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/>
  <xr:revisionPtr revIDLastSave="0" documentId="13_ncr:1_{56E48566-CA6D-4C26-A4DE-EFC30C585B4A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Total" sheetId="2" r:id="rId1"/>
    <sheet name="Itérations" sheetId="1" r:id="rId2"/>
    <sheet name="Difference_Temp_iterations" sheetId="3" r:id="rId3"/>
    <sheet name="Differenc_Bonne_Solution_dépar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P3" i="4"/>
  <c r="P4" i="3"/>
  <c r="P3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O38" i="2"/>
  <c r="O39" i="2"/>
  <c r="O40" i="2"/>
  <c r="O21" i="2"/>
  <c r="O23" i="2"/>
  <c r="O22" i="2"/>
  <c r="O5" i="2"/>
  <c r="O6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P4" i="1"/>
  <c r="P5" i="1"/>
  <c r="P6" i="1"/>
  <c r="P7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<sst xmlns="http://schemas.openxmlformats.org/spreadsheetml/2006/main" count="5822" uniqueCount="33">
  <si>
    <t>Dataset</t>
  </si>
  <si>
    <t>Nombre de clients</t>
  </si>
  <si>
    <t>Nombre d'itérations</t>
  </si>
  <si>
    <t>% Acceptance</t>
  </si>
  <si>
    <t>Température Initiale</t>
  </si>
  <si>
    <t>mu</t>
  </si>
  <si>
    <t>Nombre de véhicule minimum</t>
  </si>
  <si>
    <t>Nombre de véhicule final</t>
  </si>
  <si>
    <t>Fitness de base</t>
  </si>
  <si>
    <t>Fitness finale</t>
  </si>
  <si>
    <t>% amélioration Fitness</t>
  </si>
  <si>
    <t>Temps d'éxecution</t>
  </si>
  <si>
    <t>data101.vrp</t>
  </si>
  <si>
    <t>data102.vrp</t>
  </si>
  <si>
    <t>data1101.vrp</t>
  </si>
  <si>
    <t>data1102.vrp</t>
  </si>
  <si>
    <t>data111.vrp</t>
  </si>
  <si>
    <t>data112.vrp</t>
  </si>
  <si>
    <t>data1201.vrp</t>
  </si>
  <si>
    <t>data1202.vrp</t>
  </si>
  <si>
    <t>data201.vrp</t>
  </si>
  <si>
    <t>data202.vrp</t>
  </si>
  <si>
    <t>Fitness</t>
  </si>
  <si>
    <t>Itérations</t>
  </si>
  <si>
    <t>Taux de refroidissemnt</t>
  </si>
  <si>
    <t>type</t>
  </si>
  <si>
    <t>Iterations MAX</t>
  </si>
  <si>
    <t>Température finale</t>
  </si>
  <si>
    <t>Iterations Max</t>
  </si>
  <si>
    <t>Température Finale</t>
  </si>
  <si>
    <t>Type</t>
  </si>
  <si>
    <t>Solution aléatoire</t>
  </si>
  <si>
    <t>Solution Bonne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</si>
</sst>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9">
    <border>
      <left/>
      <right/>
      <top/>
      <bottom/>
      <diagonal/>
    </border>
    <border>
      <left style="thin">
        <color theme="5" tint="0.39997558519241921"/>
      </left>
      <right/>
      <top/>
      <bottom/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3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7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5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top style="thin">
          <color theme="5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la fitness selon le nombre de changement à une température donnée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Total!$O$4</c:f>
              <c:strCache>
                <c:ptCount val="1"/>
                <c:pt idx="0">
                  <c:v>Fitness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Total!$N$5:$N$6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Total!$O$5:$O$6</c:f>
              <c:numCache>
                <c:formatCode>General</c:formatCode>
                <c:ptCount val="2"/>
                <c:pt idx="0">
                  <c:v>2425.3781737904505</c:v>
                </c:pt>
                <c:pt idx="1">
                  <c:v>3667.0427702432162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C-444F-B712-935107EA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423551"/>
        <c:axId val="1364602063"/>
      </c:lineChart>
      <c:catAx>
        <c:axId val="213142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changement à une température donnée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4602063"/>
        <c:crosses val="autoZero"/>
        <c:auto val="1"/>
        <c:lblAlgn val="ctr"/>
        <c:lblOffset val="100"/>
        <c:noMultiLvlLbl val="0"/>
      </c:catAx>
      <c:valAx>
        <c:axId val="13646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42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la fitness</a:t>
            </a:r>
            <a:r>
              <a:rPr lang="en-US" baseline="0"/>
              <a:t> selon le taux de refroidissement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Total!$O$20</c:f>
              <c:strCache>
                <c:ptCount val="1"/>
                <c:pt idx="0">
                  <c:v>Fitness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Total!$N$21:$N$23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0.99</c:v>
                </c:pt>
              </c:numCache>
            </c:numRef>
          </c:cat>
          <c:val>
            <c:numRef>
              <c:f>Total!$O$21:$O$23</c:f>
              <c:numCache>
                <c:formatCode>General</c:formatCode>
                <c:ptCount val="3"/>
                <c:pt idx="0">
                  <c:v>2942.3203505433271</c:v>
                </c:pt>
                <c:pt idx="1">
                  <c:v>2933.8574157041539</c:v>
                </c:pt>
                <c:pt idx="2">
                  <c:v>2766.842941081045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F-4AB4-A585-D93B9499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14975"/>
        <c:axId val="1364600815"/>
      </c:lineChart>
      <c:catAx>
        <c:axId val="30951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</a:t>
                </a:r>
                <a:r>
                  <a:rPr lang="fr-FR" baseline="0"/>
                  <a:t> de refroidissement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4600815"/>
        <c:crosses val="autoZero"/>
        <c:auto val="1"/>
        <c:lblAlgn val="ctr"/>
        <c:lblOffset val="100"/>
        <c:noMultiLvlLbl val="0"/>
      </c:catAx>
      <c:valAx>
        <c:axId val="13646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51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la fitness selon le % d'acceptance initiale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Total!$O$37</c:f>
              <c:strCache>
                <c:ptCount val="1"/>
                <c:pt idx="0">
                  <c:v>Fitness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Total!$N$38:$N$40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Total!$O$38:$O$40</c:f>
              <c:numCache>
                <c:formatCode>General</c:formatCode>
                <c:ptCount val="3"/>
                <c:pt idx="0">
                  <c:v>2875.3174024480422</c:v>
                </c:pt>
                <c:pt idx="1">
                  <c:v>2879.4562864522968</c:v>
                </c:pt>
                <c:pt idx="2">
                  <c:v>2888.247018428191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7-422E-9630-9E0841CE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679295"/>
        <c:axId val="1305895087"/>
      </c:lineChart>
      <c:catAx>
        <c:axId val="26867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Acceptance Initiale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895087"/>
        <c:crosses val="autoZero"/>
        <c:auto val="1"/>
        <c:lblAlgn val="ctr"/>
        <c:lblOffset val="100"/>
        <c:noMultiLvlLbl val="0"/>
      </c:catAx>
      <c:valAx>
        <c:axId val="1305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867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de la Fitness selon le nombre d'itérations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Itérations!$P$3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Itérations!$O$4:$O$7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Itérations!$P$4:$P$7</c:f>
              <c:numCache>
                <c:formatCode>General</c:formatCode>
                <c:ptCount val="4"/>
                <c:pt idx="0">
                  <c:v>3667.0427702432162</c:v>
                </c:pt>
                <c:pt idx="1">
                  <c:v>3443.270882502406</c:v>
                </c:pt>
                <c:pt idx="2">
                  <c:v>3139.5501676768258</c:v>
                </c:pt>
                <c:pt idx="3">
                  <c:v>3115.5106794969452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5-4843-9E81-34A7DDCF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099375"/>
        <c:axId val="1360068831"/>
      </c:lineChart>
      <c:catAx>
        <c:axId val="142409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068831"/>
        <c:crosses val="autoZero"/>
        <c:auto val="1"/>
        <c:lblAlgn val="ctr"/>
        <c:lblOffset val="100"/>
        <c:noMultiLvlLbl val="0"/>
      </c:catAx>
      <c:valAx>
        <c:axId val="13600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40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des Fitness selon le type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B-4944-B8B0-90BC224B1A76}"/>
              </c:ext>
            </c:extLst>
          </c:dPt>
          <c:cat>
            <c:strRef>
              <c:f>Difference_Temp_iterations!$O$3:$O$4</c:f>
              <c:strCache>
                <c:ptCount val="2"/>
                <c:pt idx="0">
                  <c:v>Iterations Max</c:v>
                </c:pt>
                <c:pt idx="1">
                  <c:v>Température Finale</c:v>
                </c:pt>
              </c:strCache>
            </c:strRef>
          </c:cat>
          <c:val>
            <c:numRef>
              <c:f>Difference_Temp_iterations!$P$3:$P$4</c:f>
              <c:numCache>
                <c:formatCode>General</c:formatCode>
                <c:ptCount val="2"/>
                <c:pt idx="0">
                  <c:v>3341.3436249798506</c:v>
                </c:pt>
                <c:pt idx="1">
                  <c:v>2694.4565609109854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B-4944-B8B0-90BC224B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511247"/>
        <c:axId val="1425731247"/>
      </c:barChart>
      <c:catAx>
        <c:axId val="132051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731247"/>
        <c:crosses val="autoZero"/>
        <c:auto val="1"/>
        <c:lblAlgn val="ctr"/>
        <c:lblOffset val="100"/>
        <c:noMultiLvlLbl val="0"/>
      </c:catAx>
      <c:valAx>
        <c:axId val="14257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51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</a:t>
            </a:r>
            <a:r>
              <a:rPr lang="fr-FR" baseline="0"/>
              <a:t> des Fitness selon le type de solutions utilisés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E2-48E5-BD15-CC82A8F490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E2-48E5-BD15-CC82A8F4906A}"/>
              </c:ext>
            </c:extLst>
          </c:dPt>
          <c:cat>
            <c:strRef>
              <c:f>Differenc_Bonne_Solution_départ!$O$3:$O$4</c:f>
              <c:strCache>
                <c:ptCount val="2"/>
                <c:pt idx="0">
                  <c:v>Solution aléatoire</c:v>
                </c:pt>
                <c:pt idx="1">
                  <c:v>Solution Bonne</c:v>
                </c:pt>
              </c:strCache>
            </c:strRef>
          </c:cat>
          <c:val>
            <c:numRef>
              <c:f>Differenc_Bonne_Solution_départ!$P$3:$P$4</c:f>
              <c:numCache>
                <c:formatCode>General</c:formatCode>
                <c:ptCount val="2"/>
                <c:pt idx="0">
                  <c:v>2694.4565609109854</c:v>
                </c:pt>
                <c:pt idx="1">
                  <c:v>2146.8837989006965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2-48E5-BD15-CC82A8F4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409103"/>
        <c:axId val="1305894671"/>
      </c:barChart>
      <c:catAx>
        <c:axId val="14314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Type</a:t>
                </a:r>
                <a:r>
                  <a:rPr lang="fr-FR" baseline="0"/>
                  <a:t> de solution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894671"/>
        <c:crosses val="autoZero"/>
        <c:auto val="1"/>
        <c:lblAlgn val="ctr"/>
        <c:lblOffset val="100"/>
        <c:noMultiLvlLbl val="0"/>
      </c:catAx>
      <c:valAx>
        <c:axId val="13058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140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</xdr:row>
      <xdr:rowOff>14287</xdr:rowOff>
    </xdr:from>
    <xdr:to>
      <xdr:col>21</xdr:col>
      <xdr:colOff>466725</xdr:colOff>
      <xdr:row>15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611ADD-91C4-4D50-BFA5-C84EE26D7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16</xdr:row>
      <xdr:rowOff>176212</xdr:rowOff>
    </xdr:from>
    <xdr:to>
      <xdr:col>21</xdr:col>
      <xdr:colOff>466725</xdr:colOff>
      <xdr:row>31</xdr:row>
      <xdr:rowOff>61912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0D72647-3914-4FE1-86B7-3837A113A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32</xdr:row>
      <xdr:rowOff>109537</xdr:rowOff>
    </xdr:from>
    <xdr:to>
      <xdr:col>21</xdr:col>
      <xdr:colOff>466725</xdr:colOff>
      <xdr:row>46</xdr:row>
      <xdr:rowOff>185737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BEBE356-A46D-4717-9312-68E933498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14</xdr:row>
      <xdr:rowOff>147637</xdr:rowOff>
    </xdr:from>
    <xdr:to>
      <xdr:col>16</xdr:col>
      <xdr:colOff>561975</xdr:colOff>
      <xdr:row>29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C72A27-3DCA-40D8-8A33-12DB03179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8</xdr:row>
      <xdr:rowOff>109537</xdr:rowOff>
    </xdr:from>
    <xdr:to>
      <xdr:col>19</xdr:col>
      <xdr:colOff>76200</xdr:colOff>
      <xdr:row>22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F91C80-C866-4C53-AB8E-2E5A25676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147637</xdr:rowOff>
    </xdr:from>
    <xdr:to>
      <xdr:col>19</xdr:col>
      <xdr:colOff>323850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EBACB3-ACCD-41AB-8E0D-ABD6397AC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625B14-E38F-4016-A69D-04A428E3E59A}" name="Tableau14" displayName="Tableau14" ref="A1:L1441" totalsRowShown="0" headerRowDxfId="23" tableBorderDxfId="22">
  <sortState ref="A2:L721">
    <sortCondition ref="A2:A721"/>
    <sortCondition ref="I2:I721"/>
    <sortCondition ref="J2:J721"/>
  </sortState>
  <tableColumns count="12">
    <tableColumn id="1" xr3:uid="{6A217BB8-13D6-4ED6-85AA-4A8F430F8B8C}" name="Dataset"/>
    <tableColumn id="2" xr3:uid="{E9D63307-A00B-44F5-86D9-9AFA76E273FB}" name="Nombre de clients"/>
    <tableColumn id="3" xr3:uid="{E754F913-CA52-4225-BDCC-52DB3DA48212}" name="Nombre d'itérations"/>
    <tableColumn id="4" xr3:uid="{8FFA1F1C-5DD1-422D-BFEF-A39237B3962E}" name="% Acceptance"/>
    <tableColumn id="5" xr3:uid="{1845ECFB-379C-4DD9-B26F-56D56AF934AE}" name="Température Initiale"/>
    <tableColumn id="6" xr3:uid="{13E2A74E-27A1-487C-9413-BFD8173CAB34}" name="mu"/>
    <tableColumn id="7" xr3:uid="{1B7F812F-34D9-443D-AA36-6C317BD3D1FB}" name="Nombre de véhicule minimum"/>
    <tableColumn id="8" xr3:uid="{CE61AB8F-9AED-4F82-B84C-94CD0F573696}" name="Nombre de véhicule final"/>
    <tableColumn id="9" xr3:uid="{CB9A7AF5-6CB8-4115-A1AB-B788A41876EA}" name="Fitness de base"/>
    <tableColumn id="10" xr3:uid="{063F2531-94F7-4C4C-AD2D-A3846A57BEE6}" name="Fitness finale"/>
    <tableColumn id="11" xr3:uid="{36637202-2F4F-45AF-863C-641691DD25B6}" name="% amélioration Fitness">
      <calculatedColumnFormula xml:space="preserve"> 100 - Tableau14[[#This Row],[Fitness finale]] / Tableau14[[#This Row],[Fitness de base]] * 100</calculatedColumnFormula>
    </tableColumn>
    <tableColumn id="12" xr3:uid="{E7B6B72C-D42C-407F-9873-CB8CB54EBC63}" name="Temps d'éxecution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33D297-0366-4FAC-AFAA-C785FADD097C}" name="Tableau25" displayName="Tableau25" ref="N4:O6" totalsRowShown="0">
  <autoFilter ref="N4:O6" xr:uid="{8C2ED4C2-E29C-475F-B7F3-6070B527621A}"/>
  <tableColumns count="2">
    <tableColumn id="1" xr3:uid="{57A4DCB1-3D87-4130-BDCC-EDE95248BEFB}" name="Itérations"/>
    <tableColumn id="2" xr3:uid="{D01B6BB4-CB0A-4D35-AB51-DBB4621154EF}" name="Fitness" dataDxfId="21">
      <calculatedColumnFormula>AVERAGEIF(Tableau1[Nombre d''itérations],N5,Tableau1[Fitness finale])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8D69E0-78DC-4BBC-887E-1EBD1F92A0B2}" name="Tableau256" displayName="Tableau256" ref="N20:O23" totalsRowShown="0">
  <autoFilter ref="N20:O23" xr:uid="{B446FA6B-DC04-403D-92E6-1645BD7CA88A}"/>
  <tableColumns count="2">
    <tableColumn id="1" xr3:uid="{F258F49D-A21A-494F-8FB2-43B7AF66E1A3}" name="Taux de refroidissemnt"/>
    <tableColumn id="2" xr3:uid="{DCEF2CBF-9B1B-4AA4-B665-5EEEA7CE165D}" name="Fitness" dataDxfId="20">
      <calculatedColumnFormula>AVERAGEIF(Tableau14[mu],N21,Tableau14[Fitness finale])</calculatedColumnFormula>
    </tableColumn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8C67D6-1A96-4FC2-9DDE-DD71FBC3F4B6}" name="Tableau2567" displayName="Tableau2567" ref="N37:O40" totalsRowShown="0">
  <autoFilter ref="N37:O40" xr:uid="{98D3D78B-57A0-464D-A137-E3FAFD7EEFB7}"/>
  <tableColumns count="2">
    <tableColumn id="1" xr3:uid="{E879561A-9B48-4067-B7AD-8B5D3269B8E2}" name="% Acceptance"/>
    <tableColumn id="2" xr3:uid="{AB771C36-1186-4CEC-83A9-789F9008AB0B}" name="Fitness" dataDxfId="19">
      <calculatedColumnFormula>AVERAGEIF(Tableau14[% Acceptance],N38,Tableau14[Fitness finale])</calculatedColumnFormula>
    </tableColumn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01ED12-0564-46A6-8835-D0103FD062DB}" name="Tableau1" displayName="Tableau1" ref="A1:L721" totalsRowShown="0" headerRowDxfId="26" tableBorderDxfId="25">
  <sortState ref="A2:L721">
    <sortCondition ref="A2:A721"/>
    <sortCondition ref="I2:I721"/>
    <sortCondition ref="J2:J721"/>
  </sortState>
  <tableColumns count="12">
    <tableColumn id="1" xr3:uid="{7ECE2D40-63A5-42A4-B4FC-811B5AD84AF5}" name="Dataset"/>
    <tableColumn id="2" xr3:uid="{FCDEBF06-2741-4C05-8560-A67EE85847D8}" name="Nombre de clients"/>
    <tableColumn id="3" xr3:uid="{C83BD5D4-2A99-43FE-BF96-5AC537C3F79D}" name="Nombre d'itérations"/>
    <tableColumn id="4" xr3:uid="{A66CFCB0-1671-4B43-A63D-65BEEC683505}" name="% Acceptance"/>
    <tableColumn id="5" xr3:uid="{35C91140-BB07-449E-BEA9-8F27C537E013}" name="Température Initiale"/>
    <tableColumn id="6" xr3:uid="{DBCFA4AF-6D8D-4F48-9ED7-39CDE1758ED3}" name="mu"/>
    <tableColumn id="7" xr3:uid="{9A73D837-87D7-4BAD-8ECE-339AFDE9DE2F}" name="Nombre de véhicule minimum"/>
    <tableColumn id="8" xr3:uid="{C78050BE-7A34-4457-A46F-46CFF5AE48D3}" name="Nombre de véhicule final"/>
    <tableColumn id="9" xr3:uid="{C299EDCB-B830-4B8D-AD84-D7CE593582E0}" name="Fitness de base"/>
    <tableColumn id="10" xr3:uid="{98DBDE37-A792-4B2C-9F4A-055AD2723381}" name="Fitness finale"/>
    <tableColumn id="11" xr3:uid="{9FEC28CB-2B5A-4EEC-B0B1-88F27548F97B}" name="% amélioration Fitness">
      <calculatedColumnFormula xml:space="preserve"> 100 - Tableau1[[#This Row],[Fitness finale]] / Tableau1[[#This Row],[Fitness de base]] * 100</calculatedColumnFormula>
    </tableColumn>
    <tableColumn id="12" xr3:uid="{C17B7CD7-79D3-4AAD-8EC6-9CD4C94FAE69}" name="Temps d'éxecution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08D18A-1C79-4689-9C7D-D973D290C313}" name="Tableau2" displayName="Tableau2" ref="O3:P7" totalsRowShown="0">
  <autoFilter ref="O3:P7" xr:uid="{1F060FC7-007D-4C8E-B3EF-02200CFBFBE8}"/>
  <tableColumns count="2">
    <tableColumn id="1" xr3:uid="{2069D3B7-58A0-4548-9C52-78E827C7EE50}" name="Itérations"/>
    <tableColumn id="2" xr3:uid="{0B0E568C-DE54-40AB-B902-27EE4B88803D}" name="Fitness" dataDxfId="24">
      <calculatedColumnFormula>AVERAGEIF(Tableau1[Nombre d''itérations],O4,Tableau1[Fitness finale])</calculatedColumnFormula>
    </tableColumn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BA873-1CAB-435B-9066-C9D70E82A3B3}" name="Tableau18" displayName="Tableau18" ref="A1:M1081" totalsRowShown="0" headerRowDxfId="15" tableBorderDxfId="14">
  <sortState ref="A2:L721">
    <sortCondition ref="A2:A721"/>
    <sortCondition ref="I2:I721"/>
    <sortCondition ref="J2:J721"/>
  </sortState>
  <tableColumns count="13">
    <tableColumn id="1" xr3:uid="{A37F4CDB-B5DF-4B80-B345-DFD0268B824F}" name="Dataset"/>
    <tableColumn id="2" xr3:uid="{13D66F71-0A1E-4165-9A1A-2A7873D902AA}" name="Nombre de clients"/>
    <tableColumn id="3" xr3:uid="{EEA9E3F1-8CAE-43A0-A582-66302FACA0AC}" name="Nombre d'itérations"/>
    <tableColumn id="4" xr3:uid="{B9E62CB4-0B3D-46F9-8472-D4E2A0A57E65}" name="% Acceptance"/>
    <tableColumn id="5" xr3:uid="{9071B15F-D9B7-4B34-88BC-D0C9C8DD9D8D}" name="Température Initiale"/>
    <tableColumn id="6" xr3:uid="{1CD4D3F2-3390-48EF-B0CB-CBBA8FA10287}" name="mu"/>
    <tableColumn id="7" xr3:uid="{88C772DE-A0E0-4794-BB80-C0A110B86D44}" name="Nombre de véhicule minimum"/>
    <tableColumn id="8" xr3:uid="{EFE707A5-4D34-4C0C-9230-C732DFF10574}" name="Nombre de véhicule final"/>
    <tableColumn id="9" xr3:uid="{273952A1-1603-4229-AF34-ED5A2759A186}" name="Fitness de base"/>
    <tableColumn id="10" xr3:uid="{A6FFED42-FD0E-4ED1-AF38-993939CCCAB6}" name="Fitness finale"/>
    <tableColumn id="11" xr3:uid="{42C52DEE-6CD7-466D-A6F4-EFDC2F0AB11A}" name="% amélioration Fitness">
      <calculatedColumnFormula xml:space="preserve"> 100 - Tableau18[[#This Row],[Fitness finale]] / Tableau18[[#This Row],[Fitness de base]] * 100</calculatedColumnFormula>
    </tableColumn>
    <tableColumn id="12" xr3:uid="{E00E799B-9C13-438C-9E94-8AACE9ABC847}" name="Temps d'éxecution"/>
    <tableColumn id="13" xr3:uid="{4ECDB1AB-80D2-40A1-A2CE-63169EEFF2F9}" name="type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550DE0-DC8A-478C-94D2-570A97856CC5}" name="Tableau8" displayName="Tableau8" ref="A1:M721" totalsRowShown="0" headerRowDxfId="0" dataDxfId="1">
  <autoFilter ref="A1:M721" xr:uid="{F72AA02C-09A5-4DD0-921D-80EC9B6CCCC7}"/>
  <tableColumns count="13">
    <tableColumn id="1" xr3:uid="{997D5FDC-9D75-4533-BC08-E27970E9737D}" name="Dataset" dataDxfId="13"/>
    <tableColumn id="2" xr3:uid="{F15CA548-1211-4F8A-9A2A-81E6EA2A0D23}" name="Nombre de clients" dataDxfId="12"/>
    <tableColumn id="3" xr3:uid="{20202820-20CA-490E-9F7A-A4B7E89AEFAE}" name="Nombre d'itérations" dataDxfId="11"/>
    <tableColumn id="4" xr3:uid="{31996410-9AD8-43E6-95A4-684594072A57}" name="% Acceptance" dataDxfId="10"/>
    <tableColumn id="5" xr3:uid="{3C361BCD-AD93-42CE-B00A-E77B80F3937D}" name="Température Initiale" dataDxfId="9"/>
    <tableColumn id="6" xr3:uid="{572185FA-5CC7-4C29-A04F-E314596298FA}" name="mu" dataDxfId="8"/>
    <tableColumn id="7" xr3:uid="{1A9F19D7-6034-4242-ADFE-46893D8FF662}" name="Nombre de véhicule minimum" dataDxfId="7"/>
    <tableColumn id="8" xr3:uid="{D8C9C6C2-5F9E-49BF-A080-C0B8D8D50795}" name="Nombre de véhicule final" dataDxfId="6"/>
    <tableColumn id="9" xr3:uid="{76954653-133F-4C9F-A755-DF2811B33B6F}" name="Fitness de base" dataDxfId="5"/>
    <tableColumn id="10" xr3:uid="{5D74E8F7-D19D-4F0F-AACD-C267BF7F7F60}" name="Fitness finale" dataDxfId="4"/>
    <tableColumn id="11" xr3:uid="{293F3DC4-1E4A-48F9-A60E-12A0550FFB49}" name="% amélioration Fitness" dataDxfId="3"/>
    <tableColumn id="12" xr3:uid="{96E7B766-E5F8-43AC-B956-DC5B54121280}" name="Temps d'éxecution" dataDxfId="2"/>
    <tableColumn id="13" xr3:uid="{71822360-AD75-4AC3-BA1A-813FAF649414}" name="Typ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0716-297B-4DA5-81BF-096A20C1A0D4}">
  <dimension ref="A1:O1441"/>
  <sheetViews>
    <sheetView topLeftCell="D13" workbookViewId="0">
      <selection activeCell="T51" sqref="T51"/>
    </sheetView>
  </sheetViews>
  <sheetFormatPr baseColWidth="10" defaultRowHeight="15" x14ac:dyDescent="0.25"/>
  <cols>
    <col min="14" max="14" width="20.710937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5" x14ac:dyDescent="0.25">
      <c r="A2" s="4" t="s">
        <v>12</v>
      </c>
      <c r="B2" s="5">
        <v>100</v>
      </c>
      <c r="C2" s="5">
        <v>1000</v>
      </c>
      <c r="D2" s="5">
        <v>0.3</v>
      </c>
      <c r="E2" s="5">
        <v>100.77359016209961</v>
      </c>
      <c r="F2" s="5">
        <v>0.99</v>
      </c>
      <c r="G2" s="5">
        <v>8</v>
      </c>
      <c r="H2" s="5">
        <v>37</v>
      </c>
      <c r="I2" s="5">
        <v>3688.9620666435944</v>
      </c>
      <c r="J2" s="5">
        <v>2586.6492361750215</v>
      </c>
      <c r="K2" s="6">
        <f xml:space="preserve"> 100 - Tableau14[[#This Row],[Fitness finale]] / Tableau14[[#This Row],[Fitness de base]] * 100</f>
        <v>29.881381552711744</v>
      </c>
      <c r="L2" s="7">
        <v>11150.598</v>
      </c>
    </row>
    <row r="3" spans="1:15" x14ac:dyDescent="0.25">
      <c r="A3" s="4" t="s">
        <v>12</v>
      </c>
      <c r="B3" s="5">
        <v>100</v>
      </c>
      <c r="C3" s="5">
        <v>500</v>
      </c>
      <c r="D3" s="5">
        <v>0.5</v>
      </c>
      <c r="E3" s="5">
        <v>175.04025891217313</v>
      </c>
      <c r="F3" s="5">
        <v>0.8</v>
      </c>
      <c r="G3" s="5">
        <v>8</v>
      </c>
      <c r="H3" s="5">
        <v>41</v>
      </c>
      <c r="I3" s="5">
        <v>3688.9620666435944</v>
      </c>
      <c r="J3" s="5">
        <v>2691.0166411859173</v>
      </c>
      <c r="K3" s="6">
        <f xml:space="preserve"> 100 - Tableau14[[#This Row],[Fitness finale]] / Tableau14[[#This Row],[Fitness de base]] * 100</f>
        <v>27.052200793315791</v>
      </c>
      <c r="L3" s="7">
        <v>8941.902</v>
      </c>
    </row>
    <row r="4" spans="1:15" x14ac:dyDescent="0.25">
      <c r="A4" s="4" t="s">
        <v>12</v>
      </c>
      <c r="B4" s="5">
        <v>100</v>
      </c>
      <c r="C4" s="5">
        <v>1000</v>
      </c>
      <c r="D4" s="5">
        <v>0.8</v>
      </c>
      <c r="E4" s="5">
        <v>543.72470651689173</v>
      </c>
      <c r="F4" s="5">
        <v>0.99</v>
      </c>
      <c r="G4" s="5">
        <v>8</v>
      </c>
      <c r="H4" s="5">
        <v>37</v>
      </c>
      <c r="I4" s="5">
        <v>3688.9620666435944</v>
      </c>
      <c r="J4" s="5">
        <v>2730.0886024810234</v>
      </c>
      <c r="K4" s="6">
        <f xml:space="preserve"> 100 - Tableau14[[#This Row],[Fitness finale]] / Tableau14[[#This Row],[Fitness de base]] * 100</f>
        <v>25.99304213054711</v>
      </c>
      <c r="L4" s="7">
        <v>10983.507</v>
      </c>
      <c r="N4" s="14" t="s">
        <v>23</v>
      </c>
      <c r="O4" s="14" t="s">
        <v>22</v>
      </c>
    </row>
    <row r="5" spans="1:15" x14ac:dyDescent="0.25">
      <c r="A5" s="4" t="s">
        <v>12</v>
      </c>
      <c r="B5" s="5">
        <v>100</v>
      </c>
      <c r="C5" s="5">
        <v>500</v>
      </c>
      <c r="D5" s="5">
        <v>0.8</v>
      </c>
      <c r="E5" s="5">
        <v>543.72470651689173</v>
      </c>
      <c r="F5" s="5">
        <v>0.8</v>
      </c>
      <c r="G5" s="5">
        <v>8</v>
      </c>
      <c r="H5" s="5">
        <v>38</v>
      </c>
      <c r="I5" s="5">
        <v>3688.9620666435944</v>
      </c>
      <c r="J5" s="5">
        <v>2737.5801811121405</v>
      </c>
      <c r="K5" s="6">
        <f xml:space="preserve"> 100 - Tableau14[[#This Row],[Fitness finale]] / Tableau14[[#This Row],[Fitness de base]] * 100</f>
        <v>25.789961196241563</v>
      </c>
      <c r="L5" s="7">
        <v>8671.9490000000005</v>
      </c>
      <c r="N5" s="14">
        <v>5</v>
      </c>
      <c r="O5" s="14">
        <f>AVERAGEIF(Tableau14[Nombre d''itérations],N5,Tableau14[Fitness finale])</f>
        <v>2425.3781737904505</v>
      </c>
    </row>
    <row r="6" spans="1:15" x14ac:dyDescent="0.25">
      <c r="A6" s="4" t="s">
        <v>12</v>
      </c>
      <c r="B6" s="5">
        <v>100</v>
      </c>
      <c r="C6" s="5">
        <v>500</v>
      </c>
      <c r="D6" s="5">
        <v>0.8</v>
      </c>
      <c r="E6" s="5">
        <v>543.72470651689173</v>
      </c>
      <c r="F6" s="5">
        <v>0.99</v>
      </c>
      <c r="G6" s="5">
        <v>8</v>
      </c>
      <c r="H6" s="5">
        <v>38</v>
      </c>
      <c r="I6" s="5">
        <v>3688.9620666435944</v>
      </c>
      <c r="J6" s="5">
        <v>2812.7895663330783</v>
      </c>
      <c r="K6" s="6">
        <f xml:space="preserve"> 100 - Tableau14[[#This Row],[Fitness finale]] / Tableau14[[#This Row],[Fitness de base]] * 100</f>
        <v>23.751193004478424</v>
      </c>
      <c r="L6" s="7">
        <v>8663.9830000000002</v>
      </c>
      <c r="N6" s="14">
        <v>10</v>
      </c>
      <c r="O6" s="14">
        <f>AVERAGEIF(Tableau1[Nombre d''itérations],N6,Tableau1[Fitness finale])</f>
        <v>3667.0427702432162</v>
      </c>
    </row>
    <row r="7" spans="1:15" x14ac:dyDescent="0.25">
      <c r="A7" s="4" t="s">
        <v>12</v>
      </c>
      <c r="B7" s="5">
        <v>100</v>
      </c>
      <c r="C7" s="5">
        <v>500</v>
      </c>
      <c r="D7" s="5">
        <v>0.3</v>
      </c>
      <c r="E7" s="5">
        <v>100.77359016209961</v>
      </c>
      <c r="F7" s="5">
        <v>0.99</v>
      </c>
      <c r="G7" s="5">
        <v>8</v>
      </c>
      <c r="H7" s="5">
        <v>39</v>
      </c>
      <c r="I7" s="5">
        <v>3688.9620666435944</v>
      </c>
      <c r="J7" s="5">
        <v>2844.7695598321939</v>
      </c>
      <c r="K7" s="6">
        <f xml:space="preserve"> 100 - Tableau14[[#This Row],[Fitness finale]] / Tableau14[[#This Row],[Fitness de base]] * 100</f>
        <v>22.884282667061683</v>
      </c>
      <c r="L7" s="7">
        <v>8881.1460000000006</v>
      </c>
    </row>
    <row r="8" spans="1:15" x14ac:dyDescent="0.25">
      <c r="A8" s="4" t="s">
        <v>12</v>
      </c>
      <c r="B8" s="5">
        <v>100</v>
      </c>
      <c r="C8" s="5">
        <v>1000</v>
      </c>
      <c r="D8" s="5">
        <v>0.5</v>
      </c>
      <c r="E8" s="5">
        <v>175.04025891217313</v>
      </c>
      <c r="F8" s="5">
        <v>0.99</v>
      </c>
      <c r="G8" s="5">
        <v>8</v>
      </c>
      <c r="H8" s="5">
        <v>39</v>
      </c>
      <c r="I8" s="5">
        <v>3688.9620666435944</v>
      </c>
      <c r="J8" s="5">
        <v>2922.5341172064286</v>
      </c>
      <c r="K8" s="6">
        <f xml:space="preserve"> 100 - Tableau14[[#This Row],[Fitness finale]] / Tableau14[[#This Row],[Fitness de base]] * 100</f>
        <v>20.776249134339864</v>
      </c>
      <c r="L8" s="7">
        <v>11151.134</v>
      </c>
    </row>
    <row r="9" spans="1:15" x14ac:dyDescent="0.25">
      <c r="A9" s="4" t="s">
        <v>12</v>
      </c>
      <c r="B9" s="5">
        <v>100</v>
      </c>
      <c r="C9" s="5">
        <v>500</v>
      </c>
      <c r="D9" s="5">
        <v>0.3</v>
      </c>
      <c r="E9" s="5">
        <v>100.77359016209961</v>
      </c>
      <c r="F9" s="5">
        <v>0.9</v>
      </c>
      <c r="G9" s="5">
        <v>8</v>
      </c>
      <c r="H9" s="5">
        <v>44</v>
      </c>
      <c r="I9" s="5">
        <v>3688.9620666435944</v>
      </c>
      <c r="J9" s="5">
        <v>2999.2230166820859</v>
      </c>
      <c r="K9" s="6">
        <f xml:space="preserve"> 100 - Tableau14[[#This Row],[Fitness finale]] / Tableau14[[#This Row],[Fitness de base]] * 100</f>
        <v>18.697374424049528</v>
      </c>
      <c r="L9" s="7">
        <v>8893.1360000000004</v>
      </c>
    </row>
    <row r="10" spans="1:15" x14ac:dyDescent="0.25">
      <c r="A10" s="4" t="s">
        <v>12</v>
      </c>
      <c r="B10" s="5">
        <v>100</v>
      </c>
      <c r="C10" s="5">
        <v>500</v>
      </c>
      <c r="D10" s="5">
        <v>0.5</v>
      </c>
      <c r="E10" s="5">
        <v>175.04025891217313</v>
      </c>
      <c r="F10" s="5">
        <v>0.99</v>
      </c>
      <c r="G10" s="5">
        <v>8</v>
      </c>
      <c r="H10" s="5">
        <v>41</v>
      </c>
      <c r="I10" s="5">
        <v>3688.9620666435944</v>
      </c>
      <c r="J10" s="5">
        <v>2999.4737520845056</v>
      </c>
      <c r="K10" s="6">
        <f xml:space="preserve"> 100 - Tableau14[[#This Row],[Fitness finale]] / Tableau14[[#This Row],[Fitness de base]] * 100</f>
        <v>18.690577514840655</v>
      </c>
      <c r="L10" s="7">
        <v>8867.69</v>
      </c>
    </row>
    <row r="11" spans="1:15" x14ac:dyDescent="0.25">
      <c r="A11" s="4" t="s">
        <v>12</v>
      </c>
      <c r="B11" s="5">
        <v>100</v>
      </c>
      <c r="C11" s="5">
        <v>500</v>
      </c>
      <c r="D11" s="5">
        <v>0.8</v>
      </c>
      <c r="E11" s="5">
        <v>543.72470651689173</v>
      </c>
      <c r="F11" s="5">
        <v>0.9</v>
      </c>
      <c r="G11" s="5">
        <v>8</v>
      </c>
      <c r="H11" s="5">
        <v>42</v>
      </c>
      <c r="I11" s="5">
        <v>3688.9620666435944</v>
      </c>
      <c r="J11" s="5">
        <v>3105.7368734487109</v>
      </c>
      <c r="K11" s="6">
        <f xml:space="preserve"> 100 - Tableau14[[#This Row],[Fitness finale]] / Tableau14[[#This Row],[Fitness de base]] * 100</f>
        <v>15.810007873719655</v>
      </c>
      <c r="L11" s="7">
        <v>8913.5499999999993</v>
      </c>
    </row>
    <row r="12" spans="1:15" x14ac:dyDescent="0.25">
      <c r="A12" s="4" t="s">
        <v>12</v>
      </c>
      <c r="B12" s="5">
        <v>100</v>
      </c>
      <c r="C12" s="5">
        <v>500</v>
      </c>
      <c r="D12" s="5">
        <v>0.3</v>
      </c>
      <c r="E12" s="5">
        <v>100.77359016209961</v>
      </c>
      <c r="F12" s="5">
        <v>0.8</v>
      </c>
      <c r="G12" s="5">
        <v>8</v>
      </c>
      <c r="H12" s="5">
        <v>44</v>
      </c>
      <c r="I12" s="5">
        <v>3688.9620666435944</v>
      </c>
      <c r="J12" s="5">
        <v>3142.2940176798375</v>
      </c>
      <c r="K12" s="6">
        <f xml:space="preserve"> 100 - Tableau14[[#This Row],[Fitness finale]] / Tableau14[[#This Row],[Fitness de base]] * 100</f>
        <v>14.819020610345916</v>
      </c>
      <c r="L12" s="7">
        <v>8869.8459999999995</v>
      </c>
    </row>
    <row r="13" spans="1:15" x14ac:dyDescent="0.25">
      <c r="A13" s="4" t="s">
        <v>12</v>
      </c>
      <c r="B13" s="5">
        <v>100</v>
      </c>
      <c r="C13" s="5">
        <v>1000</v>
      </c>
      <c r="D13" s="5">
        <v>0.5</v>
      </c>
      <c r="E13" s="5">
        <v>175.04025891217313</v>
      </c>
      <c r="F13" s="5">
        <v>0.8</v>
      </c>
      <c r="G13" s="5">
        <v>8</v>
      </c>
      <c r="H13" s="5">
        <v>46</v>
      </c>
      <c r="I13" s="5">
        <v>3688.9620666435944</v>
      </c>
      <c r="J13" s="5">
        <v>3164.7404732110572</v>
      </c>
      <c r="K13" s="6">
        <f xml:space="preserve"> 100 - Tableau14[[#This Row],[Fitness finale]] / Tableau14[[#This Row],[Fitness de base]] * 100</f>
        <v>14.210544428544395</v>
      </c>
      <c r="L13" s="7">
        <v>10855.531000000001</v>
      </c>
    </row>
    <row r="14" spans="1:15" x14ac:dyDescent="0.25">
      <c r="A14" s="4" t="s">
        <v>12</v>
      </c>
      <c r="B14" s="5">
        <v>100</v>
      </c>
      <c r="C14" s="5">
        <v>1000</v>
      </c>
      <c r="D14" s="5">
        <v>0.8</v>
      </c>
      <c r="E14" s="5">
        <v>543.72470651689173</v>
      </c>
      <c r="F14" s="5">
        <v>0.8</v>
      </c>
      <c r="G14" s="5">
        <v>8</v>
      </c>
      <c r="H14" s="5">
        <v>47</v>
      </c>
      <c r="I14" s="5">
        <v>3688.9620666435944</v>
      </c>
      <c r="J14" s="5">
        <v>3293.8076184933448</v>
      </c>
      <c r="K14" s="6">
        <f xml:space="preserve"> 100 - Tableau14[[#This Row],[Fitness finale]] / Tableau14[[#This Row],[Fitness de base]] * 100</f>
        <v>10.711805678982799</v>
      </c>
      <c r="L14" s="7">
        <v>11018.402</v>
      </c>
    </row>
    <row r="15" spans="1:15" x14ac:dyDescent="0.25">
      <c r="A15" s="4" t="s">
        <v>12</v>
      </c>
      <c r="B15" s="5">
        <v>100</v>
      </c>
      <c r="C15" s="5">
        <v>100</v>
      </c>
      <c r="D15" s="5">
        <v>0.8</v>
      </c>
      <c r="E15" s="5">
        <v>543.72470651689173</v>
      </c>
      <c r="F15" s="5">
        <v>0.8</v>
      </c>
      <c r="G15" s="5">
        <v>8</v>
      </c>
      <c r="H15" s="5">
        <v>46</v>
      </c>
      <c r="I15" s="5">
        <v>3688.9620666435944</v>
      </c>
      <c r="J15" s="5">
        <v>3309.2113650561164</v>
      </c>
      <c r="K15" s="6">
        <f xml:space="preserve"> 100 - Tableau14[[#This Row],[Fitness finale]] / Tableau14[[#This Row],[Fitness de base]] * 100</f>
        <v>10.29424251935977</v>
      </c>
      <c r="L15" s="7">
        <v>3967.0160000000001</v>
      </c>
    </row>
    <row r="16" spans="1:15" x14ac:dyDescent="0.25">
      <c r="A16" s="4" t="s">
        <v>12</v>
      </c>
      <c r="B16" s="5">
        <v>100</v>
      </c>
      <c r="C16" s="5">
        <v>1000</v>
      </c>
      <c r="D16" s="5">
        <v>0.8</v>
      </c>
      <c r="E16" s="5">
        <v>543.72470651689173</v>
      </c>
      <c r="F16" s="5">
        <v>0.9</v>
      </c>
      <c r="G16" s="5">
        <v>8</v>
      </c>
      <c r="H16" s="5">
        <v>44</v>
      </c>
      <c r="I16" s="5">
        <v>3688.9620666435944</v>
      </c>
      <c r="J16" s="5">
        <v>3372.1960069686515</v>
      </c>
      <c r="K16" s="6">
        <f xml:space="preserve"> 100 - Tableau14[[#This Row],[Fitness finale]] / Tableau14[[#This Row],[Fitness de base]] * 100</f>
        <v>8.5868613976601011</v>
      </c>
      <c r="L16" s="7">
        <v>10699.203</v>
      </c>
    </row>
    <row r="17" spans="1:15" x14ac:dyDescent="0.25">
      <c r="A17" s="4" t="s">
        <v>12</v>
      </c>
      <c r="B17" s="5">
        <v>100</v>
      </c>
      <c r="C17" s="5">
        <v>100</v>
      </c>
      <c r="D17" s="5">
        <v>0.5</v>
      </c>
      <c r="E17" s="5">
        <v>175.04025891217313</v>
      </c>
      <c r="F17" s="5">
        <v>0.8</v>
      </c>
      <c r="G17" s="5">
        <v>8</v>
      </c>
      <c r="H17" s="5">
        <v>48</v>
      </c>
      <c r="I17" s="5">
        <v>3688.9620666435944</v>
      </c>
      <c r="J17" s="5">
        <v>3384.9598017644216</v>
      </c>
      <c r="K17" s="6">
        <f xml:space="preserve"> 100 - Tableau14[[#This Row],[Fitness finale]] / Tableau14[[#This Row],[Fitness de base]] * 100</f>
        <v>8.2408617759458167</v>
      </c>
      <c r="L17" s="7">
        <v>4298.9030000000002</v>
      </c>
    </row>
    <row r="18" spans="1:15" x14ac:dyDescent="0.25">
      <c r="A18" s="4" t="s">
        <v>12</v>
      </c>
      <c r="B18" s="5">
        <v>100</v>
      </c>
      <c r="C18" s="5">
        <v>100</v>
      </c>
      <c r="D18" s="5">
        <v>0.8</v>
      </c>
      <c r="E18" s="5">
        <v>543.72470651689173</v>
      </c>
      <c r="F18" s="5">
        <v>0.9</v>
      </c>
      <c r="G18" s="5">
        <v>8</v>
      </c>
      <c r="H18" s="5">
        <v>47</v>
      </c>
      <c r="I18" s="5">
        <v>3688.9620666435944</v>
      </c>
      <c r="J18" s="5">
        <v>3391.5545980655943</v>
      </c>
      <c r="K18" s="6">
        <f xml:space="preserve"> 100 - Tableau14[[#This Row],[Fitness finale]] / Tableau14[[#This Row],[Fitness de base]] * 100</f>
        <v>8.0620907237627648</v>
      </c>
      <c r="L18" s="7">
        <v>3866.78</v>
      </c>
    </row>
    <row r="19" spans="1:15" x14ac:dyDescent="0.25">
      <c r="A19" s="4" t="s">
        <v>12</v>
      </c>
      <c r="B19" s="5">
        <v>100</v>
      </c>
      <c r="C19" s="5">
        <v>100</v>
      </c>
      <c r="D19" s="5">
        <v>0.3</v>
      </c>
      <c r="E19" s="5">
        <v>100.77359016209961</v>
      </c>
      <c r="F19" s="5">
        <v>0.9</v>
      </c>
      <c r="G19" s="5">
        <v>8</v>
      </c>
      <c r="H19" s="5">
        <v>46</v>
      </c>
      <c r="I19" s="5">
        <v>3688.9620666435944</v>
      </c>
      <c r="J19" s="5">
        <v>3392.3219860195668</v>
      </c>
      <c r="K19" s="6">
        <f xml:space="preserve"> 100 - Tableau14[[#This Row],[Fitness finale]] / Tableau14[[#This Row],[Fitness de base]] * 100</f>
        <v>8.041288450925336</v>
      </c>
      <c r="L19" s="7">
        <v>3996.9850000000001</v>
      </c>
    </row>
    <row r="20" spans="1:15" x14ac:dyDescent="0.25">
      <c r="A20" s="4" t="s">
        <v>12</v>
      </c>
      <c r="B20" s="5">
        <v>100</v>
      </c>
      <c r="C20" s="5">
        <v>1000</v>
      </c>
      <c r="D20" s="5">
        <v>0.3</v>
      </c>
      <c r="E20" s="5">
        <v>100.77359016209961</v>
      </c>
      <c r="F20" s="5">
        <v>0.9</v>
      </c>
      <c r="G20" s="5">
        <v>8</v>
      </c>
      <c r="H20" s="5">
        <v>48</v>
      </c>
      <c r="I20" s="5">
        <v>3688.9620666435944</v>
      </c>
      <c r="J20" s="5">
        <v>3409.5662002156787</v>
      </c>
      <c r="K20" s="6">
        <f xml:space="preserve"> 100 - Tableau14[[#This Row],[Fitness finale]] / Tableau14[[#This Row],[Fitness de base]] * 100</f>
        <v>7.573834086131555</v>
      </c>
      <c r="L20" s="7">
        <v>10857.322</v>
      </c>
      <c r="N20" s="14" t="s">
        <v>24</v>
      </c>
      <c r="O20" s="14" t="s">
        <v>22</v>
      </c>
    </row>
    <row r="21" spans="1:15" x14ac:dyDescent="0.25">
      <c r="A21" s="8" t="s">
        <v>12</v>
      </c>
      <c r="B21" s="9">
        <v>100</v>
      </c>
      <c r="C21" s="9">
        <v>100</v>
      </c>
      <c r="D21" s="9">
        <v>0.5</v>
      </c>
      <c r="E21" s="9">
        <v>175.04025891217313</v>
      </c>
      <c r="F21" s="9">
        <v>0.9</v>
      </c>
      <c r="G21" s="9">
        <v>8</v>
      </c>
      <c r="H21" s="9">
        <v>46</v>
      </c>
      <c r="I21" s="9">
        <v>3688.9620666435944</v>
      </c>
      <c r="J21" s="9">
        <v>3446.2619500520168</v>
      </c>
      <c r="K21" s="6">
        <f xml:space="preserve"> 100 - Tableau14[[#This Row],[Fitness finale]] / Tableau14[[#This Row],[Fitness de base]] * 100</f>
        <v>6.5790895164286241</v>
      </c>
      <c r="L21" s="10">
        <v>4354.1469999999999</v>
      </c>
      <c r="N21" s="14">
        <v>0.8</v>
      </c>
      <c r="O21" s="14">
        <f>AVERAGEIF(Tableau14[mu],N21,Tableau14[Fitness finale])</f>
        <v>2942.3203505433271</v>
      </c>
    </row>
    <row r="22" spans="1:15" x14ac:dyDescent="0.25">
      <c r="A22" s="11" t="s">
        <v>12</v>
      </c>
      <c r="B22" s="11">
        <v>100</v>
      </c>
      <c r="C22" s="11">
        <v>1000</v>
      </c>
      <c r="D22" s="11">
        <v>0.3</v>
      </c>
      <c r="E22" s="11">
        <v>100.77359016209961</v>
      </c>
      <c r="F22" s="11">
        <v>0.8</v>
      </c>
      <c r="G22" s="11">
        <v>8</v>
      </c>
      <c r="H22" s="11">
        <v>47</v>
      </c>
      <c r="I22" s="11">
        <v>3688.9620666435944</v>
      </c>
      <c r="J22" s="11">
        <v>3470.7419469515785</v>
      </c>
      <c r="K22" s="6">
        <f xml:space="preserve"> 100 - Tableau14[[#This Row],[Fitness finale]] / Tableau14[[#This Row],[Fitness de base]] * 100</f>
        <v>5.9154883067302251</v>
      </c>
      <c r="L22" s="11">
        <v>10674.615</v>
      </c>
      <c r="N22" s="14">
        <v>0.9</v>
      </c>
      <c r="O22" s="14">
        <f>AVERAGEIF(Tableau14[mu],N22,Tableau14[Fitness finale])</f>
        <v>2933.8574157041539</v>
      </c>
    </row>
    <row r="23" spans="1:15" x14ac:dyDescent="0.25">
      <c r="A23" s="11" t="s">
        <v>12</v>
      </c>
      <c r="B23" s="11">
        <v>100</v>
      </c>
      <c r="C23" s="11">
        <v>100</v>
      </c>
      <c r="D23" s="11">
        <v>0.8</v>
      </c>
      <c r="E23" s="11">
        <v>543.72470651689173</v>
      </c>
      <c r="F23" s="11">
        <v>0.99</v>
      </c>
      <c r="G23" s="11">
        <v>8</v>
      </c>
      <c r="H23" s="11">
        <v>47</v>
      </c>
      <c r="I23" s="11">
        <v>3688.9620666435944</v>
      </c>
      <c r="J23" s="11">
        <v>3512.0600581517492</v>
      </c>
      <c r="K23" s="6">
        <f xml:space="preserve"> 100 - Tableau14[[#This Row],[Fitness finale]] / Tableau14[[#This Row],[Fitness de base]] * 100</f>
        <v>4.7954412459654208</v>
      </c>
      <c r="L23" s="11">
        <v>3236.7979999999998</v>
      </c>
      <c r="N23">
        <v>0.99</v>
      </c>
      <c r="O23" s="14">
        <f>AVERAGEIF(Tableau14[mu],N23,Tableau14[Fitness finale])</f>
        <v>2766.842941081045</v>
      </c>
    </row>
    <row r="24" spans="1:15" x14ac:dyDescent="0.25">
      <c r="A24" s="11" t="s">
        <v>12</v>
      </c>
      <c r="B24" s="11">
        <v>100</v>
      </c>
      <c r="C24" s="11">
        <v>100</v>
      </c>
      <c r="D24" s="11">
        <v>0.3</v>
      </c>
      <c r="E24" s="11">
        <v>100.77359016209961</v>
      </c>
      <c r="F24" s="11">
        <v>0.99</v>
      </c>
      <c r="G24" s="11">
        <v>8</v>
      </c>
      <c r="H24" s="11">
        <v>48</v>
      </c>
      <c r="I24" s="11">
        <v>3688.9620666435944</v>
      </c>
      <c r="J24" s="11">
        <v>3531.3396073297454</v>
      </c>
      <c r="K24" s="6">
        <f xml:space="preserve"> 100 - Tableau14[[#This Row],[Fitness finale]] / Tableau14[[#This Row],[Fitness de base]] * 100</f>
        <v>4.2728132321854417</v>
      </c>
      <c r="L24" s="11">
        <v>3864.3380000000002</v>
      </c>
    </row>
    <row r="25" spans="1:15" x14ac:dyDescent="0.25">
      <c r="A25" s="11" t="s">
        <v>12</v>
      </c>
      <c r="B25" s="11">
        <v>100</v>
      </c>
      <c r="C25" s="11">
        <v>100</v>
      </c>
      <c r="D25" s="11">
        <v>0.3</v>
      </c>
      <c r="E25" s="11">
        <v>100.77359016209961</v>
      </c>
      <c r="F25" s="11">
        <v>0.8</v>
      </c>
      <c r="G25" s="11">
        <v>8</v>
      </c>
      <c r="H25" s="11">
        <v>48</v>
      </c>
      <c r="I25" s="11">
        <v>3688.9620666435944</v>
      </c>
      <c r="J25" s="11">
        <v>3554.5488558287184</v>
      </c>
      <c r="K25" s="6">
        <f xml:space="preserve"> 100 - Tableau14[[#This Row],[Fitness finale]] / Tableau14[[#This Row],[Fitness de base]] * 100</f>
        <v>3.643659337954972</v>
      </c>
      <c r="L25" s="11">
        <v>3439.5590000000002</v>
      </c>
    </row>
    <row r="26" spans="1:15" x14ac:dyDescent="0.25">
      <c r="A26" s="11" t="s">
        <v>12</v>
      </c>
      <c r="B26" s="11">
        <v>100</v>
      </c>
      <c r="C26" s="11">
        <v>10</v>
      </c>
      <c r="D26" s="11">
        <v>0.3</v>
      </c>
      <c r="E26" s="11">
        <v>100.77359016209961</v>
      </c>
      <c r="F26" s="11">
        <v>0.8</v>
      </c>
      <c r="G26" s="11">
        <v>8</v>
      </c>
      <c r="H26" s="11">
        <v>47</v>
      </c>
      <c r="I26" s="11">
        <v>3688.9620666435944</v>
      </c>
      <c r="J26" s="11">
        <v>3597.6569362644132</v>
      </c>
      <c r="K26" s="6">
        <f xml:space="preserve"> 100 - Tableau14[[#This Row],[Fitness finale]] / Tableau14[[#This Row],[Fitness de base]] * 100</f>
        <v>2.4750899773348749</v>
      </c>
      <c r="L26" s="11">
        <v>420.62900000000002</v>
      </c>
    </row>
    <row r="27" spans="1:15" x14ac:dyDescent="0.25">
      <c r="A27" s="11" t="s">
        <v>12</v>
      </c>
      <c r="B27" s="11">
        <v>100</v>
      </c>
      <c r="C27" s="11">
        <v>1000</v>
      </c>
      <c r="D27" s="11">
        <v>0.5</v>
      </c>
      <c r="E27" s="11">
        <v>175.04025891217313</v>
      </c>
      <c r="F27" s="11">
        <v>0.9</v>
      </c>
      <c r="G27" s="11">
        <v>8</v>
      </c>
      <c r="H27" s="11">
        <v>48</v>
      </c>
      <c r="I27" s="11">
        <v>3688.9620666435944</v>
      </c>
      <c r="J27" s="11">
        <v>3622.1445869854574</v>
      </c>
      <c r="K27" s="6">
        <f xml:space="preserve"> 100 - Tableau14[[#This Row],[Fitness finale]] / Tableau14[[#This Row],[Fitness de base]] * 100</f>
        <v>1.8112812886398473</v>
      </c>
      <c r="L27" s="11">
        <v>10755.654</v>
      </c>
    </row>
    <row r="28" spans="1:15" x14ac:dyDescent="0.25">
      <c r="A28" s="12" t="s">
        <v>12</v>
      </c>
      <c r="B28" s="12">
        <v>100</v>
      </c>
      <c r="C28" s="12">
        <v>10</v>
      </c>
      <c r="D28" s="12">
        <v>0.5</v>
      </c>
      <c r="E28" s="12">
        <v>175.04025891217313</v>
      </c>
      <c r="F28" s="12">
        <v>0.99</v>
      </c>
      <c r="G28" s="12">
        <v>8</v>
      </c>
      <c r="H28" s="12">
        <v>48</v>
      </c>
      <c r="I28" s="12">
        <v>3688.9620666435944</v>
      </c>
      <c r="J28" s="12">
        <v>3627.1604596763368</v>
      </c>
      <c r="K28" s="6">
        <f xml:space="preserve"> 100 - Tableau14[[#This Row],[Fitness finale]] / Tableau14[[#This Row],[Fitness de base]] * 100</f>
        <v>1.6753115334549307</v>
      </c>
      <c r="L28" s="12">
        <v>357.96</v>
      </c>
    </row>
    <row r="29" spans="1:15" x14ac:dyDescent="0.25">
      <c r="A29" s="11" t="s">
        <v>12</v>
      </c>
      <c r="B29" s="11">
        <v>100</v>
      </c>
      <c r="C29" s="11">
        <v>10</v>
      </c>
      <c r="D29" s="11">
        <v>0.5</v>
      </c>
      <c r="E29" s="11">
        <v>175.04025891217313</v>
      </c>
      <c r="F29" s="11">
        <v>0.8</v>
      </c>
      <c r="G29" s="11">
        <v>8</v>
      </c>
      <c r="H29" s="11">
        <v>48</v>
      </c>
      <c r="I29" s="11">
        <v>3688.9620666435944</v>
      </c>
      <c r="J29" s="11">
        <v>3631.5410190772818</v>
      </c>
      <c r="K29" s="6">
        <f xml:space="preserve"> 100 - Tableau14[[#This Row],[Fitness finale]] / Tableau14[[#This Row],[Fitness de base]] * 100</f>
        <v>1.5565637848522869</v>
      </c>
      <c r="L29" s="11">
        <v>414.22899999999998</v>
      </c>
    </row>
    <row r="30" spans="1:15" x14ac:dyDescent="0.25">
      <c r="A30" s="11" t="s">
        <v>12</v>
      </c>
      <c r="B30" s="11">
        <v>100</v>
      </c>
      <c r="C30" s="11">
        <v>100</v>
      </c>
      <c r="D30" s="11">
        <v>0.5</v>
      </c>
      <c r="E30" s="11">
        <v>175.04025891217313</v>
      </c>
      <c r="F30" s="11">
        <v>0.99</v>
      </c>
      <c r="G30" s="11">
        <v>8</v>
      </c>
      <c r="H30" s="11">
        <v>47</v>
      </c>
      <c r="I30" s="11">
        <v>3688.9620666435944</v>
      </c>
      <c r="J30" s="11">
        <v>3649.2523423186553</v>
      </c>
      <c r="K30" s="6">
        <f xml:space="preserve"> 100 - Tableau14[[#This Row],[Fitness finale]] / Tableau14[[#This Row],[Fitness de base]] * 100</f>
        <v>1.0764470766453087</v>
      </c>
      <c r="L30" s="11">
        <v>3171.7979999999998</v>
      </c>
    </row>
    <row r="31" spans="1:15" x14ac:dyDescent="0.25">
      <c r="A31" s="13" t="s">
        <v>12</v>
      </c>
      <c r="B31" s="13">
        <v>100</v>
      </c>
      <c r="C31" s="13">
        <v>10</v>
      </c>
      <c r="D31" s="13">
        <v>0.3</v>
      </c>
      <c r="E31" s="13">
        <v>100.77359016209961</v>
      </c>
      <c r="F31" s="13">
        <v>0.9</v>
      </c>
      <c r="G31" s="13">
        <v>8</v>
      </c>
      <c r="H31" s="13">
        <v>47</v>
      </c>
      <c r="I31" s="13">
        <v>3688.9620666435944</v>
      </c>
      <c r="J31" s="13">
        <v>3675.3099417167705</v>
      </c>
      <c r="K31" s="6">
        <f xml:space="preserve"> 100 - Tableau14[[#This Row],[Fitness finale]] / Tableau14[[#This Row],[Fitness de base]] * 100</f>
        <v>0.37008038250839093</v>
      </c>
      <c r="L31" s="13">
        <v>359.69099999999997</v>
      </c>
    </row>
    <row r="32" spans="1:15" x14ac:dyDescent="0.25">
      <c r="A32" s="13" t="s">
        <v>12</v>
      </c>
      <c r="B32" s="13">
        <v>100</v>
      </c>
      <c r="C32" s="13">
        <v>10</v>
      </c>
      <c r="D32" s="13">
        <v>0.5</v>
      </c>
      <c r="E32" s="13">
        <v>175.04025891217313</v>
      </c>
      <c r="F32" s="13">
        <v>0.9</v>
      </c>
      <c r="G32" s="13">
        <v>8</v>
      </c>
      <c r="H32" s="13">
        <v>48</v>
      </c>
      <c r="I32" s="13">
        <v>3688.9620666435944</v>
      </c>
      <c r="J32" s="13">
        <v>3683.6264523976015</v>
      </c>
      <c r="K32" s="6">
        <f xml:space="preserve"> 100 - Tableau14[[#This Row],[Fitness finale]] / Tableau14[[#This Row],[Fitness de base]] * 100</f>
        <v>0.14463727600342224</v>
      </c>
      <c r="L32" s="13">
        <v>356.09100000000001</v>
      </c>
    </row>
    <row r="33" spans="1:15" x14ac:dyDescent="0.25">
      <c r="A33" s="12" t="s">
        <v>12</v>
      </c>
      <c r="B33" s="12">
        <v>100</v>
      </c>
      <c r="C33" s="12">
        <v>10</v>
      </c>
      <c r="D33" s="12">
        <v>0.8</v>
      </c>
      <c r="E33" s="12">
        <v>543.72470651689173</v>
      </c>
      <c r="F33" s="12">
        <v>0.9</v>
      </c>
      <c r="G33" s="12">
        <v>8</v>
      </c>
      <c r="H33" s="12">
        <v>48</v>
      </c>
      <c r="I33" s="12">
        <v>3688.9620666435944</v>
      </c>
      <c r="J33" s="12">
        <v>3684.5208583490926</v>
      </c>
      <c r="K33" s="6">
        <f xml:space="preserve"> 100 - Tableau14[[#This Row],[Fitness finale]] / Tableau14[[#This Row],[Fitness de base]] * 100</f>
        <v>0.12039181250086983</v>
      </c>
      <c r="L33" s="12">
        <v>354.31200000000001</v>
      </c>
    </row>
    <row r="34" spans="1:15" x14ac:dyDescent="0.25">
      <c r="A34" s="11" t="s">
        <v>12</v>
      </c>
      <c r="B34" s="11">
        <v>100</v>
      </c>
      <c r="C34" s="11">
        <v>500</v>
      </c>
      <c r="D34" s="11">
        <v>0.5</v>
      </c>
      <c r="E34" s="11">
        <v>175.04025891217313</v>
      </c>
      <c r="F34" s="11">
        <v>0.9</v>
      </c>
      <c r="G34" s="11">
        <v>8</v>
      </c>
      <c r="H34" s="11">
        <v>48</v>
      </c>
      <c r="I34" s="11">
        <v>3688.9620666435944</v>
      </c>
      <c r="J34" s="11">
        <v>3684.5843200091767</v>
      </c>
      <c r="K34" s="6">
        <f xml:space="preserve"> 100 - Tableau14[[#This Row],[Fitness finale]] / Tableau14[[#This Row],[Fitness de base]] * 100</f>
        <v>0.11867150042019148</v>
      </c>
      <c r="L34" s="11">
        <v>8885.7990000000009</v>
      </c>
    </row>
    <row r="35" spans="1:15" x14ac:dyDescent="0.25">
      <c r="A35" s="11" t="s">
        <v>12</v>
      </c>
      <c r="B35" s="11">
        <v>100</v>
      </c>
      <c r="C35" s="11">
        <v>10</v>
      </c>
      <c r="D35" s="11">
        <v>0.8</v>
      </c>
      <c r="E35" s="11">
        <v>543.72470651689173</v>
      </c>
      <c r="F35" s="11">
        <v>0.8</v>
      </c>
      <c r="G35" s="11">
        <v>8</v>
      </c>
      <c r="H35" s="11">
        <v>48</v>
      </c>
      <c r="I35" s="11">
        <v>3688.9620666435944</v>
      </c>
      <c r="J35" s="11">
        <v>3688.9620666435944</v>
      </c>
      <c r="K35" s="6">
        <f xml:space="preserve"> 100 - Tableau14[[#This Row],[Fitness finale]] / Tableau14[[#This Row],[Fitness de base]] * 100</f>
        <v>0</v>
      </c>
      <c r="L35" s="11">
        <v>488.815</v>
      </c>
    </row>
    <row r="36" spans="1:15" x14ac:dyDescent="0.25">
      <c r="A36" s="11" t="s">
        <v>12</v>
      </c>
      <c r="B36" s="11">
        <v>100</v>
      </c>
      <c r="C36" s="11">
        <v>10</v>
      </c>
      <c r="D36" s="11">
        <v>0.8</v>
      </c>
      <c r="E36" s="11">
        <v>543.72470651689173</v>
      </c>
      <c r="F36" s="11">
        <v>0.99</v>
      </c>
      <c r="G36" s="11">
        <v>8</v>
      </c>
      <c r="H36" s="11">
        <v>48</v>
      </c>
      <c r="I36" s="11">
        <v>3688.9620666435944</v>
      </c>
      <c r="J36" s="11">
        <v>3688.9620666435944</v>
      </c>
      <c r="K36" s="6">
        <f xml:space="preserve"> 100 - Tableau14[[#This Row],[Fitness finale]] / Tableau14[[#This Row],[Fitness de base]] * 100</f>
        <v>0</v>
      </c>
      <c r="L36" s="11">
        <v>427.54199999999997</v>
      </c>
    </row>
    <row r="37" spans="1:15" x14ac:dyDescent="0.25">
      <c r="A37" s="11" t="s">
        <v>12</v>
      </c>
      <c r="B37" s="11">
        <v>100</v>
      </c>
      <c r="C37" s="11">
        <v>10</v>
      </c>
      <c r="D37" s="11">
        <v>0.3</v>
      </c>
      <c r="E37" s="11">
        <v>100.77359016209961</v>
      </c>
      <c r="F37" s="11">
        <v>0.99</v>
      </c>
      <c r="G37" s="11">
        <v>8</v>
      </c>
      <c r="H37" s="11">
        <v>48</v>
      </c>
      <c r="I37" s="11">
        <v>3688.9620666435944</v>
      </c>
      <c r="J37" s="11">
        <v>3688.9620666435944</v>
      </c>
      <c r="K37" s="6">
        <f xml:space="preserve"> 100 - Tableau14[[#This Row],[Fitness finale]] / Tableau14[[#This Row],[Fitness de base]] * 100</f>
        <v>0</v>
      </c>
      <c r="L37" s="11">
        <v>485.07499999999999</v>
      </c>
      <c r="N37" s="14" t="s">
        <v>3</v>
      </c>
      <c r="O37" s="14" t="s">
        <v>22</v>
      </c>
    </row>
    <row r="38" spans="1:15" x14ac:dyDescent="0.25">
      <c r="A38" s="11" t="s">
        <v>12</v>
      </c>
      <c r="B38" s="11">
        <v>100</v>
      </c>
      <c r="C38" s="11">
        <v>500</v>
      </c>
      <c r="D38" s="11">
        <v>0.5</v>
      </c>
      <c r="E38" s="11">
        <v>151.61246776199212</v>
      </c>
      <c r="F38" s="11">
        <v>0.99</v>
      </c>
      <c r="G38" s="11">
        <v>8</v>
      </c>
      <c r="H38" s="11">
        <v>40</v>
      </c>
      <c r="I38" s="11">
        <v>3729.5612446970367</v>
      </c>
      <c r="J38" s="11">
        <v>2661.2835666955157</v>
      </c>
      <c r="K38" s="6">
        <f xml:space="preserve"> 100 - Tableau14[[#This Row],[Fitness finale]] / Tableau14[[#This Row],[Fitness de base]] * 100</f>
        <v>28.64352152737743</v>
      </c>
      <c r="L38" s="11">
        <v>8860.4539999999997</v>
      </c>
      <c r="N38" s="14">
        <v>0.3</v>
      </c>
      <c r="O38" s="14">
        <f>AVERAGEIF(Tableau14[% Acceptance],N38,Tableau14[Fitness finale])</f>
        <v>2875.3174024480422</v>
      </c>
    </row>
    <row r="39" spans="1:15" x14ac:dyDescent="0.25">
      <c r="A39" s="11" t="s">
        <v>12</v>
      </c>
      <c r="B39" s="11">
        <v>100</v>
      </c>
      <c r="C39" s="11">
        <v>500</v>
      </c>
      <c r="D39" s="11">
        <v>0.3</v>
      </c>
      <c r="E39" s="11">
        <v>87.285820900079756</v>
      </c>
      <c r="F39" s="11">
        <v>0.8</v>
      </c>
      <c r="G39" s="11">
        <v>8</v>
      </c>
      <c r="H39" s="11">
        <v>39</v>
      </c>
      <c r="I39" s="11">
        <v>3729.5612446970367</v>
      </c>
      <c r="J39" s="11">
        <v>2729.9178615468395</v>
      </c>
      <c r="K39" s="6">
        <f xml:space="preserve"> 100 - Tableau14[[#This Row],[Fitness finale]] / Tableau14[[#This Row],[Fitness de base]] * 100</f>
        <v>26.803243533580883</v>
      </c>
      <c r="L39" s="11">
        <v>8860.0149999999994</v>
      </c>
      <c r="N39" s="14">
        <v>0.5</v>
      </c>
      <c r="O39" s="14">
        <f>AVERAGEIF(Tableau14[% Acceptance],N39,Tableau14[Fitness finale])</f>
        <v>2879.4562864522968</v>
      </c>
    </row>
    <row r="40" spans="1:15" x14ac:dyDescent="0.25">
      <c r="A40" s="11" t="s">
        <v>12</v>
      </c>
      <c r="B40" s="11">
        <v>100</v>
      </c>
      <c r="C40" s="11">
        <v>1000</v>
      </c>
      <c r="D40" s="11">
        <v>0.5</v>
      </c>
      <c r="E40" s="11">
        <v>151.61246776199212</v>
      </c>
      <c r="F40" s="11">
        <v>0.99</v>
      </c>
      <c r="G40" s="11">
        <v>8</v>
      </c>
      <c r="H40" s="11">
        <v>36</v>
      </c>
      <c r="I40" s="11">
        <v>3729.5612446970367</v>
      </c>
      <c r="J40" s="11">
        <v>2733.7206569128557</v>
      </c>
      <c r="K40" s="6">
        <f xml:space="preserve"> 100 - Tableau14[[#This Row],[Fitness finale]] / Tableau14[[#This Row],[Fitness de base]] * 100</f>
        <v>26.701279921334987</v>
      </c>
      <c r="L40" s="11">
        <v>11132.887000000001</v>
      </c>
      <c r="N40" s="14">
        <v>0.8</v>
      </c>
      <c r="O40" s="14">
        <f>AVERAGEIF(Tableau14[% Acceptance],N40,Tableau14[Fitness finale])</f>
        <v>2888.247018428191</v>
      </c>
    </row>
    <row r="41" spans="1:15" x14ac:dyDescent="0.25">
      <c r="A41" s="11" t="s">
        <v>12</v>
      </c>
      <c r="B41" s="11">
        <v>100</v>
      </c>
      <c r="C41" s="11">
        <v>500</v>
      </c>
      <c r="D41" s="11">
        <v>0.5</v>
      </c>
      <c r="E41" s="11">
        <v>151.61246776199212</v>
      </c>
      <c r="F41" s="11">
        <v>0.9</v>
      </c>
      <c r="G41" s="11">
        <v>8</v>
      </c>
      <c r="H41" s="11">
        <v>37</v>
      </c>
      <c r="I41" s="11">
        <v>3729.5612446970367</v>
      </c>
      <c r="J41" s="11">
        <v>2755.6482369522819</v>
      </c>
      <c r="K41" s="6">
        <f xml:space="preserve"> 100 - Tableau14[[#This Row],[Fitness finale]] / Tableau14[[#This Row],[Fitness de base]] * 100</f>
        <v>26.113339984147885</v>
      </c>
      <c r="L41" s="11">
        <v>8991.3150000000005</v>
      </c>
    </row>
    <row r="42" spans="1:15" x14ac:dyDescent="0.25">
      <c r="A42" s="11" t="s">
        <v>12</v>
      </c>
      <c r="B42" s="11">
        <v>100</v>
      </c>
      <c r="C42" s="11">
        <v>500</v>
      </c>
      <c r="D42" s="11">
        <v>0.5</v>
      </c>
      <c r="E42" s="11">
        <v>151.61246776199212</v>
      </c>
      <c r="F42" s="11">
        <v>0.8</v>
      </c>
      <c r="G42" s="11">
        <v>8</v>
      </c>
      <c r="H42" s="11">
        <v>38</v>
      </c>
      <c r="I42" s="11">
        <v>3729.5612446970367</v>
      </c>
      <c r="J42" s="11">
        <v>2832.4345295397025</v>
      </c>
      <c r="K42" s="6">
        <f xml:space="preserve"> 100 - Tableau14[[#This Row],[Fitness finale]] / Tableau14[[#This Row],[Fitness de base]] * 100</f>
        <v>24.054484061173014</v>
      </c>
      <c r="L42" s="11">
        <v>9011.1</v>
      </c>
    </row>
    <row r="43" spans="1:15" x14ac:dyDescent="0.25">
      <c r="A43" s="11" t="s">
        <v>12</v>
      </c>
      <c r="B43" s="11">
        <v>100</v>
      </c>
      <c r="C43" s="11">
        <v>500</v>
      </c>
      <c r="D43" s="11">
        <v>0.8</v>
      </c>
      <c r="E43" s="11">
        <v>470.95134028311196</v>
      </c>
      <c r="F43" s="11">
        <v>0.99</v>
      </c>
      <c r="G43" s="11">
        <v>8</v>
      </c>
      <c r="H43" s="11">
        <v>40</v>
      </c>
      <c r="I43" s="11">
        <v>3729.5612446970367</v>
      </c>
      <c r="J43" s="11">
        <v>2836.7819840008187</v>
      </c>
      <c r="K43" s="6">
        <f xml:space="preserve"> 100 - Tableau14[[#This Row],[Fitness finale]] / Tableau14[[#This Row],[Fitness de base]] * 100</f>
        <v>23.937916610583528</v>
      </c>
      <c r="L43" s="11">
        <v>9149.7029999999995</v>
      </c>
    </row>
    <row r="44" spans="1:15" x14ac:dyDescent="0.25">
      <c r="A44" s="11" t="s">
        <v>12</v>
      </c>
      <c r="B44" s="11">
        <v>100</v>
      </c>
      <c r="C44" s="11">
        <v>500</v>
      </c>
      <c r="D44" s="11">
        <v>0.3</v>
      </c>
      <c r="E44" s="11">
        <v>87.285820900079756</v>
      </c>
      <c r="F44" s="11">
        <v>0.9</v>
      </c>
      <c r="G44" s="11">
        <v>8</v>
      </c>
      <c r="H44" s="11">
        <v>38</v>
      </c>
      <c r="I44" s="11">
        <v>3729.5612446970367</v>
      </c>
      <c r="J44" s="11">
        <v>2862.243901759929</v>
      </c>
      <c r="K44" s="6">
        <f xml:space="preserve"> 100 - Tableau14[[#This Row],[Fitness finale]] / Tableau14[[#This Row],[Fitness de base]] * 100</f>
        <v>23.255211163788317</v>
      </c>
      <c r="L44" s="11">
        <v>8870.7420000000002</v>
      </c>
    </row>
    <row r="45" spans="1:15" x14ac:dyDescent="0.25">
      <c r="A45" s="11" t="s">
        <v>12</v>
      </c>
      <c r="B45" s="11">
        <v>100</v>
      </c>
      <c r="C45" s="11">
        <v>500</v>
      </c>
      <c r="D45" s="11">
        <v>0.3</v>
      </c>
      <c r="E45" s="11">
        <v>87.285820900079756</v>
      </c>
      <c r="F45" s="11">
        <v>0.99</v>
      </c>
      <c r="G45" s="11">
        <v>8</v>
      </c>
      <c r="H45" s="11">
        <v>41</v>
      </c>
      <c r="I45" s="11">
        <v>3729.5612446970367</v>
      </c>
      <c r="J45" s="11">
        <v>2919.0620412815892</v>
      </c>
      <c r="K45" s="6">
        <f xml:space="preserve"> 100 - Tableau14[[#This Row],[Fitness finale]] / Tableau14[[#This Row],[Fitness de base]] * 100</f>
        <v>21.731757443797832</v>
      </c>
      <c r="L45" s="11">
        <v>8815.7389999999996</v>
      </c>
    </row>
    <row r="46" spans="1:15" x14ac:dyDescent="0.25">
      <c r="A46" s="11" t="s">
        <v>12</v>
      </c>
      <c r="B46" s="11">
        <v>100</v>
      </c>
      <c r="C46" s="11">
        <v>1000</v>
      </c>
      <c r="D46" s="11">
        <v>0.3</v>
      </c>
      <c r="E46" s="11">
        <v>87.285820900079756</v>
      </c>
      <c r="F46" s="11">
        <v>0.99</v>
      </c>
      <c r="G46" s="11">
        <v>8</v>
      </c>
      <c r="H46" s="11">
        <v>43</v>
      </c>
      <c r="I46" s="11">
        <v>3729.5612446970367</v>
      </c>
      <c r="J46" s="11">
        <v>2924.1961921693478</v>
      </c>
      <c r="K46" s="6">
        <f xml:space="preserve"> 100 - Tableau14[[#This Row],[Fitness finale]] / Tableau14[[#This Row],[Fitness de base]] * 100</f>
        <v>21.594096454986925</v>
      </c>
      <c r="L46" s="11">
        <v>10773.357</v>
      </c>
    </row>
    <row r="47" spans="1:15" x14ac:dyDescent="0.25">
      <c r="A47" s="11" t="s">
        <v>12</v>
      </c>
      <c r="B47" s="11">
        <v>100</v>
      </c>
      <c r="C47" s="11">
        <v>1000</v>
      </c>
      <c r="D47" s="11">
        <v>0.3</v>
      </c>
      <c r="E47" s="11">
        <v>87.285820900079756</v>
      </c>
      <c r="F47" s="11">
        <v>0.8</v>
      </c>
      <c r="G47" s="11">
        <v>8</v>
      </c>
      <c r="H47" s="11">
        <v>42</v>
      </c>
      <c r="I47" s="11">
        <v>3729.5612446970367</v>
      </c>
      <c r="J47" s="11">
        <v>2930.0681643684211</v>
      </c>
      <c r="K47" s="6">
        <f xml:space="preserve"> 100 - Tableau14[[#This Row],[Fitness finale]] / Tableau14[[#This Row],[Fitness de base]] * 100</f>
        <v>21.436652406912302</v>
      </c>
      <c r="L47" s="11">
        <v>10957.866</v>
      </c>
    </row>
    <row r="48" spans="1:15" x14ac:dyDescent="0.25">
      <c r="A48" s="11" t="s">
        <v>12</v>
      </c>
      <c r="B48" s="11">
        <v>100</v>
      </c>
      <c r="C48" s="11">
        <v>1000</v>
      </c>
      <c r="D48" s="11">
        <v>0.8</v>
      </c>
      <c r="E48" s="11">
        <v>470.95134028311196</v>
      </c>
      <c r="F48" s="11">
        <v>0.99</v>
      </c>
      <c r="G48" s="11">
        <v>8</v>
      </c>
      <c r="H48" s="11">
        <v>39</v>
      </c>
      <c r="I48" s="11">
        <v>3729.5612446970367</v>
      </c>
      <c r="J48" s="11">
        <v>3005.9188379226516</v>
      </c>
      <c r="K48" s="6">
        <f xml:space="preserve"> 100 - Tableau14[[#This Row],[Fitness finale]] / Tableau14[[#This Row],[Fitness de base]] * 100</f>
        <v>19.402883055032632</v>
      </c>
      <c r="L48" s="11">
        <v>11061.998</v>
      </c>
    </row>
    <row r="49" spans="1:12" x14ac:dyDescent="0.25">
      <c r="A49" s="11" t="s">
        <v>12</v>
      </c>
      <c r="B49" s="11">
        <v>100</v>
      </c>
      <c r="C49" s="11">
        <v>1000</v>
      </c>
      <c r="D49" s="11">
        <v>0.8</v>
      </c>
      <c r="E49" s="11">
        <v>470.95134028311196</v>
      </c>
      <c r="F49" s="11">
        <v>0.8</v>
      </c>
      <c r="G49" s="11">
        <v>8</v>
      </c>
      <c r="H49" s="11">
        <v>42</v>
      </c>
      <c r="I49" s="11">
        <v>3729.5612446970367</v>
      </c>
      <c r="J49" s="11">
        <v>3118.0430663922848</v>
      </c>
      <c r="K49" s="6">
        <f xml:space="preserve"> 100 - Tableau14[[#This Row],[Fitness finale]] / Tableau14[[#This Row],[Fitness de base]] * 100</f>
        <v>16.396517932886965</v>
      </c>
      <c r="L49" s="11">
        <v>10844.796</v>
      </c>
    </row>
    <row r="50" spans="1:12" x14ac:dyDescent="0.25">
      <c r="A50" t="s">
        <v>12</v>
      </c>
      <c r="B50">
        <v>100</v>
      </c>
      <c r="C50">
        <v>1000</v>
      </c>
      <c r="D50">
        <v>0.5</v>
      </c>
      <c r="E50">
        <v>151.61246776199212</v>
      </c>
      <c r="F50">
        <v>0.9</v>
      </c>
      <c r="G50">
        <v>8</v>
      </c>
      <c r="H50">
        <v>46</v>
      </c>
      <c r="I50">
        <v>3729.5612446970367</v>
      </c>
      <c r="J50">
        <v>3268.723456897651</v>
      </c>
      <c r="K50" s="6">
        <f xml:space="preserve"> 100 - Tableau14[[#This Row],[Fitness finale]] / Tableau14[[#This Row],[Fitness de base]] * 100</f>
        <v>12.356353939880691</v>
      </c>
      <c r="L50">
        <v>11115.656000000001</v>
      </c>
    </row>
    <row r="51" spans="1:12" x14ac:dyDescent="0.25">
      <c r="A51" s="11" t="s">
        <v>12</v>
      </c>
      <c r="B51" s="11">
        <v>100</v>
      </c>
      <c r="C51" s="11">
        <v>100</v>
      </c>
      <c r="D51" s="11">
        <v>0.3</v>
      </c>
      <c r="E51" s="11">
        <v>87.285820900079756</v>
      </c>
      <c r="F51" s="11">
        <v>0.8</v>
      </c>
      <c r="G51" s="11">
        <v>8</v>
      </c>
      <c r="H51" s="11">
        <v>43</v>
      </c>
      <c r="I51" s="11">
        <v>3729.5612446970367</v>
      </c>
      <c r="J51" s="11">
        <v>3282.371424708756</v>
      </c>
      <c r="K51" s="6">
        <f xml:space="preserve"> 100 - Tableau14[[#This Row],[Fitness finale]] / Tableau14[[#This Row],[Fitness de base]] * 100</f>
        <v>11.990413634422225</v>
      </c>
      <c r="L51" s="11">
        <v>4142.8540000000003</v>
      </c>
    </row>
    <row r="52" spans="1:12" x14ac:dyDescent="0.25">
      <c r="A52" s="11" t="s">
        <v>12</v>
      </c>
      <c r="B52" s="11">
        <v>100</v>
      </c>
      <c r="C52" s="11">
        <v>100</v>
      </c>
      <c r="D52" s="11">
        <v>0.8</v>
      </c>
      <c r="E52" s="11">
        <v>470.95134028311196</v>
      </c>
      <c r="F52" s="11">
        <v>0.9</v>
      </c>
      <c r="G52" s="11">
        <v>8</v>
      </c>
      <c r="H52" s="11">
        <v>45</v>
      </c>
      <c r="I52" s="11">
        <v>3729.5612446970367</v>
      </c>
      <c r="J52" s="11">
        <v>3343.9665562040645</v>
      </c>
      <c r="K52" s="6">
        <f xml:space="preserve"> 100 - Tableau14[[#This Row],[Fitness finale]] / Tableau14[[#This Row],[Fitness de base]] * 100</f>
        <v>10.338875358093105</v>
      </c>
      <c r="L52" s="11">
        <v>4686.7460000000001</v>
      </c>
    </row>
    <row r="53" spans="1:12" x14ac:dyDescent="0.25">
      <c r="A53" s="11" t="s">
        <v>12</v>
      </c>
      <c r="B53" s="11">
        <v>100</v>
      </c>
      <c r="C53" s="11">
        <v>1000</v>
      </c>
      <c r="D53" s="11">
        <v>0.3</v>
      </c>
      <c r="E53" s="11">
        <v>87.285820900079756</v>
      </c>
      <c r="F53" s="11">
        <v>0.9</v>
      </c>
      <c r="G53" s="11">
        <v>8</v>
      </c>
      <c r="H53" s="11">
        <v>45</v>
      </c>
      <c r="I53" s="11">
        <v>3729.5612446970367</v>
      </c>
      <c r="J53" s="11">
        <v>3366.0933094374095</v>
      </c>
      <c r="K53" s="6">
        <f xml:space="preserve"> 100 - Tableau14[[#This Row],[Fitness finale]] / Tableau14[[#This Row],[Fitness de base]] * 100</f>
        <v>9.7455950288102287</v>
      </c>
      <c r="L53" s="11">
        <v>11156.028</v>
      </c>
    </row>
    <row r="54" spans="1:12" x14ac:dyDescent="0.25">
      <c r="A54" s="11" t="s">
        <v>12</v>
      </c>
      <c r="B54" s="11">
        <v>100</v>
      </c>
      <c r="C54" s="11">
        <v>1000</v>
      </c>
      <c r="D54" s="11">
        <v>0.5</v>
      </c>
      <c r="E54" s="11">
        <v>151.61246776199212</v>
      </c>
      <c r="F54" s="11">
        <v>0.8</v>
      </c>
      <c r="G54" s="11">
        <v>8</v>
      </c>
      <c r="H54" s="11">
        <v>47</v>
      </c>
      <c r="I54" s="11">
        <v>3729.5612446970367</v>
      </c>
      <c r="J54" s="11">
        <v>3375.5221406079281</v>
      </c>
      <c r="K54" s="6">
        <f xml:space="preserve"> 100 - Tableau14[[#This Row],[Fitness finale]] / Tableau14[[#This Row],[Fitness de base]] * 100</f>
        <v>9.4927816131859259</v>
      </c>
      <c r="L54" s="11">
        <v>10987.082</v>
      </c>
    </row>
    <row r="55" spans="1:12" x14ac:dyDescent="0.25">
      <c r="A55" s="11" t="s">
        <v>12</v>
      </c>
      <c r="B55" s="11">
        <v>100</v>
      </c>
      <c r="C55" s="11">
        <v>100</v>
      </c>
      <c r="D55" s="11">
        <v>0.5</v>
      </c>
      <c r="E55" s="11">
        <v>151.61246776199212</v>
      </c>
      <c r="F55" s="11">
        <v>0.9</v>
      </c>
      <c r="G55" s="11">
        <v>8</v>
      </c>
      <c r="H55" s="11">
        <v>45</v>
      </c>
      <c r="I55" s="11">
        <v>3729.5612446970367</v>
      </c>
      <c r="J55" s="11">
        <v>3381.8072754163281</v>
      </c>
      <c r="K55" s="6">
        <f xml:space="preserve"> 100 - Tableau14[[#This Row],[Fitness finale]] / Tableau14[[#This Row],[Fitness de base]] * 100</f>
        <v>9.32425951645574</v>
      </c>
      <c r="L55" s="11">
        <v>3794.7049999999999</v>
      </c>
    </row>
    <row r="56" spans="1:12" x14ac:dyDescent="0.25">
      <c r="A56" s="11" t="s">
        <v>12</v>
      </c>
      <c r="B56" s="11">
        <v>100</v>
      </c>
      <c r="C56" s="11">
        <v>1000</v>
      </c>
      <c r="D56" s="11">
        <v>0.8</v>
      </c>
      <c r="E56" s="11">
        <v>470.95134028311196</v>
      </c>
      <c r="F56" s="11">
        <v>0.9</v>
      </c>
      <c r="G56" s="11">
        <v>8</v>
      </c>
      <c r="H56" s="11">
        <v>44</v>
      </c>
      <c r="I56" s="11">
        <v>3729.5612446970367</v>
      </c>
      <c r="J56" s="11">
        <v>3408.3917941696423</v>
      </c>
      <c r="K56" s="6">
        <f xml:space="preserve"> 100 - Tableau14[[#This Row],[Fitness finale]] / Tableau14[[#This Row],[Fitness de base]] * 100</f>
        <v>8.6114539876253957</v>
      </c>
      <c r="L56" s="11">
        <v>11015.353999999999</v>
      </c>
    </row>
    <row r="57" spans="1:12" x14ac:dyDescent="0.25">
      <c r="A57" t="s">
        <v>12</v>
      </c>
      <c r="B57">
        <v>100</v>
      </c>
      <c r="C57">
        <v>100</v>
      </c>
      <c r="D57">
        <v>0.8</v>
      </c>
      <c r="E57">
        <v>470.95134028311196</v>
      </c>
      <c r="F57">
        <v>0.8</v>
      </c>
      <c r="G57">
        <v>8</v>
      </c>
      <c r="H57">
        <v>45</v>
      </c>
      <c r="I57">
        <v>3729.5612446970367</v>
      </c>
      <c r="J57">
        <v>3427.8109370573238</v>
      </c>
      <c r="K57" s="6">
        <f xml:space="preserve"> 100 - Tableau14[[#This Row],[Fitness finale]] / Tableau14[[#This Row],[Fitness de base]] * 100</f>
        <v>8.0907722877258976</v>
      </c>
      <c r="L57">
        <v>3900.893</v>
      </c>
    </row>
    <row r="58" spans="1:12" x14ac:dyDescent="0.25">
      <c r="A58" s="11" t="s">
        <v>12</v>
      </c>
      <c r="B58" s="11">
        <v>100</v>
      </c>
      <c r="C58" s="11">
        <v>100</v>
      </c>
      <c r="D58" s="11">
        <v>0.3</v>
      </c>
      <c r="E58" s="11">
        <v>87.285820900079756</v>
      </c>
      <c r="F58" s="11">
        <v>0.9</v>
      </c>
      <c r="G58" s="11">
        <v>8</v>
      </c>
      <c r="H58" s="11">
        <v>45</v>
      </c>
      <c r="I58" s="11">
        <v>3729.5612446970367</v>
      </c>
      <c r="J58" s="11">
        <v>3454.2300635225974</v>
      </c>
      <c r="K58" s="6">
        <f xml:space="preserve"> 100 - Tableau14[[#This Row],[Fitness finale]] / Tableau14[[#This Row],[Fitness de base]] * 100</f>
        <v>7.382401390134703</v>
      </c>
      <c r="L58" s="11">
        <v>4018.627</v>
      </c>
    </row>
    <row r="59" spans="1:12" x14ac:dyDescent="0.25">
      <c r="A59" s="11" t="s">
        <v>12</v>
      </c>
      <c r="B59" s="11">
        <v>100</v>
      </c>
      <c r="C59" s="11">
        <v>100</v>
      </c>
      <c r="D59" s="11">
        <v>0.3</v>
      </c>
      <c r="E59" s="11">
        <v>87.285820900079756</v>
      </c>
      <c r="F59" s="11">
        <v>0.99</v>
      </c>
      <c r="G59" s="11">
        <v>8</v>
      </c>
      <c r="H59" s="11">
        <v>47</v>
      </c>
      <c r="I59" s="11">
        <v>3729.5612446970367</v>
      </c>
      <c r="J59" s="11">
        <v>3470.3020649722489</v>
      </c>
      <c r="K59" s="6">
        <f xml:space="preserve"> 100 - Tableau14[[#This Row],[Fitness finale]] / Tableau14[[#This Row],[Fitness de base]] * 100</f>
        <v>6.9514659423657861</v>
      </c>
      <c r="L59" s="11">
        <v>3185.145</v>
      </c>
    </row>
    <row r="60" spans="1:12" x14ac:dyDescent="0.25">
      <c r="A60" s="11" t="s">
        <v>12</v>
      </c>
      <c r="B60" s="11">
        <v>100</v>
      </c>
      <c r="C60" s="11">
        <v>100</v>
      </c>
      <c r="D60" s="11">
        <v>0.8</v>
      </c>
      <c r="E60" s="11">
        <v>470.95134028311196</v>
      </c>
      <c r="F60" s="11">
        <v>0.99</v>
      </c>
      <c r="G60" s="11">
        <v>8</v>
      </c>
      <c r="H60" s="11">
        <v>44</v>
      </c>
      <c r="I60" s="11">
        <v>3729.5612446970367</v>
      </c>
      <c r="J60" s="11">
        <v>3495.5704329274286</v>
      </c>
      <c r="K60" s="6">
        <f xml:space="preserve"> 100 - Tableau14[[#This Row],[Fitness finale]] / Tableau14[[#This Row],[Fitness de base]] * 100</f>
        <v>6.273950108804712</v>
      </c>
      <c r="L60" s="11">
        <v>4648.683</v>
      </c>
    </row>
    <row r="61" spans="1:12" x14ac:dyDescent="0.25">
      <c r="A61" s="11" t="s">
        <v>12</v>
      </c>
      <c r="B61" s="11">
        <v>100</v>
      </c>
      <c r="C61" s="11">
        <v>500</v>
      </c>
      <c r="D61" s="11">
        <v>0.8</v>
      </c>
      <c r="E61" s="11">
        <v>470.95134028311196</v>
      </c>
      <c r="F61" s="11">
        <v>0.9</v>
      </c>
      <c r="G61" s="11">
        <v>8</v>
      </c>
      <c r="H61" s="11">
        <v>46</v>
      </c>
      <c r="I61" s="11">
        <v>3729.5612446970367</v>
      </c>
      <c r="J61" s="11">
        <v>3530.2885198161771</v>
      </c>
      <c r="K61" s="6">
        <f xml:space="preserve"> 100 - Tableau14[[#This Row],[Fitness finale]] / Tableau14[[#This Row],[Fitness de base]] * 100</f>
        <v>5.3430608000927862</v>
      </c>
      <c r="L61" s="11">
        <v>8533.6550000000007</v>
      </c>
    </row>
    <row r="62" spans="1:12" x14ac:dyDescent="0.25">
      <c r="A62" s="11" t="s">
        <v>12</v>
      </c>
      <c r="B62" s="11">
        <v>100</v>
      </c>
      <c r="C62" s="11">
        <v>100</v>
      </c>
      <c r="D62" s="11">
        <v>0.5</v>
      </c>
      <c r="E62" s="11">
        <v>151.61246776199212</v>
      </c>
      <c r="F62" s="11">
        <v>0.99</v>
      </c>
      <c r="G62" s="11">
        <v>8</v>
      </c>
      <c r="H62" s="11">
        <v>47</v>
      </c>
      <c r="I62" s="11">
        <v>3729.5612446970367</v>
      </c>
      <c r="J62" s="11">
        <v>3543.8784293725539</v>
      </c>
      <c r="K62" s="6">
        <f xml:space="preserve"> 100 - Tableau14[[#This Row],[Fitness finale]] / Tableau14[[#This Row],[Fitness de base]] * 100</f>
        <v>4.9786771993220498</v>
      </c>
      <c r="L62" s="11">
        <v>4605.7929999999997</v>
      </c>
    </row>
    <row r="63" spans="1:12" x14ac:dyDescent="0.25">
      <c r="A63" s="13" t="s">
        <v>12</v>
      </c>
      <c r="B63" s="13">
        <v>100</v>
      </c>
      <c r="C63" s="13">
        <v>10</v>
      </c>
      <c r="D63" s="13">
        <v>0.3</v>
      </c>
      <c r="E63" s="13">
        <v>87.285820900079756</v>
      </c>
      <c r="F63" s="13">
        <v>0.99</v>
      </c>
      <c r="G63" s="13">
        <v>8</v>
      </c>
      <c r="H63" s="13">
        <v>47</v>
      </c>
      <c r="I63" s="13">
        <v>3729.5612446970367</v>
      </c>
      <c r="J63" s="13">
        <v>3639.7089791194076</v>
      </c>
      <c r="K63" s="6">
        <f xml:space="preserve"> 100 - Tableau14[[#This Row],[Fitness finale]] / Tableau14[[#This Row],[Fitness de base]] * 100</f>
        <v>2.409191314538333</v>
      </c>
      <c r="L63" s="13">
        <v>406.75599999999997</v>
      </c>
    </row>
    <row r="64" spans="1:12" x14ac:dyDescent="0.25">
      <c r="A64" s="11" t="s">
        <v>12</v>
      </c>
      <c r="B64" s="11">
        <v>100</v>
      </c>
      <c r="C64" s="11">
        <v>500</v>
      </c>
      <c r="D64" s="11">
        <v>0.8</v>
      </c>
      <c r="E64" s="11">
        <v>470.95134028311196</v>
      </c>
      <c r="F64" s="11">
        <v>0.8</v>
      </c>
      <c r="G64" s="11">
        <v>8</v>
      </c>
      <c r="H64" s="11">
        <v>47</v>
      </c>
      <c r="I64" s="11">
        <v>3729.5612446970367</v>
      </c>
      <c r="J64" s="11">
        <v>3641.6280559571719</v>
      </c>
      <c r="K64" s="6">
        <f xml:space="preserve"> 100 - Tableau14[[#This Row],[Fitness finale]] / Tableau14[[#This Row],[Fitness de base]] * 100</f>
        <v>2.3577354806787127</v>
      </c>
      <c r="L64" s="11">
        <v>9104.6</v>
      </c>
    </row>
    <row r="65" spans="1:12" x14ac:dyDescent="0.25">
      <c r="A65" s="11" t="s">
        <v>12</v>
      </c>
      <c r="B65" s="11">
        <v>100</v>
      </c>
      <c r="C65" s="11">
        <v>100</v>
      </c>
      <c r="D65" s="11">
        <v>0.5</v>
      </c>
      <c r="E65" s="11">
        <v>151.61246776199212</v>
      </c>
      <c r="F65" s="11">
        <v>0.8</v>
      </c>
      <c r="G65" s="11">
        <v>8</v>
      </c>
      <c r="H65" s="11">
        <v>45</v>
      </c>
      <c r="I65" s="11">
        <v>3729.5612446970367</v>
      </c>
      <c r="J65" s="11">
        <v>3654.0806476383891</v>
      </c>
      <c r="K65" s="6">
        <f xml:space="preserve"> 100 - Tableau14[[#This Row],[Fitness finale]] / Tableau14[[#This Row],[Fitness de base]] * 100</f>
        <v>2.0238465628087283</v>
      </c>
      <c r="L65" s="11">
        <v>4451.884</v>
      </c>
    </row>
    <row r="66" spans="1:12" x14ac:dyDescent="0.25">
      <c r="A66" s="11" t="s">
        <v>12</v>
      </c>
      <c r="B66" s="11">
        <v>100</v>
      </c>
      <c r="C66" s="11">
        <v>10</v>
      </c>
      <c r="D66" s="11">
        <v>0.5</v>
      </c>
      <c r="E66" s="11">
        <v>151.61246776199212</v>
      </c>
      <c r="F66" s="11">
        <v>0.9</v>
      </c>
      <c r="G66" s="11">
        <v>8</v>
      </c>
      <c r="H66" s="11">
        <v>46</v>
      </c>
      <c r="I66" s="11">
        <v>3729.5612446970367</v>
      </c>
      <c r="J66" s="11">
        <v>3664.3168377466604</v>
      </c>
      <c r="K66" s="6">
        <f xml:space="preserve"> 100 - Tableau14[[#This Row],[Fitness finale]] / Tableau14[[#This Row],[Fitness de base]] * 100</f>
        <v>1.7493855890728582</v>
      </c>
      <c r="L66" s="11">
        <v>596.53800000000001</v>
      </c>
    </row>
    <row r="67" spans="1:12" x14ac:dyDescent="0.25">
      <c r="A67" s="11" t="s">
        <v>12</v>
      </c>
      <c r="B67" s="11">
        <v>100</v>
      </c>
      <c r="C67" s="11">
        <v>10</v>
      </c>
      <c r="D67" s="11">
        <v>0.5</v>
      </c>
      <c r="E67" s="11">
        <v>151.61246776199212</v>
      </c>
      <c r="F67" s="11">
        <v>0.99</v>
      </c>
      <c r="G67" s="11">
        <v>8</v>
      </c>
      <c r="H67" s="11">
        <v>47</v>
      </c>
      <c r="I67" s="11">
        <v>3729.5612446970367</v>
      </c>
      <c r="J67" s="11">
        <v>3673.2551667527341</v>
      </c>
      <c r="K67" s="6">
        <f xml:space="preserve"> 100 - Tableau14[[#This Row],[Fitness finale]] / Tableau14[[#This Row],[Fitness de base]] * 100</f>
        <v>1.5097239125476989</v>
      </c>
      <c r="L67" s="11">
        <v>422.08199999999999</v>
      </c>
    </row>
    <row r="68" spans="1:12" x14ac:dyDescent="0.25">
      <c r="A68" s="12" t="s">
        <v>12</v>
      </c>
      <c r="B68" s="12">
        <v>100</v>
      </c>
      <c r="C68" s="12">
        <v>10</v>
      </c>
      <c r="D68" s="12">
        <v>0.8</v>
      </c>
      <c r="E68" s="12">
        <v>470.95134028311196</v>
      </c>
      <c r="F68" s="12">
        <v>0.8</v>
      </c>
      <c r="G68" s="12">
        <v>8</v>
      </c>
      <c r="H68" s="12">
        <v>47</v>
      </c>
      <c r="I68" s="12">
        <v>3729.5612446970367</v>
      </c>
      <c r="J68" s="12">
        <v>3680.4170920805432</v>
      </c>
      <c r="K68" s="6">
        <f xml:space="preserve"> 100 - Tableau14[[#This Row],[Fitness finale]] / Tableau14[[#This Row],[Fitness de base]] * 100</f>
        <v>1.3176926022161553</v>
      </c>
      <c r="L68" s="12">
        <v>341.577</v>
      </c>
    </row>
    <row r="69" spans="1:12" x14ac:dyDescent="0.25">
      <c r="A69" s="11" t="s">
        <v>12</v>
      </c>
      <c r="B69" s="11">
        <v>100</v>
      </c>
      <c r="C69" s="11">
        <v>10</v>
      </c>
      <c r="D69" s="11">
        <v>0.8</v>
      </c>
      <c r="E69" s="11">
        <v>470.95134028311196</v>
      </c>
      <c r="F69" s="11">
        <v>0.9</v>
      </c>
      <c r="G69" s="11">
        <v>8</v>
      </c>
      <c r="H69" s="11">
        <v>46</v>
      </c>
      <c r="I69" s="11">
        <v>3729.5612446970367</v>
      </c>
      <c r="J69" s="11">
        <v>3681.2937247480936</v>
      </c>
      <c r="K69" s="6">
        <f xml:space="preserve"> 100 - Tableau14[[#This Row],[Fitness finale]] / Tableau14[[#This Row],[Fitness de base]] * 100</f>
        <v>1.2941876210659728</v>
      </c>
      <c r="L69" s="11">
        <v>575.83199999999999</v>
      </c>
    </row>
    <row r="70" spans="1:12" x14ac:dyDescent="0.25">
      <c r="A70" s="11" t="s">
        <v>12</v>
      </c>
      <c r="B70" s="11">
        <v>100</v>
      </c>
      <c r="C70" s="11">
        <v>10</v>
      </c>
      <c r="D70" s="11">
        <v>0.8</v>
      </c>
      <c r="E70" s="11">
        <v>470.95134028311196</v>
      </c>
      <c r="F70" s="11">
        <v>0.99</v>
      </c>
      <c r="G70" s="11">
        <v>8</v>
      </c>
      <c r="H70" s="11">
        <v>47</v>
      </c>
      <c r="I70" s="11">
        <v>3729.5612446970367</v>
      </c>
      <c r="J70" s="11">
        <v>3686.7206625835161</v>
      </c>
      <c r="K70" s="6">
        <f xml:space="preserve"> 100 - Tableau14[[#This Row],[Fitness finale]] / Tableau14[[#This Row],[Fitness de base]] * 100</f>
        <v>1.1486761927943832</v>
      </c>
      <c r="L70" s="11">
        <v>488.77100000000002</v>
      </c>
    </row>
    <row r="71" spans="1:12" x14ac:dyDescent="0.25">
      <c r="A71" s="13" t="s">
        <v>12</v>
      </c>
      <c r="B71" s="13">
        <v>100</v>
      </c>
      <c r="C71" s="13">
        <v>10</v>
      </c>
      <c r="D71" s="13">
        <v>0.3</v>
      </c>
      <c r="E71" s="13">
        <v>87.285820900079756</v>
      </c>
      <c r="F71" s="13">
        <v>0.8</v>
      </c>
      <c r="G71" s="13">
        <v>8</v>
      </c>
      <c r="H71" s="13">
        <v>47</v>
      </c>
      <c r="I71" s="13">
        <v>3729.5612446970367</v>
      </c>
      <c r="J71" s="13">
        <v>3700.1665909829935</v>
      </c>
      <c r="K71" s="6">
        <f xml:space="preserve"> 100 - Tableau14[[#This Row],[Fitness finale]] / Tableau14[[#This Row],[Fitness de base]] * 100</f>
        <v>0.78815313076943028</v>
      </c>
      <c r="L71" s="13">
        <v>328.12099999999998</v>
      </c>
    </row>
    <row r="72" spans="1:12" x14ac:dyDescent="0.25">
      <c r="A72" s="12" t="s">
        <v>12</v>
      </c>
      <c r="B72" s="12">
        <v>100</v>
      </c>
      <c r="C72" s="12">
        <v>10</v>
      </c>
      <c r="D72" s="12">
        <v>0.3</v>
      </c>
      <c r="E72" s="12">
        <v>87.285820900079756</v>
      </c>
      <c r="F72" s="12">
        <v>0.9</v>
      </c>
      <c r="G72" s="12">
        <v>8</v>
      </c>
      <c r="H72" s="12">
        <v>47</v>
      </c>
      <c r="I72" s="12">
        <v>3729.5612446970367</v>
      </c>
      <c r="J72" s="12">
        <v>3725.1039817959427</v>
      </c>
      <c r="K72" s="6">
        <f xml:space="preserve"> 100 - Tableau14[[#This Row],[Fitness finale]] / Tableau14[[#This Row],[Fitness de base]] * 100</f>
        <v>0.11951172292535261</v>
      </c>
      <c r="L72" s="12">
        <v>368.45800000000003</v>
      </c>
    </row>
    <row r="73" spans="1:12" x14ac:dyDescent="0.25">
      <c r="A73" s="13" t="s">
        <v>12</v>
      </c>
      <c r="B73" s="13">
        <v>100</v>
      </c>
      <c r="C73" s="13">
        <v>10</v>
      </c>
      <c r="D73" s="13">
        <v>0.5</v>
      </c>
      <c r="E73" s="13">
        <v>151.61246776199212</v>
      </c>
      <c r="F73" s="13">
        <v>0.8</v>
      </c>
      <c r="G73" s="13">
        <v>8</v>
      </c>
      <c r="H73" s="13">
        <v>47</v>
      </c>
      <c r="I73" s="13">
        <v>3729.5612446970367</v>
      </c>
      <c r="J73" s="13">
        <v>3729.5612446970367</v>
      </c>
      <c r="K73" s="6">
        <f xml:space="preserve"> 100 - Tableau14[[#This Row],[Fitness finale]] / Tableau14[[#This Row],[Fitness de base]] * 100</f>
        <v>0</v>
      </c>
      <c r="L73" s="13">
        <v>345.73599999999999</v>
      </c>
    </row>
    <row r="74" spans="1:12" x14ac:dyDescent="0.25">
      <c r="A74" t="s">
        <v>13</v>
      </c>
      <c r="B74">
        <v>100</v>
      </c>
      <c r="C74">
        <v>1000</v>
      </c>
      <c r="D74">
        <v>0.5</v>
      </c>
      <c r="E74">
        <v>175.04025891217313</v>
      </c>
      <c r="F74">
        <v>0.8</v>
      </c>
      <c r="G74">
        <v>8</v>
      </c>
      <c r="H74">
        <v>37</v>
      </c>
      <c r="I74">
        <v>3688.9620666435944</v>
      </c>
      <c r="J74">
        <v>2502.6406215344755</v>
      </c>
      <c r="K74" s="6">
        <f xml:space="preserve"> 100 - Tableau14[[#This Row],[Fitness finale]] / Tableau14[[#This Row],[Fitness de base]] * 100</f>
        <v>32.158678340341268</v>
      </c>
      <c r="L74">
        <v>10953.656999999999</v>
      </c>
    </row>
    <row r="75" spans="1:12" x14ac:dyDescent="0.25">
      <c r="A75" t="s">
        <v>13</v>
      </c>
      <c r="B75">
        <v>100</v>
      </c>
      <c r="C75">
        <v>500</v>
      </c>
      <c r="D75">
        <v>0.8</v>
      </c>
      <c r="E75">
        <v>543.72470651689173</v>
      </c>
      <c r="F75">
        <v>0.99</v>
      </c>
      <c r="G75">
        <v>8</v>
      </c>
      <c r="H75">
        <v>38</v>
      </c>
      <c r="I75">
        <v>3688.9620666435944</v>
      </c>
      <c r="J75">
        <v>2670.0461242792785</v>
      </c>
      <c r="K75" s="6">
        <f xml:space="preserve"> 100 - Tableau14[[#This Row],[Fitness finale]] / Tableau14[[#This Row],[Fitness de base]] * 100</f>
        <v>27.620667384400008</v>
      </c>
      <c r="L75">
        <v>8881.3449999999993</v>
      </c>
    </row>
    <row r="76" spans="1:12" x14ac:dyDescent="0.25">
      <c r="A76" s="11" t="s">
        <v>13</v>
      </c>
      <c r="B76" s="11">
        <v>100</v>
      </c>
      <c r="C76" s="11">
        <v>1000</v>
      </c>
      <c r="D76" s="11">
        <v>0.5</v>
      </c>
      <c r="E76" s="11">
        <v>175.04025891217313</v>
      </c>
      <c r="F76" s="11">
        <v>0.99</v>
      </c>
      <c r="G76" s="11">
        <v>8</v>
      </c>
      <c r="H76" s="11">
        <v>38</v>
      </c>
      <c r="I76" s="11">
        <v>3688.9620666435944</v>
      </c>
      <c r="J76" s="11">
        <v>2710.9254758539519</v>
      </c>
      <c r="K76" s="6">
        <f xml:space="preserve"> 100 - Tableau14[[#This Row],[Fitness finale]] / Tableau14[[#This Row],[Fitness de base]] * 100</f>
        <v>26.512514173926164</v>
      </c>
      <c r="L76" s="11">
        <v>11166.003000000001</v>
      </c>
    </row>
    <row r="77" spans="1:12" x14ac:dyDescent="0.25">
      <c r="A77" t="s">
        <v>13</v>
      </c>
      <c r="B77">
        <v>100</v>
      </c>
      <c r="C77">
        <v>500</v>
      </c>
      <c r="D77">
        <v>0.3</v>
      </c>
      <c r="E77">
        <v>100.77359016209961</v>
      </c>
      <c r="F77">
        <v>0.8</v>
      </c>
      <c r="G77">
        <v>8</v>
      </c>
      <c r="H77">
        <v>41</v>
      </c>
      <c r="I77">
        <v>3688.9620666435944</v>
      </c>
      <c r="J77">
        <v>2844.9816682323399</v>
      </c>
      <c r="K77" s="6">
        <f xml:space="preserve"> 100 - Tableau14[[#This Row],[Fitness finale]] / Tableau14[[#This Row],[Fitness de base]] * 100</f>
        <v>22.878532854612715</v>
      </c>
      <c r="L77">
        <v>8705.509</v>
      </c>
    </row>
    <row r="78" spans="1:12" x14ac:dyDescent="0.25">
      <c r="A78" s="11" t="s">
        <v>13</v>
      </c>
      <c r="B78" s="11">
        <v>100</v>
      </c>
      <c r="C78" s="11">
        <v>500</v>
      </c>
      <c r="D78" s="11">
        <v>0.5</v>
      </c>
      <c r="E78" s="11">
        <v>175.04025891217313</v>
      </c>
      <c r="F78" s="11">
        <v>0.99</v>
      </c>
      <c r="G78" s="11">
        <v>8</v>
      </c>
      <c r="H78" s="11">
        <v>41</v>
      </c>
      <c r="I78" s="11">
        <v>3688.9620666435944</v>
      </c>
      <c r="J78" s="11">
        <v>2961.8485774774495</v>
      </c>
      <c r="K78" s="6">
        <f xml:space="preserve"> 100 - Tableau14[[#This Row],[Fitness finale]] / Tableau14[[#This Row],[Fitness de base]] * 100</f>
        <v>19.710516834555307</v>
      </c>
      <c r="L78" s="11">
        <v>8858.5259999999998</v>
      </c>
    </row>
    <row r="79" spans="1:12" x14ac:dyDescent="0.25">
      <c r="A79" s="11" t="s">
        <v>13</v>
      </c>
      <c r="B79" s="11">
        <v>100</v>
      </c>
      <c r="C79" s="11">
        <v>500</v>
      </c>
      <c r="D79" s="11">
        <v>0.3</v>
      </c>
      <c r="E79" s="11">
        <v>100.77359016209961</v>
      </c>
      <c r="F79" s="11">
        <v>0.99</v>
      </c>
      <c r="G79" s="11">
        <v>8</v>
      </c>
      <c r="H79" s="11">
        <v>46</v>
      </c>
      <c r="I79" s="11">
        <v>3688.9620666435944</v>
      </c>
      <c r="J79" s="11">
        <v>2966.6496383720487</v>
      </c>
      <c r="K79" s="6">
        <f xml:space="preserve"> 100 - Tableau14[[#This Row],[Fitness finale]] / Tableau14[[#This Row],[Fitness de base]] * 100</f>
        <v>19.580370175200585</v>
      </c>
      <c r="L79" s="11">
        <v>8958.1710000000003</v>
      </c>
    </row>
    <row r="80" spans="1:12" x14ac:dyDescent="0.25">
      <c r="A80" s="11" t="s">
        <v>13</v>
      </c>
      <c r="B80" s="11">
        <v>100</v>
      </c>
      <c r="C80" s="11">
        <v>1000</v>
      </c>
      <c r="D80" s="11">
        <v>0.3</v>
      </c>
      <c r="E80" s="11">
        <v>100.77359016209961</v>
      </c>
      <c r="F80" s="11">
        <v>0.99</v>
      </c>
      <c r="G80" s="11">
        <v>8</v>
      </c>
      <c r="H80" s="11">
        <v>41</v>
      </c>
      <c r="I80" s="11">
        <v>3688.9620666435944</v>
      </c>
      <c r="J80" s="11">
        <v>2981.4767457150629</v>
      </c>
      <c r="K80" s="6">
        <f xml:space="preserve"> 100 - Tableau14[[#This Row],[Fitness finale]] / Tableau14[[#This Row],[Fitness de base]] * 100</f>
        <v>19.178438491568386</v>
      </c>
      <c r="L80" s="11">
        <v>10730.52</v>
      </c>
    </row>
    <row r="81" spans="1:12" x14ac:dyDescent="0.25">
      <c r="A81" t="s">
        <v>13</v>
      </c>
      <c r="B81">
        <v>100</v>
      </c>
      <c r="C81">
        <v>500</v>
      </c>
      <c r="D81">
        <v>0.8</v>
      </c>
      <c r="E81">
        <v>543.72470651689173</v>
      </c>
      <c r="F81">
        <v>0.8</v>
      </c>
      <c r="G81">
        <v>8</v>
      </c>
      <c r="H81">
        <v>43</v>
      </c>
      <c r="I81">
        <v>3688.9620666435944</v>
      </c>
      <c r="J81">
        <v>3011.5750231363008</v>
      </c>
      <c r="K81" s="6">
        <f xml:space="preserve"> 100 - Tableau14[[#This Row],[Fitness finale]] / Tableau14[[#This Row],[Fitness de base]] * 100</f>
        <v>18.3625375178665</v>
      </c>
      <c r="L81">
        <v>8874.8389999999999</v>
      </c>
    </row>
    <row r="82" spans="1:12" x14ac:dyDescent="0.25">
      <c r="A82" t="s">
        <v>13</v>
      </c>
      <c r="B82">
        <v>100</v>
      </c>
      <c r="C82">
        <v>500</v>
      </c>
      <c r="D82">
        <v>0.3</v>
      </c>
      <c r="E82">
        <v>100.77359016209961</v>
      </c>
      <c r="F82">
        <v>0.9</v>
      </c>
      <c r="G82">
        <v>8</v>
      </c>
      <c r="H82">
        <v>46</v>
      </c>
      <c r="I82">
        <v>3688.9620666435944</v>
      </c>
      <c r="J82">
        <v>3066.4713528490938</v>
      </c>
      <c r="K82" s="6">
        <f xml:space="preserve"> 100 - Tableau14[[#This Row],[Fitness finale]] / Tableau14[[#This Row],[Fitness de base]] * 100</f>
        <v>16.874413521982206</v>
      </c>
      <c r="L82">
        <v>8757.8490000000002</v>
      </c>
    </row>
    <row r="83" spans="1:12" x14ac:dyDescent="0.25">
      <c r="A83" t="s">
        <v>13</v>
      </c>
      <c r="B83">
        <v>100</v>
      </c>
      <c r="C83">
        <v>100</v>
      </c>
      <c r="D83">
        <v>0.3</v>
      </c>
      <c r="E83">
        <v>100.77359016209961</v>
      </c>
      <c r="F83">
        <v>0.9</v>
      </c>
      <c r="G83">
        <v>8</v>
      </c>
      <c r="H83">
        <v>44</v>
      </c>
      <c r="I83">
        <v>3688.9620666435944</v>
      </c>
      <c r="J83">
        <v>3249.2170826819156</v>
      </c>
      <c r="K83" s="6">
        <f xml:space="preserve"> 100 - Tableau14[[#This Row],[Fitness finale]] / Tableau14[[#This Row],[Fitness de base]] * 100</f>
        <v>11.920561285732632</v>
      </c>
      <c r="L83">
        <v>4317.66</v>
      </c>
    </row>
    <row r="84" spans="1:12" x14ac:dyDescent="0.25">
      <c r="A84" t="s">
        <v>13</v>
      </c>
      <c r="B84">
        <v>100</v>
      </c>
      <c r="C84">
        <v>100</v>
      </c>
      <c r="D84">
        <v>0.3</v>
      </c>
      <c r="E84">
        <v>100.77359016209961</v>
      </c>
      <c r="F84">
        <v>0.8</v>
      </c>
      <c r="G84">
        <v>8</v>
      </c>
      <c r="H84">
        <v>45</v>
      </c>
      <c r="I84">
        <v>3688.9620666435944</v>
      </c>
      <c r="J84">
        <v>3272.8891219203665</v>
      </c>
      <c r="K84" s="6">
        <f xml:space="preserve"> 100 - Tableau14[[#This Row],[Fitness finale]] / Tableau14[[#This Row],[Fitness de base]] * 100</f>
        <v>11.278862108272975</v>
      </c>
      <c r="L84">
        <v>4127.4960000000001</v>
      </c>
    </row>
    <row r="85" spans="1:12" x14ac:dyDescent="0.25">
      <c r="A85" t="s">
        <v>13</v>
      </c>
      <c r="B85">
        <v>100</v>
      </c>
      <c r="C85">
        <v>500</v>
      </c>
      <c r="D85">
        <v>0.5</v>
      </c>
      <c r="E85">
        <v>175.04025891217313</v>
      </c>
      <c r="F85">
        <v>0.9</v>
      </c>
      <c r="G85">
        <v>8</v>
      </c>
      <c r="H85">
        <v>47</v>
      </c>
      <c r="I85">
        <v>3688.9620666435944</v>
      </c>
      <c r="J85">
        <v>3292.5620958635623</v>
      </c>
      <c r="K85" s="6">
        <f xml:space="preserve"> 100 - Tableau14[[#This Row],[Fitness finale]] / Tableau14[[#This Row],[Fitness de base]] * 100</f>
        <v>10.745569176879528</v>
      </c>
      <c r="L85">
        <v>9153.6720000000005</v>
      </c>
    </row>
    <row r="86" spans="1:12" x14ac:dyDescent="0.25">
      <c r="A86" t="s">
        <v>13</v>
      </c>
      <c r="B86">
        <v>100</v>
      </c>
      <c r="C86">
        <v>1000</v>
      </c>
      <c r="D86">
        <v>0.8</v>
      </c>
      <c r="E86">
        <v>543.72470651689173</v>
      </c>
      <c r="F86">
        <v>0.9</v>
      </c>
      <c r="G86">
        <v>8</v>
      </c>
      <c r="H86">
        <v>47</v>
      </c>
      <c r="I86">
        <v>3688.9620666435944</v>
      </c>
      <c r="J86">
        <v>3308.5546974254862</v>
      </c>
      <c r="K86" s="6">
        <f xml:space="preserve"> 100 - Tableau14[[#This Row],[Fitness finale]] / Tableau14[[#This Row],[Fitness de base]] * 100</f>
        <v>10.312043397188475</v>
      </c>
      <c r="L86">
        <v>11024.317999999999</v>
      </c>
    </row>
    <row r="87" spans="1:12" x14ac:dyDescent="0.25">
      <c r="A87" t="s">
        <v>13</v>
      </c>
      <c r="B87">
        <v>100</v>
      </c>
      <c r="C87">
        <v>100</v>
      </c>
      <c r="D87">
        <v>0.8</v>
      </c>
      <c r="E87">
        <v>543.72470651689173</v>
      </c>
      <c r="F87">
        <v>0.8</v>
      </c>
      <c r="G87">
        <v>8</v>
      </c>
      <c r="H87">
        <v>47</v>
      </c>
      <c r="I87">
        <v>3688.9620666435944</v>
      </c>
      <c r="J87">
        <v>3322.720986169787</v>
      </c>
      <c r="K87" s="6">
        <f xml:space="preserve"> 100 - Tableau14[[#This Row],[Fitness finale]] / Tableau14[[#This Row],[Fitness de base]] * 100</f>
        <v>9.9280251153959966</v>
      </c>
      <c r="L87">
        <v>4621.3609999999999</v>
      </c>
    </row>
    <row r="88" spans="1:12" x14ac:dyDescent="0.25">
      <c r="A88" t="s">
        <v>13</v>
      </c>
      <c r="B88">
        <v>100</v>
      </c>
      <c r="C88">
        <v>100</v>
      </c>
      <c r="D88">
        <v>0.5</v>
      </c>
      <c r="E88">
        <v>175.04025891217313</v>
      </c>
      <c r="F88">
        <v>0.8</v>
      </c>
      <c r="G88">
        <v>8</v>
      </c>
      <c r="H88">
        <v>46</v>
      </c>
      <c r="I88">
        <v>3688.9620666435944</v>
      </c>
      <c r="J88">
        <v>3350.8511803476199</v>
      </c>
      <c r="K88" s="6">
        <f xml:space="preserve"> 100 - Tableau14[[#This Row],[Fitness finale]] / Tableau14[[#This Row],[Fitness de base]] * 100</f>
        <v>9.1654747375487347</v>
      </c>
      <c r="L88">
        <v>4557.5110000000004</v>
      </c>
    </row>
    <row r="89" spans="1:12" x14ac:dyDescent="0.25">
      <c r="A89" t="s">
        <v>13</v>
      </c>
      <c r="B89">
        <v>100</v>
      </c>
      <c r="C89">
        <v>1000</v>
      </c>
      <c r="D89">
        <v>0.8</v>
      </c>
      <c r="E89">
        <v>543.72470651689173</v>
      </c>
      <c r="F89">
        <v>0.99</v>
      </c>
      <c r="G89">
        <v>8</v>
      </c>
      <c r="H89">
        <v>44</v>
      </c>
      <c r="I89">
        <v>3688.9620666435944</v>
      </c>
      <c r="J89">
        <v>3374.0543129024022</v>
      </c>
      <c r="K89" s="6">
        <f xml:space="preserve"> 100 - Tableau14[[#This Row],[Fitness finale]] / Tableau14[[#This Row],[Fitness de base]] * 100</f>
        <v>8.5364866336972511</v>
      </c>
      <c r="L89">
        <v>10979.735000000001</v>
      </c>
    </row>
    <row r="90" spans="1:12" x14ac:dyDescent="0.25">
      <c r="A90" t="s">
        <v>13</v>
      </c>
      <c r="B90">
        <v>100</v>
      </c>
      <c r="C90">
        <v>100</v>
      </c>
      <c r="D90">
        <v>0.8</v>
      </c>
      <c r="E90">
        <v>543.72470651689173</v>
      </c>
      <c r="F90">
        <v>0.9</v>
      </c>
      <c r="G90">
        <v>8</v>
      </c>
      <c r="H90">
        <v>44</v>
      </c>
      <c r="I90">
        <v>3688.9620666435944</v>
      </c>
      <c r="J90">
        <v>3409.4696409408079</v>
      </c>
      <c r="K90" s="6">
        <f xml:space="preserve"> 100 - Tableau14[[#This Row],[Fitness finale]] / Tableau14[[#This Row],[Fitness de base]] * 100</f>
        <v>7.57645160491127</v>
      </c>
      <c r="L90">
        <v>3991.4569999999999</v>
      </c>
    </row>
    <row r="91" spans="1:12" x14ac:dyDescent="0.25">
      <c r="A91" t="s">
        <v>13</v>
      </c>
      <c r="B91">
        <v>100</v>
      </c>
      <c r="C91">
        <v>100</v>
      </c>
      <c r="D91">
        <v>0.5</v>
      </c>
      <c r="E91">
        <v>175.04025891217313</v>
      </c>
      <c r="F91">
        <v>0.9</v>
      </c>
      <c r="G91">
        <v>8</v>
      </c>
      <c r="H91">
        <v>46</v>
      </c>
      <c r="I91">
        <v>3688.9620666435944</v>
      </c>
      <c r="J91">
        <v>3422.8030069419106</v>
      </c>
      <c r="K91" s="6">
        <f xml:space="preserve"> 100 - Tableau14[[#This Row],[Fitness finale]] / Tableau14[[#This Row],[Fitness de base]] * 100</f>
        <v>7.2150121062060464</v>
      </c>
      <c r="L91">
        <v>4227.067</v>
      </c>
    </row>
    <row r="92" spans="1:12" x14ac:dyDescent="0.25">
      <c r="A92" t="s">
        <v>13</v>
      </c>
      <c r="B92">
        <v>100</v>
      </c>
      <c r="C92">
        <v>1000</v>
      </c>
      <c r="D92">
        <v>0.3</v>
      </c>
      <c r="E92">
        <v>100.77359016209961</v>
      </c>
      <c r="F92">
        <v>0.8</v>
      </c>
      <c r="G92">
        <v>8</v>
      </c>
      <c r="H92">
        <v>45</v>
      </c>
      <c r="I92">
        <v>3688.9620666435944</v>
      </c>
      <c r="J92">
        <v>3470.1896194023534</v>
      </c>
      <c r="K92" s="6">
        <f xml:space="preserve"> 100 - Tableau14[[#This Row],[Fitness finale]] / Tableau14[[#This Row],[Fitness de base]] * 100</f>
        <v>5.9304607444850035</v>
      </c>
      <c r="L92">
        <v>11159.916999999999</v>
      </c>
    </row>
    <row r="93" spans="1:12" x14ac:dyDescent="0.25">
      <c r="A93" t="s">
        <v>13</v>
      </c>
      <c r="B93">
        <v>100</v>
      </c>
      <c r="C93">
        <v>100</v>
      </c>
      <c r="D93">
        <v>0.5</v>
      </c>
      <c r="E93">
        <v>175.04025891217313</v>
      </c>
      <c r="F93">
        <v>0.99</v>
      </c>
      <c r="G93">
        <v>8</v>
      </c>
      <c r="H93">
        <v>47</v>
      </c>
      <c r="I93">
        <v>3688.9620666435944</v>
      </c>
      <c r="J93">
        <v>3503.3959598144856</v>
      </c>
      <c r="K93" s="6">
        <f xml:space="preserve"> 100 - Tableau14[[#This Row],[Fitness finale]] / Tableau14[[#This Row],[Fitness de base]] * 100</f>
        <v>5.0303067225070777</v>
      </c>
      <c r="L93">
        <v>4409.6859999999997</v>
      </c>
    </row>
    <row r="94" spans="1:12" x14ac:dyDescent="0.25">
      <c r="A94" t="s">
        <v>13</v>
      </c>
      <c r="B94">
        <v>100</v>
      </c>
      <c r="C94">
        <v>1000</v>
      </c>
      <c r="D94">
        <v>0.3</v>
      </c>
      <c r="E94">
        <v>100.77359016209961</v>
      </c>
      <c r="F94">
        <v>0.9</v>
      </c>
      <c r="G94">
        <v>8</v>
      </c>
      <c r="H94">
        <v>48</v>
      </c>
      <c r="I94">
        <v>3688.9620666435944</v>
      </c>
      <c r="J94">
        <v>3510.5167740899178</v>
      </c>
      <c r="K94" s="6">
        <f xml:space="preserve"> 100 - Tableau14[[#This Row],[Fitness finale]] / Tableau14[[#This Row],[Fitness de base]] * 100</f>
        <v>4.8372764297908759</v>
      </c>
      <c r="L94">
        <v>10822.701999999999</v>
      </c>
    </row>
    <row r="95" spans="1:12" x14ac:dyDescent="0.25">
      <c r="A95" t="s">
        <v>13</v>
      </c>
      <c r="B95">
        <v>100</v>
      </c>
      <c r="C95">
        <v>10</v>
      </c>
      <c r="D95">
        <v>0.5</v>
      </c>
      <c r="E95">
        <v>175.04025891217313</v>
      </c>
      <c r="F95">
        <v>0.8</v>
      </c>
      <c r="G95">
        <v>8</v>
      </c>
      <c r="H95">
        <v>47</v>
      </c>
      <c r="I95">
        <v>3688.9620666435944</v>
      </c>
      <c r="J95">
        <v>3541.7190392725852</v>
      </c>
      <c r="K95" s="6">
        <f xml:space="preserve"> 100 - Tableau14[[#This Row],[Fitness finale]] / Tableau14[[#This Row],[Fitness de base]] * 100</f>
        <v>3.9914486706820043</v>
      </c>
      <c r="L95">
        <v>417.19099999999997</v>
      </c>
    </row>
    <row r="96" spans="1:12" x14ac:dyDescent="0.25">
      <c r="A96" t="s">
        <v>13</v>
      </c>
      <c r="B96">
        <v>100</v>
      </c>
      <c r="C96">
        <v>1000</v>
      </c>
      <c r="D96">
        <v>0.5</v>
      </c>
      <c r="E96">
        <v>175.04025891217313</v>
      </c>
      <c r="F96">
        <v>0.9</v>
      </c>
      <c r="G96">
        <v>8</v>
      </c>
      <c r="H96">
        <v>48</v>
      </c>
      <c r="I96">
        <v>3688.9620666435944</v>
      </c>
      <c r="J96">
        <v>3592.5898582647692</v>
      </c>
      <c r="K96" s="6">
        <f xml:space="preserve"> 100 - Tableau14[[#This Row],[Fitness finale]] / Tableau14[[#This Row],[Fitness de base]] * 100</f>
        <v>2.6124478007037197</v>
      </c>
      <c r="L96">
        <v>10588.628000000001</v>
      </c>
    </row>
    <row r="97" spans="1:12" x14ac:dyDescent="0.25">
      <c r="A97" t="s">
        <v>13</v>
      </c>
      <c r="B97">
        <v>100</v>
      </c>
      <c r="C97">
        <v>100</v>
      </c>
      <c r="D97">
        <v>0.3</v>
      </c>
      <c r="E97">
        <v>100.77359016209961</v>
      </c>
      <c r="F97">
        <v>0.99</v>
      </c>
      <c r="G97">
        <v>8</v>
      </c>
      <c r="H97">
        <v>48</v>
      </c>
      <c r="I97">
        <v>3688.9620666435944</v>
      </c>
      <c r="J97">
        <v>3593.4413939496153</v>
      </c>
      <c r="K97" s="6">
        <f xml:space="preserve"> 100 - Tableau14[[#This Row],[Fitness finale]] / Tableau14[[#This Row],[Fitness de base]] * 100</f>
        <v>2.5893644599302945</v>
      </c>
      <c r="L97">
        <v>3963.4490000000001</v>
      </c>
    </row>
    <row r="98" spans="1:12" x14ac:dyDescent="0.25">
      <c r="A98" t="s">
        <v>13</v>
      </c>
      <c r="B98">
        <v>100</v>
      </c>
      <c r="C98">
        <v>10</v>
      </c>
      <c r="D98">
        <v>0.5</v>
      </c>
      <c r="E98">
        <v>175.04025891217313</v>
      </c>
      <c r="F98">
        <v>0.99</v>
      </c>
      <c r="G98">
        <v>8</v>
      </c>
      <c r="H98">
        <v>47</v>
      </c>
      <c r="I98">
        <v>3688.9620666435944</v>
      </c>
      <c r="J98">
        <v>3597.7571005088021</v>
      </c>
      <c r="K98" s="6">
        <f xml:space="preserve"> 100 - Tableau14[[#This Row],[Fitness finale]] / Tableau14[[#This Row],[Fitness de base]] * 100</f>
        <v>2.4723747354164374</v>
      </c>
      <c r="L98">
        <v>471.91699999999997</v>
      </c>
    </row>
    <row r="99" spans="1:12" x14ac:dyDescent="0.25">
      <c r="A99" t="s">
        <v>13</v>
      </c>
      <c r="B99">
        <v>100</v>
      </c>
      <c r="C99">
        <v>500</v>
      </c>
      <c r="D99">
        <v>0.8</v>
      </c>
      <c r="E99">
        <v>543.72470651689173</v>
      </c>
      <c r="F99">
        <v>0.9</v>
      </c>
      <c r="G99">
        <v>8</v>
      </c>
      <c r="H99">
        <v>48</v>
      </c>
      <c r="I99">
        <v>3688.9620666435944</v>
      </c>
      <c r="J99">
        <v>3602.8023404874089</v>
      </c>
      <c r="K99" s="6">
        <f xml:space="preserve"> 100 - Tableau14[[#This Row],[Fitness finale]] / Tableau14[[#This Row],[Fitness de base]] * 100</f>
        <v>2.3356088948504095</v>
      </c>
      <c r="L99">
        <v>8712.3420000000006</v>
      </c>
    </row>
    <row r="100" spans="1:12" x14ac:dyDescent="0.25">
      <c r="A100" s="11" t="s">
        <v>13</v>
      </c>
      <c r="B100" s="11">
        <v>100</v>
      </c>
      <c r="C100" s="11">
        <v>500</v>
      </c>
      <c r="D100" s="11">
        <v>0.5</v>
      </c>
      <c r="E100" s="11">
        <v>175.04025891217313</v>
      </c>
      <c r="F100" s="11">
        <v>0.8</v>
      </c>
      <c r="G100" s="11">
        <v>8</v>
      </c>
      <c r="H100" s="11">
        <v>48</v>
      </c>
      <c r="I100" s="11">
        <v>3688.9620666435944</v>
      </c>
      <c r="J100" s="11">
        <v>3612.0492444298397</v>
      </c>
      <c r="K100" s="6">
        <f xml:space="preserve"> 100 - Tableau14[[#This Row],[Fitness finale]] / Tableau14[[#This Row],[Fitness de base]] * 100</f>
        <v>2.0849447845836409</v>
      </c>
      <c r="L100" s="11">
        <v>8703.2039999999997</v>
      </c>
    </row>
    <row r="101" spans="1:12" x14ac:dyDescent="0.25">
      <c r="A101" s="11" t="s">
        <v>13</v>
      </c>
      <c r="B101" s="11">
        <v>100</v>
      </c>
      <c r="C101" s="11">
        <v>100</v>
      </c>
      <c r="D101" s="11">
        <v>0.8</v>
      </c>
      <c r="E101" s="11">
        <v>543.72470651689173</v>
      </c>
      <c r="F101" s="11">
        <v>0.99</v>
      </c>
      <c r="G101" s="11">
        <v>8</v>
      </c>
      <c r="H101" s="11">
        <v>47</v>
      </c>
      <c r="I101" s="11">
        <v>3688.9620666435944</v>
      </c>
      <c r="J101" s="11">
        <v>3618.7058977729316</v>
      </c>
      <c r="K101" s="6">
        <f xml:space="preserve"> 100 - Tableau14[[#This Row],[Fitness finale]] / Tableau14[[#This Row],[Fitness de base]] * 100</f>
        <v>1.9044969181422147</v>
      </c>
      <c r="L101" s="11">
        <v>3225.0920000000001</v>
      </c>
    </row>
    <row r="102" spans="1:12" x14ac:dyDescent="0.25">
      <c r="A102" t="s">
        <v>13</v>
      </c>
      <c r="B102">
        <v>100</v>
      </c>
      <c r="C102">
        <v>10</v>
      </c>
      <c r="D102">
        <v>0.5</v>
      </c>
      <c r="E102">
        <v>175.04025891217313</v>
      </c>
      <c r="F102">
        <v>0.9</v>
      </c>
      <c r="G102">
        <v>8</v>
      </c>
      <c r="H102">
        <v>48</v>
      </c>
      <c r="I102">
        <v>3688.9620666435944</v>
      </c>
      <c r="J102">
        <v>3625.768646640523</v>
      </c>
      <c r="K102" s="6">
        <f xml:space="preserve"> 100 - Tableau14[[#This Row],[Fitness finale]] / Tableau14[[#This Row],[Fitness de base]] * 100</f>
        <v>1.7130406564621552</v>
      </c>
      <c r="L102">
        <v>587.97500000000002</v>
      </c>
    </row>
    <row r="103" spans="1:12" x14ac:dyDescent="0.25">
      <c r="A103" t="s">
        <v>13</v>
      </c>
      <c r="B103">
        <v>100</v>
      </c>
      <c r="C103">
        <v>1000</v>
      </c>
      <c r="D103">
        <v>0.8</v>
      </c>
      <c r="E103">
        <v>543.72470651689173</v>
      </c>
      <c r="F103">
        <v>0.8</v>
      </c>
      <c r="G103">
        <v>8</v>
      </c>
      <c r="H103">
        <v>47</v>
      </c>
      <c r="I103">
        <v>3688.9620666435944</v>
      </c>
      <c r="J103">
        <v>3629.8033602611295</v>
      </c>
      <c r="K103" s="6">
        <f xml:space="preserve"> 100 - Tableau14[[#This Row],[Fitness finale]] / Tableau14[[#This Row],[Fitness de base]] * 100</f>
        <v>1.603668059300233</v>
      </c>
      <c r="L103">
        <v>11103.200999999999</v>
      </c>
    </row>
    <row r="104" spans="1:12" x14ac:dyDescent="0.25">
      <c r="A104" t="s">
        <v>13</v>
      </c>
      <c r="B104">
        <v>100</v>
      </c>
      <c r="C104">
        <v>10</v>
      </c>
      <c r="D104">
        <v>0.3</v>
      </c>
      <c r="E104">
        <v>100.77359016209961</v>
      </c>
      <c r="F104">
        <v>0.9</v>
      </c>
      <c r="G104">
        <v>8</v>
      </c>
      <c r="H104">
        <v>48</v>
      </c>
      <c r="I104">
        <v>3688.9620666435944</v>
      </c>
      <c r="J104">
        <v>3632.6766195206128</v>
      </c>
      <c r="K104" s="6">
        <f xml:space="preserve"> 100 - Tableau14[[#This Row],[Fitness finale]] / Tableau14[[#This Row],[Fitness de base]] * 100</f>
        <v>1.5257800461524766</v>
      </c>
      <c r="L104">
        <v>421.01</v>
      </c>
    </row>
    <row r="105" spans="1:12" x14ac:dyDescent="0.25">
      <c r="A105" s="12" t="s">
        <v>13</v>
      </c>
      <c r="B105" s="12">
        <v>100</v>
      </c>
      <c r="C105" s="12">
        <v>10</v>
      </c>
      <c r="D105" s="12">
        <v>0.8</v>
      </c>
      <c r="E105" s="12">
        <v>543.72470651689173</v>
      </c>
      <c r="F105" s="12">
        <v>0.8</v>
      </c>
      <c r="G105" s="12">
        <v>8</v>
      </c>
      <c r="H105" s="12">
        <v>48</v>
      </c>
      <c r="I105" s="12">
        <v>3688.9620666435944</v>
      </c>
      <c r="J105" s="12">
        <v>3639.6378081811577</v>
      </c>
      <c r="K105" s="6">
        <f xml:space="preserve"> 100 - Tableau14[[#This Row],[Fitness finale]] / Tableau14[[#This Row],[Fitness de base]] * 100</f>
        <v>1.3370768680013754</v>
      </c>
      <c r="L105" s="12">
        <v>346.30700000000002</v>
      </c>
    </row>
    <row r="106" spans="1:12" x14ac:dyDescent="0.25">
      <c r="A106" s="12" t="s">
        <v>13</v>
      </c>
      <c r="B106" s="12">
        <v>100</v>
      </c>
      <c r="C106" s="12">
        <v>10</v>
      </c>
      <c r="D106" s="12">
        <v>0.3</v>
      </c>
      <c r="E106" s="12">
        <v>100.77359016209961</v>
      </c>
      <c r="F106" s="12">
        <v>0.8</v>
      </c>
      <c r="G106" s="12">
        <v>8</v>
      </c>
      <c r="H106" s="12">
        <v>46</v>
      </c>
      <c r="I106" s="12">
        <v>3688.9620666435944</v>
      </c>
      <c r="J106" s="12">
        <v>3664.3295680082661</v>
      </c>
      <c r="K106" s="6">
        <f xml:space="preserve"> 100 - Tableau14[[#This Row],[Fitness finale]] / Tableau14[[#This Row],[Fitness de base]] * 100</f>
        <v>0.66773521088929044</v>
      </c>
      <c r="L106" s="12">
        <v>335.44499999999999</v>
      </c>
    </row>
    <row r="107" spans="1:12" x14ac:dyDescent="0.25">
      <c r="A107" t="s">
        <v>13</v>
      </c>
      <c r="B107">
        <v>100</v>
      </c>
      <c r="C107">
        <v>10</v>
      </c>
      <c r="D107">
        <v>0.3</v>
      </c>
      <c r="E107">
        <v>100.77359016209961</v>
      </c>
      <c r="F107">
        <v>0.99</v>
      </c>
      <c r="G107">
        <v>8</v>
      </c>
      <c r="H107">
        <v>47</v>
      </c>
      <c r="I107">
        <v>3688.9620666435944</v>
      </c>
      <c r="J107">
        <v>3669.9202309135626</v>
      </c>
      <c r="K107" s="6">
        <f xml:space="preserve"> 100 - Tableau14[[#This Row],[Fitness finale]] / Tableau14[[#This Row],[Fitness de base]] * 100</f>
        <v>0.51618410235801093</v>
      </c>
      <c r="L107">
        <v>491.09899999999999</v>
      </c>
    </row>
    <row r="108" spans="1:12" x14ac:dyDescent="0.25">
      <c r="A108" s="11" t="s">
        <v>13</v>
      </c>
      <c r="B108" s="11">
        <v>100</v>
      </c>
      <c r="C108" s="11">
        <v>10</v>
      </c>
      <c r="D108" s="11">
        <v>0.8</v>
      </c>
      <c r="E108" s="11">
        <v>543.72470651689173</v>
      </c>
      <c r="F108" s="11">
        <v>0.99</v>
      </c>
      <c r="G108" s="11">
        <v>8</v>
      </c>
      <c r="H108" s="11">
        <v>48</v>
      </c>
      <c r="I108" s="11">
        <v>3688.9620666435944</v>
      </c>
      <c r="J108" s="11">
        <v>3678.9153058712736</v>
      </c>
      <c r="K108" s="6">
        <f xml:space="preserve"> 100 - Tableau14[[#This Row],[Fitness finale]] / Tableau14[[#This Row],[Fitness de base]] * 100</f>
        <v>0.27234654601537045</v>
      </c>
      <c r="L108" s="11">
        <v>408.51400000000001</v>
      </c>
    </row>
    <row r="109" spans="1:12" x14ac:dyDescent="0.25">
      <c r="A109" t="s">
        <v>13</v>
      </c>
      <c r="B109">
        <v>100</v>
      </c>
      <c r="C109">
        <v>10</v>
      </c>
      <c r="D109">
        <v>0.8</v>
      </c>
      <c r="E109">
        <v>543.72470651689173</v>
      </c>
      <c r="F109">
        <v>0.9</v>
      </c>
      <c r="G109">
        <v>8</v>
      </c>
      <c r="H109">
        <v>48</v>
      </c>
      <c r="I109">
        <v>3688.9620666435944</v>
      </c>
      <c r="J109">
        <v>3688.9620666435944</v>
      </c>
      <c r="K109" s="6">
        <f xml:space="preserve"> 100 - Tableau14[[#This Row],[Fitness finale]] / Tableau14[[#This Row],[Fitness de base]] * 100</f>
        <v>0</v>
      </c>
      <c r="L109">
        <v>417.959</v>
      </c>
    </row>
    <row r="110" spans="1:12" x14ac:dyDescent="0.25">
      <c r="A110" t="s">
        <v>13</v>
      </c>
      <c r="B110">
        <v>100</v>
      </c>
      <c r="C110">
        <v>500</v>
      </c>
      <c r="D110">
        <v>0.3</v>
      </c>
      <c r="E110">
        <v>87.285820900079756</v>
      </c>
      <c r="F110">
        <v>0.99</v>
      </c>
      <c r="G110">
        <v>8</v>
      </c>
      <c r="H110">
        <v>35</v>
      </c>
      <c r="I110">
        <v>3729.5612446970367</v>
      </c>
      <c r="J110">
        <v>2519.4133989397428</v>
      </c>
      <c r="K110" s="6">
        <f xml:space="preserve"> 100 - Tableau14[[#This Row],[Fitness finale]] / Tableau14[[#This Row],[Fitness de base]] * 100</f>
        <v>32.447458731988135</v>
      </c>
      <c r="L110">
        <v>9053.41</v>
      </c>
    </row>
    <row r="111" spans="1:12" x14ac:dyDescent="0.25">
      <c r="A111" t="s">
        <v>13</v>
      </c>
      <c r="B111">
        <v>100</v>
      </c>
      <c r="C111">
        <v>500</v>
      </c>
      <c r="D111">
        <v>0.8</v>
      </c>
      <c r="E111">
        <v>470.95134028311196</v>
      </c>
      <c r="F111">
        <v>0.99</v>
      </c>
      <c r="G111">
        <v>8</v>
      </c>
      <c r="H111">
        <v>37</v>
      </c>
      <c r="I111">
        <v>3729.5612446970367</v>
      </c>
      <c r="J111">
        <v>2746.9303900854798</v>
      </c>
      <c r="K111" s="6">
        <f xml:space="preserve"> 100 - Tableau14[[#This Row],[Fitness finale]] / Tableau14[[#This Row],[Fitness de base]] * 100</f>
        <v>26.34708991597158</v>
      </c>
      <c r="L111">
        <v>9100.2849999999999</v>
      </c>
    </row>
    <row r="112" spans="1:12" x14ac:dyDescent="0.25">
      <c r="A112" s="11" t="s">
        <v>13</v>
      </c>
      <c r="B112" s="11">
        <v>100</v>
      </c>
      <c r="C112" s="11">
        <v>1000</v>
      </c>
      <c r="D112" s="11">
        <v>0.3</v>
      </c>
      <c r="E112" s="11">
        <v>87.285820900079756</v>
      </c>
      <c r="F112" s="11">
        <v>0.99</v>
      </c>
      <c r="G112" s="11">
        <v>8</v>
      </c>
      <c r="H112" s="11">
        <v>38</v>
      </c>
      <c r="I112" s="11">
        <v>3729.5612446970367</v>
      </c>
      <c r="J112" s="11">
        <v>2757.3829554802292</v>
      </c>
      <c r="K112" s="6">
        <f xml:space="preserve"> 100 - Tableau14[[#This Row],[Fitness finale]] / Tableau14[[#This Row],[Fitness de base]] * 100</f>
        <v>26.066827313779115</v>
      </c>
      <c r="L112" s="11">
        <v>11155.714</v>
      </c>
    </row>
    <row r="113" spans="1:12" x14ac:dyDescent="0.25">
      <c r="A113" t="s">
        <v>13</v>
      </c>
      <c r="B113">
        <v>100</v>
      </c>
      <c r="C113">
        <v>500</v>
      </c>
      <c r="D113">
        <v>0.5</v>
      </c>
      <c r="E113">
        <v>151.61246776199212</v>
      </c>
      <c r="F113">
        <v>0.99</v>
      </c>
      <c r="G113">
        <v>8</v>
      </c>
      <c r="H113">
        <v>38</v>
      </c>
      <c r="I113">
        <v>3729.5612446970367</v>
      </c>
      <c r="J113">
        <v>2826.6904416732777</v>
      </c>
      <c r="K113" s="6">
        <f xml:space="preserve"> 100 - Tableau14[[#This Row],[Fitness finale]] / Tableau14[[#This Row],[Fitness de base]] * 100</f>
        <v>24.208499171518554</v>
      </c>
      <c r="L113">
        <v>9035.3729999999996</v>
      </c>
    </row>
    <row r="114" spans="1:12" x14ac:dyDescent="0.25">
      <c r="A114" t="s">
        <v>13</v>
      </c>
      <c r="B114">
        <v>100</v>
      </c>
      <c r="C114">
        <v>1000</v>
      </c>
      <c r="D114">
        <v>0.8</v>
      </c>
      <c r="E114">
        <v>470.95134028311196</v>
      </c>
      <c r="F114">
        <v>0.99</v>
      </c>
      <c r="G114">
        <v>8</v>
      </c>
      <c r="H114">
        <v>38</v>
      </c>
      <c r="I114">
        <v>3729.5612446970367</v>
      </c>
      <c r="J114">
        <v>2830.5562897314067</v>
      </c>
      <c r="K114" s="6">
        <f xml:space="preserve"> 100 - Tableau14[[#This Row],[Fitness finale]] / Tableau14[[#This Row],[Fitness de base]] * 100</f>
        <v>24.104844939707078</v>
      </c>
      <c r="L114">
        <v>10842.540999999999</v>
      </c>
    </row>
    <row r="115" spans="1:12" x14ac:dyDescent="0.25">
      <c r="A115" t="s">
        <v>13</v>
      </c>
      <c r="B115">
        <v>100</v>
      </c>
      <c r="C115">
        <v>500</v>
      </c>
      <c r="D115">
        <v>0.3</v>
      </c>
      <c r="E115">
        <v>87.285820900079756</v>
      </c>
      <c r="F115">
        <v>0.8</v>
      </c>
      <c r="G115">
        <v>8</v>
      </c>
      <c r="H115">
        <v>41</v>
      </c>
      <c r="I115">
        <v>3729.5612446970367</v>
      </c>
      <c r="J115">
        <v>2857.0603114185719</v>
      </c>
      <c r="K115" s="6">
        <f xml:space="preserve"> 100 - Tableau14[[#This Row],[Fitness finale]] / Tableau14[[#This Row],[Fitness de base]] * 100</f>
        <v>23.39419776304922</v>
      </c>
      <c r="L115">
        <v>8859.3169999999991</v>
      </c>
    </row>
    <row r="116" spans="1:12" x14ac:dyDescent="0.25">
      <c r="A116" t="s">
        <v>13</v>
      </c>
      <c r="B116">
        <v>100</v>
      </c>
      <c r="C116">
        <v>1000</v>
      </c>
      <c r="D116">
        <v>0.5</v>
      </c>
      <c r="E116">
        <v>151.61246776199212</v>
      </c>
      <c r="F116">
        <v>0.8</v>
      </c>
      <c r="G116">
        <v>8</v>
      </c>
      <c r="H116">
        <v>41</v>
      </c>
      <c r="I116">
        <v>3729.5612446970367</v>
      </c>
      <c r="J116">
        <v>2892.532752121434</v>
      </c>
      <c r="K116" s="6">
        <f xml:space="preserve"> 100 - Tableau14[[#This Row],[Fitness finale]] / Tableau14[[#This Row],[Fitness de base]] * 100</f>
        <v>22.443082112292728</v>
      </c>
      <c r="L116">
        <v>10915.865</v>
      </c>
    </row>
    <row r="117" spans="1:12" x14ac:dyDescent="0.25">
      <c r="A117" t="s">
        <v>13</v>
      </c>
      <c r="B117">
        <v>100</v>
      </c>
      <c r="C117">
        <v>1000</v>
      </c>
      <c r="D117">
        <v>0.5</v>
      </c>
      <c r="E117">
        <v>151.61246776199212</v>
      </c>
      <c r="F117">
        <v>0.99</v>
      </c>
      <c r="G117">
        <v>8</v>
      </c>
      <c r="H117">
        <v>41</v>
      </c>
      <c r="I117">
        <v>3729.5612446970367</v>
      </c>
      <c r="J117">
        <v>2963.3892851672936</v>
      </c>
      <c r="K117" s="6">
        <f xml:space="preserve"> 100 - Tableau14[[#This Row],[Fitness finale]] / Tableau14[[#This Row],[Fitness de base]] * 100</f>
        <v>20.543219678163013</v>
      </c>
      <c r="L117">
        <v>10992.395</v>
      </c>
    </row>
    <row r="118" spans="1:12" x14ac:dyDescent="0.25">
      <c r="A118" t="s">
        <v>13</v>
      </c>
      <c r="B118">
        <v>100</v>
      </c>
      <c r="C118">
        <v>500</v>
      </c>
      <c r="D118">
        <v>0.8</v>
      </c>
      <c r="E118">
        <v>470.95134028311196</v>
      </c>
      <c r="F118">
        <v>0.9</v>
      </c>
      <c r="G118">
        <v>8</v>
      </c>
      <c r="H118">
        <v>44</v>
      </c>
      <c r="I118">
        <v>3729.5612446970367</v>
      </c>
      <c r="J118">
        <v>3125.0361815589213</v>
      </c>
      <c r="K118" s="6">
        <f xml:space="preserve"> 100 - Tableau14[[#This Row],[Fitness finale]] / Tableau14[[#This Row],[Fitness de base]] * 100</f>
        <v>16.209012896561859</v>
      </c>
      <c r="L118">
        <v>8618.7450000000008</v>
      </c>
    </row>
    <row r="119" spans="1:12" x14ac:dyDescent="0.25">
      <c r="A119" t="s">
        <v>13</v>
      </c>
      <c r="B119">
        <v>100</v>
      </c>
      <c r="C119">
        <v>500</v>
      </c>
      <c r="D119">
        <v>0.5</v>
      </c>
      <c r="E119">
        <v>151.61246776199212</v>
      </c>
      <c r="F119">
        <v>0.9</v>
      </c>
      <c r="G119">
        <v>8</v>
      </c>
      <c r="H119">
        <v>43</v>
      </c>
      <c r="I119">
        <v>3729.5612446970367</v>
      </c>
      <c r="J119">
        <v>3143.3381277919061</v>
      </c>
      <c r="K119" s="6">
        <f xml:space="preserve"> 100 - Tableau14[[#This Row],[Fitness finale]] / Tableau14[[#This Row],[Fitness de base]] * 100</f>
        <v>15.718286373193777</v>
      </c>
      <c r="L119">
        <v>8930.6569999999992</v>
      </c>
    </row>
    <row r="120" spans="1:12" x14ac:dyDescent="0.25">
      <c r="A120" t="s">
        <v>13</v>
      </c>
      <c r="B120">
        <v>100</v>
      </c>
      <c r="C120">
        <v>100</v>
      </c>
      <c r="D120">
        <v>0.8</v>
      </c>
      <c r="E120">
        <v>470.95134028311196</v>
      </c>
      <c r="F120">
        <v>0.8</v>
      </c>
      <c r="G120">
        <v>8</v>
      </c>
      <c r="H120">
        <v>43</v>
      </c>
      <c r="I120">
        <v>3729.5612446970367</v>
      </c>
      <c r="J120">
        <v>3164.6440401132318</v>
      </c>
      <c r="K120" s="6">
        <f xml:space="preserve"> 100 - Tableau14[[#This Row],[Fitness finale]] / Tableau14[[#This Row],[Fitness de base]] * 100</f>
        <v>15.147015091575327</v>
      </c>
      <c r="L120">
        <v>3861.6080000000002</v>
      </c>
    </row>
    <row r="121" spans="1:12" x14ac:dyDescent="0.25">
      <c r="A121" t="s">
        <v>13</v>
      </c>
      <c r="B121">
        <v>100</v>
      </c>
      <c r="C121">
        <v>1000</v>
      </c>
      <c r="D121">
        <v>0.3</v>
      </c>
      <c r="E121">
        <v>87.285820900079756</v>
      </c>
      <c r="F121">
        <v>0.9</v>
      </c>
      <c r="G121">
        <v>8</v>
      </c>
      <c r="H121">
        <v>45</v>
      </c>
      <c r="I121">
        <v>3729.5612446970367</v>
      </c>
      <c r="J121">
        <v>3281.652285073887</v>
      </c>
      <c r="K121" s="6">
        <f xml:space="preserve"> 100 - Tableau14[[#This Row],[Fitness finale]] / Tableau14[[#This Row],[Fitness de base]] * 100</f>
        <v>12.009695785530255</v>
      </c>
      <c r="L121">
        <v>11105.891</v>
      </c>
    </row>
    <row r="122" spans="1:12" x14ac:dyDescent="0.25">
      <c r="A122" t="s">
        <v>13</v>
      </c>
      <c r="B122">
        <v>100</v>
      </c>
      <c r="C122">
        <v>100</v>
      </c>
      <c r="D122">
        <v>0.5</v>
      </c>
      <c r="E122">
        <v>151.61246776199212</v>
      </c>
      <c r="F122">
        <v>0.8</v>
      </c>
      <c r="G122">
        <v>8</v>
      </c>
      <c r="H122">
        <v>44</v>
      </c>
      <c r="I122">
        <v>3729.5612446970367</v>
      </c>
      <c r="J122">
        <v>3310.0270975710537</v>
      </c>
      <c r="K122" s="6">
        <f xml:space="preserve"> 100 - Tableau14[[#This Row],[Fitness finale]] / Tableau14[[#This Row],[Fitness de base]] * 100</f>
        <v>11.248887458880247</v>
      </c>
      <c r="L122">
        <v>4049.6669999999999</v>
      </c>
    </row>
    <row r="123" spans="1:12" x14ac:dyDescent="0.25">
      <c r="A123" t="s">
        <v>13</v>
      </c>
      <c r="B123">
        <v>100</v>
      </c>
      <c r="C123">
        <v>500</v>
      </c>
      <c r="D123">
        <v>0.3</v>
      </c>
      <c r="E123">
        <v>87.285820900079756</v>
      </c>
      <c r="F123">
        <v>0.9</v>
      </c>
      <c r="G123">
        <v>8</v>
      </c>
      <c r="H123">
        <v>45</v>
      </c>
      <c r="I123">
        <v>3729.5612446970367</v>
      </c>
      <c r="J123">
        <v>3335.7648558424207</v>
      </c>
      <c r="K123" s="6">
        <f xml:space="preserve"> 100 - Tableau14[[#This Row],[Fitness finale]] / Tableau14[[#This Row],[Fitness de base]] * 100</f>
        <v>10.558785954099676</v>
      </c>
      <c r="L123">
        <v>8950.7189999999991</v>
      </c>
    </row>
    <row r="124" spans="1:12" x14ac:dyDescent="0.25">
      <c r="A124" t="s">
        <v>13</v>
      </c>
      <c r="B124">
        <v>100</v>
      </c>
      <c r="C124">
        <v>1000</v>
      </c>
      <c r="D124">
        <v>0.5</v>
      </c>
      <c r="E124">
        <v>151.61246776199212</v>
      </c>
      <c r="F124">
        <v>0.9</v>
      </c>
      <c r="G124">
        <v>8</v>
      </c>
      <c r="H124">
        <v>43</v>
      </c>
      <c r="I124">
        <v>3729.5612446970367</v>
      </c>
      <c r="J124">
        <v>3392.8599413577408</v>
      </c>
      <c r="K124" s="6">
        <f xml:space="preserve"> 100 - Tableau14[[#This Row],[Fitness finale]] / Tableau14[[#This Row],[Fitness de base]] * 100</f>
        <v>9.0279065350660943</v>
      </c>
      <c r="L124">
        <v>10732.781000000001</v>
      </c>
    </row>
    <row r="125" spans="1:12" x14ac:dyDescent="0.25">
      <c r="A125" s="11" t="s">
        <v>13</v>
      </c>
      <c r="B125" s="11">
        <v>100</v>
      </c>
      <c r="C125" s="11">
        <v>1000</v>
      </c>
      <c r="D125" s="11">
        <v>0.8</v>
      </c>
      <c r="E125" s="11">
        <v>470.95134028311196</v>
      </c>
      <c r="F125" s="11">
        <v>0.8</v>
      </c>
      <c r="G125" s="11">
        <v>8</v>
      </c>
      <c r="H125" s="11">
        <v>46</v>
      </c>
      <c r="I125" s="11">
        <v>3729.5612446970367</v>
      </c>
      <c r="J125" s="11">
        <v>3425.7384120577508</v>
      </c>
      <c r="K125" s="6">
        <f xml:space="preserve"> 100 - Tableau14[[#This Row],[Fitness finale]] / Tableau14[[#This Row],[Fitness de base]] * 100</f>
        <v>8.1463424972919682</v>
      </c>
      <c r="L125" s="11">
        <v>11130.788</v>
      </c>
    </row>
    <row r="126" spans="1:12" x14ac:dyDescent="0.25">
      <c r="A126" t="s">
        <v>13</v>
      </c>
      <c r="B126">
        <v>100</v>
      </c>
      <c r="C126">
        <v>100</v>
      </c>
      <c r="D126">
        <v>0.3</v>
      </c>
      <c r="E126">
        <v>87.285820900079756</v>
      </c>
      <c r="F126">
        <v>0.8</v>
      </c>
      <c r="G126">
        <v>8</v>
      </c>
      <c r="H126">
        <v>45</v>
      </c>
      <c r="I126">
        <v>3729.5612446970367</v>
      </c>
      <c r="J126">
        <v>3427.3694415659638</v>
      </c>
      <c r="K126" s="6">
        <f xml:space="preserve"> 100 - Tableau14[[#This Row],[Fitness finale]] / Tableau14[[#This Row],[Fitness de base]] * 100</f>
        <v>8.1026100204347387</v>
      </c>
      <c r="L126">
        <v>3855.261</v>
      </c>
    </row>
    <row r="127" spans="1:12" x14ac:dyDescent="0.25">
      <c r="A127" t="s">
        <v>13</v>
      </c>
      <c r="B127">
        <v>100</v>
      </c>
      <c r="C127">
        <v>1000</v>
      </c>
      <c r="D127">
        <v>0.3</v>
      </c>
      <c r="E127">
        <v>87.285820900079756</v>
      </c>
      <c r="F127">
        <v>0.8</v>
      </c>
      <c r="G127">
        <v>8</v>
      </c>
      <c r="H127">
        <v>46</v>
      </c>
      <c r="I127">
        <v>3729.5612446970367</v>
      </c>
      <c r="J127">
        <v>3456.909364874904</v>
      </c>
      <c r="K127" s="6">
        <f xml:space="preserve"> 100 - Tableau14[[#This Row],[Fitness finale]] / Tableau14[[#This Row],[Fitness de base]] * 100</f>
        <v>7.3105618042821732</v>
      </c>
      <c r="L127">
        <v>11083.407999999999</v>
      </c>
    </row>
    <row r="128" spans="1:12" x14ac:dyDescent="0.25">
      <c r="A128" t="s">
        <v>13</v>
      </c>
      <c r="B128">
        <v>100</v>
      </c>
      <c r="C128">
        <v>1000</v>
      </c>
      <c r="D128">
        <v>0.8</v>
      </c>
      <c r="E128">
        <v>470.95134028311196</v>
      </c>
      <c r="F128">
        <v>0.9</v>
      </c>
      <c r="G128">
        <v>8</v>
      </c>
      <c r="H128">
        <v>44</v>
      </c>
      <c r="I128">
        <v>3729.5612446970367</v>
      </c>
      <c r="J128">
        <v>3463.3186384392397</v>
      </c>
      <c r="K128" s="6">
        <f xml:space="preserve"> 100 - Tableau14[[#This Row],[Fitness finale]] / Tableau14[[#This Row],[Fitness de base]] * 100</f>
        <v>7.1387111992425361</v>
      </c>
      <c r="L128">
        <v>11136.178</v>
      </c>
    </row>
    <row r="129" spans="1:12" x14ac:dyDescent="0.25">
      <c r="A129" t="s">
        <v>13</v>
      </c>
      <c r="B129">
        <v>100</v>
      </c>
      <c r="C129">
        <v>100</v>
      </c>
      <c r="D129">
        <v>0.8</v>
      </c>
      <c r="E129">
        <v>470.95134028311196</v>
      </c>
      <c r="F129">
        <v>0.99</v>
      </c>
      <c r="G129">
        <v>8</v>
      </c>
      <c r="H129">
        <v>46</v>
      </c>
      <c r="I129">
        <v>3729.5612446970367</v>
      </c>
      <c r="J129">
        <v>3472.5583161888535</v>
      </c>
      <c r="K129" s="6">
        <f xml:space="preserve"> 100 - Tableau14[[#This Row],[Fitness finale]] / Tableau14[[#This Row],[Fitness de base]] * 100</f>
        <v>6.8909695174897365</v>
      </c>
      <c r="L129">
        <v>4199.2120000000004</v>
      </c>
    </row>
    <row r="130" spans="1:12" x14ac:dyDescent="0.25">
      <c r="A130" t="s">
        <v>13</v>
      </c>
      <c r="B130">
        <v>100</v>
      </c>
      <c r="C130">
        <v>100</v>
      </c>
      <c r="D130">
        <v>0.3</v>
      </c>
      <c r="E130">
        <v>87.285820900079756</v>
      </c>
      <c r="F130">
        <v>0.99</v>
      </c>
      <c r="G130">
        <v>8</v>
      </c>
      <c r="H130">
        <v>44</v>
      </c>
      <c r="I130">
        <v>3729.5612446970367</v>
      </c>
      <c r="J130">
        <v>3483.6895373097577</v>
      </c>
      <c r="K130" s="6">
        <f xml:space="preserve"> 100 - Tableau14[[#This Row],[Fitness finale]] / Tableau14[[#This Row],[Fitness de base]] * 100</f>
        <v>6.592510251356714</v>
      </c>
      <c r="L130">
        <v>3071.3829999999998</v>
      </c>
    </row>
    <row r="131" spans="1:12" x14ac:dyDescent="0.25">
      <c r="A131" t="s">
        <v>13</v>
      </c>
      <c r="B131">
        <v>100</v>
      </c>
      <c r="C131">
        <v>100</v>
      </c>
      <c r="D131">
        <v>0.5</v>
      </c>
      <c r="E131">
        <v>151.61246776199212</v>
      </c>
      <c r="F131">
        <v>0.99</v>
      </c>
      <c r="G131">
        <v>8</v>
      </c>
      <c r="H131">
        <v>44</v>
      </c>
      <c r="I131">
        <v>3729.5612446970367</v>
      </c>
      <c r="J131">
        <v>3483.8408337439887</v>
      </c>
      <c r="K131" s="6">
        <f xml:space="preserve"> 100 - Tableau14[[#This Row],[Fitness finale]] / Tableau14[[#This Row],[Fitness de base]] * 100</f>
        <v>6.5884535695031445</v>
      </c>
      <c r="L131">
        <v>3477.1289999999999</v>
      </c>
    </row>
    <row r="132" spans="1:12" x14ac:dyDescent="0.25">
      <c r="A132" t="s">
        <v>13</v>
      </c>
      <c r="B132">
        <v>100</v>
      </c>
      <c r="C132">
        <v>100</v>
      </c>
      <c r="D132">
        <v>0.3</v>
      </c>
      <c r="E132">
        <v>87.285820900079756</v>
      </c>
      <c r="F132">
        <v>0.9</v>
      </c>
      <c r="G132">
        <v>8</v>
      </c>
      <c r="H132">
        <v>45</v>
      </c>
      <c r="I132">
        <v>3729.5612446970367</v>
      </c>
      <c r="J132">
        <v>3499.1109955330548</v>
      </c>
      <c r="K132" s="6">
        <f xml:space="preserve"> 100 - Tableau14[[#This Row],[Fitness finale]] / Tableau14[[#This Row],[Fitness de base]] * 100</f>
        <v>6.1790176925409952</v>
      </c>
      <c r="L132">
        <v>3731.72</v>
      </c>
    </row>
    <row r="133" spans="1:12" x14ac:dyDescent="0.25">
      <c r="A133" t="s">
        <v>13</v>
      </c>
      <c r="B133">
        <v>100</v>
      </c>
      <c r="C133">
        <v>100</v>
      </c>
      <c r="D133">
        <v>0.8</v>
      </c>
      <c r="E133">
        <v>470.95134028311196</v>
      </c>
      <c r="F133">
        <v>0.9</v>
      </c>
      <c r="G133">
        <v>8</v>
      </c>
      <c r="H133">
        <v>47</v>
      </c>
      <c r="I133">
        <v>3729.5612446970367</v>
      </c>
      <c r="J133">
        <v>3522.1249405507847</v>
      </c>
      <c r="K133" s="6">
        <f xml:space="preserve"> 100 - Tableau14[[#This Row],[Fitness finale]] / Tableau14[[#This Row],[Fitness de base]] * 100</f>
        <v>5.5619492625627203</v>
      </c>
      <c r="L133">
        <v>4459.7219999999998</v>
      </c>
    </row>
    <row r="134" spans="1:12" x14ac:dyDescent="0.25">
      <c r="A134" s="11" t="s">
        <v>13</v>
      </c>
      <c r="B134" s="11">
        <v>100</v>
      </c>
      <c r="C134" s="11">
        <v>500</v>
      </c>
      <c r="D134" s="11">
        <v>0.5</v>
      </c>
      <c r="E134" s="11">
        <v>151.61246776199212</v>
      </c>
      <c r="F134" s="11">
        <v>0.8</v>
      </c>
      <c r="G134" s="11">
        <v>8</v>
      </c>
      <c r="H134" s="11">
        <v>45</v>
      </c>
      <c r="I134" s="11">
        <v>3729.5612446970367</v>
      </c>
      <c r="J134" s="11">
        <v>3542.4935391212325</v>
      </c>
      <c r="K134" s="6">
        <f xml:space="preserve"> 100 - Tableau14[[#This Row],[Fitness finale]] / Tableau14[[#This Row],[Fitness de base]] * 100</f>
        <v>5.0158099921751074</v>
      </c>
      <c r="L134" s="11">
        <v>8741.3050000000003</v>
      </c>
    </row>
    <row r="135" spans="1:12" x14ac:dyDescent="0.25">
      <c r="A135" t="s">
        <v>13</v>
      </c>
      <c r="B135">
        <v>100</v>
      </c>
      <c r="C135">
        <v>500</v>
      </c>
      <c r="D135">
        <v>0.8</v>
      </c>
      <c r="E135">
        <v>470.95134028311196</v>
      </c>
      <c r="F135">
        <v>0.8</v>
      </c>
      <c r="G135">
        <v>8</v>
      </c>
      <c r="H135">
        <v>47</v>
      </c>
      <c r="I135">
        <v>3729.5612446970367</v>
      </c>
      <c r="J135">
        <v>3623.8957693669317</v>
      </c>
      <c r="K135" s="6">
        <f xml:space="preserve"> 100 - Tableau14[[#This Row],[Fitness finale]] / Tableau14[[#This Row],[Fitness de base]] * 100</f>
        <v>2.8331878308835314</v>
      </c>
      <c r="L135">
        <v>8708.6489999999994</v>
      </c>
    </row>
    <row r="136" spans="1:12" x14ac:dyDescent="0.25">
      <c r="A136" t="s">
        <v>13</v>
      </c>
      <c r="B136">
        <v>100</v>
      </c>
      <c r="C136">
        <v>10</v>
      </c>
      <c r="D136">
        <v>0.5</v>
      </c>
      <c r="E136">
        <v>151.61246776199212</v>
      </c>
      <c r="F136">
        <v>0.8</v>
      </c>
      <c r="G136">
        <v>8</v>
      </c>
      <c r="H136">
        <v>47</v>
      </c>
      <c r="I136">
        <v>3729.5612446970367</v>
      </c>
      <c r="J136">
        <v>3628.3253346960478</v>
      </c>
      <c r="K136" s="6">
        <f xml:space="preserve"> 100 - Tableau14[[#This Row],[Fitness finale]] / Tableau14[[#This Row],[Fitness de base]] * 100</f>
        <v>2.7144187575665484</v>
      </c>
      <c r="L136">
        <v>476.21100000000001</v>
      </c>
    </row>
    <row r="137" spans="1:12" x14ac:dyDescent="0.25">
      <c r="A137" t="s">
        <v>13</v>
      </c>
      <c r="B137">
        <v>100</v>
      </c>
      <c r="C137">
        <v>10</v>
      </c>
      <c r="D137">
        <v>0.3</v>
      </c>
      <c r="E137">
        <v>87.285820900079756</v>
      </c>
      <c r="F137">
        <v>0.9</v>
      </c>
      <c r="G137">
        <v>8</v>
      </c>
      <c r="H137">
        <v>47</v>
      </c>
      <c r="I137">
        <v>3729.5612446970367</v>
      </c>
      <c r="J137">
        <v>3658.87079702555</v>
      </c>
      <c r="K137" s="6">
        <f xml:space="preserve"> 100 - Tableau14[[#This Row],[Fitness finale]] / Tableau14[[#This Row],[Fitness de base]] * 100</f>
        <v>1.8954092193015981</v>
      </c>
      <c r="L137">
        <v>466.67200000000003</v>
      </c>
    </row>
    <row r="138" spans="1:12" x14ac:dyDescent="0.25">
      <c r="A138" s="13" t="s">
        <v>13</v>
      </c>
      <c r="B138" s="13">
        <v>100</v>
      </c>
      <c r="C138" s="13">
        <v>10</v>
      </c>
      <c r="D138" s="13">
        <v>0.5</v>
      </c>
      <c r="E138" s="13">
        <v>151.61246776199212</v>
      </c>
      <c r="F138" s="13">
        <v>0.99</v>
      </c>
      <c r="G138" s="13">
        <v>8</v>
      </c>
      <c r="H138" s="13">
        <v>47</v>
      </c>
      <c r="I138" s="13">
        <v>3729.5612446970367</v>
      </c>
      <c r="J138" s="13">
        <v>3665.249881367542</v>
      </c>
      <c r="K138" s="6">
        <f xml:space="preserve"> 100 - Tableau14[[#This Row],[Fitness finale]] / Tableau14[[#This Row],[Fitness de base]] * 100</f>
        <v>1.7243680720067829</v>
      </c>
      <c r="L138" s="13">
        <v>344.10300000000001</v>
      </c>
    </row>
    <row r="139" spans="1:12" x14ac:dyDescent="0.25">
      <c r="A139" t="s">
        <v>13</v>
      </c>
      <c r="B139">
        <v>100</v>
      </c>
      <c r="C139">
        <v>100</v>
      </c>
      <c r="D139">
        <v>0.5</v>
      </c>
      <c r="E139">
        <v>151.61246776199212</v>
      </c>
      <c r="F139">
        <v>0.9</v>
      </c>
      <c r="G139">
        <v>8</v>
      </c>
      <c r="H139">
        <v>47</v>
      </c>
      <c r="I139">
        <v>3729.5612446970367</v>
      </c>
      <c r="J139">
        <v>3666.2752077006985</v>
      </c>
      <c r="K139" s="6">
        <f xml:space="preserve"> 100 - Tableau14[[#This Row],[Fitness finale]] / Tableau14[[#This Row],[Fitness de base]] * 100</f>
        <v>1.6968761965317753</v>
      </c>
      <c r="L139">
        <v>4451.7920000000004</v>
      </c>
    </row>
    <row r="140" spans="1:12" x14ac:dyDescent="0.25">
      <c r="A140" t="s">
        <v>13</v>
      </c>
      <c r="B140">
        <v>100</v>
      </c>
      <c r="C140">
        <v>10</v>
      </c>
      <c r="D140">
        <v>0.5</v>
      </c>
      <c r="E140">
        <v>151.61246776199212</v>
      </c>
      <c r="F140">
        <v>0.9</v>
      </c>
      <c r="G140">
        <v>8</v>
      </c>
      <c r="H140">
        <v>47</v>
      </c>
      <c r="I140">
        <v>3729.5612446970367</v>
      </c>
      <c r="J140">
        <v>3667.2907207423859</v>
      </c>
      <c r="K140" s="6">
        <f xml:space="preserve"> 100 - Tableau14[[#This Row],[Fitness finale]] / Tableau14[[#This Row],[Fitness de base]] * 100</f>
        <v>1.6696474429315629</v>
      </c>
      <c r="L140">
        <v>411.048</v>
      </c>
    </row>
    <row r="141" spans="1:12" x14ac:dyDescent="0.25">
      <c r="A141" s="11" t="s">
        <v>13</v>
      </c>
      <c r="B141" s="11">
        <v>100</v>
      </c>
      <c r="C141" s="11">
        <v>10</v>
      </c>
      <c r="D141" s="11">
        <v>0.8</v>
      </c>
      <c r="E141" s="11">
        <v>470.95134028311196</v>
      </c>
      <c r="F141" s="11">
        <v>0.8</v>
      </c>
      <c r="G141" s="11">
        <v>8</v>
      </c>
      <c r="H141" s="11">
        <v>47</v>
      </c>
      <c r="I141" s="11">
        <v>3729.5612446970367</v>
      </c>
      <c r="J141" s="11">
        <v>3677.7166184813832</v>
      </c>
      <c r="K141" s="6">
        <f xml:space="preserve"> 100 - Tableau14[[#This Row],[Fitness finale]] / Tableau14[[#This Row],[Fitness de base]] * 100</f>
        <v>1.3900998754041183</v>
      </c>
      <c r="L141" s="11">
        <v>477.08600000000001</v>
      </c>
    </row>
    <row r="142" spans="1:12" x14ac:dyDescent="0.25">
      <c r="A142" t="s">
        <v>13</v>
      </c>
      <c r="B142">
        <v>100</v>
      </c>
      <c r="C142">
        <v>10</v>
      </c>
      <c r="D142">
        <v>0.3</v>
      </c>
      <c r="E142">
        <v>87.285820900079756</v>
      </c>
      <c r="F142">
        <v>0.99</v>
      </c>
      <c r="G142">
        <v>8</v>
      </c>
      <c r="H142">
        <v>47</v>
      </c>
      <c r="I142">
        <v>3729.5612446970367</v>
      </c>
      <c r="J142">
        <v>3679.4814988600401</v>
      </c>
      <c r="K142" s="6">
        <f xml:space="preserve"> 100 - Tableau14[[#This Row],[Fitness finale]] / Tableau14[[#This Row],[Fitness de base]] * 100</f>
        <v>1.3427784812007957</v>
      </c>
      <c r="L142">
        <v>474.58800000000002</v>
      </c>
    </row>
    <row r="143" spans="1:12" x14ac:dyDescent="0.25">
      <c r="A143" t="s">
        <v>13</v>
      </c>
      <c r="B143">
        <v>100</v>
      </c>
      <c r="C143">
        <v>10</v>
      </c>
      <c r="D143">
        <v>0.3</v>
      </c>
      <c r="E143">
        <v>87.285820900079756</v>
      </c>
      <c r="F143">
        <v>0.8</v>
      </c>
      <c r="G143">
        <v>8</v>
      </c>
      <c r="H143">
        <v>47</v>
      </c>
      <c r="I143">
        <v>3729.5612446970367</v>
      </c>
      <c r="J143">
        <v>3697.5064763155601</v>
      </c>
      <c r="K143" s="6">
        <f xml:space="preserve"> 100 - Tableau14[[#This Row],[Fitness finale]] / Tableau14[[#This Row],[Fitness de base]] * 100</f>
        <v>0.85947826777356795</v>
      </c>
      <c r="L143">
        <v>479.32</v>
      </c>
    </row>
    <row r="144" spans="1:12" x14ac:dyDescent="0.25">
      <c r="A144" t="s">
        <v>13</v>
      </c>
      <c r="B144">
        <v>100</v>
      </c>
      <c r="C144">
        <v>10</v>
      </c>
      <c r="D144">
        <v>0.8</v>
      </c>
      <c r="E144">
        <v>470.95134028311196</v>
      </c>
      <c r="F144">
        <v>0.99</v>
      </c>
      <c r="G144">
        <v>8</v>
      </c>
      <c r="H144">
        <v>46</v>
      </c>
      <c r="I144">
        <v>3729.5612446970367</v>
      </c>
      <c r="J144">
        <v>3721.3881274802366</v>
      </c>
      <c r="K144" s="6">
        <f xml:space="preserve"> 100 - Tableau14[[#This Row],[Fitness finale]] / Tableau14[[#This Row],[Fitness de base]] * 100</f>
        <v>0.21914420170526228</v>
      </c>
      <c r="L144">
        <v>590.57600000000002</v>
      </c>
    </row>
    <row r="145" spans="1:12" x14ac:dyDescent="0.25">
      <c r="A145" t="s">
        <v>13</v>
      </c>
      <c r="B145">
        <v>100</v>
      </c>
      <c r="C145">
        <v>10</v>
      </c>
      <c r="D145">
        <v>0.8</v>
      </c>
      <c r="E145">
        <v>470.95134028311196</v>
      </c>
      <c r="F145">
        <v>0.9</v>
      </c>
      <c r="G145">
        <v>8</v>
      </c>
      <c r="H145">
        <v>47</v>
      </c>
      <c r="I145">
        <v>3729.5612446970367</v>
      </c>
      <c r="J145">
        <v>3729.5612446970367</v>
      </c>
      <c r="K145" s="6">
        <f xml:space="preserve"> 100 - Tableau14[[#This Row],[Fitness finale]] / Tableau14[[#This Row],[Fitness de base]] * 100</f>
        <v>0</v>
      </c>
      <c r="L145">
        <v>472.97699999999998</v>
      </c>
    </row>
    <row r="146" spans="1:12" x14ac:dyDescent="0.25">
      <c r="A146" t="s">
        <v>14</v>
      </c>
      <c r="B146">
        <v>100</v>
      </c>
      <c r="C146">
        <v>500</v>
      </c>
      <c r="D146">
        <v>0.5</v>
      </c>
      <c r="E146">
        <v>175.04025891217313</v>
      </c>
      <c r="F146">
        <v>0.99</v>
      </c>
      <c r="G146">
        <v>8</v>
      </c>
      <c r="H146">
        <v>38</v>
      </c>
      <c r="I146">
        <v>3688.9620666435944</v>
      </c>
      <c r="J146">
        <v>2772.0252605726264</v>
      </c>
      <c r="K146" s="6">
        <f xml:space="preserve"> 100 - Tableau14[[#This Row],[Fitness finale]] / Tableau14[[#This Row],[Fitness de base]] * 100</f>
        <v>24.856227564986696</v>
      </c>
      <c r="L146">
        <v>8885.2209999999995</v>
      </c>
    </row>
    <row r="147" spans="1:12" x14ac:dyDescent="0.25">
      <c r="A147" t="s">
        <v>14</v>
      </c>
      <c r="B147">
        <v>100</v>
      </c>
      <c r="C147">
        <v>1000</v>
      </c>
      <c r="D147">
        <v>0.8</v>
      </c>
      <c r="E147">
        <v>543.72470651689173</v>
      </c>
      <c r="F147">
        <v>0.99</v>
      </c>
      <c r="G147">
        <v>8</v>
      </c>
      <c r="H147">
        <v>40</v>
      </c>
      <c r="I147">
        <v>3688.9620666435944</v>
      </c>
      <c r="J147">
        <v>2778.6311013506911</v>
      </c>
      <c r="K147" s="6">
        <f xml:space="preserve"> 100 - Tableau14[[#This Row],[Fitness finale]] / Tableau14[[#This Row],[Fitness de base]] * 100</f>
        <v>24.677157120272824</v>
      </c>
      <c r="L147">
        <v>10945.83</v>
      </c>
    </row>
    <row r="148" spans="1:12" x14ac:dyDescent="0.25">
      <c r="A148" t="s">
        <v>14</v>
      </c>
      <c r="B148">
        <v>100</v>
      </c>
      <c r="C148">
        <v>500</v>
      </c>
      <c r="D148">
        <v>0.8</v>
      </c>
      <c r="E148">
        <v>543.72470651689173</v>
      </c>
      <c r="F148">
        <v>0.99</v>
      </c>
      <c r="G148">
        <v>8</v>
      </c>
      <c r="H148">
        <v>39</v>
      </c>
      <c r="I148">
        <v>3688.9620666435944</v>
      </c>
      <c r="J148">
        <v>2781.4074335264422</v>
      </c>
      <c r="K148" s="6">
        <f xml:space="preserve"> 100 - Tableau14[[#This Row],[Fitness finale]] / Tableau14[[#This Row],[Fitness de base]] * 100</f>
        <v>24.601896596429128</v>
      </c>
      <c r="L148">
        <v>8521.5619999999999</v>
      </c>
    </row>
    <row r="149" spans="1:12" x14ac:dyDescent="0.25">
      <c r="A149" t="s">
        <v>14</v>
      </c>
      <c r="B149">
        <v>100</v>
      </c>
      <c r="C149">
        <v>1000</v>
      </c>
      <c r="D149">
        <v>0.3</v>
      </c>
      <c r="E149">
        <v>100.77359016209961</v>
      </c>
      <c r="F149">
        <v>0.99</v>
      </c>
      <c r="G149">
        <v>8</v>
      </c>
      <c r="H149">
        <v>43</v>
      </c>
      <c r="I149">
        <v>3688.9620666435944</v>
      </c>
      <c r="J149">
        <v>2893.4151919122146</v>
      </c>
      <c r="K149" s="6">
        <f xml:space="preserve"> 100 - Tableau14[[#This Row],[Fitness finale]] / Tableau14[[#This Row],[Fitness de base]] * 100</f>
        <v>21.565601932448402</v>
      </c>
      <c r="L149">
        <v>10948.758</v>
      </c>
    </row>
    <row r="150" spans="1:12" x14ac:dyDescent="0.25">
      <c r="A150" t="s">
        <v>14</v>
      </c>
      <c r="B150">
        <v>100</v>
      </c>
      <c r="C150">
        <v>500</v>
      </c>
      <c r="D150">
        <v>0.3</v>
      </c>
      <c r="E150">
        <v>100.77359016209961</v>
      </c>
      <c r="F150">
        <v>0.8</v>
      </c>
      <c r="G150">
        <v>8</v>
      </c>
      <c r="H150">
        <v>43</v>
      </c>
      <c r="I150">
        <v>3688.9620666435944</v>
      </c>
      <c r="J150">
        <v>2995.6098786537686</v>
      </c>
      <c r="K150" s="6">
        <f xml:space="preserve"> 100 - Tableau14[[#This Row],[Fitness finale]] / Tableau14[[#This Row],[Fitness de base]] * 100</f>
        <v>18.795318993905312</v>
      </c>
      <c r="L150">
        <v>8938.9179999999997</v>
      </c>
    </row>
    <row r="151" spans="1:12" x14ac:dyDescent="0.25">
      <c r="A151" s="11" t="s">
        <v>14</v>
      </c>
      <c r="B151" s="11">
        <v>100</v>
      </c>
      <c r="C151" s="11">
        <v>500</v>
      </c>
      <c r="D151" s="11">
        <v>0.8</v>
      </c>
      <c r="E151" s="11">
        <v>543.72470651689173</v>
      </c>
      <c r="F151" s="11">
        <v>0.8</v>
      </c>
      <c r="G151" s="11">
        <v>8</v>
      </c>
      <c r="H151" s="11">
        <v>43</v>
      </c>
      <c r="I151" s="11">
        <v>3688.9620666435944</v>
      </c>
      <c r="J151" s="11">
        <v>3008.5762936007841</v>
      </c>
      <c r="K151" s="6">
        <f xml:space="preserve"> 100 - Tableau14[[#This Row],[Fitness finale]] / Tableau14[[#This Row],[Fitness de base]] * 100</f>
        <v>18.443826766206357</v>
      </c>
      <c r="L151" s="11">
        <v>8646.0660000000007</v>
      </c>
    </row>
    <row r="152" spans="1:12" x14ac:dyDescent="0.25">
      <c r="A152" t="s">
        <v>14</v>
      </c>
      <c r="B152">
        <v>100</v>
      </c>
      <c r="C152">
        <v>1000</v>
      </c>
      <c r="D152">
        <v>0.5</v>
      </c>
      <c r="E152">
        <v>175.04025891217313</v>
      </c>
      <c r="F152">
        <v>0.99</v>
      </c>
      <c r="G152">
        <v>8</v>
      </c>
      <c r="H152">
        <v>41</v>
      </c>
      <c r="I152">
        <v>3688.9620666435944</v>
      </c>
      <c r="J152">
        <v>3034.1364402522508</v>
      </c>
      <c r="K152" s="6">
        <f xml:space="preserve"> 100 - Tableau14[[#This Row],[Fitness finale]] / Tableau14[[#This Row],[Fitness de base]] * 100</f>
        <v>17.750944969383681</v>
      </c>
      <c r="L152">
        <v>10961.19</v>
      </c>
    </row>
    <row r="153" spans="1:12" x14ac:dyDescent="0.25">
      <c r="A153" t="s">
        <v>14</v>
      </c>
      <c r="B153">
        <v>100</v>
      </c>
      <c r="C153">
        <v>500</v>
      </c>
      <c r="D153">
        <v>0.3</v>
      </c>
      <c r="E153">
        <v>100.77359016209961</v>
      </c>
      <c r="F153">
        <v>0.99</v>
      </c>
      <c r="G153">
        <v>8</v>
      </c>
      <c r="H153">
        <v>43</v>
      </c>
      <c r="I153">
        <v>3688.9620666435944</v>
      </c>
      <c r="J153">
        <v>3063.4188536462848</v>
      </c>
      <c r="K153" s="6">
        <f xml:space="preserve"> 100 - Tableau14[[#This Row],[Fitness finale]] / Tableau14[[#This Row],[Fitness de base]] * 100</f>
        <v>16.957160352870233</v>
      </c>
      <c r="L153">
        <v>8748.5619999999999</v>
      </c>
    </row>
    <row r="154" spans="1:12" x14ac:dyDescent="0.25">
      <c r="A154" t="s">
        <v>14</v>
      </c>
      <c r="B154">
        <v>100</v>
      </c>
      <c r="C154">
        <v>1000</v>
      </c>
      <c r="D154">
        <v>0.8</v>
      </c>
      <c r="E154">
        <v>543.72470651689173</v>
      </c>
      <c r="F154">
        <v>0.8</v>
      </c>
      <c r="G154">
        <v>8</v>
      </c>
      <c r="H154">
        <v>42</v>
      </c>
      <c r="I154">
        <v>3688.9620666435944</v>
      </c>
      <c r="J154">
        <v>3074.5572284378841</v>
      </c>
      <c r="K154" s="6">
        <f xml:space="preserve"> 100 - Tableau14[[#This Row],[Fitness finale]] / Tableau14[[#This Row],[Fitness de base]] * 100</f>
        <v>16.655222447563062</v>
      </c>
      <c r="L154">
        <v>10812.174000000001</v>
      </c>
    </row>
    <row r="155" spans="1:12" x14ac:dyDescent="0.25">
      <c r="A155" t="s">
        <v>14</v>
      </c>
      <c r="B155">
        <v>100</v>
      </c>
      <c r="C155">
        <v>500</v>
      </c>
      <c r="D155">
        <v>0.5</v>
      </c>
      <c r="E155">
        <v>175.04025891217313</v>
      </c>
      <c r="F155">
        <v>0.8</v>
      </c>
      <c r="G155">
        <v>8</v>
      </c>
      <c r="H155">
        <v>46</v>
      </c>
      <c r="I155">
        <v>3688.9620666435944</v>
      </c>
      <c r="J155">
        <v>3324.413144024908</v>
      </c>
      <c r="K155" s="6">
        <f xml:space="preserve"> 100 - Tableau14[[#This Row],[Fitness finale]] / Tableau14[[#This Row],[Fitness de base]] * 100</f>
        <v>9.8821542762669736</v>
      </c>
      <c r="L155">
        <v>8516.7440000000006</v>
      </c>
    </row>
    <row r="156" spans="1:12" x14ac:dyDescent="0.25">
      <c r="A156" t="s">
        <v>14</v>
      </c>
      <c r="B156">
        <v>100</v>
      </c>
      <c r="C156">
        <v>1000</v>
      </c>
      <c r="D156">
        <v>0.5</v>
      </c>
      <c r="E156">
        <v>175.04025891217313</v>
      </c>
      <c r="F156">
        <v>0.9</v>
      </c>
      <c r="G156">
        <v>8</v>
      </c>
      <c r="H156">
        <v>46</v>
      </c>
      <c r="I156">
        <v>3688.9620666435944</v>
      </c>
      <c r="J156">
        <v>3344.0034629598854</v>
      </c>
      <c r="K156" s="6">
        <f xml:space="preserve"> 100 - Tableau14[[#This Row],[Fitness finale]] / Tableau14[[#This Row],[Fitness de base]] * 100</f>
        <v>9.3511019482390623</v>
      </c>
      <c r="L156">
        <v>10831.56</v>
      </c>
    </row>
    <row r="157" spans="1:12" x14ac:dyDescent="0.25">
      <c r="A157" s="11" t="s">
        <v>14</v>
      </c>
      <c r="B157" s="11">
        <v>100</v>
      </c>
      <c r="C157" s="11">
        <v>500</v>
      </c>
      <c r="D157" s="11">
        <v>0.5</v>
      </c>
      <c r="E157" s="11">
        <v>175.04025891217313</v>
      </c>
      <c r="F157" s="11">
        <v>0.9</v>
      </c>
      <c r="G157" s="11">
        <v>8</v>
      </c>
      <c r="H157" s="11">
        <v>47</v>
      </c>
      <c r="I157" s="11">
        <v>3688.9620666435944</v>
      </c>
      <c r="J157" s="11">
        <v>3357.0071308941556</v>
      </c>
      <c r="K157" s="6">
        <f xml:space="preserve"> 100 - Tableau14[[#This Row],[Fitness finale]] / Tableau14[[#This Row],[Fitness de base]] * 100</f>
        <v>8.9985998704364079</v>
      </c>
      <c r="L157" s="11">
        <v>8822.9979999999996</v>
      </c>
    </row>
    <row r="158" spans="1:12" x14ac:dyDescent="0.25">
      <c r="A158" t="s">
        <v>14</v>
      </c>
      <c r="B158">
        <v>100</v>
      </c>
      <c r="C158">
        <v>100</v>
      </c>
      <c r="D158">
        <v>0.5</v>
      </c>
      <c r="E158">
        <v>175.04025891217313</v>
      </c>
      <c r="F158">
        <v>0.8</v>
      </c>
      <c r="G158">
        <v>8</v>
      </c>
      <c r="H158">
        <v>47</v>
      </c>
      <c r="I158">
        <v>3688.9620666435944</v>
      </c>
      <c r="J158">
        <v>3366.8433264056803</v>
      </c>
      <c r="K158" s="6">
        <f xml:space="preserve"> 100 - Tableau14[[#This Row],[Fitness finale]] / Tableau14[[#This Row],[Fitness de base]] * 100</f>
        <v>8.7319613056090333</v>
      </c>
      <c r="L158">
        <v>4140.5200000000004</v>
      </c>
    </row>
    <row r="159" spans="1:12" x14ac:dyDescent="0.25">
      <c r="A159" s="11" t="s">
        <v>14</v>
      </c>
      <c r="B159" s="11">
        <v>100</v>
      </c>
      <c r="C159" s="11">
        <v>100</v>
      </c>
      <c r="D159" s="11">
        <v>0.8</v>
      </c>
      <c r="E159" s="11">
        <v>543.72470651689173</v>
      </c>
      <c r="F159" s="11">
        <v>0.8</v>
      </c>
      <c r="G159" s="11">
        <v>8</v>
      </c>
      <c r="H159" s="11">
        <v>46</v>
      </c>
      <c r="I159" s="11">
        <v>3688.9620666435944</v>
      </c>
      <c r="J159" s="11">
        <v>3377.8264362981072</v>
      </c>
      <c r="K159" s="6">
        <f xml:space="preserve"> 100 - Tableau14[[#This Row],[Fitness finale]] / Tableau14[[#This Row],[Fitness de base]] * 100</f>
        <v>8.4342323050389751</v>
      </c>
      <c r="L159" s="11">
        <v>3584.7260000000001</v>
      </c>
    </row>
    <row r="160" spans="1:12" x14ac:dyDescent="0.25">
      <c r="A160" t="s">
        <v>14</v>
      </c>
      <c r="B160">
        <v>100</v>
      </c>
      <c r="C160">
        <v>100</v>
      </c>
      <c r="D160">
        <v>0.3</v>
      </c>
      <c r="E160">
        <v>100.77359016209961</v>
      </c>
      <c r="F160">
        <v>0.9</v>
      </c>
      <c r="G160">
        <v>8</v>
      </c>
      <c r="H160">
        <v>47</v>
      </c>
      <c r="I160">
        <v>3688.9620666435944</v>
      </c>
      <c r="J160">
        <v>3407.9326919598443</v>
      </c>
      <c r="K160" s="6">
        <f xml:space="preserve"> 100 - Tableau14[[#This Row],[Fitness finale]] / Tableau14[[#This Row],[Fitness de base]] * 100</f>
        <v>7.6181150580234913</v>
      </c>
      <c r="L160">
        <v>4033.9569999999999</v>
      </c>
    </row>
    <row r="161" spans="1:12" x14ac:dyDescent="0.25">
      <c r="A161" t="s">
        <v>14</v>
      </c>
      <c r="B161">
        <v>100</v>
      </c>
      <c r="C161">
        <v>1000</v>
      </c>
      <c r="D161">
        <v>0.3</v>
      </c>
      <c r="E161">
        <v>100.77359016209961</v>
      </c>
      <c r="F161">
        <v>0.9</v>
      </c>
      <c r="G161">
        <v>8</v>
      </c>
      <c r="H161">
        <v>47</v>
      </c>
      <c r="I161">
        <v>3688.9620666435944</v>
      </c>
      <c r="J161">
        <v>3419.7590032412299</v>
      </c>
      <c r="K161" s="6">
        <f xml:space="preserve"> 100 - Tableau14[[#This Row],[Fitness finale]] / Tableau14[[#This Row],[Fitness de base]] * 100</f>
        <v>7.2975286419060126</v>
      </c>
      <c r="L161">
        <v>10607.444</v>
      </c>
    </row>
    <row r="162" spans="1:12" x14ac:dyDescent="0.25">
      <c r="A162" t="s">
        <v>14</v>
      </c>
      <c r="B162">
        <v>100</v>
      </c>
      <c r="C162">
        <v>100</v>
      </c>
      <c r="D162">
        <v>0.3</v>
      </c>
      <c r="E162">
        <v>100.77359016209961</v>
      </c>
      <c r="F162">
        <v>0.99</v>
      </c>
      <c r="G162">
        <v>8</v>
      </c>
      <c r="H162">
        <v>45</v>
      </c>
      <c r="I162">
        <v>3688.9620666435944</v>
      </c>
      <c r="J162">
        <v>3458.7001029087405</v>
      </c>
      <c r="K162" s="6">
        <f xml:space="preserve"> 100 - Tableau14[[#This Row],[Fitness finale]] / Tableau14[[#This Row],[Fitness de base]] * 100</f>
        <v>6.2419173625267916</v>
      </c>
      <c r="L162">
        <v>3872.3180000000002</v>
      </c>
    </row>
    <row r="163" spans="1:12" x14ac:dyDescent="0.25">
      <c r="A163" t="s">
        <v>14</v>
      </c>
      <c r="B163">
        <v>100</v>
      </c>
      <c r="C163">
        <v>100</v>
      </c>
      <c r="D163">
        <v>0.5</v>
      </c>
      <c r="E163">
        <v>175.04025891217313</v>
      </c>
      <c r="F163">
        <v>0.9</v>
      </c>
      <c r="G163">
        <v>8</v>
      </c>
      <c r="H163">
        <v>46</v>
      </c>
      <c r="I163">
        <v>3688.9620666435944</v>
      </c>
      <c r="J163">
        <v>3473.362260034969</v>
      </c>
      <c r="K163" s="6">
        <f xml:space="preserve"> 100 - Tableau14[[#This Row],[Fitness finale]] / Tableau14[[#This Row],[Fitness de base]] * 100</f>
        <v>5.8444571322141314</v>
      </c>
      <c r="L163">
        <v>3879.654</v>
      </c>
    </row>
    <row r="164" spans="1:12" x14ac:dyDescent="0.25">
      <c r="A164" s="11" t="s">
        <v>14</v>
      </c>
      <c r="B164" s="11">
        <v>100</v>
      </c>
      <c r="C164" s="11">
        <v>100</v>
      </c>
      <c r="D164" s="11">
        <v>0.3</v>
      </c>
      <c r="E164" s="11">
        <v>100.77359016209961</v>
      </c>
      <c r="F164" s="11">
        <v>0.8</v>
      </c>
      <c r="G164" s="11">
        <v>8</v>
      </c>
      <c r="H164" s="11">
        <v>46</v>
      </c>
      <c r="I164" s="11">
        <v>3688.9620666435944</v>
      </c>
      <c r="J164" s="11">
        <v>3474.8461988145905</v>
      </c>
      <c r="K164" s="6">
        <f xml:space="preserve"> 100 - Tableau14[[#This Row],[Fitness finale]] / Tableau14[[#This Row],[Fitness de base]] * 100</f>
        <v>5.8042306741261029</v>
      </c>
      <c r="L164" s="11">
        <v>3585.1759999999999</v>
      </c>
    </row>
    <row r="165" spans="1:12" x14ac:dyDescent="0.25">
      <c r="A165" t="s">
        <v>14</v>
      </c>
      <c r="B165">
        <v>100</v>
      </c>
      <c r="C165">
        <v>100</v>
      </c>
      <c r="D165">
        <v>0.5</v>
      </c>
      <c r="E165">
        <v>175.04025891217313</v>
      </c>
      <c r="F165">
        <v>0.99</v>
      </c>
      <c r="G165">
        <v>8</v>
      </c>
      <c r="H165">
        <v>46</v>
      </c>
      <c r="I165">
        <v>3688.9620666435944</v>
      </c>
      <c r="J165">
        <v>3475.8002132738238</v>
      </c>
      <c r="K165" s="6">
        <f xml:space="preserve"> 100 - Tableau14[[#This Row],[Fitness finale]] / Tableau14[[#This Row],[Fitness de base]] * 100</f>
        <v>5.7783693493957884</v>
      </c>
      <c r="L165">
        <v>3838.8919999999998</v>
      </c>
    </row>
    <row r="166" spans="1:12" x14ac:dyDescent="0.25">
      <c r="A166" t="s">
        <v>14</v>
      </c>
      <c r="B166">
        <v>100</v>
      </c>
      <c r="C166">
        <v>1000</v>
      </c>
      <c r="D166">
        <v>0.5</v>
      </c>
      <c r="E166">
        <v>175.04025891217313</v>
      </c>
      <c r="F166">
        <v>0.8</v>
      </c>
      <c r="G166">
        <v>8</v>
      </c>
      <c r="H166">
        <v>46</v>
      </c>
      <c r="I166">
        <v>3688.9620666435944</v>
      </c>
      <c r="J166">
        <v>3496.4247924344991</v>
      </c>
      <c r="K166" s="6">
        <f xml:space="preserve"> 100 - Tableau14[[#This Row],[Fitness finale]] / Tableau14[[#This Row],[Fitness de base]] * 100</f>
        <v>5.2192804027468753</v>
      </c>
      <c r="L166">
        <v>10847.205</v>
      </c>
    </row>
    <row r="167" spans="1:12" x14ac:dyDescent="0.25">
      <c r="A167" t="s">
        <v>14</v>
      </c>
      <c r="B167">
        <v>100</v>
      </c>
      <c r="C167">
        <v>500</v>
      </c>
      <c r="D167">
        <v>0.8</v>
      </c>
      <c r="E167">
        <v>543.72470651689173</v>
      </c>
      <c r="F167">
        <v>0.9</v>
      </c>
      <c r="G167">
        <v>8</v>
      </c>
      <c r="H167">
        <v>46</v>
      </c>
      <c r="I167">
        <v>3688.9620666435944</v>
      </c>
      <c r="J167">
        <v>3512.4586934300801</v>
      </c>
      <c r="K167" s="6">
        <f xml:space="preserve"> 100 - Tableau14[[#This Row],[Fitness finale]] / Tableau14[[#This Row],[Fitness de base]] * 100</f>
        <v>4.7846350823039501</v>
      </c>
      <c r="L167">
        <v>8452.7510000000002</v>
      </c>
    </row>
    <row r="168" spans="1:12" x14ac:dyDescent="0.25">
      <c r="A168" t="s">
        <v>14</v>
      </c>
      <c r="B168">
        <v>100</v>
      </c>
      <c r="C168">
        <v>100</v>
      </c>
      <c r="D168">
        <v>0.8</v>
      </c>
      <c r="E168">
        <v>543.72470651689173</v>
      </c>
      <c r="F168">
        <v>0.9</v>
      </c>
      <c r="G168">
        <v>8</v>
      </c>
      <c r="H168">
        <v>46</v>
      </c>
      <c r="I168">
        <v>3688.9620666435944</v>
      </c>
      <c r="J168">
        <v>3522.4408243076555</v>
      </c>
      <c r="K168" s="6">
        <f xml:space="preserve"> 100 - Tableau14[[#This Row],[Fitness finale]] / Tableau14[[#This Row],[Fitness de base]] * 100</f>
        <v>4.5140405167529423</v>
      </c>
      <c r="L168">
        <v>3866.6550000000002</v>
      </c>
    </row>
    <row r="169" spans="1:12" x14ac:dyDescent="0.25">
      <c r="A169" t="s">
        <v>14</v>
      </c>
      <c r="B169">
        <v>100</v>
      </c>
      <c r="C169">
        <v>1000</v>
      </c>
      <c r="D169">
        <v>0.3</v>
      </c>
      <c r="E169">
        <v>100.77359016209961</v>
      </c>
      <c r="F169">
        <v>0.8</v>
      </c>
      <c r="G169">
        <v>8</v>
      </c>
      <c r="H169">
        <v>47</v>
      </c>
      <c r="I169">
        <v>3688.9620666435944</v>
      </c>
      <c r="J169">
        <v>3528.2580723805968</v>
      </c>
      <c r="K169" s="6">
        <f xml:space="preserve"> 100 - Tableau14[[#This Row],[Fitness finale]] / Tableau14[[#This Row],[Fitness de base]] * 100</f>
        <v>4.3563471610651163</v>
      </c>
      <c r="L169">
        <v>10919.709000000001</v>
      </c>
    </row>
    <row r="170" spans="1:12" x14ac:dyDescent="0.25">
      <c r="A170" t="s">
        <v>14</v>
      </c>
      <c r="B170">
        <v>100</v>
      </c>
      <c r="C170">
        <v>10</v>
      </c>
      <c r="D170">
        <v>0.8</v>
      </c>
      <c r="E170">
        <v>543.72470651689173</v>
      </c>
      <c r="F170">
        <v>0.8</v>
      </c>
      <c r="G170">
        <v>8</v>
      </c>
      <c r="H170">
        <v>48</v>
      </c>
      <c r="I170">
        <v>3688.9620666435944</v>
      </c>
      <c r="J170">
        <v>3616.560556798433</v>
      </c>
      <c r="K170" s="6">
        <f xml:space="preserve"> 100 - Tableau14[[#This Row],[Fitness finale]] / Tableau14[[#This Row],[Fitness de base]] * 100</f>
        <v>1.9626525981340848</v>
      </c>
      <c r="L170">
        <v>424.62400000000002</v>
      </c>
    </row>
    <row r="171" spans="1:12" x14ac:dyDescent="0.25">
      <c r="A171" t="s">
        <v>14</v>
      </c>
      <c r="B171">
        <v>100</v>
      </c>
      <c r="C171">
        <v>100</v>
      </c>
      <c r="D171">
        <v>0.8</v>
      </c>
      <c r="E171">
        <v>543.72470651689173</v>
      </c>
      <c r="F171">
        <v>0.99</v>
      </c>
      <c r="G171">
        <v>8</v>
      </c>
      <c r="H171">
        <v>47</v>
      </c>
      <c r="I171">
        <v>3688.9620666435944</v>
      </c>
      <c r="J171">
        <v>3629.4652438044304</v>
      </c>
      <c r="K171" s="6">
        <f xml:space="preserve"> 100 - Tableau14[[#This Row],[Fitness finale]] / Tableau14[[#This Row],[Fitness de base]] * 100</f>
        <v>1.6128336850396892</v>
      </c>
      <c r="L171">
        <v>3922.701</v>
      </c>
    </row>
    <row r="172" spans="1:12" x14ac:dyDescent="0.25">
      <c r="A172" t="s">
        <v>14</v>
      </c>
      <c r="B172">
        <v>100</v>
      </c>
      <c r="C172">
        <v>10</v>
      </c>
      <c r="D172">
        <v>0.3</v>
      </c>
      <c r="E172">
        <v>100.77359016209961</v>
      </c>
      <c r="F172">
        <v>0.99</v>
      </c>
      <c r="G172">
        <v>8</v>
      </c>
      <c r="H172">
        <v>48</v>
      </c>
      <c r="I172">
        <v>3688.9620666435944</v>
      </c>
      <c r="J172">
        <v>3631.9469436751579</v>
      </c>
      <c r="K172" s="6">
        <f xml:space="preserve"> 100 - Tableau14[[#This Row],[Fitness finale]] / Tableau14[[#This Row],[Fitness de base]] * 100</f>
        <v>1.5455600230747706</v>
      </c>
      <c r="L172">
        <v>303.46600000000001</v>
      </c>
    </row>
    <row r="173" spans="1:12" x14ac:dyDescent="0.25">
      <c r="A173" t="s">
        <v>14</v>
      </c>
      <c r="B173">
        <v>100</v>
      </c>
      <c r="C173">
        <v>1000</v>
      </c>
      <c r="D173">
        <v>0.8</v>
      </c>
      <c r="E173">
        <v>543.72470651689173</v>
      </c>
      <c r="F173">
        <v>0.9</v>
      </c>
      <c r="G173">
        <v>8</v>
      </c>
      <c r="H173">
        <v>46</v>
      </c>
      <c r="I173">
        <v>3688.9620666435944</v>
      </c>
      <c r="J173">
        <v>3632.0150294170767</v>
      </c>
      <c r="K173" s="6">
        <f xml:space="preserve"> 100 - Tableau14[[#This Row],[Fitness finale]] / Tableau14[[#This Row],[Fitness de base]] * 100</f>
        <v>1.5437143618646871</v>
      </c>
      <c r="L173">
        <v>10887.66</v>
      </c>
    </row>
    <row r="174" spans="1:12" x14ac:dyDescent="0.25">
      <c r="A174" t="s">
        <v>14</v>
      </c>
      <c r="B174">
        <v>100</v>
      </c>
      <c r="C174">
        <v>10</v>
      </c>
      <c r="D174">
        <v>0.5</v>
      </c>
      <c r="E174">
        <v>175.04025891217313</v>
      </c>
      <c r="F174">
        <v>0.9</v>
      </c>
      <c r="G174">
        <v>8</v>
      </c>
      <c r="H174">
        <v>47</v>
      </c>
      <c r="I174">
        <v>3688.9620666435944</v>
      </c>
      <c r="J174">
        <v>3635.8973345628137</v>
      </c>
      <c r="K174" s="6">
        <f xml:space="preserve"> 100 - Tableau14[[#This Row],[Fitness finale]] / Tableau14[[#This Row],[Fitness de base]] * 100</f>
        <v>1.4384732377869511</v>
      </c>
      <c r="L174">
        <v>333.41899999999998</v>
      </c>
    </row>
    <row r="175" spans="1:12" x14ac:dyDescent="0.25">
      <c r="A175" t="s">
        <v>14</v>
      </c>
      <c r="B175">
        <v>100</v>
      </c>
      <c r="C175">
        <v>10</v>
      </c>
      <c r="D175">
        <v>0.8</v>
      </c>
      <c r="E175">
        <v>543.72470651689173</v>
      </c>
      <c r="F175">
        <v>0.99</v>
      </c>
      <c r="G175">
        <v>8</v>
      </c>
      <c r="H175">
        <v>48</v>
      </c>
      <c r="I175">
        <v>3688.9620666435944</v>
      </c>
      <c r="J175">
        <v>3650.0252829667829</v>
      </c>
      <c r="K175" s="6">
        <f xml:space="preserve"> 100 - Tableau14[[#This Row],[Fitness finale]] / Tableau14[[#This Row],[Fitness de base]] * 100</f>
        <v>1.0554942819522779</v>
      </c>
      <c r="L175">
        <v>385.90100000000001</v>
      </c>
    </row>
    <row r="176" spans="1:12" x14ac:dyDescent="0.25">
      <c r="A176" t="s">
        <v>14</v>
      </c>
      <c r="B176">
        <v>100</v>
      </c>
      <c r="C176">
        <v>10</v>
      </c>
      <c r="D176">
        <v>0.3</v>
      </c>
      <c r="E176">
        <v>100.77359016209961</v>
      </c>
      <c r="F176">
        <v>0.9</v>
      </c>
      <c r="G176">
        <v>8</v>
      </c>
      <c r="H176">
        <v>47</v>
      </c>
      <c r="I176">
        <v>3688.9620666435944</v>
      </c>
      <c r="J176">
        <v>3659.9792614625976</v>
      </c>
      <c r="K176" s="6">
        <f xml:space="preserve"> 100 - Tableau14[[#This Row],[Fitness finale]] / Tableau14[[#This Row],[Fitness de base]] * 100</f>
        <v>0.78566286823780729</v>
      </c>
      <c r="L176">
        <v>351.887</v>
      </c>
    </row>
    <row r="177" spans="1:12" x14ac:dyDescent="0.25">
      <c r="A177" t="s">
        <v>14</v>
      </c>
      <c r="B177">
        <v>100</v>
      </c>
      <c r="C177">
        <v>10</v>
      </c>
      <c r="D177">
        <v>0.5</v>
      </c>
      <c r="E177">
        <v>175.04025891217313</v>
      </c>
      <c r="F177">
        <v>0.99</v>
      </c>
      <c r="G177">
        <v>8</v>
      </c>
      <c r="H177">
        <v>48</v>
      </c>
      <c r="I177">
        <v>3688.9620666435944</v>
      </c>
      <c r="J177">
        <v>3667.0666679095602</v>
      </c>
      <c r="K177" s="6">
        <f xml:space="preserve"> 100 - Tableau14[[#This Row],[Fitness finale]] / Tableau14[[#This Row],[Fitness de base]] * 100</f>
        <v>0.59353819146087972</v>
      </c>
      <c r="L177">
        <v>370.38400000000001</v>
      </c>
    </row>
    <row r="178" spans="1:12" x14ac:dyDescent="0.25">
      <c r="A178" t="s">
        <v>14</v>
      </c>
      <c r="B178">
        <v>100</v>
      </c>
      <c r="C178">
        <v>10</v>
      </c>
      <c r="D178">
        <v>0.3</v>
      </c>
      <c r="E178">
        <v>100.77359016209961</v>
      </c>
      <c r="F178">
        <v>0.8</v>
      </c>
      <c r="G178">
        <v>8</v>
      </c>
      <c r="H178">
        <v>48</v>
      </c>
      <c r="I178">
        <v>3688.9620666435944</v>
      </c>
      <c r="J178">
        <v>3688.9620666435944</v>
      </c>
      <c r="K178" s="6">
        <f xml:space="preserve"> 100 - Tableau14[[#This Row],[Fitness finale]] / Tableau14[[#This Row],[Fitness de base]] * 100</f>
        <v>0</v>
      </c>
      <c r="L178">
        <v>298.20299999999997</v>
      </c>
    </row>
    <row r="179" spans="1:12" x14ac:dyDescent="0.25">
      <c r="A179" t="s">
        <v>14</v>
      </c>
      <c r="B179">
        <v>100</v>
      </c>
      <c r="C179">
        <v>10</v>
      </c>
      <c r="D179">
        <v>0.5</v>
      </c>
      <c r="E179">
        <v>175.04025891217313</v>
      </c>
      <c r="F179">
        <v>0.8</v>
      </c>
      <c r="G179">
        <v>8</v>
      </c>
      <c r="H179">
        <v>48</v>
      </c>
      <c r="I179">
        <v>3688.9620666435944</v>
      </c>
      <c r="J179">
        <v>3688.9620666435944</v>
      </c>
      <c r="K179" s="6">
        <f xml:space="preserve"> 100 - Tableau14[[#This Row],[Fitness finale]] / Tableau14[[#This Row],[Fitness de base]] * 100</f>
        <v>0</v>
      </c>
      <c r="L179">
        <v>299.63299999999998</v>
      </c>
    </row>
    <row r="180" spans="1:12" x14ac:dyDescent="0.25">
      <c r="A180" t="s">
        <v>14</v>
      </c>
      <c r="B180">
        <v>100</v>
      </c>
      <c r="C180">
        <v>10</v>
      </c>
      <c r="D180">
        <v>0.8</v>
      </c>
      <c r="E180">
        <v>543.72470651689173</v>
      </c>
      <c r="F180">
        <v>0.9</v>
      </c>
      <c r="G180">
        <v>8</v>
      </c>
      <c r="H180">
        <v>48</v>
      </c>
      <c r="I180">
        <v>3688.9620666435944</v>
      </c>
      <c r="J180">
        <v>3688.9620666435944</v>
      </c>
      <c r="K180" s="6">
        <f xml:space="preserve"> 100 - Tableau14[[#This Row],[Fitness finale]] / Tableau14[[#This Row],[Fitness de base]] * 100</f>
        <v>0</v>
      </c>
      <c r="L180">
        <v>319.39499999999998</v>
      </c>
    </row>
    <row r="181" spans="1:12" x14ac:dyDescent="0.25">
      <c r="A181" t="s">
        <v>14</v>
      </c>
      <c r="B181">
        <v>100</v>
      </c>
      <c r="C181">
        <v>500</v>
      </c>
      <c r="D181">
        <v>0.3</v>
      </c>
      <c r="E181">
        <v>100.77359016209961</v>
      </c>
      <c r="F181">
        <v>0.9</v>
      </c>
      <c r="G181">
        <v>8</v>
      </c>
      <c r="H181">
        <v>48</v>
      </c>
      <c r="I181">
        <v>3688.9620666435944</v>
      </c>
      <c r="J181">
        <v>3688.9620666435944</v>
      </c>
      <c r="K181" s="6">
        <f xml:space="preserve"> 100 - Tableau14[[#This Row],[Fitness finale]] / Tableau14[[#This Row],[Fitness de base]] * 100</f>
        <v>0</v>
      </c>
      <c r="L181">
        <v>8765.7739999999994</v>
      </c>
    </row>
    <row r="182" spans="1:12" x14ac:dyDescent="0.25">
      <c r="A182" t="s">
        <v>14</v>
      </c>
      <c r="B182">
        <v>100</v>
      </c>
      <c r="C182">
        <v>500</v>
      </c>
      <c r="D182">
        <v>0.3</v>
      </c>
      <c r="E182">
        <v>87.285820900079756</v>
      </c>
      <c r="F182">
        <v>0.99</v>
      </c>
      <c r="G182">
        <v>8</v>
      </c>
      <c r="H182">
        <v>36</v>
      </c>
      <c r="I182">
        <v>3729.5612446970367</v>
      </c>
      <c r="J182">
        <v>2448.932535539052</v>
      </c>
      <c r="K182" s="6">
        <f xml:space="preserve"> 100 - Tableau14[[#This Row],[Fitness finale]] / Tableau14[[#This Row],[Fitness de base]] * 100</f>
        <v>34.337248409015302</v>
      </c>
      <c r="L182">
        <v>8800.7710000000006</v>
      </c>
    </row>
    <row r="183" spans="1:12" x14ac:dyDescent="0.25">
      <c r="A183" t="s">
        <v>14</v>
      </c>
      <c r="B183">
        <v>100</v>
      </c>
      <c r="C183">
        <v>1000</v>
      </c>
      <c r="D183">
        <v>0.8</v>
      </c>
      <c r="E183">
        <v>470.95134028311196</v>
      </c>
      <c r="F183">
        <v>0.99</v>
      </c>
      <c r="G183">
        <v>8</v>
      </c>
      <c r="H183">
        <v>36</v>
      </c>
      <c r="I183">
        <v>3729.5612446970367</v>
      </c>
      <c r="J183">
        <v>2516.9260642467843</v>
      </c>
      <c r="K183" s="6">
        <f xml:space="preserve"> 100 - Tableau14[[#This Row],[Fitness finale]] / Tableau14[[#This Row],[Fitness de base]] * 100</f>
        <v>32.514151153154174</v>
      </c>
      <c r="L183">
        <v>10789.963</v>
      </c>
    </row>
    <row r="184" spans="1:12" x14ac:dyDescent="0.25">
      <c r="A184" t="s">
        <v>14</v>
      </c>
      <c r="B184">
        <v>100</v>
      </c>
      <c r="C184">
        <v>1000</v>
      </c>
      <c r="D184">
        <v>0.3</v>
      </c>
      <c r="E184">
        <v>87.285820900079756</v>
      </c>
      <c r="F184">
        <v>0.99</v>
      </c>
      <c r="G184">
        <v>8</v>
      </c>
      <c r="H184">
        <v>39</v>
      </c>
      <c r="I184">
        <v>3729.5612446970367</v>
      </c>
      <c r="J184">
        <v>2742.7491058165156</v>
      </c>
      <c r="K184" s="6">
        <f xml:space="preserve"> 100 - Tableau14[[#This Row],[Fitness finale]] / Tableau14[[#This Row],[Fitness de base]] * 100</f>
        <v>26.459201877530319</v>
      </c>
      <c r="L184">
        <v>10907.172</v>
      </c>
    </row>
    <row r="185" spans="1:12" x14ac:dyDescent="0.25">
      <c r="A185" t="s">
        <v>14</v>
      </c>
      <c r="B185">
        <v>100</v>
      </c>
      <c r="C185">
        <v>1000</v>
      </c>
      <c r="D185">
        <v>0.3</v>
      </c>
      <c r="E185">
        <v>87.285820900079756</v>
      </c>
      <c r="F185">
        <v>0.8</v>
      </c>
      <c r="G185">
        <v>8</v>
      </c>
      <c r="H185">
        <v>41</v>
      </c>
      <c r="I185">
        <v>3729.5612446970367</v>
      </c>
      <c r="J185">
        <v>2862.3889844524565</v>
      </c>
      <c r="K185" s="6">
        <f xml:space="preserve"> 100 - Tableau14[[#This Row],[Fitness finale]] / Tableau14[[#This Row],[Fitness de base]] * 100</f>
        <v>23.251321089782053</v>
      </c>
      <c r="L185">
        <v>10875.168</v>
      </c>
    </row>
    <row r="186" spans="1:12" x14ac:dyDescent="0.25">
      <c r="A186" t="s">
        <v>14</v>
      </c>
      <c r="B186">
        <v>100</v>
      </c>
      <c r="C186">
        <v>1000</v>
      </c>
      <c r="D186">
        <v>0.5</v>
      </c>
      <c r="E186">
        <v>151.61246776199212</v>
      </c>
      <c r="F186">
        <v>0.99</v>
      </c>
      <c r="G186">
        <v>8</v>
      </c>
      <c r="H186">
        <v>39</v>
      </c>
      <c r="I186">
        <v>3729.5612446970367</v>
      </c>
      <c r="J186">
        <v>2864.6649540751046</v>
      </c>
      <c r="K186" s="6">
        <f xml:space="preserve"> 100 - Tableau14[[#This Row],[Fitness finale]] / Tableau14[[#This Row],[Fitness de base]] * 100</f>
        <v>23.190295959121329</v>
      </c>
      <c r="L186">
        <v>10926.531000000001</v>
      </c>
    </row>
    <row r="187" spans="1:12" x14ac:dyDescent="0.25">
      <c r="A187" t="s">
        <v>14</v>
      </c>
      <c r="B187">
        <v>100</v>
      </c>
      <c r="C187">
        <v>500</v>
      </c>
      <c r="D187">
        <v>0.8</v>
      </c>
      <c r="E187">
        <v>470.95134028311196</v>
      </c>
      <c r="F187">
        <v>0.99</v>
      </c>
      <c r="G187">
        <v>8</v>
      </c>
      <c r="H187">
        <v>38</v>
      </c>
      <c r="I187">
        <v>3729.5612446970367</v>
      </c>
      <c r="J187">
        <v>2909.5127978772152</v>
      </c>
      <c r="K187" s="6">
        <f xml:space="preserve"> 100 - Tableau14[[#This Row],[Fitness finale]] / Tableau14[[#This Row],[Fitness de base]] * 100</f>
        <v>21.987799449220105</v>
      </c>
      <c r="L187">
        <v>8810.3529999999992</v>
      </c>
    </row>
    <row r="188" spans="1:12" x14ac:dyDescent="0.25">
      <c r="A188" t="s">
        <v>14</v>
      </c>
      <c r="B188">
        <v>100</v>
      </c>
      <c r="C188">
        <v>500</v>
      </c>
      <c r="D188">
        <v>0.5</v>
      </c>
      <c r="E188">
        <v>151.61246776199212</v>
      </c>
      <c r="F188">
        <v>0.99</v>
      </c>
      <c r="G188">
        <v>8</v>
      </c>
      <c r="H188">
        <v>39</v>
      </c>
      <c r="I188">
        <v>3729.5612446970367</v>
      </c>
      <c r="J188">
        <v>2924.810189427662</v>
      </c>
      <c r="K188" s="6">
        <f xml:space="preserve"> 100 - Tableau14[[#This Row],[Fitness finale]] / Tableau14[[#This Row],[Fitness de base]] * 100</f>
        <v>21.577633465964098</v>
      </c>
      <c r="L188">
        <v>8851.4419999999991</v>
      </c>
    </row>
    <row r="189" spans="1:12" x14ac:dyDescent="0.25">
      <c r="A189" t="s">
        <v>14</v>
      </c>
      <c r="B189">
        <v>100</v>
      </c>
      <c r="C189">
        <v>100</v>
      </c>
      <c r="D189">
        <v>0.3</v>
      </c>
      <c r="E189">
        <v>87.285820900079756</v>
      </c>
      <c r="F189">
        <v>0.8</v>
      </c>
      <c r="G189">
        <v>8</v>
      </c>
      <c r="H189">
        <v>46</v>
      </c>
      <c r="I189">
        <v>3729.5612446970367</v>
      </c>
      <c r="J189">
        <v>3139.4356571500866</v>
      </c>
      <c r="K189" s="6">
        <f xml:space="preserve"> 100 - Tableau14[[#This Row],[Fitness finale]] / Tableau14[[#This Row],[Fitness de base]] * 100</f>
        <v>15.822922559216153</v>
      </c>
      <c r="L189">
        <v>4283.9799999999996</v>
      </c>
    </row>
    <row r="190" spans="1:12" x14ac:dyDescent="0.25">
      <c r="A190" t="s">
        <v>14</v>
      </c>
      <c r="B190">
        <v>100</v>
      </c>
      <c r="C190">
        <v>500</v>
      </c>
      <c r="D190">
        <v>0.8</v>
      </c>
      <c r="E190">
        <v>470.95134028311196</v>
      </c>
      <c r="F190">
        <v>0.9</v>
      </c>
      <c r="G190">
        <v>8</v>
      </c>
      <c r="H190">
        <v>42</v>
      </c>
      <c r="I190">
        <v>3729.5612446970367</v>
      </c>
      <c r="J190">
        <v>3177.8758183107029</v>
      </c>
      <c r="K190" s="6">
        <f xml:space="preserve"> 100 - Tableau14[[#This Row],[Fitness finale]] / Tableau14[[#This Row],[Fitness de base]] * 100</f>
        <v>14.792233997249966</v>
      </c>
      <c r="L190">
        <v>8679.4060000000009</v>
      </c>
    </row>
    <row r="191" spans="1:12" x14ac:dyDescent="0.25">
      <c r="A191" t="s">
        <v>14</v>
      </c>
      <c r="B191">
        <v>100</v>
      </c>
      <c r="C191">
        <v>1000</v>
      </c>
      <c r="D191">
        <v>0.5</v>
      </c>
      <c r="E191">
        <v>151.61246776199212</v>
      </c>
      <c r="F191">
        <v>0.9</v>
      </c>
      <c r="G191">
        <v>8</v>
      </c>
      <c r="H191">
        <v>44</v>
      </c>
      <c r="I191">
        <v>3729.5612446970367</v>
      </c>
      <c r="J191">
        <v>3305.8191928220458</v>
      </c>
      <c r="K191" s="6">
        <f xml:space="preserve"> 100 - Tableau14[[#This Row],[Fitness finale]] / Tableau14[[#This Row],[Fitness de base]] * 100</f>
        <v>11.361713190190898</v>
      </c>
      <c r="L191">
        <v>10323.297</v>
      </c>
    </row>
    <row r="192" spans="1:12" x14ac:dyDescent="0.25">
      <c r="A192" s="11" t="s">
        <v>14</v>
      </c>
      <c r="B192" s="11">
        <v>100</v>
      </c>
      <c r="C192" s="11">
        <v>500</v>
      </c>
      <c r="D192" s="11">
        <v>0.3</v>
      </c>
      <c r="E192" s="11">
        <v>87.285820900079756</v>
      </c>
      <c r="F192" s="11">
        <v>0.8</v>
      </c>
      <c r="G192" s="11">
        <v>8</v>
      </c>
      <c r="H192" s="11">
        <v>44</v>
      </c>
      <c r="I192" s="11">
        <v>3729.5612446970367</v>
      </c>
      <c r="J192" s="11">
        <v>3319.4972653020982</v>
      </c>
      <c r="K192" s="6">
        <f xml:space="preserve"> 100 - Tableau14[[#This Row],[Fitness finale]] / Tableau14[[#This Row],[Fitness de base]] * 100</f>
        <v>10.994965694101353</v>
      </c>
      <c r="L192" s="11">
        <v>8478.98</v>
      </c>
    </row>
    <row r="193" spans="1:12" x14ac:dyDescent="0.25">
      <c r="A193" t="s">
        <v>14</v>
      </c>
      <c r="B193">
        <v>100</v>
      </c>
      <c r="C193">
        <v>500</v>
      </c>
      <c r="D193">
        <v>0.3</v>
      </c>
      <c r="E193">
        <v>87.285820900079756</v>
      </c>
      <c r="F193">
        <v>0.9</v>
      </c>
      <c r="G193">
        <v>8</v>
      </c>
      <c r="H193">
        <v>44</v>
      </c>
      <c r="I193">
        <v>3729.5612446970367</v>
      </c>
      <c r="J193">
        <v>3343.6706144888062</v>
      </c>
      <c r="K193" s="6">
        <f xml:space="preserve"> 100 - Tableau14[[#This Row],[Fitness finale]] / Tableau14[[#This Row],[Fitness de base]] * 100</f>
        <v>10.346810385723472</v>
      </c>
      <c r="L193">
        <v>8683.1929999999993</v>
      </c>
    </row>
    <row r="194" spans="1:12" x14ac:dyDescent="0.25">
      <c r="A194" t="s">
        <v>14</v>
      </c>
      <c r="B194">
        <v>100</v>
      </c>
      <c r="C194">
        <v>500</v>
      </c>
      <c r="D194">
        <v>0.5</v>
      </c>
      <c r="E194">
        <v>151.61246776199212</v>
      </c>
      <c r="F194">
        <v>0.8</v>
      </c>
      <c r="G194">
        <v>8</v>
      </c>
      <c r="H194">
        <v>44</v>
      </c>
      <c r="I194">
        <v>3729.5612446970367</v>
      </c>
      <c r="J194">
        <v>3351.9844353214053</v>
      </c>
      <c r="K194" s="6">
        <f xml:space="preserve"> 100 - Tableau14[[#This Row],[Fitness finale]] / Tableau14[[#This Row],[Fitness de base]] * 100</f>
        <v>10.123893525344243</v>
      </c>
      <c r="L194">
        <v>8632.0619999999999</v>
      </c>
    </row>
    <row r="195" spans="1:12" x14ac:dyDescent="0.25">
      <c r="A195" t="s">
        <v>14</v>
      </c>
      <c r="B195">
        <v>100</v>
      </c>
      <c r="C195">
        <v>100</v>
      </c>
      <c r="D195">
        <v>0.5</v>
      </c>
      <c r="E195">
        <v>151.61246776199212</v>
      </c>
      <c r="F195">
        <v>0.9</v>
      </c>
      <c r="G195">
        <v>8</v>
      </c>
      <c r="H195">
        <v>44</v>
      </c>
      <c r="I195">
        <v>3729.5612446970367</v>
      </c>
      <c r="J195">
        <v>3357.6719955299104</v>
      </c>
      <c r="K195" s="6">
        <f xml:space="preserve"> 100 - Tableau14[[#This Row],[Fitness finale]] / Tableau14[[#This Row],[Fitness de base]] * 100</f>
        <v>9.9713940800920113</v>
      </c>
      <c r="L195">
        <v>3904.9740000000002</v>
      </c>
    </row>
    <row r="196" spans="1:12" x14ac:dyDescent="0.25">
      <c r="A196" t="s">
        <v>14</v>
      </c>
      <c r="B196">
        <v>100</v>
      </c>
      <c r="C196">
        <v>1000</v>
      </c>
      <c r="D196">
        <v>0.5</v>
      </c>
      <c r="E196">
        <v>151.61246776199212</v>
      </c>
      <c r="F196">
        <v>0.8</v>
      </c>
      <c r="G196">
        <v>8</v>
      </c>
      <c r="H196">
        <v>43</v>
      </c>
      <c r="I196">
        <v>3729.5612446970367</v>
      </c>
      <c r="J196">
        <v>3370.4542776277453</v>
      </c>
      <c r="K196" s="6">
        <f xml:space="preserve"> 100 - Tableau14[[#This Row],[Fitness finale]] / Tableau14[[#This Row],[Fitness de base]] * 100</f>
        <v>9.6286652372285317</v>
      </c>
      <c r="L196">
        <v>10237.602999999999</v>
      </c>
    </row>
    <row r="197" spans="1:12" x14ac:dyDescent="0.25">
      <c r="A197" t="s">
        <v>14</v>
      </c>
      <c r="B197">
        <v>100</v>
      </c>
      <c r="C197">
        <v>100</v>
      </c>
      <c r="D197">
        <v>0.8</v>
      </c>
      <c r="E197">
        <v>470.95134028311196</v>
      </c>
      <c r="F197">
        <v>0.9</v>
      </c>
      <c r="G197">
        <v>8</v>
      </c>
      <c r="H197">
        <v>47</v>
      </c>
      <c r="I197">
        <v>3729.5612446970367</v>
      </c>
      <c r="J197">
        <v>3394.83083158729</v>
      </c>
      <c r="K197" s="6">
        <f xml:space="preserve"> 100 - Tableau14[[#This Row],[Fitness finale]] / Tableau14[[#This Row],[Fitness de base]] * 100</f>
        <v>8.9750614388137677</v>
      </c>
      <c r="L197">
        <v>4190.7240000000002</v>
      </c>
    </row>
    <row r="198" spans="1:12" x14ac:dyDescent="0.25">
      <c r="A198" t="s">
        <v>14</v>
      </c>
      <c r="B198">
        <v>100</v>
      </c>
      <c r="C198">
        <v>1000</v>
      </c>
      <c r="D198">
        <v>0.3</v>
      </c>
      <c r="E198">
        <v>87.285820900079756</v>
      </c>
      <c r="F198">
        <v>0.9</v>
      </c>
      <c r="G198">
        <v>8</v>
      </c>
      <c r="H198">
        <v>45</v>
      </c>
      <c r="I198">
        <v>3729.5612446970367</v>
      </c>
      <c r="J198">
        <v>3407.0211481347178</v>
      </c>
      <c r="K198" s="6">
        <f xml:space="preserve"> 100 - Tableau14[[#This Row],[Fitness finale]] / Tableau14[[#This Row],[Fitness de base]] * 100</f>
        <v>8.6482048530756828</v>
      </c>
      <c r="L198">
        <v>10875.77</v>
      </c>
    </row>
    <row r="199" spans="1:12" x14ac:dyDescent="0.25">
      <c r="A199" t="s">
        <v>14</v>
      </c>
      <c r="B199">
        <v>100</v>
      </c>
      <c r="C199">
        <v>100</v>
      </c>
      <c r="D199">
        <v>0.5</v>
      </c>
      <c r="E199">
        <v>151.61246776199212</v>
      </c>
      <c r="F199">
        <v>0.99</v>
      </c>
      <c r="G199">
        <v>8</v>
      </c>
      <c r="H199">
        <v>45</v>
      </c>
      <c r="I199">
        <v>3729.5612446970367</v>
      </c>
      <c r="J199">
        <v>3408.10345143322</v>
      </c>
      <c r="K199" s="6">
        <f xml:space="preserve"> 100 - Tableau14[[#This Row],[Fitness finale]] / Tableau14[[#This Row],[Fitness de base]] * 100</f>
        <v>8.6191852653147549</v>
      </c>
      <c r="L199">
        <v>4187.9780000000001</v>
      </c>
    </row>
    <row r="200" spans="1:12" x14ac:dyDescent="0.25">
      <c r="A200" t="s">
        <v>14</v>
      </c>
      <c r="B200">
        <v>100</v>
      </c>
      <c r="C200">
        <v>100</v>
      </c>
      <c r="D200">
        <v>0.5</v>
      </c>
      <c r="E200">
        <v>151.61246776199212</v>
      </c>
      <c r="F200">
        <v>0.8</v>
      </c>
      <c r="G200">
        <v>8</v>
      </c>
      <c r="H200">
        <v>46</v>
      </c>
      <c r="I200">
        <v>3729.5612446970367</v>
      </c>
      <c r="J200">
        <v>3457.5100182525957</v>
      </c>
      <c r="K200" s="6">
        <f xml:space="preserve"> 100 - Tableau14[[#This Row],[Fitness finale]] / Tableau14[[#This Row],[Fitness de base]] * 100</f>
        <v>7.2944566021341899</v>
      </c>
      <c r="L200">
        <v>2953.5329999999999</v>
      </c>
    </row>
    <row r="201" spans="1:12" x14ac:dyDescent="0.25">
      <c r="A201" t="s">
        <v>14</v>
      </c>
      <c r="B201">
        <v>100</v>
      </c>
      <c r="C201">
        <v>1000</v>
      </c>
      <c r="D201">
        <v>0.8</v>
      </c>
      <c r="E201">
        <v>470.95134028311196</v>
      </c>
      <c r="F201">
        <v>0.9</v>
      </c>
      <c r="G201">
        <v>8</v>
      </c>
      <c r="H201">
        <v>47</v>
      </c>
      <c r="I201">
        <v>3729.5612446970367</v>
      </c>
      <c r="J201">
        <v>3467.1719265919955</v>
      </c>
      <c r="K201" s="6">
        <f xml:space="preserve"> 100 - Tableau14[[#This Row],[Fitness finale]] / Tableau14[[#This Row],[Fitness de base]] * 100</f>
        <v>7.0353937337300891</v>
      </c>
      <c r="L201">
        <v>10772.620999999999</v>
      </c>
    </row>
    <row r="202" spans="1:12" x14ac:dyDescent="0.25">
      <c r="A202" t="s">
        <v>14</v>
      </c>
      <c r="B202">
        <v>100</v>
      </c>
      <c r="C202">
        <v>100</v>
      </c>
      <c r="D202">
        <v>0.3</v>
      </c>
      <c r="E202">
        <v>87.285820900079756</v>
      </c>
      <c r="F202">
        <v>0.9</v>
      </c>
      <c r="G202">
        <v>8</v>
      </c>
      <c r="H202">
        <v>44</v>
      </c>
      <c r="I202">
        <v>3729.5612446970367</v>
      </c>
      <c r="J202">
        <v>3481.9143940325621</v>
      </c>
      <c r="K202" s="6">
        <f xml:space="preserve"> 100 - Tableau14[[#This Row],[Fitness finale]] / Tableau14[[#This Row],[Fitness de base]] * 100</f>
        <v>6.640106822661707</v>
      </c>
      <c r="L202">
        <v>4225.5230000000001</v>
      </c>
    </row>
    <row r="203" spans="1:12" x14ac:dyDescent="0.25">
      <c r="A203" t="s">
        <v>14</v>
      </c>
      <c r="B203">
        <v>100</v>
      </c>
      <c r="C203">
        <v>100</v>
      </c>
      <c r="D203">
        <v>0.8</v>
      </c>
      <c r="E203">
        <v>470.95134028311196</v>
      </c>
      <c r="F203">
        <v>0.8</v>
      </c>
      <c r="G203">
        <v>8</v>
      </c>
      <c r="H203">
        <v>46</v>
      </c>
      <c r="I203">
        <v>3729.5612446970367</v>
      </c>
      <c r="J203">
        <v>3526.3072092064099</v>
      </c>
      <c r="K203" s="6">
        <f xml:space="preserve"> 100 - Tableau14[[#This Row],[Fitness finale]] / Tableau14[[#This Row],[Fitness de base]] * 100</f>
        <v>5.4498109068359781</v>
      </c>
      <c r="L203">
        <v>4585.616</v>
      </c>
    </row>
    <row r="204" spans="1:12" x14ac:dyDescent="0.25">
      <c r="A204" t="s">
        <v>14</v>
      </c>
      <c r="B204">
        <v>100</v>
      </c>
      <c r="C204">
        <v>100</v>
      </c>
      <c r="D204">
        <v>0.8</v>
      </c>
      <c r="E204">
        <v>470.95134028311196</v>
      </c>
      <c r="F204">
        <v>0.99</v>
      </c>
      <c r="G204">
        <v>8</v>
      </c>
      <c r="H204">
        <v>47</v>
      </c>
      <c r="I204">
        <v>3729.5612446970367</v>
      </c>
      <c r="J204">
        <v>3580.7137403711531</v>
      </c>
      <c r="K204" s="6">
        <f xml:space="preserve"> 100 - Tableau14[[#This Row],[Fitness finale]] / Tableau14[[#This Row],[Fitness de base]] * 100</f>
        <v>3.9910191724971895</v>
      </c>
      <c r="L204">
        <v>4045.4070000000002</v>
      </c>
    </row>
    <row r="205" spans="1:12" x14ac:dyDescent="0.25">
      <c r="A205" t="s">
        <v>14</v>
      </c>
      <c r="B205">
        <v>100</v>
      </c>
      <c r="C205">
        <v>500</v>
      </c>
      <c r="D205">
        <v>0.5</v>
      </c>
      <c r="E205">
        <v>151.61246776199212</v>
      </c>
      <c r="F205">
        <v>0.9</v>
      </c>
      <c r="G205">
        <v>8</v>
      </c>
      <c r="H205">
        <v>47</v>
      </c>
      <c r="I205">
        <v>3729.5612446970367</v>
      </c>
      <c r="J205">
        <v>3582.3313062307138</v>
      </c>
      <c r="K205" s="6">
        <f xml:space="preserve"> 100 - Tableau14[[#This Row],[Fitness finale]] / Tableau14[[#This Row],[Fitness de base]] * 100</f>
        <v>3.9476476938316978</v>
      </c>
      <c r="L205">
        <v>8601.1489999999994</v>
      </c>
    </row>
    <row r="206" spans="1:12" x14ac:dyDescent="0.25">
      <c r="A206" t="s">
        <v>14</v>
      </c>
      <c r="B206">
        <v>100</v>
      </c>
      <c r="C206">
        <v>1000</v>
      </c>
      <c r="D206">
        <v>0.8</v>
      </c>
      <c r="E206">
        <v>470.95134028311196</v>
      </c>
      <c r="F206">
        <v>0.8</v>
      </c>
      <c r="G206">
        <v>8</v>
      </c>
      <c r="H206">
        <v>46</v>
      </c>
      <c r="I206">
        <v>3729.5612446970367</v>
      </c>
      <c r="J206">
        <v>3605.87384721646</v>
      </c>
      <c r="K206" s="6">
        <f xml:space="preserve"> 100 - Tableau14[[#This Row],[Fitness finale]] / Tableau14[[#This Row],[Fitness de base]] * 100</f>
        <v>3.316406123010978</v>
      </c>
      <c r="L206">
        <v>10459.067999999999</v>
      </c>
    </row>
    <row r="207" spans="1:12" x14ac:dyDescent="0.25">
      <c r="A207" t="s">
        <v>14</v>
      </c>
      <c r="B207">
        <v>100</v>
      </c>
      <c r="C207">
        <v>10</v>
      </c>
      <c r="D207">
        <v>0.5</v>
      </c>
      <c r="E207">
        <v>151.61246776199212</v>
      </c>
      <c r="F207">
        <v>0.8</v>
      </c>
      <c r="G207">
        <v>8</v>
      </c>
      <c r="H207">
        <v>47</v>
      </c>
      <c r="I207">
        <v>3729.5612446970367</v>
      </c>
      <c r="J207">
        <v>3609.9767350305106</v>
      </c>
      <c r="K207" s="6">
        <f xml:space="preserve"> 100 - Tableau14[[#This Row],[Fitness finale]] / Tableau14[[#This Row],[Fitness de base]] * 100</f>
        <v>3.2063961903443783</v>
      </c>
      <c r="L207">
        <v>351.541</v>
      </c>
    </row>
    <row r="208" spans="1:12" x14ac:dyDescent="0.25">
      <c r="A208" t="s">
        <v>14</v>
      </c>
      <c r="B208">
        <v>100</v>
      </c>
      <c r="C208">
        <v>500</v>
      </c>
      <c r="D208">
        <v>0.8</v>
      </c>
      <c r="E208">
        <v>470.95134028311196</v>
      </c>
      <c r="F208">
        <v>0.8</v>
      </c>
      <c r="G208">
        <v>8</v>
      </c>
      <c r="H208">
        <v>46</v>
      </c>
      <c r="I208">
        <v>3729.5612446970367</v>
      </c>
      <c r="J208">
        <v>3611.9605087984837</v>
      </c>
      <c r="K208" s="6">
        <f xml:space="preserve"> 100 - Tableau14[[#This Row],[Fitness finale]] / Tableau14[[#This Row],[Fitness de base]] * 100</f>
        <v>3.1532056502830272</v>
      </c>
      <c r="L208">
        <v>8665.8040000000001</v>
      </c>
    </row>
    <row r="209" spans="1:12" x14ac:dyDescent="0.25">
      <c r="A209" t="s">
        <v>14</v>
      </c>
      <c r="B209">
        <v>100</v>
      </c>
      <c r="C209">
        <v>10</v>
      </c>
      <c r="D209">
        <v>0.3</v>
      </c>
      <c r="E209">
        <v>87.285820900079756</v>
      </c>
      <c r="F209">
        <v>0.8</v>
      </c>
      <c r="G209">
        <v>8</v>
      </c>
      <c r="H209">
        <v>47</v>
      </c>
      <c r="I209">
        <v>3729.5612446970367</v>
      </c>
      <c r="J209">
        <v>3648.7910551780756</v>
      </c>
      <c r="K209" s="6">
        <f xml:space="preserve"> 100 - Tableau14[[#This Row],[Fitness finale]] / Tableau14[[#This Row],[Fitness de base]] * 100</f>
        <v>2.1656753762605803</v>
      </c>
      <c r="L209">
        <v>316.60199999999998</v>
      </c>
    </row>
    <row r="210" spans="1:12" x14ac:dyDescent="0.25">
      <c r="A210" t="s">
        <v>14</v>
      </c>
      <c r="B210">
        <v>100</v>
      </c>
      <c r="C210">
        <v>100</v>
      </c>
      <c r="D210">
        <v>0.3</v>
      </c>
      <c r="E210">
        <v>87.285820900079756</v>
      </c>
      <c r="F210">
        <v>0.99</v>
      </c>
      <c r="G210">
        <v>8</v>
      </c>
      <c r="H210">
        <v>45</v>
      </c>
      <c r="I210">
        <v>3729.5612446970367</v>
      </c>
      <c r="J210">
        <v>3649.3155415846491</v>
      </c>
      <c r="K210" s="6">
        <f xml:space="preserve"> 100 - Tableau14[[#This Row],[Fitness finale]] / Tableau14[[#This Row],[Fitness de base]] * 100</f>
        <v>2.1516124242895103</v>
      </c>
      <c r="L210">
        <v>4198.8729999999996</v>
      </c>
    </row>
    <row r="211" spans="1:12" x14ac:dyDescent="0.25">
      <c r="A211" t="s">
        <v>14</v>
      </c>
      <c r="B211">
        <v>100</v>
      </c>
      <c r="C211">
        <v>10</v>
      </c>
      <c r="D211">
        <v>0.8</v>
      </c>
      <c r="E211">
        <v>470.95134028311196</v>
      </c>
      <c r="F211">
        <v>0.8</v>
      </c>
      <c r="G211">
        <v>8</v>
      </c>
      <c r="H211">
        <v>47</v>
      </c>
      <c r="I211">
        <v>3729.5612446970367</v>
      </c>
      <c r="J211">
        <v>3651.0414485082651</v>
      </c>
      <c r="K211" s="6">
        <f xml:space="preserve"> 100 - Tableau14[[#This Row],[Fitness finale]] / Tableau14[[#This Row],[Fitness de base]] * 100</f>
        <v>2.105336017753217</v>
      </c>
      <c r="L211">
        <v>323.24400000000003</v>
      </c>
    </row>
    <row r="212" spans="1:12" x14ac:dyDescent="0.25">
      <c r="A212" t="s">
        <v>14</v>
      </c>
      <c r="B212">
        <v>100</v>
      </c>
      <c r="C212">
        <v>10</v>
      </c>
      <c r="D212">
        <v>0.5</v>
      </c>
      <c r="E212">
        <v>151.61246776199212</v>
      </c>
      <c r="F212">
        <v>0.99</v>
      </c>
      <c r="G212">
        <v>8</v>
      </c>
      <c r="H212">
        <v>47</v>
      </c>
      <c r="I212">
        <v>3729.5612446970367</v>
      </c>
      <c r="J212">
        <v>3674.3930810008715</v>
      </c>
      <c r="K212" s="6">
        <f xml:space="preserve"> 100 - Tableau14[[#This Row],[Fitness finale]] / Tableau14[[#This Row],[Fitness de base]] * 100</f>
        <v>1.4792132392143316</v>
      </c>
      <c r="L212">
        <v>332.00400000000002</v>
      </c>
    </row>
    <row r="213" spans="1:12" x14ac:dyDescent="0.25">
      <c r="A213" t="s">
        <v>14</v>
      </c>
      <c r="B213">
        <v>100</v>
      </c>
      <c r="C213">
        <v>10</v>
      </c>
      <c r="D213">
        <v>0.3</v>
      </c>
      <c r="E213">
        <v>87.285820900079756</v>
      </c>
      <c r="F213">
        <v>0.9</v>
      </c>
      <c r="G213">
        <v>8</v>
      </c>
      <c r="H213">
        <v>47</v>
      </c>
      <c r="I213">
        <v>3729.5612446970367</v>
      </c>
      <c r="J213">
        <v>3700.7256273626135</v>
      </c>
      <c r="K213" s="6">
        <f xml:space="preserve"> 100 - Tableau14[[#This Row],[Fitness finale]] / Tableau14[[#This Row],[Fitness de base]] * 100</f>
        <v>0.77316379709338889</v>
      </c>
      <c r="L213">
        <v>297.71800000000002</v>
      </c>
    </row>
    <row r="214" spans="1:12" x14ac:dyDescent="0.25">
      <c r="A214" t="s">
        <v>14</v>
      </c>
      <c r="B214">
        <v>100</v>
      </c>
      <c r="C214">
        <v>10</v>
      </c>
      <c r="D214">
        <v>0.3</v>
      </c>
      <c r="E214">
        <v>87.285820900079756</v>
      </c>
      <c r="F214">
        <v>0.99</v>
      </c>
      <c r="G214">
        <v>8</v>
      </c>
      <c r="H214">
        <v>47</v>
      </c>
      <c r="I214">
        <v>3729.5612446970367</v>
      </c>
      <c r="J214">
        <v>3700.9846195413088</v>
      </c>
      <c r="K214" s="6">
        <f xml:space="preserve"> 100 - Tableau14[[#This Row],[Fitness finale]] / Tableau14[[#This Row],[Fitness de base]] * 100</f>
        <v>0.76621949019768465</v>
      </c>
      <c r="L214">
        <v>350.40699999999998</v>
      </c>
    </row>
    <row r="215" spans="1:12" x14ac:dyDescent="0.25">
      <c r="A215" t="s">
        <v>14</v>
      </c>
      <c r="B215">
        <v>100</v>
      </c>
      <c r="C215">
        <v>10</v>
      </c>
      <c r="D215">
        <v>0.8</v>
      </c>
      <c r="E215">
        <v>470.95134028311196</v>
      </c>
      <c r="F215">
        <v>0.9</v>
      </c>
      <c r="G215">
        <v>8</v>
      </c>
      <c r="H215">
        <v>47</v>
      </c>
      <c r="I215">
        <v>3729.5612446970367</v>
      </c>
      <c r="J215">
        <v>3729.5612446970367</v>
      </c>
      <c r="K215" s="6">
        <f xml:space="preserve"> 100 - Tableau14[[#This Row],[Fitness finale]] / Tableau14[[#This Row],[Fitness de base]] * 100</f>
        <v>0</v>
      </c>
      <c r="L215">
        <v>391.13299999999998</v>
      </c>
    </row>
    <row r="216" spans="1:12" x14ac:dyDescent="0.25">
      <c r="A216" t="s">
        <v>14</v>
      </c>
      <c r="B216">
        <v>100</v>
      </c>
      <c r="C216">
        <v>10</v>
      </c>
      <c r="D216">
        <v>0.5</v>
      </c>
      <c r="E216">
        <v>151.61246776199212</v>
      </c>
      <c r="F216">
        <v>0.9</v>
      </c>
      <c r="G216">
        <v>8</v>
      </c>
      <c r="H216">
        <v>47</v>
      </c>
      <c r="I216">
        <v>3729.5612446970367</v>
      </c>
      <c r="J216">
        <v>3729.5612446970367</v>
      </c>
      <c r="K216" s="6">
        <f xml:space="preserve"> 100 - Tableau14[[#This Row],[Fitness finale]] / Tableau14[[#This Row],[Fitness de base]] * 100</f>
        <v>0</v>
      </c>
      <c r="L216">
        <v>318.73399999999998</v>
      </c>
    </row>
    <row r="217" spans="1:12" x14ac:dyDescent="0.25">
      <c r="A217" t="s">
        <v>14</v>
      </c>
      <c r="B217">
        <v>100</v>
      </c>
      <c r="C217">
        <v>10</v>
      </c>
      <c r="D217">
        <v>0.8</v>
      </c>
      <c r="E217">
        <v>470.95134028311196</v>
      </c>
      <c r="F217">
        <v>0.99</v>
      </c>
      <c r="G217">
        <v>8</v>
      </c>
      <c r="H217">
        <v>47</v>
      </c>
      <c r="I217">
        <v>3729.5612446970367</v>
      </c>
      <c r="J217">
        <v>3729.5612446970367</v>
      </c>
      <c r="K217" s="6">
        <f xml:space="preserve"> 100 - Tableau14[[#This Row],[Fitness finale]] / Tableau14[[#This Row],[Fitness de base]] * 100</f>
        <v>0</v>
      </c>
      <c r="L217">
        <v>351.81900000000002</v>
      </c>
    </row>
    <row r="218" spans="1:12" x14ac:dyDescent="0.25">
      <c r="A218" t="s">
        <v>15</v>
      </c>
      <c r="B218">
        <v>100</v>
      </c>
      <c r="C218">
        <v>1000</v>
      </c>
      <c r="D218">
        <v>0.8</v>
      </c>
      <c r="E218">
        <v>543.72470651689173</v>
      </c>
      <c r="F218">
        <v>0.99</v>
      </c>
      <c r="G218">
        <v>8</v>
      </c>
      <c r="H218">
        <v>36</v>
      </c>
      <c r="I218">
        <v>3688.9620666435944</v>
      </c>
      <c r="J218">
        <v>2572.9962649898321</v>
      </c>
      <c r="K218" s="6">
        <f xml:space="preserve"> 100 - Tableau14[[#This Row],[Fitness finale]] / Tableau14[[#This Row],[Fitness de base]] * 100</f>
        <v>30.251484875503877</v>
      </c>
      <c r="L218">
        <v>10735.242</v>
      </c>
    </row>
    <row r="219" spans="1:12" x14ac:dyDescent="0.25">
      <c r="A219" t="s">
        <v>15</v>
      </c>
      <c r="B219">
        <v>100</v>
      </c>
      <c r="C219">
        <v>1000</v>
      </c>
      <c r="D219">
        <v>0.5</v>
      </c>
      <c r="E219">
        <v>175.04025891217313</v>
      </c>
      <c r="F219">
        <v>0.99</v>
      </c>
      <c r="G219">
        <v>8</v>
      </c>
      <c r="H219">
        <v>40</v>
      </c>
      <c r="I219">
        <v>3688.9620666435944</v>
      </c>
      <c r="J219">
        <v>2738.1298340065578</v>
      </c>
      <c r="K219" s="6">
        <f xml:space="preserve"> 100 - Tableau14[[#This Row],[Fitness finale]] / Tableau14[[#This Row],[Fitness de base]] * 100</f>
        <v>25.775061262751137</v>
      </c>
      <c r="L219">
        <v>10760.373</v>
      </c>
    </row>
    <row r="220" spans="1:12" x14ac:dyDescent="0.25">
      <c r="A220" t="s">
        <v>15</v>
      </c>
      <c r="B220">
        <v>100</v>
      </c>
      <c r="C220">
        <v>1000</v>
      </c>
      <c r="D220">
        <v>0.3</v>
      </c>
      <c r="E220">
        <v>100.77359016209961</v>
      </c>
      <c r="F220">
        <v>0.9</v>
      </c>
      <c r="G220">
        <v>8</v>
      </c>
      <c r="H220">
        <v>38</v>
      </c>
      <c r="I220">
        <v>3688.9620666435944</v>
      </c>
      <c r="J220">
        <v>2782.7253487237458</v>
      </c>
      <c r="K220" s="6">
        <f xml:space="preserve"> 100 - Tableau14[[#This Row],[Fitness finale]] / Tableau14[[#This Row],[Fitness de base]] * 100</f>
        <v>24.566170688341856</v>
      </c>
      <c r="L220">
        <v>10843.436</v>
      </c>
    </row>
    <row r="221" spans="1:12" x14ac:dyDescent="0.25">
      <c r="A221" t="s">
        <v>15</v>
      </c>
      <c r="B221">
        <v>100</v>
      </c>
      <c r="C221">
        <v>500</v>
      </c>
      <c r="D221">
        <v>0.3</v>
      </c>
      <c r="E221">
        <v>100.77359016209961</v>
      </c>
      <c r="F221">
        <v>0.99</v>
      </c>
      <c r="G221">
        <v>8</v>
      </c>
      <c r="H221">
        <v>41</v>
      </c>
      <c r="I221">
        <v>3688.9620666435944</v>
      </c>
      <c r="J221">
        <v>2794.2167963572297</v>
      </c>
      <c r="K221" s="6">
        <f xml:space="preserve"> 100 - Tableau14[[#This Row],[Fitness finale]] / Tableau14[[#This Row],[Fitness de base]] * 100</f>
        <v>24.254661721161298</v>
      </c>
      <c r="L221">
        <v>8642.9120000000003</v>
      </c>
    </row>
    <row r="222" spans="1:12" x14ac:dyDescent="0.25">
      <c r="A222" t="s">
        <v>15</v>
      </c>
      <c r="B222">
        <v>100</v>
      </c>
      <c r="C222">
        <v>500</v>
      </c>
      <c r="D222">
        <v>0.8</v>
      </c>
      <c r="E222">
        <v>543.72470651689173</v>
      </c>
      <c r="F222">
        <v>0.99</v>
      </c>
      <c r="G222">
        <v>8</v>
      </c>
      <c r="H222">
        <v>39</v>
      </c>
      <c r="I222">
        <v>3688.9620666435944</v>
      </c>
      <c r="J222">
        <v>2899.5770572419106</v>
      </c>
      <c r="K222" s="6">
        <f xml:space="preserve"> 100 - Tableau14[[#This Row],[Fitness finale]] / Tableau14[[#This Row],[Fitness de base]] * 100</f>
        <v>21.398566728009399</v>
      </c>
      <c r="L222">
        <v>8696.0149999999994</v>
      </c>
    </row>
    <row r="223" spans="1:12" x14ac:dyDescent="0.25">
      <c r="A223" s="11" t="s">
        <v>15</v>
      </c>
      <c r="B223" s="11">
        <v>100</v>
      </c>
      <c r="C223" s="11">
        <v>500</v>
      </c>
      <c r="D223" s="11">
        <v>0.5</v>
      </c>
      <c r="E223" s="11">
        <v>175.04025891217313</v>
      </c>
      <c r="F223" s="11">
        <v>0.99</v>
      </c>
      <c r="G223" s="11">
        <v>8</v>
      </c>
      <c r="H223" s="11">
        <v>40</v>
      </c>
      <c r="I223" s="11">
        <v>3688.9620666435944</v>
      </c>
      <c r="J223" s="11">
        <v>2906.5759250446804</v>
      </c>
      <c r="K223" s="6">
        <f xml:space="preserve"> 100 - Tableau14[[#This Row],[Fitness finale]] / Tableau14[[#This Row],[Fitness de base]] * 100</f>
        <v>21.208842147590019</v>
      </c>
      <c r="L223" s="11">
        <v>8791.4490000000005</v>
      </c>
    </row>
    <row r="224" spans="1:12" x14ac:dyDescent="0.25">
      <c r="A224" t="s">
        <v>15</v>
      </c>
      <c r="B224">
        <v>100</v>
      </c>
      <c r="C224">
        <v>1000</v>
      </c>
      <c r="D224">
        <v>0.3</v>
      </c>
      <c r="E224">
        <v>100.77359016209961</v>
      </c>
      <c r="F224">
        <v>0.99</v>
      </c>
      <c r="G224">
        <v>8</v>
      </c>
      <c r="H224">
        <v>42</v>
      </c>
      <c r="I224">
        <v>3688.9620666435944</v>
      </c>
      <c r="J224">
        <v>3022.2503031111933</v>
      </c>
      <c r="K224" s="6">
        <f xml:space="preserve"> 100 - Tableau14[[#This Row],[Fitness finale]] / Tableau14[[#This Row],[Fitness de base]] * 100</f>
        <v>18.073153138682429</v>
      </c>
      <c r="L224">
        <v>10928.07</v>
      </c>
    </row>
    <row r="225" spans="1:12" x14ac:dyDescent="0.25">
      <c r="A225" t="s">
        <v>15</v>
      </c>
      <c r="B225">
        <v>100</v>
      </c>
      <c r="C225">
        <v>500</v>
      </c>
      <c r="D225">
        <v>0.8</v>
      </c>
      <c r="E225">
        <v>543.72470651689173</v>
      </c>
      <c r="F225">
        <v>0.9</v>
      </c>
      <c r="G225">
        <v>8</v>
      </c>
      <c r="H225">
        <v>43</v>
      </c>
      <c r="I225">
        <v>3688.9620666435944</v>
      </c>
      <c r="J225">
        <v>3037.4196019886422</v>
      </c>
      <c r="K225" s="6">
        <f xml:space="preserve"> 100 - Tableau14[[#This Row],[Fitness finale]] / Tableau14[[#This Row],[Fitness de base]] * 100</f>
        <v>17.661945362527376</v>
      </c>
      <c r="L225">
        <v>8617.3369999999995</v>
      </c>
    </row>
    <row r="226" spans="1:12" x14ac:dyDescent="0.25">
      <c r="A226" t="s">
        <v>15</v>
      </c>
      <c r="B226">
        <v>100</v>
      </c>
      <c r="C226">
        <v>1000</v>
      </c>
      <c r="D226">
        <v>0.8</v>
      </c>
      <c r="E226">
        <v>543.72470651689173</v>
      </c>
      <c r="F226">
        <v>0.9</v>
      </c>
      <c r="G226">
        <v>8</v>
      </c>
      <c r="H226">
        <v>48</v>
      </c>
      <c r="I226">
        <v>3688.9620666435944</v>
      </c>
      <c r="J226">
        <v>3164.7499788277801</v>
      </c>
      <c r="K226" s="6">
        <f xml:space="preserve"> 100 - Tableau14[[#This Row],[Fitness finale]] / Tableau14[[#This Row],[Fitness de base]] * 100</f>
        <v>14.210286751274978</v>
      </c>
      <c r="L226">
        <v>10944.191999999999</v>
      </c>
    </row>
    <row r="227" spans="1:12" x14ac:dyDescent="0.25">
      <c r="A227" t="s">
        <v>15</v>
      </c>
      <c r="B227">
        <v>100</v>
      </c>
      <c r="C227">
        <v>100</v>
      </c>
      <c r="D227">
        <v>0.3</v>
      </c>
      <c r="E227">
        <v>100.77359016209961</v>
      </c>
      <c r="F227">
        <v>0.9</v>
      </c>
      <c r="G227">
        <v>8</v>
      </c>
      <c r="H227">
        <v>46</v>
      </c>
      <c r="I227">
        <v>3688.9620666435944</v>
      </c>
      <c r="J227">
        <v>3243.3691878670707</v>
      </c>
      <c r="K227" s="6">
        <f xml:space="preserve"> 100 - Tableau14[[#This Row],[Fitness finale]] / Tableau14[[#This Row],[Fitness de base]] * 100</f>
        <v>12.079085410112299</v>
      </c>
      <c r="L227">
        <v>3507.0160000000001</v>
      </c>
    </row>
    <row r="228" spans="1:12" x14ac:dyDescent="0.25">
      <c r="A228" s="11" t="s">
        <v>15</v>
      </c>
      <c r="B228" s="11">
        <v>100</v>
      </c>
      <c r="C228" s="11">
        <v>1000</v>
      </c>
      <c r="D228" s="11">
        <v>0.5</v>
      </c>
      <c r="E228" s="11">
        <v>175.04025891217313</v>
      </c>
      <c r="F228" s="11">
        <v>0.9</v>
      </c>
      <c r="G228" s="11">
        <v>8</v>
      </c>
      <c r="H228" s="11">
        <v>44</v>
      </c>
      <c r="I228" s="11">
        <v>3688.9620666435944</v>
      </c>
      <c r="J228" s="11">
        <v>3245.1258369078623</v>
      </c>
      <c r="K228" s="6">
        <f xml:space="preserve"> 100 - Tableau14[[#This Row],[Fitness finale]] / Tableau14[[#This Row],[Fitness de base]] * 100</f>
        <v>12.031466350630083</v>
      </c>
      <c r="L228" s="11">
        <v>10955.244000000001</v>
      </c>
    </row>
    <row r="229" spans="1:12" x14ac:dyDescent="0.25">
      <c r="A229" t="s">
        <v>15</v>
      </c>
      <c r="B229">
        <v>100</v>
      </c>
      <c r="C229">
        <v>100</v>
      </c>
      <c r="D229">
        <v>0.8</v>
      </c>
      <c r="E229">
        <v>543.72470651689173</v>
      </c>
      <c r="F229">
        <v>0.9</v>
      </c>
      <c r="G229">
        <v>8</v>
      </c>
      <c r="H229">
        <v>45</v>
      </c>
      <c r="I229">
        <v>3688.9620666435944</v>
      </c>
      <c r="J229">
        <v>3267.7964356507237</v>
      </c>
      <c r="K229" s="6">
        <f xml:space="preserve"> 100 - Tableau14[[#This Row],[Fitness finale]] / Tableau14[[#This Row],[Fitness de base]] * 100</f>
        <v>11.416914117961326</v>
      </c>
      <c r="L229">
        <v>3827.0450000000001</v>
      </c>
    </row>
    <row r="230" spans="1:12" x14ac:dyDescent="0.25">
      <c r="A230" s="11" t="s">
        <v>15</v>
      </c>
      <c r="B230" s="11">
        <v>100</v>
      </c>
      <c r="C230" s="11">
        <v>500</v>
      </c>
      <c r="D230" s="11">
        <v>0.8</v>
      </c>
      <c r="E230" s="11">
        <v>543.72470651689173</v>
      </c>
      <c r="F230" s="11">
        <v>0.8</v>
      </c>
      <c r="G230" s="11">
        <v>8</v>
      </c>
      <c r="H230" s="11">
        <v>44</v>
      </c>
      <c r="I230" s="11">
        <v>3688.9620666435944</v>
      </c>
      <c r="J230" s="11">
        <v>3284.5566498051744</v>
      </c>
      <c r="K230" s="6">
        <f xml:space="preserve"> 100 - Tableau14[[#This Row],[Fitness finale]] / Tableau14[[#This Row],[Fitness de base]] * 100</f>
        <v>10.962579975954284</v>
      </c>
      <c r="L230" s="11">
        <v>8438.7510000000002</v>
      </c>
    </row>
    <row r="231" spans="1:12" x14ac:dyDescent="0.25">
      <c r="A231" t="s">
        <v>15</v>
      </c>
      <c r="B231">
        <v>100</v>
      </c>
      <c r="C231">
        <v>100</v>
      </c>
      <c r="D231">
        <v>0.3</v>
      </c>
      <c r="E231">
        <v>100.77359016209961</v>
      </c>
      <c r="F231">
        <v>0.8</v>
      </c>
      <c r="G231">
        <v>8</v>
      </c>
      <c r="H231">
        <v>46</v>
      </c>
      <c r="I231">
        <v>3688.9620666435944</v>
      </c>
      <c r="J231">
        <v>3322.2190735195918</v>
      </c>
      <c r="K231" s="6">
        <f xml:space="preserve"> 100 - Tableau14[[#This Row],[Fitness finale]] / Tableau14[[#This Row],[Fitness de base]] * 100</f>
        <v>9.9416309113117052</v>
      </c>
      <c r="L231">
        <v>4263.4679999999998</v>
      </c>
    </row>
    <row r="232" spans="1:12" x14ac:dyDescent="0.25">
      <c r="A232" t="s">
        <v>15</v>
      </c>
      <c r="B232">
        <v>100</v>
      </c>
      <c r="C232">
        <v>1000</v>
      </c>
      <c r="D232">
        <v>0.3</v>
      </c>
      <c r="E232">
        <v>100.77359016209961</v>
      </c>
      <c r="F232">
        <v>0.8</v>
      </c>
      <c r="G232">
        <v>8</v>
      </c>
      <c r="H232">
        <v>48</v>
      </c>
      <c r="I232">
        <v>3688.9620666435944</v>
      </c>
      <c r="J232">
        <v>3353.9165098229055</v>
      </c>
      <c r="K232" s="6">
        <f xml:space="preserve"> 100 - Tableau14[[#This Row],[Fitness finale]] / Tableau14[[#This Row],[Fitness de base]] * 100</f>
        <v>9.0823801049689479</v>
      </c>
      <c r="L232">
        <v>10583.737999999999</v>
      </c>
    </row>
    <row r="233" spans="1:12" x14ac:dyDescent="0.25">
      <c r="A233" t="s">
        <v>15</v>
      </c>
      <c r="B233">
        <v>100</v>
      </c>
      <c r="C233">
        <v>500</v>
      </c>
      <c r="D233">
        <v>0.5</v>
      </c>
      <c r="E233">
        <v>175.04025891217313</v>
      </c>
      <c r="F233">
        <v>0.9</v>
      </c>
      <c r="G233">
        <v>8</v>
      </c>
      <c r="H233">
        <v>47</v>
      </c>
      <c r="I233">
        <v>3688.9620666435944</v>
      </c>
      <c r="J233">
        <v>3387.4890767472452</v>
      </c>
      <c r="K233" s="6">
        <f xml:space="preserve"> 100 - Tableau14[[#This Row],[Fitness finale]] / Tableau14[[#This Row],[Fitness de base]] * 100</f>
        <v>8.1722984527906704</v>
      </c>
      <c r="L233">
        <v>8787.8719999999994</v>
      </c>
    </row>
    <row r="234" spans="1:12" x14ac:dyDescent="0.25">
      <c r="A234" t="s">
        <v>15</v>
      </c>
      <c r="B234">
        <v>100</v>
      </c>
      <c r="C234">
        <v>100</v>
      </c>
      <c r="D234">
        <v>0.8</v>
      </c>
      <c r="E234">
        <v>543.72470651689173</v>
      </c>
      <c r="F234">
        <v>0.8</v>
      </c>
      <c r="G234">
        <v>8</v>
      </c>
      <c r="H234">
        <v>48</v>
      </c>
      <c r="I234">
        <v>3688.9620666435944</v>
      </c>
      <c r="J234">
        <v>3388.4902190560451</v>
      </c>
      <c r="K234" s="6">
        <f xml:space="preserve"> 100 - Tableau14[[#This Row],[Fitness finale]] / Tableau14[[#This Row],[Fitness de base]] * 100</f>
        <v>8.1451595912162276</v>
      </c>
      <c r="L234">
        <v>3868.922</v>
      </c>
    </row>
    <row r="235" spans="1:12" x14ac:dyDescent="0.25">
      <c r="A235" t="s">
        <v>15</v>
      </c>
      <c r="B235">
        <v>100</v>
      </c>
      <c r="C235">
        <v>500</v>
      </c>
      <c r="D235">
        <v>0.3</v>
      </c>
      <c r="E235">
        <v>100.77359016209961</v>
      </c>
      <c r="F235">
        <v>0.8</v>
      </c>
      <c r="G235">
        <v>8</v>
      </c>
      <c r="H235">
        <v>45</v>
      </c>
      <c r="I235">
        <v>3688.9620666435944</v>
      </c>
      <c r="J235">
        <v>3396.5673588559553</v>
      </c>
      <c r="K235" s="6">
        <f xml:space="preserve"> 100 - Tableau14[[#This Row],[Fitness finale]] / Tableau14[[#This Row],[Fitness de base]] * 100</f>
        <v>7.9262053256534273</v>
      </c>
      <c r="L235">
        <v>8502.1280000000006</v>
      </c>
    </row>
    <row r="236" spans="1:12" x14ac:dyDescent="0.25">
      <c r="A236" t="s">
        <v>15</v>
      </c>
      <c r="B236">
        <v>100</v>
      </c>
      <c r="C236">
        <v>100</v>
      </c>
      <c r="D236">
        <v>0.3</v>
      </c>
      <c r="E236">
        <v>100.77359016209961</v>
      </c>
      <c r="F236">
        <v>0.99</v>
      </c>
      <c r="G236">
        <v>8</v>
      </c>
      <c r="H236">
        <v>45</v>
      </c>
      <c r="I236">
        <v>3688.9620666435944</v>
      </c>
      <c r="J236">
        <v>3411.4255819079763</v>
      </c>
      <c r="K236" s="6">
        <f xml:space="preserve"> 100 - Tableau14[[#This Row],[Fitness finale]] / Tableau14[[#This Row],[Fitness de base]] * 100</f>
        <v>7.5234301606179201</v>
      </c>
      <c r="L236">
        <v>4412.223</v>
      </c>
    </row>
    <row r="237" spans="1:12" x14ac:dyDescent="0.25">
      <c r="A237" t="s">
        <v>15</v>
      </c>
      <c r="B237">
        <v>100</v>
      </c>
      <c r="C237">
        <v>500</v>
      </c>
      <c r="D237">
        <v>0.3</v>
      </c>
      <c r="E237">
        <v>100.77359016209961</v>
      </c>
      <c r="F237">
        <v>0.9</v>
      </c>
      <c r="G237">
        <v>8</v>
      </c>
      <c r="H237">
        <v>48</v>
      </c>
      <c r="I237">
        <v>3688.9620666435944</v>
      </c>
      <c r="J237">
        <v>3424.3890063170684</v>
      </c>
      <c r="K237" s="6">
        <f xml:space="preserve"> 100 - Tableau14[[#This Row],[Fitness finale]] / Tableau14[[#This Row],[Fitness de base]] * 100</f>
        <v>7.1720190001099127</v>
      </c>
      <c r="L237">
        <v>8774.6919999999991</v>
      </c>
    </row>
    <row r="238" spans="1:12" x14ac:dyDescent="0.25">
      <c r="A238" t="s">
        <v>15</v>
      </c>
      <c r="B238">
        <v>100</v>
      </c>
      <c r="C238">
        <v>100</v>
      </c>
      <c r="D238">
        <v>0.5</v>
      </c>
      <c r="E238">
        <v>175.04025891217313</v>
      </c>
      <c r="F238">
        <v>0.9</v>
      </c>
      <c r="G238">
        <v>8</v>
      </c>
      <c r="H238">
        <v>48</v>
      </c>
      <c r="I238">
        <v>3688.9620666435944</v>
      </c>
      <c r="J238">
        <v>3494.4541140944375</v>
      </c>
      <c r="K238" s="6">
        <f xml:space="preserve"> 100 - Tableau14[[#This Row],[Fitness finale]] / Tableau14[[#This Row],[Fitness de base]] * 100</f>
        <v>5.2727013462117327</v>
      </c>
      <c r="L238">
        <v>3688.2660000000001</v>
      </c>
    </row>
    <row r="239" spans="1:12" x14ac:dyDescent="0.25">
      <c r="A239" t="s">
        <v>15</v>
      </c>
      <c r="B239">
        <v>100</v>
      </c>
      <c r="C239">
        <v>1000</v>
      </c>
      <c r="D239">
        <v>0.5</v>
      </c>
      <c r="E239">
        <v>175.04025891217313</v>
      </c>
      <c r="F239">
        <v>0.8</v>
      </c>
      <c r="G239">
        <v>8</v>
      </c>
      <c r="H239">
        <v>47</v>
      </c>
      <c r="I239">
        <v>3688.9620666435944</v>
      </c>
      <c r="J239">
        <v>3495.5798037587588</v>
      </c>
      <c r="K239" s="6">
        <f xml:space="preserve"> 100 - Tableau14[[#This Row],[Fitness finale]] / Tableau14[[#This Row],[Fitness de base]] * 100</f>
        <v>5.2421862678784521</v>
      </c>
      <c r="L239">
        <v>10839.41</v>
      </c>
    </row>
    <row r="240" spans="1:12" x14ac:dyDescent="0.25">
      <c r="A240" t="s">
        <v>15</v>
      </c>
      <c r="B240">
        <v>100</v>
      </c>
      <c r="C240">
        <v>500</v>
      </c>
      <c r="D240">
        <v>0.5</v>
      </c>
      <c r="E240">
        <v>175.04025891217313</v>
      </c>
      <c r="F240">
        <v>0.8</v>
      </c>
      <c r="G240">
        <v>8</v>
      </c>
      <c r="H240">
        <v>46</v>
      </c>
      <c r="I240">
        <v>3688.9620666435944</v>
      </c>
      <c r="J240">
        <v>3554.3313806374344</v>
      </c>
      <c r="K240" s="6">
        <f xml:space="preserve"> 100 - Tableau14[[#This Row],[Fitness finale]] / Tableau14[[#This Row],[Fitness de base]] * 100</f>
        <v>3.6495546328198998</v>
      </c>
      <c r="L240">
        <v>8526.4779999999992</v>
      </c>
    </row>
    <row r="241" spans="1:12" x14ac:dyDescent="0.25">
      <c r="A241" t="s">
        <v>15</v>
      </c>
      <c r="B241">
        <v>100</v>
      </c>
      <c r="C241">
        <v>10</v>
      </c>
      <c r="D241">
        <v>0.3</v>
      </c>
      <c r="E241">
        <v>100.77359016209961</v>
      </c>
      <c r="F241">
        <v>0.99</v>
      </c>
      <c r="G241">
        <v>8</v>
      </c>
      <c r="H241">
        <v>48</v>
      </c>
      <c r="I241">
        <v>3688.9620666435944</v>
      </c>
      <c r="J241">
        <v>3583.6306710790009</v>
      </c>
      <c r="K241" s="6">
        <f xml:space="preserve"> 100 - Tableau14[[#This Row],[Fitness finale]] / Tableau14[[#This Row],[Fitness de base]] * 100</f>
        <v>2.8553125150573777</v>
      </c>
      <c r="L241">
        <v>302.66800000000001</v>
      </c>
    </row>
    <row r="242" spans="1:12" x14ac:dyDescent="0.25">
      <c r="A242" t="s">
        <v>15</v>
      </c>
      <c r="B242">
        <v>100</v>
      </c>
      <c r="C242">
        <v>100</v>
      </c>
      <c r="D242">
        <v>0.5</v>
      </c>
      <c r="E242">
        <v>175.04025891217313</v>
      </c>
      <c r="F242">
        <v>0.99</v>
      </c>
      <c r="G242">
        <v>8</v>
      </c>
      <c r="H242">
        <v>47</v>
      </c>
      <c r="I242">
        <v>3688.9620666435944</v>
      </c>
      <c r="J242">
        <v>3597.5008237689458</v>
      </c>
      <c r="K242" s="6">
        <f xml:space="preserve"> 100 - Tableau14[[#This Row],[Fitness finale]] / Tableau14[[#This Row],[Fitness de base]] * 100</f>
        <v>2.479321858624175</v>
      </c>
      <c r="L242">
        <v>4005.0169999999998</v>
      </c>
    </row>
    <row r="243" spans="1:12" x14ac:dyDescent="0.25">
      <c r="A243" t="s">
        <v>15</v>
      </c>
      <c r="B243">
        <v>100</v>
      </c>
      <c r="C243">
        <v>100</v>
      </c>
      <c r="D243">
        <v>0.8</v>
      </c>
      <c r="E243">
        <v>543.72470651689173</v>
      </c>
      <c r="F243">
        <v>0.99</v>
      </c>
      <c r="G243">
        <v>8</v>
      </c>
      <c r="H243">
        <v>47</v>
      </c>
      <c r="I243">
        <v>3688.9620666435944</v>
      </c>
      <c r="J243">
        <v>3597.8715701682581</v>
      </c>
      <c r="K243" s="6">
        <f xml:space="preserve"> 100 - Tableau14[[#This Row],[Fitness finale]] / Tableau14[[#This Row],[Fitness de base]] * 100</f>
        <v>2.4692717037943197</v>
      </c>
      <c r="L243">
        <v>4339.12</v>
      </c>
    </row>
    <row r="244" spans="1:12" x14ac:dyDescent="0.25">
      <c r="A244" t="s">
        <v>15</v>
      </c>
      <c r="B244">
        <v>100</v>
      </c>
      <c r="C244">
        <v>10</v>
      </c>
      <c r="D244">
        <v>0.5</v>
      </c>
      <c r="E244">
        <v>175.04025891217313</v>
      </c>
      <c r="F244">
        <v>0.8</v>
      </c>
      <c r="G244">
        <v>8</v>
      </c>
      <c r="H244">
        <v>48</v>
      </c>
      <c r="I244">
        <v>3688.9620666435944</v>
      </c>
      <c r="J244">
        <v>3623.6141661142633</v>
      </c>
      <c r="K244" s="6">
        <f xml:space="preserve"> 100 - Tableau14[[#This Row],[Fitness finale]] / Tableau14[[#This Row],[Fitness de base]] * 100</f>
        <v>1.7714440904725279</v>
      </c>
      <c r="L244">
        <v>367.01600000000002</v>
      </c>
    </row>
    <row r="245" spans="1:12" x14ac:dyDescent="0.25">
      <c r="A245" t="s">
        <v>15</v>
      </c>
      <c r="B245">
        <v>100</v>
      </c>
      <c r="C245">
        <v>1000</v>
      </c>
      <c r="D245">
        <v>0.8</v>
      </c>
      <c r="E245">
        <v>543.72470651689173</v>
      </c>
      <c r="F245">
        <v>0.8</v>
      </c>
      <c r="G245">
        <v>8</v>
      </c>
      <c r="H245">
        <v>48</v>
      </c>
      <c r="I245">
        <v>3688.9620666435944</v>
      </c>
      <c r="J245">
        <v>3659.0950375239918</v>
      </c>
      <c r="K245" s="6">
        <f xml:space="preserve"> 100 - Tableau14[[#This Row],[Fitness finale]] / Tableau14[[#This Row],[Fitness de base]] * 100</f>
        <v>0.80963231879414366</v>
      </c>
      <c r="L245">
        <v>10848.22</v>
      </c>
    </row>
    <row r="246" spans="1:12" x14ac:dyDescent="0.25">
      <c r="A246" t="s">
        <v>15</v>
      </c>
      <c r="B246">
        <v>100</v>
      </c>
      <c r="C246">
        <v>10</v>
      </c>
      <c r="D246">
        <v>0.3</v>
      </c>
      <c r="E246">
        <v>100.77359016209961</v>
      </c>
      <c r="F246">
        <v>0.9</v>
      </c>
      <c r="G246">
        <v>8</v>
      </c>
      <c r="H246">
        <v>48</v>
      </c>
      <c r="I246">
        <v>3688.9620666435944</v>
      </c>
      <c r="J246">
        <v>3680.0340775563832</v>
      </c>
      <c r="K246" s="6">
        <f xml:space="preserve"> 100 - Tableau14[[#This Row],[Fitness finale]] / Tableau14[[#This Row],[Fitness de base]] * 100</f>
        <v>0.24201899954299222</v>
      </c>
      <c r="L246">
        <v>364.11399999999998</v>
      </c>
    </row>
    <row r="247" spans="1:12" x14ac:dyDescent="0.25">
      <c r="A247" t="s">
        <v>15</v>
      </c>
      <c r="B247">
        <v>100</v>
      </c>
      <c r="C247">
        <v>10</v>
      </c>
      <c r="D247">
        <v>0.8</v>
      </c>
      <c r="E247">
        <v>543.72470651689173</v>
      </c>
      <c r="F247">
        <v>0.8</v>
      </c>
      <c r="G247">
        <v>8</v>
      </c>
      <c r="H247">
        <v>48</v>
      </c>
      <c r="I247">
        <v>3688.9620666435944</v>
      </c>
      <c r="J247">
        <v>3681.8097170198021</v>
      </c>
      <c r="K247" s="6">
        <f xml:space="preserve"> 100 - Tableau14[[#This Row],[Fitness finale]] / Tableau14[[#This Row],[Fitness de base]] * 100</f>
        <v>0.19388514965945092</v>
      </c>
      <c r="L247">
        <v>365.91800000000001</v>
      </c>
    </row>
    <row r="248" spans="1:12" x14ac:dyDescent="0.25">
      <c r="A248" t="s">
        <v>15</v>
      </c>
      <c r="B248">
        <v>100</v>
      </c>
      <c r="C248">
        <v>10</v>
      </c>
      <c r="D248">
        <v>0.8</v>
      </c>
      <c r="E248">
        <v>543.72470651689173</v>
      </c>
      <c r="F248">
        <v>0.9</v>
      </c>
      <c r="G248">
        <v>8</v>
      </c>
      <c r="H248">
        <v>48</v>
      </c>
      <c r="I248">
        <v>3688.9620666435944</v>
      </c>
      <c r="J248">
        <v>3683.4402512144038</v>
      </c>
      <c r="K248" s="6">
        <f xml:space="preserve"> 100 - Tableau14[[#This Row],[Fitness finale]] / Tableau14[[#This Row],[Fitness de base]] * 100</f>
        <v>0.14968479831007642</v>
      </c>
      <c r="L248">
        <v>347.81599999999997</v>
      </c>
    </row>
    <row r="249" spans="1:12" x14ac:dyDescent="0.25">
      <c r="A249" t="s">
        <v>15</v>
      </c>
      <c r="B249">
        <v>100</v>
      </c>
      <c r="C249">
        <v>10</v>
      </c>
      <c r="D249">
        <v>0.8</v>
      </c>
      <c r="E249">
        <v>543.72470651689173</v>
      </c>
      <c r="F249">
        <v>0.99</v>
      </c>
      <c r="G249">
        <v>8</v>
      </c>
      <c r="H249">
        <v>48</v>
      </c>
      <c r="I249">
        <v>3688.9620666435944</v>
      </c>
      <c r="J249">
        <v>3685.7838981800055</v>
      </c>
      <c r="K249" s="6">
        <f xml:space="preserve"> 100 - Tableau14[[#This Row],[Fitness finale]] / Tableau14[[#This Row],[Fitness de base]] * 100</f>
        <v>8.6153460137921911E-2</v>
      </c>
      <c r="L249">
        <v>219.62</v>
      </c>
    </row>
    <row r="250" spans="1:12" x14ac:dyDescent="0.25">
      <c r="A250" t="s">
        <v>15</v>
      </c>
      <c r="B250">
        <v>100</v>
      </c>
      <c r="C250">
        <v>10</v>
      </c>
      <c r="D250">
        <v>0.5</v>
      </c>
      <c r="E250">
        <v>175.04025891217313</v>
      </c>
      <c r="F250">
        <v>0.9</v>
      </c>
      <c r="G250">
        <v>8</v>
      </c>
      <c r="H250">
        <v>48</v>
      </c>
      <c r="I250">
        <v>3688.9620666435944</v>
      </c>
      <c r="J250">
        <v>3687.4558239404887</v>
      </c>
      <c r="K250" s="6">
        <f xml:space="preserve"> 100 - Tableau14[[#This Row],[Fitness finale]] / Tableau14[[#This Row],[Fitness de base]] * 100</f>
        <v>4.0831070525925384E-2</v>
      </c>
      <c r="L250">
        <v>306.23700000000002</v>
      </c>
    </row>
    <row r="251" spans="1:12" x14ac:dyDescent="0.25">
      <c r="A251" t="s">
        <v>15</v>
      </c>
      <c r="B251">
        <v>100</v>
      </c>
      <c r="C251">
        <v>10</v>
      </c>
      <c r="D251">
        <v>0.5</v>
      </c>
      <c r="E251">
        <v>175.04025891217313</v>
      </c>
      <c r="F251">
        <v>0.99</v>
      </c>
      <c r="G251">
        <v>8</v>
      </c>
      <c r="H251">
        <v>48</v>
      </c>
      <c r="I251">
        <v>3688.9620666435944</v>
      </c>
      <c r="J251">
        <v>3688.9620666435944</v>
      </c>
      <c r="K251" s="6">
        <f xml:space="preserve"> 100 - Tableau14[[#This Row],[Fitness finale]] / Tableau14[[#This Row],[Fitness de base]] * 100</f>
        <v>0</v>
      </c>
      <c r="L251">
        <v>475.67500000000001</v>
      </c>
    </row>
    <row r="252" spans="1:12" x14ac:dyDescent="0.25">
      <c r="A252" t="s">
        <v>15</v>
      </c>
      <c r="B252">
        <v>100</v>
      </c>
      <c r="C252">
        <v>100</v>
      </c>
      <c r="D252">
        <v>0.5</v>
      </c>
      <c r="E252">
        <v>175.04025891217313</v>
      </c>
      <c r="F252">
        <v>0.8</v>
      </c>
      <c r="G252">
        <v>8</v>
      </c>
      <c r="H252">
        <v>48</v>
      </c>
      <c r="I252">
        <v>3688.9620666435944</v>
      </c>
      <c r="J252">
        <v>3688.9620666435944</v>
      </c>
      <c r="K252" s="6">
        <f xml:space="preserve"> 100 - Tableau14[[#This Row],[Fitness finale]] / Tableau14[[#This Row],[Fitness de base]] * 100</f>
        <v>0</v>
      </c>
      <c r="L252">
        <v>3988.14</v>
      </c>
    </row>
    <row r="253" spans="1:12" x14ac:dyDescent="0.25">
      <c r="A253" t="s">
        <v>15</v>
      </c>
      <c r="B253">
        <v>100</v>
      </c>
      <c r="C253">
        <v>10</v>
      </c>
      <c r="D253">
        <v>0.3</v>
      </c>
      <c r="E253">
        <v>100.77359016209961</v>
      </c>
      <c r="F253">
        <v>0.8</v>
      </c>
      <c r="G253">
        <v>8</v>
      </c>
      <c r="H253">
        <v>48</v>
      </c>
      <c r="I253">
        <v>3688.9620666435944</v>
      </c>
      <c r="J253">
        <v>3688.9620666435944</v>
      </c>
      <c r="K253" s="6">
        <f xml:space="preserve"> 100 - Tableau14[[#This Row],[Fitness finale]] / Tableau14[[#This Row],[Fitness de base]] * 100</f>
        <v>0</v>
      </c>
      <c r="L253">
        <v>265.07400000000001</v>
      </c>
    </row>
    <row r="254" spans="1:12" x14ac:dyDescent="0.25">
      <c r="A254" t="s">
        <v>15</v>
      </c>
      <c r="B254">
        <v>100</v>
      </c>
      <c r="C254">
        <v>1000</v>
      </c>
      <c r="D254">
        <v>0.5</v>
      </c>
      <c r="E254">
        <v>151.61246776199212</v>
      </c>
      <c r="F254">
        <v>0.99</v>
      </c>
      <c r="G254">
        <v>8</v>
      </c>
      <c r="H254">
        <v>37</v>
      </c>
      <c r="I254">
        <v>3729.5612446970367</v>
      </c>
      <c r="J254">
        <v>2605.3717475690378</v>
      </c>
      <c r="K254" s="6">
        <f xml:space="preserve"> 100 - Tableau14[[#This Row],[Fitness finale]] / Tableau14[[#This Row],[Fitness de base]] * 100</f>
        <v>30.142674254953022</v>
      </c>
      <c r="L254">
        <v>10770.346</v>
      </c>
    </row>
    <row r="255" spans="1:12" x14ac:dyDescent="0.25">
      <c r="A255" t="s">
        <v>15</v>
      </c>
      <c r="B255">
        <v>100</v>
      </c>
      <c r="C255">
        <v>1000</v>
      </c>
      <c r="D255">
        <v>0.3</v>
      </c>
      <c r="E255">
        <v>87.285820900079756</v>
      </c>
      <c r="F255">
        <v>0.99</v>
      </c>
      <c r="G255">
        <v>8</v>
      </c>
      <c r="H255">
        <v>38</v>
      </c>
      <c r="I255">
        <v>3729.5612446970367</v>
      </c>
      <c r="J255">
        <v>2642.1835520263198</v>
      </c>
      <c r="K255" s="6">
        <f xml:space="preserve"> 100 - Tableau14[[#This Row],[Fitness finale]] / Tableau14[[#This Row],[Fitness de base]] * 100</f>
        <v>29.155646504446878</v>
      </c>
      <c r="L255">
        <v>10904.499</v>
      </c>
    </row>
    <row r="256" spans="1:12" x14ac:dyDescent="0.25">
      <c r="A256" t="s">
        <v>15</v>
      </c>
      <c r="B256">
        <v>100</v>
      </c>
      <c r="C256">
        <v>500</v>
      </c>
      <c r="D256">
        <v>0.3</v>
      </c>
      <c r="E256">
        <v>87.285820900079756</v>
      </c>
      <c r="F256">
        <v>0.99</v>
      </c>
      <c r="G256">
        <v>8</v>
      </c>
      <c r="H256">
        <v>38</v>
      </c>
      <c r="I256">
        <v>3729.5612446970367</v>
      </c>
      <c r="J256">
        <v>2721.3897269364766</v>
      </c>
      <c r="K256" s="6">
        <f xml:space="preserve"> 100 - Tableau14[[#This Row],[Fitness finale]] / Tableau14[[#This Row],[Fitness de base]] * 100</f>
        <v>27.031906747584642</v>
      </c>
      <c r="L256">
        <v>8778.1589999999997</v>
      </c>
    </row>
    <row r="257" spans="1:12" x14ac:dyDescent="0.25">
      <c r="A257" t="s">
        <v>15</v>
      </c>
      <c r="B257">
        <v>100</v>
      </c>
      <c r="C257">
        <v>500</v>
      </c>
      <c r="D257">
        <v>0.5</v>
      </c>
      <c r="E257">
        <v>151.61246776199212</v>
      </c>
      <c r="F257">
        <v>0.99</v>
      </c>
      <c r="G257">
        <v>8</v>
      </c>
      <c r="H257">
        <v>41</v>
      </c>
      <c r="I257">
        <v>3729.5612446970367</v>
      </c>
      <c r="J257">
        <v>2807.6170574410517</v>
      </c>
      <c r="K257" s="6">
        <f xml:space="preserve"> 100 - Tableau14[[#This Row],[Fitness finale]] / Tableau14[[#This Row],[Fitness de base]] * 100</f>
        <v>24.719910111862959</v>
      </c>
      <c r="L257">
        <v>8883.8459999999995</v>
      </c>
    </row>
    <row r="258" spans="1:12" x14ac:dyDescent="0.25">
      <c r="A258" t="s">
        <v>15</v>
      </c>
      <c r="B258">
        <v>100</v>
      </c>
      <c r="C258">
        <v>1000</v>
      </c>
      <c r="D258">
        <v>0.8</v>
      </c>
      <c r="E258">
        <v>470.95134028311196</v>
      </c>
      <c r="F258">
        <v>0.99</v>
      </c>
      <c r="G258">
        <v>8</v>
      </c>
      <c r="H258">
        <v>41</v>
      </c>
      <c r="I258">
        <v>3729.5612446970367</v>
      </c>
      <c r="J258">
        <v>2848.0643823046726</v>
      </c>
      <c r="K258" s="6">
        <f xml:space="preserve"> 100 - Tableau14[[#This Row],[Fitness finale]] / Tableau14[[#This Row],[Fitness de base]] * 100</f>
        <v>23.635403860058375</v>
      </c>
      <c r="L258">
        <v>10661.102999999999</v>
      </c>
    </row>
    <row r="259" spans="1:12" x14ac:dyDescent="0.25">
      <c r="A259" t="s">
        <v>15</v>
      </c>
      <c r="B259">
        <v>100</v>
      </c>
      <c r="C259">
        <v>500</v>
      </c>
      <c r="D259">
        <v>0.8</v>
      </c>
      <c r="E259">
        <v>470.95134028311196</v>
      </c>
      <c r="F259">
        <v>0.99</v>
      </c>
      <c r="G259">
        <v>8</v>
      </c>
      <c r="H259">
        <v>39</v>
      </c>
      <c r="I259">
        <v>3729.5612446970367</v>
      </c>
      <c r="J259">
        <v>2908.9013014527368</v>
      </c>
      <c r="K259" s="6">
        <f xml:space="preserve"> 100 - Tableau14[[#This Row],[Fitness finale]] / Tableau14[[#This Row],[Fitness de base]] * 100</f>
        <v>22.004195383871888</v>
      </c>
      <c r="L259">
        <v>8896.6299999999992</v>
      </c>
    </row>
    <row r="260" spans="1:12" x14ac:dyDescent="0.25">
      <c r="A260" t="s">
        <v>15</v>
      </c>
      <c r="B260">
        <v>100</v>
      </c>
      <c r="C260">
        <v>1000</v>
      </c>
      <c r="D260">
        <v>0.3</v>
      </c>
      <c r="E260">
        <v>87.285820900079756</v>
      </c>
      <c r="F260">
        <v>0.8</v>
      </c>
      <c r="G260">
        <v>8</v>
      </c>
      <c r="H260">
        <v>43</v>
      </c>
      <c r="I260">
        <v>3729.5612446970367</v>
      </c>
      <c r="J260">
        <v>3018.1082681507946</v>
      </c>
      <c r="K260" s="6">
        <f xml:space="preserve"> 100 - Tableau14[[#This Row],[Fitness finale]] / Tableau14[[#This Row],[Fitness de base]] * 100</f>
        <v>19.076050234001059</v>
      </c>
      <c r="L260">
        <v>10763.794</v>
      </c>
    </row>
    <row r="261" spans="1:12" x14ac:dyDescent="0.25">
      <c r="A261" t="s">
        <v>15</v>
      </c>
      <c r="B261">
        <v>100</v>
      </c>
      <c r="C261">
        <v>500</v>
      </c>
      <c r="D261">
        <v>0.3</v>
      </c>
      <c r="E261">
        <v>87.285820900079756</v>
      </c>
      <c r="F261">
        <v>0.8</v>
      </c>
      <c r="G261">
        <v>8</v>
      </c>
      <c r="H261">
        <v>43</v>
      </c>
      <c r="I261">
        <v>3729.5612446970367</v>
      </c>
      <c r="J261">
        <v>3201.2888975815172</v>
      </c>
      <c r="K261" s="6">
        <f xml:space="preserve"> 100 - Tableau14[[#This Row],[Fitness finale]] / Tableau14[[#This Row],[Fitness de base]] * 100</f>
        <v>14.164463658202578</v>
      </c>
      <c r="L261">
        <v>8764.8520000000008</v>
      </c>
    </row>
    <row r="262" spans="1:12" x14ac:dyDescent="0.25">
      <c r="A262" s="11" t="s">
        <v>15</v>
      </c>
      <c r="B262" s="11">
        <v>100</v>
      </c>
      <c r="C262" s="11">
        <v>1000</v>
      </c>
      <c r="D262" s="11">
        <v>0.5</v>
      </c>
      <c r="E262" s="11">
        <v>151.61246776199212</v>
      </c>
      <c r="F262" s="11">
        <v>0.9</v>
      </c>
      <c r="G262" s="11">
        <v>8</v>
      </c>
      <c r="H262" s="11">
        <v>45</v>
      </c>
      <c r="I262" s="11">
        <v>3729.5612446970367</v>
      </c>
      <c r="J262" s="11">
        <v>3250.4523531989444</v>
      </c>
      <c r="K262" s="6">
        <f xml:space="preserve"> 100 - Tableau14[[#This Row],[Fitness finale]] / Tableau14[[#This Row],[Fitness de base]] * 100</f>
        <v>12.846253488378139</v>
      </c>
      <c r="L262" s="11">
        <v>10855.11</v>
      </c>
    </row>
    <row r="263" spans="1:12" x14ac:dyDescent="0.25">
      <c r="A263" s="11" t="s">
        <v>15</v>
      </c>
      <c r="B263" s="11">
        <v>100</v>
      </c>
      <c r="C263" s="11">
        <v>100</v>
      </c>
      <c r="D263" s="11">
        <v>0.3</v>
      </c>
      <c r="E263" s="11">
        <v>87.285820900079756</v>
      </c>
      <c r="F263" s="11">
        <v>0.8</v>
      </c>
      <c r="G263" s="11">
        <v>8</v>
      </c>
      <c r="H263" s="11">
        <v>43</v>
      </c>
      <c r="I263" s="11">
        <v>3729.5612446970367</v>
      </c>
      <c r="J263" s="11">
        <v>3281.4780120739069</v>
      </c>
      <c r="K263" s="6">
        <f xml:space="preserve"> 100 - Tableau14[[#This Row],[Fitness finale]] / Tableau14[[#This Row],[Fitness de base]] * 100</f>
        <v>12.014368533570732</v>
      </c>
      <c r="L263" s="11">
        <v>3914.6729999999998</v>
      </c>
    </row>
    <row r="264" spans="1:12" x14ac:dyDescent="0.25">
      <c r="A264" t="s">
        <v>15</v>
      </c>
      <c r="B264">
        <v>100</v>
      </c>
      <c r="C264">
        <v>500</v>
      </c>
      <c r="D264">
        <v>0.8</v>
      </c>
      <c r="E264">
        <v>470.95134028311196</v>
      </c>
      <c r="F264">
        <v>0.8</v>
      </c>
      <c r="G264">
        <v>8</v>
      </c>
      <c r="H264">
        <v>45</v>
      </c>
      <c r="I264">
        <v>3729.5612446970367</v>
      </c>
      <c r="J264">
        <v>3297.4207187371208</v>
      </c>
      <c r="K264" s="6">
        <f xml:space="preserve"> 100 - Tableau14[[#This Row],[Fitness finale]] / Tableau14[[#This Row],[Fitness de base]] * 100</f>
        <v>11.586899841753905</v>
      </c>
      <c r="L264">
        <v>8359.7639999999992</v>
      </c>
    </row>
    <row r="265" spans="1:12" x14ac:dyDescent="0.25">
      <c r="A265" t="s">
        <v>15</v>
      </c>
      <c r="B265">
        <v>100</v>
      </c>
      <c r="C265">
        <v>500</v>
      </c>
      <c r="D265">
        <v>0.5</v>
      </c>
      <c r="E265">
        <v>151.61246776199212</v>
      </c>
      <c r="F265">
        <v>0.9</v>
      </c>
      <c r="G265">
        <v>8</v>
      </c>
      <c r="H265">
        <v>42</v>
      </c>
      <c r="I265">
        <v>3729.5612446970367</v>
      </c>
      <c r="J265">
        <v>3352.3587864375963</v>
      </c>
      <c r="K265" s="6">
        <f xml:space="preserve"> 100 - Tableau14[[#This Row],[Fitness finale]] / Tableau14[[#This Row],[Fitness de base]] * 100</f>
        <v>10.113856121702639</v>
      </c>
      <c r="L265">
        <v>8577.1309999999994</v>
      </c>
    </row>
    <row r="266" spans="1:12" x14ac:dyDescent="0.25">
      <c r="A266" s="11" t="s">
        <v>15</v>
      </c>
      <c r="B266" s="11">
        <v>100</v>
      </c>
      <c r="C266" s="11">
        <v>500</v>
      </c>
      <c r="D266" s="11">
        <v>0.8</v>
      </c>
      <c r="E266" s="11">
        <v>470.95134028311196</v>
      </c>
      <c r="F266" s="11">
        <v>0.9</v>
      </c>
      <c r="G266" s="11">
        <v>8</v>
      </c>
      <c r="H266" s="11">
        <v>45</v>
      </c>
      <c r="I266" s="11">
        <v>3729.5612446970367</v>
      </c>
      <c r="J266" s="11">
        <v>3358.5223647022071</v>
      </c>
      <c r="K266" s="6">
        <f xml:space="preserve"> 100 - Tableau14[[#This Row],[Fitness finale]] / Tableau14[[#This Row],[Fitness de base]] * 100</f>
        <v>9.9485932969300279</v>
      </c>
      <c r="L266" s="11">
        <v>8696.7639999999992</v>
      </c>
    </row>
    <row r="267" spans="1:12" x14ac:dyDescent="0.25">
      <c r="A267" t="s">
        <v>15</v>
      </c>
      <c r="B267">
        <v>100</v>
      </c>
      <c r="C267">
        <v>1000</v>
      </c>
      <c r="D267">
        <v>0.8</v>
      </c>
      <c r="E267">
        <v>470.95134028311196</v>
      </c>
      <c r="F267">
        <v>0.9</v>
      </c>
      <c r="G267">
        <v>8</v>
      </c>
      <c r="H267">
        <v>44</v>
      </c>
      <c r="I267">
        <v>3729.5612446970367</v>
      </c>
      <c r="J267">
        <v>3363.7669708833246</v>
      </c>
      <c r="K267" s="6">
        <f xml:space="preserve"> 100 - Tableau14[[#This Row],[Fitness finale]] / Tableau14[[#This Row],[Fitness de base]] * 100</f>
        <v>9.8079706918293681</v>
      </c>
      <c r="L267">
        <v>10882.721</v>
      </c>
    </row>
    <row r="268" spans="1:12" x14ac:dyDescent="0.25">
      <c r="A268" t="s">
        <v>15</v>
      </c>
      <c r="B268">
        <v>100</v>
      </c>
      <c r="C268">
        <v>100</v>
      </c>
      <c r="D268">
        <v>0.3</v>
      </c>
      <c r="E268">
        <v>87.285820900079756</v>
      </c>
      <c r="F268">
        <v>0.9</v>
      </c>
      <c r="G268">
        <v>8</v>
      </c>
      <c r="H268">
        <v>46</v>
      </c>
      <c r="I268">
        <v>3729.5612446970367</v>
      </c>
      <c r="J268">
        <v>3376.1824177321878</v>
      </c>
      <c r="K268" s="6">
        <f xml:space="preserve"> 100 - Tableau14[[#This Row],[Fitness finale]] / Tableau14[[#This Row],[Fitness de base]] * 100</f>
        <v>9.4750777311220986</v>
      </c>
      <c r="L268">
        <v>4160.9610000000002</v>
      </c>
    </row>
    <row r="269" spans="1:12" x14ac:dyDescent="0.25">
      <c r="A269" t="s">
        <v>15</v>
      </c>
      <c r="B269">
        <v>100</v>
      </c>
      <c r="C269">
        <v>100</v>
      </c>
      <c r="D269">
        <v>0.5</v>
      </c>
      <c r="E269">
        <v>151.61246776199212</v>
      </c>
      <c r="F269">
        <v>0.8</v>
      </c>
      <c r="G269">
        <v>8</v>
      </c>
      <c r="H269">
        <v>44</v>
      </c>
      <c r="I269">
        <v>3729.5612446970367</v>
      </c>
      <c r="J269">
        <v>3434.0310136522194</v>
      </c>
      <c r="K269" s="6">
        <f xml:space="preserve"> 100 - Tableau14[[#This Row],[Fitness finale]] / Tableau14[[#This Row],[Fitness de base]] * 100</f>
        <v>7.9239945842161461</v>
      </c>
      <c r="L269">
        <v>4385.152</v>
      </c>
    </row>
    <row r="270" spans="1:12" x14ac:dyDescent="0.25">
      <c r="A270" s="11" t="s">
        <v>15</v>
      </c>
      <c r="B270" s="11">
        <v>100</v>
      </c>
      <c r="C270" s="11">
        <v>100</v>
      </c>
      <c r="D270" s="11">
        <v>0.8</v>
      </c>
      <c r="E270" s="11">
        <v>470.95134028311196</v>
      </c>
      <c r="F270" s="11">
        <v>0.9</v>
      </c>
      <c r="G270" s="11">
        <v>8</v>
      </c>
      <c r="H270" s="11">
        <v>45</v>
      </c>
      <c r="I270" s="11">
        <v>3729.5612446970367</v>
      </c>
      <c r="J270" s="11">
        <v>3447.535602181782</v>
      </c>
      <c r="K270" s="6">
        <f xml:space="preserve"> 100 - Tableau14[[#This Row],[Fitness finale]] / Tableau14[[#This Row],[Fitness de base]] * 100</f>
        <v>7.5618986795366112</v>
      </c>
      <c r="L270" s="11">
        <v>4291.7150000000001</v>
      </c>
    </row>
    <row r="271" spans="1:12" x14ac:dyDescent="0.25">
      <c r="A271" t="s">
        <v>15</v>
      </c>
      <c r="B271">
        <v>100</v>
      </c>
      <c r="C271">
        <v>500</v>
      </c>
      <c r="D271">
        <v>0.5</v>
      </c>
      <c r="E271">
        <v>151.61246776199212</v>
      </c>
      <c r="F271">
        <v>0.8</v>
      </c>
      <c r="G271">
        <v>8</v>
      </c>
      <c r="H271">
        <v>46</v>
      </c>
      <c r="I271">
        <v>3729.5612446970367</v>
      </c>
      <c r="J271">
        <v>3449.5102871638833</v>
      </c>
      <c r="K271" s="6">
        <f xml:space="preserve"> 100 - Tableau14[[#This Row],[Fitness finale]] / Tableau14[[#This Row],[Fitness de base]] * 100</f>
        <v>7.5089518353224634</v>
      </c>
      <c r="L271">
        <v>8747.67</v>
      </c>
    </row>
    <row r="272" spans="1:12" x14ac:dyDescent="0.25">
      <c r="A272" t="s">
        <v>15</v>
      </c>
      <c r="B272">
        <v>100</v>
      </c>
      <c r="C272">
        <v>500</v>
      </c>
      <c r="D272">
        <v>0.3</v>
      </c>
      <c r="E272">
        <v>87.285820900079756</v>
      </c>
      <c r="F272">
        <v>0.9</v>
      </c>
      <c r="G272">
        <v>8</v>
      </c>
      <c r="H272">
        <v>46</v>
      </c>
      <c r="I272">
        <v>3729.5612446970367</v>
      </c>
      <c r="J272">
        <v>3461.5804312448163</v>
      </c>
      <c r="K272" s="6">
        <f xml:space="preserve"> 100 - Tableau14[[#This Row],[Fitness finale]] / Tableau14[[#This Row],[Fitness de base]] * 100</f>
        <v>7.1853174105467588</v>
      </c>
      <c r="L272">
        <v>8777.1280000000006</v>
      </c>
    </row>
    <row r="273" spans="1:12" x14ac:dyDescent="0.25">
      <c r="A273" t="s">
        <v>15</v>
      </c>
      <c r="B273">
        <v>100</v>
      </c>
      <c r="C273">
        <v>100</v>
      </c>
      <c r="D273">
        <v>0.5</v>
      </c>
      <c r="E273">
        <v>151.61246776199212</v>
      </c>
      <c r="F273">
        <v>0.9</v>
      </c>
      <c r="G273">
        <v>8</v>
      </c>
      <c r="H273">
        <v>46</v>
      </c>
      <c r="I273">
        <v>3729.5612446970367</v>
      </c>
      <c r="J273">
        <v>3479.299760574374</v>
      </c>
      <c r="K273" s="6">
        <f xml:space="preserve"> 100 - Tableau14[[#This Row],[Fitness finale]] / Tableau14[[#This Row],[Fitness de base]] * 100</f>
        <v>6.7102124808515384</v>
      </c>
      <c r="L273">
        <v>4342.8649999999998</v>
      </c>
    </row>
    <row r="274" spans="1:12" x14ac:dyDescent="0.25">
      <c r="A274" t="s">
        <v>15</v>
      </c>
      <c r="B274">
        <v>100</v>
      </c>
      <c r="C274">
        <v>100</v>
      </c>
      <c r="D274">
        <v>0.3</v>
      </c>
      <c r="E274">
        <v>87.285820900079756</v>
      </c>
      <c r="F274">
        <v>0.99</v>
      </c>
      <c r="G274">
        <v>8</v>
      </c>
      <c r="H274">
        <v>46</v>
      </c>
      <c r="I274">
        <v>3729.5612446970367</v>
      </c>
      <c r="J274">
        <v>3484.5147687566559</v>
      </c>
      <c r="K274" s="6">
        <f xml:space="preserve"> 100 - Tableau14[[#This Row],[Fitness finale]] / Tableau14[[#This Row],[Fitness de base]] * 100</f>
        <v>6.5703834811348401</v>
      </c>
      <c r="L274">
        <v>3788.0329999999999</v>
      </c>
    </row>
    <row r="275" spans="1:12" x14ac:dyDescent="0.25">
      <c r="A275" t="s">
        <v>15</v>
      </c>
      <c r="B275">
        <v>100</v>
      </c>
      <c r="C275">
        <v>100</v>
      </c>
      <c r="D275">
        <v>0.8</v>
      </c>
      <c r="E275">
        <v>470.95134028311196</v>
      </c>
      <c r="F275">
        <v>0.8</v>
      </c>
      <c r="G275">
        <v>8</v>
      </c>
      <c r="H275">
        <v>46</v>
      </c>
      <c r="I275">
        <v>3729.5612446970367</v>
      </c>
      <c r="J275">
        <v>3514.9501710844183</v>
      </c>
      <c r="K275" s="6">
        <f xml:space="preserve"> 100 - Tableau14[[#This Row],[Fitness finale]] / Tableau14[[#This Row],[Fitness de base]] * 100</f>
        <v>5.7543249602823465</v>
      </c>
      <c r="L275">
        <v>3820.5059999999999</v>
      </c>
    </row>
    <row r="276" spans="1:12" x14ac:dyDescent="0.25">
      <c r="A276" t="s">
        <v>15</v>
      </c>
      <c r="B276">
        <v>100</v>
      </c>
      <c r="C276">
        <v>100</v>
      </c>
      <c r="D276">
        <v>0.5</v>
      </c>
      <c r="E276">
        <v>151.61246776199212</v>
      </c>
      <c r="F276">
        <v>0.99</v>
      </c>
      <c r="G276">
        <v>8</v>
      </c>
      <c r="H276">
        <v>44</v>
      </c>
      <c r="I276">
        <v>3729.5612446970367</v>
      </c>
      <c r="J276">
        <v>3545.3258280894306</v>
      </c>
      <c r="K276" s="6">
        <f xml:space="preserve"> 100 - Tableau14[[#This Row],[Fitness finale]] / Tableau14[[#This Row],[Fitness de base]] * 100</f>
        <v>4.9398683791442011</v>
      </c>
      <c r="L276">
        <v>3746.5650000000001</v>
      </c>
    </row>
    <row r="277" spans="1:12" x14ac:dyDescent="0.25">
      <c r="A277" t="s">
        <v>15</v>
      </c>
      <c r="B277">
        <v>100</v>
      </c>
      <c r="C277">
        <v>10</v>
      </c>
      <c r="D277">
        <v>0.8</v>
      </c>
      <c r="E277">
        <v>470.95134028311196</v>
      </c>
      <c r="F277">
        <v>0.99</v>
      </c>
      <c r="G277">
        <v>8</v>
      </c>
      <c r="H277">
        <v>47</v>
      </c>
      <c r="I277">
        <v>3729.5612446970367</v>
      </c>
      <c r="J277">
        <v>3569.4066306907084</v>
      </c>
      <c r="K277" s="6">
        <f xml:space="preserve"> 100 - Tableau14[[#This Row],[Fitness finale]] / Tableau14[[#This Row],[Fitness de base]] * 100</f>
        <v>4.2941945043548486</v>
      </c>
      <c r="L277">
        <v>369.19099999999997</v>
      </c>
    </row>
    <row r="278" spans="1:12" x14ac:dyDescent="0.25">
      <c r="A278" t="s">
        <v>15</v>
      </c>
      <c r="B278">
        <v>100</v>
      </c>
      <c r="C278">
        <v>1000</v>
      </c>
      <c r="D278">
        <v>0.3</v>
      </c>
      <c r="E278">
        <v>87.285820900079756</v>
      </c>
      <c r="F278">
        <v>0.9</v>
      </c>
      <c r="G278">
        <v>8</v>
      </c>
      <c r="H278">
        <v>46</v>
      </c>
      <c r="I278">
        <v>3729.5612446970367</v>
      </c>
      <c r="J278">
        <v>3569.7918350517657</v>
      </c>
      <c r="K278" s="6">
        <f xml:space="preserve"> 100 - Tableau14[[#This Row],[Fitness finale]] / Tableau14[[#This Row],[Fitness de base]] * 100</f>
        <v>4.2838660947703318</v>
      </c>
      <c r="L278">
        <v>10782.98</v>
      </c>
    </row>
    <row r="279" spans="1:12" x14ac:dyDescent="0.25">
      <c r="A279" s="11" t="s">
        <v>15</v>
      </c>
      <c r="B279" s="11">
        <v>100</v>
      </c>
      <c r="C279" s="11">
        <v>100</v>
      </c>
      <c r="D279" s="11">
        <v>0.8</v>
      </c>
      <c r="E279" s="11">
        <v>470.95134028311196</v>
      </c>
      <c r="F279" s="11">
        <v>0.99</v>
      </c>
      <c r="G279" s="11">
        <v>8</v>
      </c>
      <c r="H279" s="11">
        <v>46</v>
      </c>
      <c r="I279" s="11">
        <v>3729.5612446970367</v>
      </c>
      <c r="J279" s="11">
        <v>3607.3032049786166</v>
      </c>
      <c r="K279" s="6">
        <f xml:space="preserve"> 100 - Tableau14[[#This Row],[Fitness finale]] / Tableau14[[#This Row],[Fitness de base]] * 100</f>
        <v>3.2780810314418432</v>
      </c>
      <c r="L279" s="11">
        <v>4018.6669999999999</v>
      </c>
    </row>
    <row r="280" spans="1:12" x14ac:dyDescent="0.25">
      <c r="A280" s="11" t="s">
        <v>15</v>
      </c>
      <c r="B280" s="11">
        <v>100</v>
      </c>
      <c r="C280" s="11">
        <v>1000</v>
      </c>
      <c r="D280" s="11">
        <v>0.8</v>
      </c>
      <c r="E280" s="11">
        <v>470.95134028311196</v>
      </c>
      <c r="F280" s="11">
        <v>0.8</v>
      </c>
      <c r="G280" s="11">
        <v>8</v>
      </c>
      <c r="H280" s="11">
        <v>46</v>
      </c>
      <c r="I280" s="11">
        <v>3729.5612446970367</v>
      </c>
      <c r="J280" s="11">
        <v>3622.8043683107148</v>
      </c>
      <c r="K280" s="6">
        <f xml:space="preserve"> 100 - Tableau14[[#This Row],[Fitness finale]] / Tableau14[[#This Row],[Fitness de base]] * 100</f>
        <v>2.862451355051931</v>
      </c>
      <c r="L280" s="11">
        <v>10867.194</v>
      </c>
    </row>
    <row r="281" spans="1:12" x14ac:dyDescent="0.25">
      <c r="A281" t="s">
        <v>15</v>
      </c>
      <c r="B281">
        <v>100</v>
      </c>
      <c r="C281">
        <v>10</v>
      </c>
      <c r="D281">
        <v>0.8</v>
      </c>
      <c r="E281">
        <v>470.95134028311196</v>
      </c>
      <c r="F281">
        <v>0.9</v>
      </c>
      <c r="G281">
        <v>8</v>
      </c>
      <c r="H281">
        <v>47</v>
      </c>
      <c r="I281">
        <v>3729.5612446970367</v>
      </c>
      <c r="J281">
        <v>3625.0509492886736</v>
      </c>
      <c r="K281" s="6">
        <f xml:space="preserve"> 100 - Tableau14[[#This Row],[Fitness finale]] / Tableau14[[#This Row],[Fitness de base]] * 100</f>
        <v>2.802214216403172</v>
      </c>
      <c r="L281">
        <v>350.19600000000003</v>
      </c>
    </row>
    <row r="282" spans="1:12" x14ac:dyDescent="0.25">
      <c r="A282" t="s">
        <v>15</v>
      </c>
      <c r="B282">
        <v>100</v>
      </c>
      <c r="C282">
        <v>10</v>
      </c>
      <c r="D282">
        <v>0.3</v>
      </c>
      <c r="E282">
        <v>87.285820900079756</v>
      </c>
      <c r="F282">
        <v>0.8</v>
      </c>
      <c r="G282">
        <v>8</v>
      </c>
      <c r="H282">
        <v>46</v>
      </c>
      <c r="I282">
        <v>3729.5612446970367</v>
      </c>
      <c r="J282">
        <v>3666.4932602240428</v>
      </c>
      <c r="K282" s="6">
        <f xml:space="preserve"> 100 - Tableau14[[#This Row],[Fitness finale]] / Tableau14[[#This Row],[Fitness de base]] * 100</f>
        <v>1.6910295966494289</v>
      </c>
      <c r="L282">
        <v>223.98400000000001</v>
      </c>
    </row>
    <row r="283" spans="1:12" x14ac:dyDescent="0.25">
      <c r="A283" t="s">
        <v>15</v>
      </c>
      <c r="B283">
        <v>100</v>
      </c>
      <c r="C283">
        <v>10</v>
      </c>
      <c r="D283">
        <v>0.5</v>
      </c>
      <c r="E283">
        <v>151.61246776199212</v>
      </c>
      <c r="F283">
        <v>0.8</v>
      </c>
      <c r="G283">
        <v>8</v>
      </c>
      <c r="H283">
        <v>47</v>
      </c>
      <c r="I283">
        <v>3729.5612446970367</v>
      </c>
      <c r="J283">
        <v>3667.0501172549175</v>
      </c>
      <c r="K283" s="6">
        <f xml:space="preserve"> 100 - Tableau14[[#This Row],[Fitness finale]] / Tableau14[[#This Row],[Fitness de base]] * 100</f>
        <v>1.676098697427264</v>
      </c>
      <c r="L283">
        <v>294.88200000000001</v>
      </c>
    </row>
    <row r="284" spans="1:12" x14ac:dyDescent="0.25">
      <c r="A284" t="s">
        <v>15</v>
      </c>
      <c r="B284">
        <v>100</v>
      </c>
      <c r="C284">
        <v>1000</v>
      </c>
      <c r="D284">
        <v>0.5</v>
      </c>
      <c r="E284">
        <v>151.61246776199212</v>
      </c>
      <c r="F284">
        <v>0.8</v>
      </c>
      <c r="G284">
        <v>8</v>
      </c>
      <c r="H284">
        <v>47</v>
      </c>
      <c r="I284">
        <v>3729.5612446970367</v>
      </c>
      <c r="J284">
        <v>3667.1877425527427</v>
      </c>
      <c r="K284" s="6">
        <f xml:space="preserve"> 100 - Tableau14[[#This Row],[Fitness finale]] / Tableau14[[#This Row],[Fitness de base]] * 100</f>
        <v>1.6724085770941883</v>
      </c>
      <c r="L284">
        <v>10664.734</v>
      </c>
    </row>
    <row r="285" spans="1:12" x14ac:dyDescent="0.25">
      <c r="A285" t="s">
        <v>15</v>
      </c>
      <c r="B285">
        <v>100</v>
      </c>
      <c r="C285">
        <v>10</v>
      </c>
      <c r="D285">
        <v>0.5</v>
      </c>
      <c r="E285">
        <v>151.61246776199212</v>
      </c>
      <c r="F285">
        <v>0.99</v>
      </c>
      <c r="G285">
        <v>8</v>
      </c>
      <c r="H285">
        <v>47</v>
      </c>
      <c r="I285">
        <v>3729.5612446970367</v>
      </c>
      <c r="J285">
        <v>3673.7372368080719</v>
      </c>
      <c r="K285" s="6">
        <f xml:space="preserve"> 100 - Tableau14[[#This Row],[Fitness finale]] / Tableau14[[#This Row],[Fitness de base]] * 100</f>
        <v>1.4967982619494222</v>
      </c>
      <c r="L285">
        <v>322.70699999999999</v>
      </c>
    </row>
    <row r="286" spans="1:12" x14ac:dyDescent="0.25">
      <c r="A286" t="s">
        <v>15</v>
      </c>
      <c r="B286">
        <v>100</v>
      </c>
      <c r="C286">
        <v>10</v>
      </c>
      <c r="D286">
        <v>0.5</v>
      </c>
      <c r="E286">
        <v>151.61246776199212</v>
      </c>
      <c r="F286">
        <v>0.9</v>
      </c>
      <c r="G286">
        <v>8</v>
      </c>
      <c r="H286">
        <v>47</v>
      </c>
      <c r="I286">
        <v>3729.5612446970367</v>
      </c>
      <c r="J286">
        <v>3685.4494546787141</v>
      </c>
      <c r="K286" s="6">
        <f xml:space="preserve"> 100 - Tableau14[[#This Row],[Fitness finale]] / Tableau14[[#This Row],[Fitness de base]] * 100</f>
        <v>1.1827608430091914</v>
      </c>
      <c r="L286">
        <v>304.12299999999999</v>
      </c>
    </row>
    <row r="287" spans="1:12" x14ac:dyDescent="0.25">
      <c r="A287" s="11" t="s">
        <v>15</v>
      </c>
      <c r="B287" s="11">
        <v>100</v>
      </c>
      <c r="C287" s="11">
        <v>10</v>
      </c>
      <c r="D287" s="11">
        <v>0.3</v>
      </c>
      <c r="E287" s="11">
        <v>87.285820900079756</v>
      </c>
      <c r="F287" s="11">
        <v>0.99</v>
      </c>
      <c r="G287" s="11">
        <v>8</v>
      </c>
      <c r="H287" s="11">
        <v>47</v>
      </c>
      <c r="I287" s="11">
        <v>3729.5612446970367</v>
      </c>
      <c r="J287" s="11">
        <v>3686.1118822785725</v>
      </c>
      <c r="K287" s="6">
        <f xml:space="preserve"> 100 - Tableau14[[#This Row],[Fitness finale]] / Tableau14[[#This Row],[Fitness de base]] * 100</f>
        <v>1.1649993006615347</v>
      </c>
      <c r="L287" s="11">
        <v>358.202</v>
      </c>
    </row>
    <row r="288" spans="1:12" x14ac:dyDescent="0.25">
      <c r="A288" s="11" t="s">
        <v>15</v>
      </c>
      <c r="B288" s="11">
        <v>100</v>
      </c>
      <c r="C288" s="11">
        <v>10</v>
      </c>
      <c r="D288" s="11">
        <v>0.3</v>
      </c>
      <c r="E288" s="11">
        <v>87.285820900079756</v>
      </c>
      <c r="F288" s="11">
        <v>0.9</v>
      </c>
      <c r="G288" s="11">
        <v>8</v>
      </c>
      <c r="H288" s="11">
        <v>47</v>
      </c>
      <c r="I288" s="11">
        <v>3729.5612446970367</v>
      </c>
      <c r="J288" s="11">
        <v>3686.8258362885167</v>
      </c>
      <c r="K288" s="6">
        <f xml:space="preserve"> 100 - Tableau14[[#This Row],[Fitness finale]] / Tableau14[[#This Row],[Fitness de base]] * 100</f>
        <v>1.1458561907056577</v>
      </c>
      <c r="L288" s="11">
        <v>408.61399999999998</v>
      </c>
    </row>
    <row r="289" spans="1:12" x14ac:dyDescent="0.25">
      <c r="A289" t="s">
        <v>15</v>
      </c>
      <c r="B289">
        <v>100</v>
      </c>
      <c r="C289">
        <v>10</v>
      </c>
      <c r="D289">
        <v>0.8</v>
      </c>
      <c r="E289">
        <v>470.95134028311196</v>
      </c>
      <c r="F289">
        <v>0.8</v>
      </c>
      <c r="G289">
        <v>8</v>
      </c>
      <c r="H289">
        <v>47</v>
      </c>
      <c r="I289">
        <v>3729.5612446970367</v>
      </c>
      <c r="J289">
        <v>3726.2735415725992</v>
      </c>
      <c r="K289" s="6">
        <f xml:space="preserve"> 100 - Tableau14[[#This Row],[Fitness finale]] / Tableau14[[#This Row],[Fitness de base]] * 100</f>
        <v>8.8152544193022209E-2</v>
      </c>
      <c r="L289">
        <v>246.149</v>
      </c>
    </row>
    <row r="290" spans="1:12" x14ac:dyDescent="0.25">
      <c r="A290" t="s">
        <v>16</v>
      </c>
      <c r="B290">
        <v>100</v>
      </c>
      <c r="C290">
        <v>1000</v>
      </c>
      <c r="D290">
        <v>0.3</v>
      </c>
      <c r="E290">
        <v>100.77359016209961</v>
      </c>
      <c r="F290">
        <v>0.9</v>
      </c>
      <c r="G290">
        <v>8</v>
      </c>
      <c r="H290">
        <v>40</v>
      </c>
      <c r="I290">
        <v>3688.9620666435944</v>
      </c>
      <c r="J290">
        <v>2690.0082535005267</v>
      </c>
      <c r="K290" s="6">
        <f xml:space="preserve"> 100 - Tableau14[[#This Row],[Fitness finale]] / Tableau14[[#This Row],[Fitness de base]] * 100</f>
        <v>27.079536061805229</v>
      </c>
      <c r="L290">
        <v>11054.130999999999</v>
      </c>
    </row>
    <row r="291" spans="1:12" x14ac:dyDescent="0.25">
      <c r="A291" s="11" t="s">
        <v>16</v>
      </c>
      <c r="B291" s="11">
        <v>100</v>
      </c>
      <c r="C291" s="11">
        <v>500</v>
      </c>
      <c r="D291" s="11">
        <v>0.5</v>
      </c>
      <c r="E291" s="11">
        <v>175.04025891217313</v>
      </c>
      <c r="F291" s="11">
        <v>0.99</v>
      </c>
      <c r="G291" s="11">
        <v>8</v>
      </c>
      <c r="H291" s="11">
        <v>39</v>
      </c>
      <c r="I291" s="11">
        <v>3688.9620666435944</v>
      </c>
      <c r="J291" s="11">
        <v>2710.5697693560483</v>
      </c>
      <c r="K291" s="6">
        <f xml:space="preserve"> 100 - Tableau14[[#This Row],[Fitness finale]] / Tableau14[[#This Row],[Fitness de base]] * 100</f>
        <v>26.522156628672988</v>
      </c>
      <c r="L291" s="11">
        <v>8966.4860000000008</v>
      </c>
    </row>
    <row r="292" spans="1:12" x14ac:dyDescent="0.25">
      <c r="A292" t="s">
        <v>16</v>
      </c>
      <c r="B292">
        <v>100</v>
      </c>
      <c r="C292">
        <v>1000</v>
      </c>
      <c r="D292">
        <v>0.8</v>
      </c>
      <c r="E292">
        <v>543.72470651689173</v>
      </c>
      <c r="F292">
        <v>0.99</v>
      </c>
      <c r="G292">
        <v>8</v>
      </c>
      <c r="H292">
        <v>38</v>
      </c>
      <c r="I292">
        <v>3688.9620666435944</v>
      </c>
      <c r="J292">
        <v>2755.162854141573</v>
      </c>
      <c r="K292" s="6">
        <f xml:space="preserve"> 100 - Tableau14[[#This Row],[Fitness finale]] / Tableau14[[#This Row],[Fitness de base]] * 100</f>
        <v>25.313331924598486</v>
      </c>
      <c r="L292">
        <v>10886.99</v>
      </c>
    </row>
    <row r="293" spans="1:12" x14ac:dyDescent="0.25">
      <c r="A293" t="s">
        <v>16</v>
      </c>
      <c r="B293">
        <v>100</v>
      </c>
      <c r="C293">
        <v>1000</v>
      </c>
      <c r="D293">
        <v>0.5</v>
      </c>
      <c r="E293">
        <v>175.04025891217313</v>
      </c>
      <c r="F293">
        <v>0.99</v>
      </c>
      <c r="G293">
        <v>8</v>
      </c>
      <c r="H293">
        <v>37</v>
      </c>
      <c r="I293">
        <v>3688.9620666435944</v>
      </c>
      <c r="J293">
        <v>2790.9895390626989</v>
      </c>
      <c r="K293" s="6">
        <f xml:space="preserve"> 100 - Tableau14[[#This Row],[Fitness finale]] / Tableau14[[#This Row],[Fitness de base]] * 100</f>
        <v>24.342145876222489</v>
      </c>
      <c r="L293">
        <v>11138.84</v>
      </c>
    </row>
    <row r="294" spans="1:12" x14ac:dyDescent="0.25">
      <c r="A294" t="s">
        <v>16</v>
      </c>
      <c r="B294">
        <v>100</v>
      </c>
      <c r="C294">
        <v>1000</v>
      </c>
      <c r="D294">
        <v>0.8</v>
      </c>
      <c r="E294">
        <v>543.72470651689173</v>
      </c>
      <c r="F294">
        <v>0.8</v>
      </c>
      <c r="G294">
        <v>8</v>
      </c>
      <c r="H294">
        <v>42</v>
      </c>
      <c r="I294">
        <v>3688.9620666435944</v>
      </c>
      <c r="J294">
        <v>2968.4249826737419</v>
      </c>
      <c r="K294" s="6">
        <f xml:space="preserve"> 100 - Tableau14[[#This Row],[Fitness finale]] / Tableau14[[#This Row],[Fitness de base]] * 100</f>
        <v>19.532244326530417</v>
      </c>
      <c r="L294">
        <v>10911.329</v>
      </c>
    </row>
    <row r="295" spans="1:12" x14ac:dyDescent="0.25">
      <c r="A295" t="s">
        <v>16</v>
      </c>
      <c r="B295">
        <v>100</v>
      </c>
      <c r="C295">
        <v>1000</v>
      </c>
      <c r="D295">
        <v>0.5</v>
      </c>
      <c r="E295">
        <v>175.04025891217313</v>
      </c>
      <c r="F295">
        <v>0.8</v>
      </c>
      <c r="G295">
        <v>8</v>
      </c>
      <c r="H295">
        <v>45</v>
      </c>
      <c r="I295">
        <v>3688.9620666435944</v>
      </c>
      <c r="J295">
        <v>3012.441104981589</v>
      </c>
      <c r="K295" s="6">
        <f xml:space="preserve"> 100 - Tableau14[[#This Row],[Fitness finale]] / Tableau14[[#This Row],[Fitness de base]] * 100</f>
        <v>18.339059861288803</v>
      </c>
      <c r="L295">
        <v>11100.395</v>
      </c>
    </row>
    <row r="296" spans="1:12" x14ac:dyDescent="0.25">
      <c r="A296" t="s">
        <v>16</v>
      </c>
      <c r="B296">
        <v>100</v>
      </c>
      <c r="C296">
        <v>500</v>
      </c>
      <c r="D296">
        <v>0.8</v>
      </c>
      <c r="E296">
        <v>543.72470651689173</v>
      </c>
      <c r="F296">
        <v>0.99</v>
      </c>
      <c r="G296">
        <v>8</v>
      </c>
      <c r="H296">
        <v>42</v>
      </c>
      <c r="I296">
        <v>3688.9620666435944</v>
      </c>
      <c r="J296">
        <v>3079.7388593715027</v>
      </c>
      <c r="K296" s="6">
        <f xml:space="preserve"> 100 - Tableau14[[#This Row],[Fitness finale]] / Tableau14[[#This Row],[Fitness de base]] * 100</f>
        <v>16.514759335175114</v>
      </c>
      <c r="L296">
        <v>9104.9590000000007</v>
      </c>
    </row>
    <row r="297" spans="1:12" x14ac:dyDescent="0.25">
      <c r="A297" s="11" t="s">
        <v>16</v>
      </c>
      <c r="B297" s="11">
        <v>100</v>
      </c>
      <c r="C297" s="11">
        <v>500</v>
      </c>
      <c r="D297" s="11">
        <v>0.5</v>
      </c>
      <c r="E297" s="11">
        <v>175.04025891217313</v>
      </c>
      <c r="F297" s="11">
        <v>0.9</v>
      </c>
      <c r="G297" s="11">
        <v>8</v>
      </c>
      <c r="H297" s="11">
        <v>43</v>
      </c>
      <c r="I297" s="11">
        <v>3688.9620666435944</v>
      </c>
      <c r="J297" s="11">
        <v>3108.5528882283329</v>
      </c>
      <c r="K297" s="6">
        <f xml:space="preserve"> 100 - Tableau14[[#This Row],[Fitness finale]] / Tableau14[[#This Row],[Fitness de base]] * 100</f>
        <v>15.733671637977764</v>
      </c>
      <c r="L297" s="11">
        <v>8793.8919999999998</v>
      </c>
    </row>
    <row r="298" spans="1:12" x14ac:dyDescent="0.25">
      <c r="A298" t="s">
        <v>16</v>
      </c>
      <c r="B298">
        <v>100</v>
      </c>
      <c r="C298">
        <v>500</v>
      </c>
      <c r="D298">
        <v>0.3</v>
      </c>
      <c r="E298">
        <v>100.77359016209961</v>
      </c>
      <c r="F298">
        <v>0.99</v>
      </c>
      <c r="G298">
        <v>8</v>
      </c>
      <c r="H298">
        <v>42</v>
      </c>
      <c r="I298">
        <v>3688.9620666435944</v>
      </c>
      <c r="J298">
        <v>3142.0359101913868</v>
      </c>
      <c r="K298" s="6">
        <f xml:space="preserve"> 100 - Tableau14[[#This Row],[Fitness finale]] / Tableau14[[#This Row],[Fitness de base]] * 100</f>
        <v>14.826017361296124</v>
      </c>
      <c r="L298">
        <v>8959.2960000000003</v>
      </c>
    </row>
    <row r="299" spans="1:12" x14ac:dyDescent="0.25">
      <c r="A299" t="s">
        <v>16</v>
      </c>
      <c r="B299">
        <v>100</v>
      </c>
      <c r="C299">
        <v>1000</v>
      </c>
      <c r="D299">
        <v>0.3</v>
      </c>
      <c r="E299">
        <v>100.77359016209961</v>
      </c>
      <c r="F299">
        <v>0.99</v>
      </c>
      <c r="G299">
        <v>8</v>
      </c>
      <c r="H299">
        <v>43</v>
      </c>
      <c r="I299">
        <v>3688.9620666435944</v>
      </c>
      <c r="J299">
        <v>3181.0888152662174</v>
      </c>
      <c r="K299" s="6">
        <f xml:space="preserve"> 100 - Tableau14[[#This Row],[Fitness finale]] / Tableau14[[#This Row],[Fitness de base]] * 100</f>
        <v>13.767375272564564</v>
      </c>
      <c r="L299">
        <v>10901.028</v>
      </c>
    </row>
    <row r="300" spans="1:12" x14ac:dyDescent="0.25">
      <c r="A300" t="s">
        <v>16</v>
      </c>
      <c r="B300">
        <v>100</v>
      </c>
      <c r="C300">
        <v>500</v>
      </c>
      <c r="D300">
        <v>0.3</v>
      </c>
      <c r="E300">
        <v>100.77359016209961</v>
      </c>
      <c r="F300">
        <v>0.8</v>
      </c>
      <c r="G300">
        <v>8</v>
      </c>
      <c r="H300">
        <v>45</v>
      </c>
      <c r="I300">
        <v>3688.9620666435944</v>
      </c>
      <c r="J300">
        <v>3182.9762266866278</v>
      </c>
      <c r="K300" s="6">
        <f xml:space="preserve"> 100 - Tableau14[[#This Row],[Fitness finale]] / Tableau14[[#This Row],[Fitness de base]] * 100</f>
        <v>13.716211520096721</v>
      </c>
      <c r="L300">
        <v>9121.77</v>
      </c>
    </row>
    <row r="301" spans="1:12" x14ac:dyDescent="0.25">
      <c r="A301" t="s">
        <v>16</v>
      </c>
      <c r="B301">
        <v>100</v>
      </c>
      <c r="C301">
        <v>1000</v>
      </c>
      <c r="D301">
        <v>0.5</v>
      </c>
      <c r="E301">
        <v>175.04025891217313</v>
      </c>
      <c r="F301">
        <v>0.9</v>
      </c>
      <c r="G301">
        <v>8</v>
      </c>
      <c r="H301">
        <v>48</v>
      </c>
      <c r="I301">
        <v>3688.9620666435944</v>
      </c>
      <c r="J301">
        <v>3204.3815790002045</v>
      </c>
      <c r="K301" s="6">
        <f xml:space="preserve"> 100 - Tableau14[[#This Row],[Fitness finale]] / Tableau14[[#This Row],[Fitness de base]] * 100</f>
        <v>13.13595745603007</v>
      </c>
      <c r="L301">
        <v>10842.566999999999</v>
      </c>
    </row>
    <row r="302" spans="1:12" x14ac:dyDescent="0.25">
      <c r="A302" t="s">
        <v>16</v>
      </c>
      <c r="B302">
        <v>100</v>
      </c>
      <c r="C302">
        <v>500</v>
      </c>
      <c r="D302">
        <v>0.8</v>
      </c>
      <c r="E302">
        <v>543.72470651689173</v>
      </c>
      <c r="F302">
        <v>0.9</v>
      </c>
      <c r="G302">
        <v>8</v>
      </c>
      <c r="H302">
        <v>45</v>
      </c>
      <c r="I302">
        <v>3688.9620666435944</v>
      </c>
      <c r="J302">
        <v>3304.6943528036818</v>
      </c>
      <c r="K302" s="6">
        <f xml:space="preserve"> 100 - Tableau14[[#This Row],[Fitness finale]] / Tableau14[[#This Row],[Fitness de base]] * 100</f>
        <v>10.416689217667638</v>
      </c>
      <c r="L302">
        <v>8541.7829999999994</v>
      </c>
    </row>
    <row r="303" spans="1:12" x14ac:dyDescent="0.25">
      <c r="A303" t="s">
        <v>16</v>
      </c>
      <c r="B303">
        <v>100</v>
      </c>
      <c r="C303">
        <v>100</v>
      </c>
      <c r="D303">
        <v>0.3</v>
      </c>
      <c r="E303">
        <v>100.77359016209961</v>
      </c>
      <c r="F303">
        <v>0.8</v>
      </c>
      <c r="G303">
        <v>8</v>
      </c>
      <c r="H303">
        <v>46</v>
      </c>
      <c r="I303">
        <v>3688.9620666435944</v>
      </c>
      <c r="J303">
        <v>3415.8953272211479</v>
      </c>
      <c r="K303" s="6">
        <f xml:space="preserve"> 100 - Tableau14[[#This Row],[Fitness finale]] / Tableau14[[#This Row],[Fitness de base]] * 100</f>
        <v>7.4022647695831836</v>
      </c>
      <c r="L303">
        <v>4571.7860000000001</v>
      </c>
    </row>
    <row r="304" spans="1:12" x14ac:dyDescent="0.25">
      <c r="A304" t="s">
        <v>16</v>
      </c>
      <c r="B304">
        <v>100</v>
      </c>
      <c r="C304">
        <v>500</v>
      </c>
      <c r="D304">
        <v>0.3</v>
      </c>
      <c r="E304">
        <v>100.77359016209961</v>
      </c>
      <c r="F304">
        <v>0.9</v>
      </c>
      <c r="G304">
        <v>8</v>
      </c>
      <c r="H304">
        <v>47</v>
      </c>
      <c r="I304">
        <v>3688.9620666435944</v>
      </c>
      <c r="J304">
        <v>3422.0806536209502</v>
      </c>
      <c r="K304" s="6">
        <f xml:space="preserve"> 100 - Tableau14[[#This Row],[Fitness finale]] / Tableau14[[#This Row],[Fitness de base]] * 100</f>
        <v>7.2345935848960039</v>
      </c>
      <c r="L304">
        <v>8710.0339999999997</v>
      </c>
    </row>
    <row r="305" spans="1:12" x14ac:dyDescent="0.25">
      <c r="A305" t="s">
        <v>16</v>
      </c>
      <c r="B305">
        <v>100</v>
      </c>
      <c r="C305">
        <v>100</v>
      </c>
      <c r="D305">
        <v>0.3</v>
      </c>
      <c r="E305">
        <v>100.77359016209961</v>
      </c>
      <c r="F305">
        <v>0.99</v>
      </c>
      <c r="G305">
        <v>8</v>
      </c>
      <c r="H305">
        <v>43</v>
      </c>
      <c r="I305">
        <v>3688.9620666435944</v>
      </c>
      <c r="J305">
        <v>3433.1489629321391</v>
      </c>
      <c r="K305" s="6">
        <f xml:space="preserve"> 100 - Tableau14[[#This Row],[Fitness finale]] / Tableau14[[#This Row],[Fitness de base]] * 100</f>
        <v>6.9345550073440307</v>
      </c>
      <c r="L305">
        <v>4180.3249999999998</v>
      </c>
    </row>
    <row r="306" spans="1:12" x14ac:dyDescent="0.25">
      <c r="A306" t="s">
        <v>16</v>
      </c>
      <c r="B306">
        <v>100</v>
      </c>
      <c r="C306">
        <v>100</v>
      </c>
      <c r="D306">
        <v>0.5</v>
      </c>
      <c r="E306">
        <v>175.04025891217313</v>
      </c>
      <c r="F306">
        <v>0.9</v>
      </c>
      <c r="G306">
        <v>8</v>
      </c>
      <c r="H306">
        <v>47</v>
      </c>
      <c r="I306">
        <v>3688.9620666435944</v>
      </c>
      <c r="J306">
        <v>3440.8560091753106</v>
      </c>
      <c r="K306" s="6">
        <f xml:space="preserve"> 100 - Tableau14[[#This Row],[Fitness finale]] / Tableau14[[#This Row],[Fitness de base]] * 100</f>
        <v>6.7256331994225036</v>
      </c>
      <c r="L306">
        <v>3508.268</v>
      </c>
    </row>
    <row r="307" spans="1:12" x14ac:dyDescent="0.25">
      <c r="A307" t="s">
        <v>16</v>
      </c>
      <c r="B307">
        <v>100</v>
      </c>
      <c r="C307">
        <v>1000</v>
      </c>
      <c r="D307">
        <v>0.8</v>
      </c>
      <c r="E307">
        <v>543.72470651689173</v>
      </c>
      <c r="F307">
        <v>0.9</v>
      </c>
      <c r="G307">
        <v>8</v>
      </c>
      <c r="H307">
        <v>46</v>
      </c>
      <c r="I307">
        <v>3688.9620666435944</v>
      </c>
      <c r="J307">
        <v>3495.7553876551469</v>
      </c>
      <c r="K307" s="6">
        <f xml:space="preserve"> 100 - Tableau14[[#This Row],[Fitness finale]] / Tableau14[[#This Row],[Fitness de base]] * 100</f>
        <v>5.2374265578782939</v>
      </c>
      <c r="L307">
        <v>10926.538</v>
      </c>
    </row>
    <row r="308" spans="1:12" x14ac:dyDescent="0.25">
      <c r="A308" t="s">
        <v>16</v>
      </c>
      <c r="B308">
        <v>100</v>
      </c>
      <c r="C308">
        <v>1000</v>
      </c>
      <c r="D308">
        <v>0.3</v>
      </c>
      <c r="E308">
        <v>100.77359016209961</v>
      </c>
      <c r="F308">
        <v>0.8</v>
      </c>
      <c r="G308">
        <v>8</v>
      </c>
      <c r="H308">
        <v>46</v>
      </c>
      <c r="I308">
        <v>3688.9620666435944</v>
      </c>
      <c r="J308">
        <v>3549.9164061828615</v>
      </c>
      <c r="K308" s="6">
        <f xml:space="preserve"> 100 - Tableau14[[#This Row],[Fitness finale]] / Tableau14[[#This Row],[Fitness de base]] * 100</f>
        <v>3.7692353011166517</v>
      </c>
      <c r="L308">
        <v>10709.018</v>
      </c>
    </row>
    <row r="309" spans="1:12" x14ac:dyDescent="0.25">
      <c r="A309" t="s">
        <v>16</v>
      </c>
      <c r="B309">
        <v>100</v>
      </c>
      <c r="C309">
        <v>100</v>
      </c>
      <c r="D309">
        <v>0.3</v>
      </c>
      <c r="E309">
        <v>100.77359016209961</v>
      </c>
      <c r="F309">
        <v>0.9</v>
      </c>
      <c r="G309">
        <v>8</v>
      </c>
      <c r="H309">
        <v>47</v>
      </c>
      <c r="I309">
        <v>3688.9620666435944</v>
      </c>
      <c r="J309">
        <v>3561.8947925434154</v>
      </c>
      <c r="K309" s="6">
        <f xml:space="preserve"> 100 - Tableau14[[#This Row],[Fitness finale]] / Tableau14[[#This Row],[Fitness de base]] * 100</f>
        <v>3.4445264495709864</v>
      </c>
      <c r="L309">
        <v>3309.7939999999999</v>
      </c>
    </row>
    <row r="310" spans="1:12" x14ac:dyDescent="0.25">
      <c r="A310" s="11" t="s">
        <v>16</v>
      </c>
      <c r="B310" s="11">
        <v>100</v>
      </c>
      <c r="C310" s="11">
        <v>100</v>
      </c>
      <c r="D310" s="11">
        <v>0.8</v>
      </c>
      <c r="E310" s="11">
        <v>543.72470651689173</v>
      </c>
      <c r="F310" s="11">
        <v>0.99</v>
      </c>
      <c r="G310" s="11">
        <v>8</v>
      </c>
      <c r="H310" s="11">
        <v>46</v>
      </c>
      <c r="I310" s="11">
        <v>3688.9620666435944</v>
      </c>
      <c r="J310" s="11">
        <v>3563.2158796600979</v>
      </c>
      <c r="K310" s="6">
        <f xml:space="preserve"> 100 - Tableau14[[#This Row],[Fitness finale]] / Tableau14[[#This Row],[Fitness de base]] * 100</f>
        <v>3.4087145574231101</v>
      </c>
      <c r="L310" s="11">
        <v>4198.5870000000004</v>
      </c>
    </row>
    <row r="311" spans="1:12" x14ac:dyDescent="0.25">
      <c r="A311" t="s">
        <v>16</v>
      </c>
      <c r="B311">
        <v>100</v>
      </c>
      <c r="C311">
        <v>100</v>
      </c>
      <c r="D311">
        <v>0.8</v>
      </c>
      <c r="E311">
        <v>543.72470651689173</v>
      </c>
      <c r="F311">
        <v>0.9</v>
      </c>
      <c r="G311">
        <v>8</v>
      </c>
      <c r="H311">
        <v>47</v>
      </c>
      <c r="I311">
        <v>3688.9620666435944</v>
      </c>
      <c r="J311">
        <v>3563.4563060308328</v>
      </c>
      <c r="K311" s="6">
        <f xml:space="preserve"> 100 - Tableau14[[#This Row],[Fitness finale]] / Tableau14[[#This Row],[Fitness de base]] * 100</f>
        <v>3.4021971043728598</v>
      </c>
      <c r="L311">
        <v>4291.482</v>
      </c>
    </row>
    <row r="312" spans="1:12" x14ac:dyDescent="0.25">
      <c r="A312" t="s">
        <v>16</v>
      </c>
      <c r="B312">
        <v>100</v>
      </c>
      <c r="C312">
        <v>10</v>
      </c>
      <c r="D312">
        <v>0.8</v>
      </c>
      <c r="E312">
        <v>543.72470651689173</v>
      </c>
      <c r="F312">
        <v>0.99</v>
      </c>
      <c r="G312">
        <v>8</v>
      </c>
      <c r="H312">
        <v>48</v>
      </c>
      <c r="I312">
        <v>3688.9620666435944</v>
      </c>
      <c r="J312">
        <v>3589.4668313540865</v>
      </c>
      <c r="K312" s="6">
        <f xml:space="preserve"> 100 - Tableau14[[#This Row],[Fitness finale]] / Tableau14[[#This Row],[Fitness de base]] * 100</f>
        <v>2.697106489360948</v>
      </c>
      <c r="L312">
        <v>461.37799999999999</v>
      </c>
    </row>
    <row r="313" spans="1:12" x14ac:dyDescent="0.25">
      <c r="A313" t="s">
        <v>16</v>
      </c>
      <c r="B313">
        <v>100</v>
      </c>
      <c r="C313">
        <v>500</v>
      </c>
      <c r="D313">
        <v>0.5</v>
      </c>
      <c r="E313">
        <v>175.04025891217313</v>
      </c>
      <c r="F313">
        <v>0.8</v>
      </c>
      <c r="G313">
        <v>8</v>
      </c>
      <c r="H313">
        <v>48</v>
      </c>
      <c r="I313">
        <v>3688.9620666435944</v>
      </c>
      <c r="J313">
        <v>3614.806627786134</v>
      </c>
      <c r="K313" s="6">
        <f xml:space="preserve"> 100 - Tableau14[[#This Row],[Fitness finale]] / Tableau14[[#This Row],[Fitness de base]] * 100</f>
        <v>2.0101979233668459</v>
      </c>
      <c r="L313">
        <v>8682.6460000000006</v>
      </c>
    </row>
    <row r="314" spans="1:12" x14ac:dyDescent="0.25">
      <c r="A314" t="s">
        <v>16</v>
      </c>
      <c r="B314">
        <v>100</v>
      </c>
      <c r="C314">
        <v>10</v>
      </c>
      <c r="D314">
        <v>0.5</v>
      </c>
      <c r="E314">
        <v>175.04025891217313</v>
      </c>
      <c r="F314">
        <v>0.99</v>
      </c>
      <c r="G314">
        <v>8</v>
      </c>
      <c r="H314">
        <v>48</v>
      </c>
      <c r="I314">
        <v>3688.9620666435944</v>
      </c>
      <c r="J314">
        <v>3640.0057890626922</v>
      </c>
      <c r="K314" s="6">
        <f xml:space="preserve"> 100 - Tableau14[[#This Row],[Fitness finale]] / Tableau14[[#This Row],[Fitness de base]] * 100</f>
        <v>1.3271016805397835</v>
      </c>
      <c r="L314">
        <v>521.447</v>
      </c>
    </row>
    <row r="315" spans="1:12" x14ac:dyDescent="0.25">
      <c r="A315" t="s">
        <v>16</v>
      </c>
      <c r="B315">
        <v>100</v>
      </c>
      <c r="C315">
        <v>10</v>
      </c>
      <c r="D315">
        <v>0.3</v>
      </c>
      <c r="E315">
        <v>100.77359016209961</v>
      </c>
      <c r="F315">
        <v>0.8</v>
      </c>
      <c r="G315">
        <v>8</v>
      </c>
      <c r="H315">
        <v>47</v>
      </c>
      <c r="I315">
        <v>3688.9620666435944</v>
      </c>
      <c r="J315">
        <v>3644.6649247877599</v>
      </c>
      <c r="K315" s="6">
        <f xml:space="preserve"> 100 - Tableau14[[#This Row],[Fitness finale]] / Tableau14[[#This Row],[Fitness de base]] * 100</f>
        <v>1.2008023139185724</v>
      </c>
      <c r="L315">
        <v>465.27</v>
      </c>
    </row>
    <row r="316" spans="1:12" x14ac:dyDescent="0.25">
      <c r="A316" t="s">
        <v>16</v>
      </c>
      <c r="B316">
        <v>100</v>
      </c>
      <c r="C316">
        <v>100</v>
      </c>
      <c r="D316">
        <v>0.8</v>
      </c>
      <c r="E316">
        <v>543.72470651689173</v>
      </c>
      <c r="F316">
        <v>0.8</v>
      </c>
      <c r="G316">
        <v>8</v>
      </c>
      <c r="H316">
        <v>48</v>
      </c>
      <c r="I316">
        <v>3688.9620666435944</v>
      </c>
      <c r="J316">
        <v>3648.3680436845889</v>
      </c>
      <c r="K316" s="6">
        <f xml:space="preserve"> 100 - Tableau14[[#This Row],[Fitness finale]] / Tableau14[[#This Row],[Fitness de base]] * 100</f>
        <v>1.1004185520384056</v>
      </c>
      <c r="L316">
        <v>4260.4210000000003</v>
      </c>
    </row>
    <row r="317" spans="1:12" x14ac:dyDescent="0.25">
      <c r="A317" t="s">
        <v>16</v>
      </c>
      <c r="B317">
        <v>100</v>
      </c>
      <c r="C317">
        <v>10</v>
      </c>
      <c r="D317">
        <v>0.5</v>
      </c>
      <c r="E317">
        <v>175.04025891217313</v>
      </c>
      <c r="F317">
        <v>0.9</v>
      </c>
      <c r="G317">
        <v>8</v>
      </c>
      <c r="H317">
        <v>48</v>
      </c>
      <c r="I317">
        <v>3688.9620666435944</v>
      </c>
      <c r="J317">
        <v>3652.7394621094286</v>
      </c>
      <c r="K317" s="6">
        <f xml:space="preserve"> 100 - Tableau14[[#This Row],[Fitness finale]] / Tableau14[[#This Row],[Fitness de base]] * 100</f>
        <v>0.98191859606522769</v>
      </c>
      <c r="L317">
        <v>513.01700000000005</v>
      </c>
    </row>
    <row r="318" spans="1:12" x14ac:dyDescent="0.25">
      <c r="A318" t="s">
        <v>16</v>
      </c>
      <c r="B318">
        <v>100</v>
      </c>
      <c r="C318">
        <v>100</v>
      </c>
      <c r="D318">
        <v>0.5</v>
      </c>
      <c r="E318">
        <v>175.04025891217313</v>
      </c>
      <c r="F318">
        <v>0.8</v>
      </c>
      <c r="G318">
        <v>8</v>
      </c>
      <c r="H318">
        <v>47</v>
      </c>
      <c r="I318">
        <v>3688.9620666435944</v>
      </c>
      <c r="J318">
        <v>3654.7199007840181</v>
      </c>
      <c r="K318" s="6">
        <f xml:space="preserve"> 100 - Tableau14[[#This Row],[Fitness finale]] / Tableau14[[#This Row],[Fitness de base]] * 100</f>
        <v>0.9282330704672006</v>
      </c>
      <c r="L318">
        <v>4644.5720000000001</v>
      </c>
    </row>
    <row r="319" spans="1:12" x14ac:dyDescent="0.25">
      <c r="A319" s="13" t="s">
        <v>16</v>
      </c>
      <c r="B319" s="13">
        <v>100</v>
      </c>
      <c r="C319" s="13">
        <v>10</v>
      </c>
      <c r="D319" s="13">
        <v>0.3</v>
      </c>
      <c r="E319" s="13">
        <v>100.77359016209961</v>
      </c>
      <c r="F319" s="13">
        <v>0.9</v>
      </c>
      <c r="G319" s="13">
        <v>8</v>
      </c>
      <c r="H319" s="13">
        <v>48</v>
      </c>
      <c r="I319" s="13">
        <v>3688.9620666435944</v>
      </c>
      <c r="J319" s="13">
        <v>3666.3269334464871</v>
      </c>
      <c r="K319" s="6">
        <f xml:space="preserve"> 100 - Tableau14[[#This Row],[Fitness finale]] / Tableau14[[#This Row],[Fitness de base]] * 100</f>
        <v>0.61359083634334866</v>
      </c>
      <c r="L319" s="13">
        <v>395.3</v>
      </c>
    </row>
    <row r="320" spans="1:12" x14ac:dyDescent="0.25">
      <c r="A320" t="s">
        <v>16</v>
      </c>
      <c r="B320">
        <v>100</v>
      </c>
      <c r="C320">
        <v>10</v>
      </c>
      <c r="D320">
        <v>0.8</v>
      </c>
      <c r="E320">
        <v>543.72470651689173</v>
      </c>
      <c r="F320">
        <v>0.8</v>
      </c>
      <c r="G320">
        <v>8</v>
      </c>
      <c r="H320">
        <v>48</v>
      </c>
      <c r="I320">
        <v>3688.9620666435944</v>
      </c>
      <c r="J320">
        <v>3672.0417867794113</v>
      </c>
      <c r="K320" s="6">
        <f xml:space="preserve"> 100 - Tableau14[[#This Row],[Fitness finale]] / Tableau14[[#This Row],[Fitness de base]] * 100</f>
        <v>0.45867318661746026</v>
      </c>
      <c r="L320">
        <v>571.56500000000005</v>
      </c>
    </row>
    <row r="321" spans="1:12" x14ac:dyDescent="0.25">
      <c r="A321" s="13" t="s">
        <v>16</v>
      </c>
      <c r="B321" s="13">
        <v>100</v>
      </c>
      <c r="C321" s="13">
        <v>10</v>
      </c>
      <c r="D321" s="13">
        <v>0.5</v>
      </c>
      <c r="E321" s="13">
        <v>175.04025891217313</v>
      </c>
      <c r="F321" s="13">
        <v>0.8</v>
      </c>
      <c r="G321" s="13">
        <v>8</v>
      </c>
      <c r="H321" s="13">
        <v>48</v>
      </c>
      <c r="I321" s="13">
        <v>3688.9620666435944</v>
      </c>
      <c r="J321" s="13">
        <v>3675.4328122928514</v>
      </c>
      <c r="K321" s="6">
        <f xml:space="preserve"> 100 - Tableau14[[#This Row],[Fitness finale]] / Tableau14[[#This Row],[Fitness de base]] * 100</f>
        <v>0.3667496197122091</v>
      </c>
      <c r="L321" s="13">
        <v>387.68200000000002</v>
      </c>
    </row>
    <row r="322" spans="1:12" x14ac:dyDescent="0.25">
      <c r="A322" t="s">
        <v>16</v>
      </c>
      <c r="B322">
        <v>100</v>
      </c>
      <c r="C322">
        <v>500</v>
      </c>
      <c r="D322">
        <v>0.8</v>
      </c>
      <c r="E322">
        <v>543.72470651689173</v>
      </c>
      <c r="F322">
        <v>0.8</v>
      </c>
      <c r="G322">
        <v>8</v>
      </c>
      <c r="H322">
        <v>48</v>
      </c>
      <c r="I322">
        <v>3688.9620666435944</v>
      </c>
      <c r="J322">
        <v>3688.9620666435944</v>
      </c>
      <c r="K322" s="6">
        <f xml:space="preserve"> 100 - Tableau14[[#This Row],[Fitness finale]] / Tableau14[[#This Row],[Fitness de base]] * 100</f>
        <v>0</v>
      </c>
      <c r="L322">
        <v>9048.9830000000002</v>
      </c>
    </row>
    <row r="323" spans="1:12" x14ac:dyDescent="0.25">
      <c r="A323" t="s">
        <v>16</v>
      </c>
      <c r="B323">
        <v>100</v>
      </c>
      <c r="C323">
        <v>10</v>
      </c>
      <c r="D323">
        <v>0.8</v>
      </c>
      <c r="E323">
        <v>543.72470651689173</v>
      </c>
      <c r="F323">
        <v>0.9</v>
      </c>
      <c r="G323">
        <v>8</v>
      </c>
      <c r="H323">
        <v>48</v>
      </c>
      <c r="I323">
        <v>3688.9620666435944</v>
      </c>
      <c r="J323">
        <v>3688.9620666435944</v>
      </c>
      <c r="K323" s="6">
        <f xml:space="preserve"> 100 - Tableau14[[#This Row],[Fitness finale]] / Tableau14[[#This Row],[Fitness de base]] * 100</f>
        <v>0</v>
      </c>
      <c r="L323">
        <v>583.779</v>
      </c>
    </row>
    <row r="324" spans="1:12" x14ac:dyDescent="0.25">
      <c r="A324" t="s">
        <v>16</v>
      </c>
      <c r="B324">
        <v>100</v>
      </c>
      <c r="C324">
        <v>100</v>
      </c>
      <c r="D324">
        <v>0.5</v>
      </c>
      <c r="E324">
        <v>175.04025891217313</v>
      </c>
      <c r="F324">
        <v>0.99</v>
      </c>
      <c r="G324">
        <v>8</v>
      </c>
      <c r="H324">
        <v>48</v>
      </c>
      <c r="I324">
        <v>3688.9620666435944</v>
      </c>
      <c r="J324">
        <v>3688.9620666435944</v>
      </c>
      <c r="K324" s="6">
        <f xml:space="preserve"> 100 - Tableau14[[#This Row],[Fitness finale]] / Tableau14[[#This Row],[Fitness de base]] * 100</f>
        <v>0</v>
      </c>
      <c r="L324">
        <v>4354.9799999999996</v>
      </c>
    </row>
    <row r="325" spans="1:12" x14ac:dyDescent="0.25">
      <c r="A325" t="s">
        <v>16</v>
      </c>
      <c r="B325">
        <v>100</v>
      </c>
      <c r="C325">
        <v>10</v>
      </c>
      <c r="D325">
        <v>0.3</v>
      </c>
      <c r="E325">
        <v>100.77359016209961</v>
      </c>
      <c r="F325">
        <v>0.99</v>
      </c>
      <c r="G325">
        <v>8</v>
      </c>
      <c r="H325">
        <v>48</v>
      </c>
      <c r="I325">
        <v>3688.9620666435944</v>
      </c>
      <c r="J325">
        <v>3688.9620666435944</v>
      </c>
      <c r="K325" s="6">
        <f xml:space="preserve"> 100 - Tableau14[[#This Row],[Fitness finale]] / Tableau14[[#This Row],[Fitness de base]] * 100</f>
        <v>0</v>
      </c>
      <c r="L325">
        <v>458.274</v>
      </c>
    </row>
    <row r="326" spans="1:12" x14ac:dyDescent="0.25">
      <c r="A326" t="s">
        <v>16</v>
      </c>
      <c r="B326">
        <v>100</v>
      </c>
      <c r="C326">
        <v>500</v>
      </c>
      <c r="D326">
        <v>0.5</v>
      </c>
      <c r="E326">
        <v>151.61246776199212</v>
      </c>
      <c r="F326">
        <v>0.99</v>
      </c>
      <c r="G326">
        <v>8</v>
      </c>
      <c r="H326">
        <v>38</v>
      </c>
      <c r="I326">
        <v>3729.5612446970367</v>
      </c>
      <c r="J326">
        <v>2554.6127503797525</v>
      </c>
      <c r="K326" s="6">
        <f xml:space="preserve"> 100 - Tableau14[[#This Row],[Fitness finale]] / Tableau14[[#This Row],[Fitness de base]] * 100</f>
        <v>31.503665370502006</v>
      </c>
      <c r="L326">
        <v>8895.1299999999992</v>
      </c>
    </row>
    <row r="327" spans="1:12" x14ac:dyDescent="0.25">
      <c r="A327" t="s">
        <v>16</v>
      </c>
      <c r="B327">
        <v>100</v>
      </c>
      <c r="C327">
        <v>1000</v>
      </c>
      <c r="D327">
        <v>0.5</v>
      </c>
      <c r="E327">
        <v>151.61246776199212</v>
      </c>
      <c r="F327">
        <v>0.99</v>
      </c>
      <c r="G327">
        <v>8</v>
      </c>
      <c r="H327">
        <v>37</v>
      </c>
      <c r="I327">
        <v>3729.5612446970367</v>
      </c>
      <c r="J327">
        <v>2607.9849207975922</v>
      </c>
      <c r="K327" s="6">
        <f xml:space="preserve"> 100 - Tableau14[[#This Row],[Fitness finale]] / Tableau14[[#This Row],[Fitness de base]] * 100</f>
        <v>30.072607749616225</v>
      </c>
      <c r="L327">
        <v>11139.746999999999</v>
      </c>
    </row>
    <row r="328" spans="1:12" x14ac:dyDescent="0.25">
      <c r="A328" t="s">
        <v>16</v>
      </c>
      <c r="B328">
        <v>100</v>
      </c>
      <c r="C328">
        <v>1000</v>
      </c>
      <c r="D328">
        <v>0.3</v>
      </c>
      <c r="E328">
        <v>87.285820900079756</v>
      </c>
      <c r="F328">
        <v>0.99</v>
      </c>
      <c r="G328">
        <v>8</v>
      </c>
      <c r="H328">
        <v>39</v>
      </c>
      <c r="I328">
        <v>3729.5612446970367</v>
      </c>
      <c r="J328">
        <v>2670.2967988919368</v>
      </c>
      <c r="K328" s="6">
        <f xml:space="preserve"> 100 - Tableau14[[#This Row],[Fitness finale]] / Tableau14[[#This Row],[Fitness de base]] * 100</f>
        <v>28.401851486183247</v>
      </c>
      <c r="L328">
        <v>10852.815000000001</v>
      </c>
    </row>
    <row r="329" spans="1:12" x14ac:dyDescent="0.25">
      <c r="A329" t="s">
        <v>16</v>
      </c>
      <c r="B329">
        <v>100</v>
      </c>
      <c r="C329">
        <v>500</v>
      </c>
      <c r="D329">
        <v>0.3</v>
      </c>
      <c r="E329">
        <v>87.285820900079756</v>
      </c>
      <c r="F329">
        <v>0.99</v>
      </c>
      <c r="G329">
        <v>8</v>
      </c>
      <c r="H329">
        <v>40</v>
      </c>
      <c r="I329">
        <v>3729.5612446970367</v>
      </c>
      <c r="J329">
        <v>2764.5809160890658</v>
      </c>
      <c r="K329" s="6">
        <f xml:space="preserve"> 100 - Tableau14[[#This Row],[Fitness finale]] / Tableau14[[#This Row],[Fitness de base]] * 100</f>
        <v>25.873829796468712</v>
      </c>
      <c r="L329">
        <v>8966.6190000000006</v>
      </c>
    </row>
    <row r="330" spans="1:12" x14ac:dyDescent="0.25">
      <c r="A330" t="s">
        <v>16</v>
      </c>
      <c r="B330">
        <v>100</v>
      </c>
      <c r="C330">
        <v>1000</v>
      </c>
      <c r="D330">
        <v>0.8</v>
      </c>
      <c r="E330">
        <v>470.95134028311196</v>
      </c>
      <c r="F330">
        <v>0.99</v>
      </c>
      <c r="G330">
        <v>8</v>
      </c>
      <c r="H330">
        <v>38</v>
      </c>
      <c r="I330">
        <v>3729.5612446970367</v>
      </c>
      <c r="J330">
        <v>2796.2444398368702</v>
      </c>
      <c r="K330" s="6">
        <f xml:space="preserve"> 100 - Tableau14[[#This Row],[Fitness finale]] / Tableau14[[#This Row],[Fitness de base]] * 100</f>
        <v>25.024841894934013</v>
      </c>
      <c r="L330">
        <v>11124.061</v>
      </c>
    </row>
    <row r="331" spans="1:12" x14ac:dyDescent="0.25">
      <c r="A331" t="s">
        <v>16</v>
      </c>
      <c r="B331">
        <v>100</v>
      </c>
      <c r="C331">
        <v>500</v>
      </c>
      <c r="D331">
        <v>0.8</v>
      </c>
      <c r="E331">
        <v>470.95134028311196</v>
      </c>
      <c r="F331">
        <v>0.99</v>
      </c>
      <c r="G331">
        <v>8</v>
      </c>
      <c r="H331">
        <v>39</v>
      </c>
      <c r="I331">
        <v>3729.5612446970367</v>
      </c>
      <c r="J331">
        <v>2856.4554765828402</v>
      </c>
      <c r="K331" s="6">
        <f xml:space="preserve"> 100 - Tableau14[[#This Row],[Fitness finale]] / Tableau14[[#This Row],[Fitness de base]] * 100</f>
        <v>23.410415081818059</v>
      </c>
      <c r="L331">
        <v>9047.9339999999993</v>
      </c>
    </row>
    <row r="332" spans="1:12" x14ac:dyDescent="0.25">
      <c r="A332" t="s">
        <v>16</v>
      </c>
      <c r="B332">
        <v>100</v>
      </c>
      <c r="C332">
        <v>500</v>
      </c>
      <c r="D332">
        <v>0.5</v>
      </c>
      <c r="E332">
        <v>151.61246776199212</v>
      </c>
      <c r="F332">
        <v>0.9</v>
      </c>
      <c r="G332">
        <v>8</v>
      </c>
      <c r="H332">
        <v>43</v>
      </c>
      <c r="I332">
        <v>3729.5612446970367</v>
      </c>
      <c r="J332">
        <v>2914.0781461155889</v>
      </c>
      <c r="K332" s="6">
        <f xml:space="preserve"> 100 - Tableau14[[#This Row],[Fitness finale]] / Tableau14[[#This Row],[Fitness de base]] * 100</f>
        <v>21.865389655176244</v>
      </c>
      <c r="L332">
        <v>8765.4660000000003</v>
      </c>
    </row>
    <row r="333" spans="1:12" x14ac:dyDescent="0.25">
      <c r="A333" t="s">
        <v>16</v>
      </c>
      <c r="B333">
        <v>100</v>
      </c>
      <c r="C333">
        <v>1000</v>
      </c>
      <c r="D333">
        <v>0.3</v>
      </c>
      <c r="E333">
        <v>87.285820900079756</v>
      </c>
      <c r="F333">
        <v>0.8</v>
      </c>
      <c r="G333">
        <v>8</v>
      </c>
      <c r="H333">
        <v>40</v>
      </c>
      <c r="I333">
        <v>3729.5612446970367</v>
      </c>
      <c r="J333">
        <v>2930.2923289374871</v>
      </c>
      <c r="K333" s="6">
        <f xml:space="preserve"> 100 - Tableau14[[#This Row],[Fitness finale]] / Tableau14[[#This Row],[Fitness de base]] * 100</f>
        <v>21.430641925937238</v>
      </c>
      <c r="L333">
        <v>11126.823</v>
      </c>
    </row>
    <row r="334" spans="1:12" x14ac:dyDescent="0.25">
      <c r="A334" t="s">
        <v>16</v>
      </c>
      <c r="B334">
        <v>100</v>
      </c>
      <c r="C334">
        <v>1000</v>
      </c>
      <c r="D334">
        <v>0.5</v>
      </c>
      <c r="E334">
        <v>151.61246776199212</v>
      </c>
      <c r="F334">
        <v>0.9</v>
      </c>
      <c r="G334">
        <v>8</v>
      </c>
      <c r="H334">
        <v>45</v>
      </c>
      <c r="I334">
        <v>3729.5612446970367</v>
      </c>
      <c r="J334">
        <v>2970.8836384954961</v>
      </c>
      <c r="K334" s="6">
        <f xml:space="preserve"> 100 - Tableau14[[#This Row],[Fitness finale]] / Tableau14[[#This Row],[Fitness de base]] * 100</f>
        <v>20.342275040536848</v>
      </c>
      <c r="L334">
        <v>11078.295</v>
      </c>
    </row>
    <row r="335" spans="1:12" x14ac:dyDescent="0.25">
      <c r="A335" t="s">
        <v>16</v>
      </c>
      <c r="B335">
        <v>100</v>
      </c>
      <c r="C335">
        <v>1000</v>
      </c>
      <c r="D335">
        <v>0.3</v>
      </c>
      <c r="E335">
        <v>87.285820900079756</v>
      </c>
      <c r="F335">
        <v>0.9</v>
      </c>
      <c r="G335">
        <v>8</v>
      </c>
      <c r="H335">
        <v>42</v>
      </c>
      <c r="I335">
        <v>3729.5612446970367</v>
      </c>
      <c r="J335">
        <v>3030.0875396475813</v>
      </c>
      <c r="K335" s="6">
        <f xml:space="preserve"> 100 - Tableau14[[#This Row],[Fitness finale]] / Tableau14[[#This Row],[Fitness de base]] * 100</f>
        <v>18.754852358143154</v>
      </c>
      <c r="L335">
        <v>10920.422</v>
      </c>
    </row>
    <row r="336" spans="1:12" x14ac:dyDescent="0.25">
      <c r="A336" t="s">
        <v>16</v>
      </c>
      <c r="B336">
        <v>100</v>
      </c>
      <c r="C336">
        <v>1000</v>
      </c>
      <c r="D336">
        <v>0.5</v>
      </c>
      <c r="E336">
        <v>151.61246776199212</v>
      </c>
      <c r="F336">
        <v>0.8</v>
      </c>
      <c r="G336">
        <v>8</v>
      </c>
      <c r="H336">
        <v>42</v>
      </c>
      <c r="I336">
        <v>3729.5612446970367</v>
      </c>
      <c r="J336">
        <v>3041.194667968698</v>
      </c>
      <c r="K336" s="6">
        <f xml:space="preserve"> 100 - Tableau14[[#This Row],[Fitness finale]] / Tableau14[[#This Row],[Fitness de base]] * 100</f>
        <v>18.457039087563146</v>
      </c>
      <c r="L336">
        <v>10977.79</v>
      </c>
    </row>
    <row r="337" spans="1:12" x14ac:dyDescent="0.25">
      <c r="A337" t="s">
        <v>16</v>
      </c>
      <c r="B337">
        <v>100</v>
      </c>
      <c r="C337">
        <v>100</v>
      </c>
      <c r="D337">
        <v>0.8</v>
      </c>
      <c r="E337">
        <v>470.95134028311196</v>
      </c>
      <c r="F337">
        <v>0.8</v>
      </c>
      <c r="G337">
        <v>8</v>
      </c>
      <c r="H337">
        <v>43</v>
      </c>
      <c r="I337">
        <v>3729.5612446970367</v>
      </c>
      <c r="J337">
        <v>3196.1037231283794</v>
      </c>
      <c r="K337" s="6">
        <f xml:space="preserve"> 100 - Tableau14[[#This Row],[Fitness finale]] / Tableau14[[#This Row],[Fitness de base]] * 100</f>
        <v>14.303492731944445</v>
      </c>
      <c r="L337">
        <v>3587.8629999999998</v>
      </c>
    </row>
    <row r="338" spans="1:12" x14ac:dyDescent="0.25">
      <c r="A338" t="s">
        <v>16</v>
      </c>
      <c r="B338">
        <v>100</v>
      </c>
      <c r="C338">
        <v>100</v>
      </c>
      <c r="D338">
        <v>0.5</v>
      </c>
      <c r="E338">
        <v>151.61246776199212</v>
      </c>
      <c r="F338">
        <v>0.9</v>
      </c>
      <c r="G338">
        <v>8</v>
      </c>
      <c r="H338">
        <v>40</v>
      </c>
      <c r="I338">
        <v>3729.5612446970367</v>
      </c>
      <c r="J338">
        <v>3262.595515680061</v>
      </c>
      <c r="K338" s="6">
        <f xml:space="preserve"> 100 - Tableau14[[#This Row],[Fitness finale]] / Tableau14[[#This Row],[Fitness de base]] * 100</f>
        <v>12.520661235445374</v>
      </c>
      <c r="L338">
        <v>4740.3900000000003</v>
      </c>
    </row>
    <row r="339" spans="1:12" x14ac:dyDescent="0.25">
      <c r="A339" t="s">
        <v>16</v>
      </c>
      <c r="B339">
        <v>100</v>
      </c>
      <c r="C339">
        <v>500</v>
      </c>
      <c r="D339">
        <v>0.3</v>
      </c>
      <c r="E339">
        <v>87.285820900079756</v>
      </c>
      <c r="F339">
        <v>0.9</v>
      </c>
      <c r="G339">
        <v>8</v>
      </c>
      <c r="H339">
        <v>45</v>
      </c>
      <c r="I339">
        <v>3729.5612446970367</v>
      </c>
      <c r="J339">
        <v>3324.1896396160059</v>
      </c>
      <c r="K339" s="6">
        <f xml:space="preserve"> 100 - Tableau14[[#This Row],[Fitness finale]] / Tableau14[[#This Row],[Fitness de base]] * 100</f>
        <v>10.869149974609428</v>
      </c>
      <c r="L339">
        <v>8947.0820000000003</v>
      </c>
    </row>
    <row r="340" spans="1:12" x14ac:dyDescent="0.25">
      <c r="A340" t="s">
        <v>16</v>
      </c>
      <c r="B340">
        <v>100</v>
      </c>
      <c r="C340">
        <v>100</v>
      </c>
      <c r="D340">
        <v>0.3</v>
      </c>
      <c r="E340">
        <v>87.285820900079756</v>
      </c>
      <c r="F340">
        <v>0.9</v>
      </c>
      <c r="G340">
        <v>8</v>
      </c>
      <c r="H340">
        <v>45</v>
      </c>
      <c r="I340">
        <v>3729.5612446970367</v>
      </c>
      <c r="J340">
        <v>3356.8159321834191</v>
      </c>
      <c r="K340" s="6">
        <f xml:space="preserve"> 100 - Tableau14[[#This Row],[Fitness finale]] / Tableau14[[#This Row],[Fitness de base]] * 100</f>
        <v>9.994347540038774</v>
      </c>
      <c r="L340">
        <v>4181.9279999999999</v>
      </c>
    </row>
    <row r="341" spans="1:12" x14ac:dyDescent="0.25">
      <c r="A341" t="s">
        <v>16</v>
      </c>
      <c r="B341">
        <v>100</v>
      </c>
      <c r="C341">
        <v>1000</v>
      </c>
      <c r="D341">
        <v>0.8</v>
      </c>
      <c r="E341">
        <v>470.95134028311196</v>
      </c>
      <c r="F341">
        <v>0.9</v>
      </c>
      <c r="G341">
        <v>8</v>
      </c>
      <c r="H341">
        <v>46</v>
      </c>
      <c r="I341">
        <v>3729.5612446970367</v>
      </c>
      <c r="J341">
        <v>3362.762202707941</v>
      </c>
      <c r="K341" s="6">
        <f xml:space="preserve"> 100 - Tableau14[[#This Row],[Fitness finale]] / Tableau14[[#This Row],[Fitness de base]] * 100</f>
        <v>9.8349113454199824</v>
      </c>
      <c r="L341">
        <v>10830.052</v>
      </c>
    </row>
    <row r="342" spans="1:12" x14ac:dyDescent="0.25">
      <c r="A342" t="s">
        <v>16</v>
      </c>
      <c r="B342">
        <v>100</v>
      </c>
      <c r="C342">
        <v>500</v>
      </c>
      <c r="D342">
        <v>0.8</v>
      </c>
      <c r="E342">
        <v>470.95134028311196</v>
      </c>
      <c r="F342">
        <v>0.8</v>
      </c>
      <c r="G342">
        <v>8</v>
      </c>
      <c r="H342">
        <v>44</v>
      </c>
      <c r="I342">
        <v>3729.5612446970367</v>
      </c>
      <c r="J342">
        <v>3363.7383978051907</v>
      </c>
      <c r="K342" s="6">
        <f xml:space="preserve"> 100 - Tableau14[[#This Row],[Fitness finale]] / Tableau14[[#This Row],[Fitness de base]] * 100</f>
        <v>9.8087368162139654</v>
      </c>
      <c r="L342">
        <v>8929.2090000000007</v>
      </c>
    </row>
    <row r="343" spans="1:12" x14ac:dyDescent="0.25">
      <c r="A343" s="11" t="s">
        <v>16</v>
      </c>
      <c r="B343" s="11">
        <v>100</v>
      </c>
      <c r="C343" s="11">
        <v>500</v>
      </c>
      <c r="D343" s="11">
        <v>0.8</v>
      </c>
      <c r="E343" s="11">
        <v>470.95134028311196</v>
      </c>
      <c r="F343" s="11">
        <v>0.9</v>
      </c>
      <c r="G343" s="11">
        <v>8</v>
      </c>
      <c r="H343" s="11">
        <v>46</v>
      </c>
      <c r="I343" s="11">
        <v>3729.5612446970367</v>
      </c>
      <c r="J343" s="11">
        <v>3421.678489423512</v>
      </c>
      <c r="K343" s="6">
        <f xml:space="preserve"> 100 - Tableau14[[#This Row],[Fitness finale]] / Tableau14[[#This Row],[Fitness de base]] * 100</f>
        <v>8.2552004129519219</v>
      </c>
      <c r="L343" s="11">
        <v>8655.4480000000003</v>
      </c>
    </row>
    <row r="344" spans="1:12" x14ac:dyDescent="0.25">
      <c r="A344" t="s">
        <v>16</v>
      </c>
      <c r="B344">
        <v>100</v>
      </c>
      <c r="C344">
        <v>100</v>
      </c>
      <c r="D344">
        <v>0.3</v>
      </c>
      <c r="E344">
        <v>87.285820900079756</v>
      </c>
      <c r="F344">
        <v>0.8</v>
      </c>
      <c r="G344">
        <v>8</v>
      </c>
      <c r="H344">
        <v>45</v>
      </c>
      <c r="I344">
        <v>3729.5612446970367</v>
      </c>
      <c r="J344">
        <v>3428.2867856892053</v>
      </c>
      <c r="K344" s="6">
        <f xml:space="preserve"> 100 - Tableau14[[#This Row],[Fitness finale]] / Tableau14[[#This Row],[Fitness de base]] * 100</f>
        <v>8.0780134509442831</v>
      </c>
      <c r="L344">
        <v>4237.2089999999998</v>
      </c>
    </row>
    <row r="345" spans="1:12" x14ac:dyDescent="0.25">
      <c r="A345" t="s">
        <v>16</v>
      </c>
      <c r="B345">
        <v>100</v>
      </c>
      <c r="C345">
        <v>500</v>
      </c>
      <c r="D345">
        <v>0.3</v>
      </c>
      <c r="E345">
        <v>87.285820900079756</v>
      </c>
      <c r="F345">
        <v>0.8</v>
      </c>
      <c r="G345">
        <v>8</v>
      </c>
      <c r="H345">
        <v>45</v>
      </c>
      <c r="I345">
        <v>3729.5612446970367</v>
      </c>
      <c r="J345">
        <v>3495.5943184575463</v>
      </c>
      <c r="K345" s="6">
        <f xml:space="preserve"> 100 - Tableau14[[#This Row],[Fitness finale]] / Tableau14[[#This Row],[Fitness de base]] * 100</f>
        <v>6.2733096707330276</v>
      </c>
      <c r="L345">
        <v>8626.0759999999991</v>
      </c>
    </row>
    <row r="346" spans="1:12" x14ac:dyDescent="0.25">
      <c r="A346" t="s">
        <v>16</v>
      </c>
      <c r="B346">
        <v>100</v>
      </c>
      <c r="C346">
        <v>100</v>
      </c>
      <c r="D346">
        <v>0.3</v>
      </c>
      <c r="E346">
        <v>87.285820900079756</v>
      </c>
      <c r="F346">
        <v>0.99</v>
      </c>
      <c r="G346">
        <v>8</v>
      </c>
      <c r="H346">
        <v>45</v>
      </c>
      <c r="I346">
        <v>3729.5612446970367</v>
      </c>
      <c r="J346">
        <v>3496.0574732265659</v>
      </c>
      <c r="K346" s="6">
        <f xml:space="preserve"> 100 - Tableau14[[#This Row],[Fitness finale]] / Tableau14[[#This Row],[Fitness de base]] * 100</f>
        <v>6.2608911920265058</v>
      </c>
      <c r="L346">
        <v>4405.866</v>
      </c>
    </row>
    <row r="347" spans="1:12" x14ac:dyDescent="0.25">
      <c r="A347" t="s">
        <v>16</v>
      </c>
      <c r="B347">
        <v>100</v>
      </c>
      <c r="C347">
        <v>1000</v>
      </c>
      <c r="D347">
        <v>0.8</v>
      </c>
      <c r="E347">
        <v>470.95134028311196</v>
      </c>
      <c r="F347">
        <v>0.8</v>
      </c>
      <c r="G347">
        <v>8</v>
      </c>
      <c r="H347">
        <v>44</v>
      </c>
      <c r="I347">
        <v>3729.5612446970367</v>
      </c>
      <c r="J347">
        <v>3548.0239107019447</v>
      </c>
      <c r="K347" s="6">
        <f xml:space="preserve"> 100 - Tableau14[[#This Row],[Fitness finale]] / Tableau14[[#This Row],[Fitness de base]] * 100</f>
        <v>4.8675252150159736</v>
      </c>
      <c r="L347">
        <v>10634.534</v>
      </c>
    </row>
    <row r="348" spans="1:12" x14ac:dyDescent="0.25">
      <c r="A348" t="s">
        <v>16</v>
      </c>
      <c r="B348">
        <v>100</v>
      </c>
      <c r="C348">
        <v>100</v>
      </c>
      <c r="D348">
        <v>0.8</v>
      </c>
      <c r="E348">
        <v>470.95134028311196</v>
      </c>
      <c r="F348">
        <v>0.9</v>
      </c>
      <c r="G348">
        <v>8</v>
      </c>
      <c r="H348">
        <v>47</v>
      </c>
      <c r="I348">
        <v>3729.5612446970367</v>
      </c>
      <c r="J348">
        <v>3549.9151795040893</v>
      </c>
      <c r="K348" s="6">
        <f xml:space="preserve"> 100 - Tableau14[[#This Row],[Fitness finale]] / Tableau14[[#This Row],[Fitness de base]] * 100</f>
        <v>4.8168149926048613</v>
      </c>
      <c r="L348">
        <v>3806.9090000000001</v>
      </c>
    </row>
    <row r="349" spans="1:12" x14ac:dyDescent="0.25">
      <c r="A349" t="s">
        <v>16</v>
      </c>
      <c r="B349">
        <v>100</v>
      </c>
      <c r="C349">
        <v>100</v>
      </c>
      <c r="D349">
        <v>0.8</v>
      </c>
      <c r="E349">
        <v>470.95134028311196</v>
      </c>
      <c r="F349">
        <v>0.99</v>
      </c>
      <c r="G349">
        <v>8</v>
      </c>
      <c r="H349">
        <v>46</v>
      </c>
      <c r="I349">
        <v>3729.5612446970367</v>
      </c>
      <c r="J349">
        <v>3564.5338572023006</v>
      </c>
      <c r="K349" s="6">
        <f xml:space="preserve"> 100 - Tableau14[[#This Row],[Fitness finale]] / Tableau14[[#This Row],[Fitness de base]] * 100</f>
        <v>4.4248472318127057</v>
      </c>
      <c r="L349">
        <v>4457.2860000000001</v>
      </c>
    </row>
    <row r="350" spans="1:12" x14ac:dyDescent="0.25">
      <c r="A350" t="s">
        <v>16</v>
      </c>
      <c r="B350">
        <v>100</v>
      </c>
      <c r="C350">
        <v>100</v>
      </c>
      <c r="D350">
        <v>0.5</v>
      </c>
      <c r="E350">
        <v>151.61246776199212</v>
      </c>
      <c r="F350">
        <v>0.99</v>
      </c>
      <c r="G350">
        <v>8</v>
      </c>
      <c r="H350">
        <v>46</v>
      </c>
      <c r="I350">
        <v>3729.5612446970367</v>
      </c>
      <c r="J350">
        <v>3577.3270088307486</v>
      </c>
      <c r="K350" s="6">
        <f xml:space="preserve"> 100 - Tableau14[[#This Row],[Fitness finale]] / Tableau14[[#This Row],[Fitness de base]] * 100</f>
        <v>4.0818269463397598</v>
      </c>
      <c r="L350">
        <v>4528.7020000000002</v>
      </c>
    </row>
    <row r="351" spans="1:12" x14ac:dyDescent="0.25">
      <c r="A351" t="s">
        <v>16</v>
      </c>
      <c r="B351">
        <v>100</v>
      </c>
      <c r="C351">
        <v>10</v>
      </c>
      <c r="D351">
        <v>0.5</v>
      </c>
      <c r="E351">
        <v>151.61246776199212</v>
      </c>
      <c r="F351">
        <v>0.99</v>
      </c>
      <c r="G351">
        <v>8</v>
      </c>
      <c r="H351">
        <v>47</v>
      </c>
      <c r="I351">
        <v>3729.5612446970367</v>
      </c>
      <c r="J351">
        <v>3581.9165326772495</v>
      </c>
      <c r="K351" s="6">
        <f xml:space="preserve"> 100 - Tableau14[[#This Row],[Fitness finale]] / Tableau14[[#This Row],[Fitness de base]] * 100</f>
        <v>3.9587689364189771</v>
      </c>
      <c r="L351">
        <v>404.16</v>
      </c>
    </row>
    <row r="352" spans="1:12" x14ac:dyDescent="0.25">
      <c r="A352" t="s">
        <v>16</v>
      </c>
      <c r="B352">
        <v>100</v>
      </c>
      <c r="C352">
        <v>10</v>
      </c>
      <c r="D352">
        <v>0.3</v>
      </c>
      <c r="E352">
        <v>87.285820900079756</v>
      </c>
      <c r="F352">
        <v>0.8</v>
      </c>
      <c r="G352">
        <v>8</v>
      </c>
      <c r="H352">
        <v>45</v>
      </c>
      <c r="I352">
        <v>3729.5612446970367</v>
      </c>
      <c r="J352">
        <v>3606.7999567724</v>
      </c>
      <c r="K352" s="6">
        <f xml:space="preserve"> 100 - Tableau14[[#This Row],[Fitness finale]] / Tableau14[[#This Row],[Fitness de base]] * 100</f>
        <v>3.2915745276790318</v>
      </c>
      <c r="L352">
        <v>475.84300000000002</v>
      </c>
    </row>
    <row r="353" spans="1:12" x14ac:dyDescent="0.25">
      <c r="A353" s="12" t="s">
        <v>16</v>
      </c>
      <c r="B353" s="12">
        <v>100</v>
      </c>
      <c r="C353" s="12">
        <v>10</v>
      </c>
      <c r="D353" s="12">
        <v>0.5</v>
      </c>
      <c r="E353" s="12">
        <v>151.61246776199212</v>
      </c>
      <c r="F353" s="12">
        <v>0.8</v>
      </c>
      <c r="G353" s="12">
        <v>8</v>
      </c>
      <c r="H353" s="12">
        <v>46</v>
      </c>
      <c r="I353" s="12">
        <v>3729.5612446970367</v>
      </c>
      <c r="J353" s="12">
        <v>3624.693981564832</v>
      </c>
      <c r="K353" s="6">
        <f xml:space="preserve"> 100 - Tableau14[[#This Row],[Fitness finale]] / Tableau14[[#This Row],[Fitness de base]] * 100</f>
        <v>2.8117855225279555</v>
      </c>
      <c r="L353" s="12">
        <v>388.64600000000002</v>
      </c>
    </row>
    <row r="354" spans="1:12" x14ac:dyDescent="0.25">
      <c r="A354" t="s">
        <v>16</v>
      </c>
      <c r="B354">
        <v>100</v>
      </c>
      <c r="C354">
        <v>10</v>
      </c>
      <c r="D354">
        <v>0.8</v>
      </c>
      <c r="E354">
        <v>470.95134028311196</v>
      </c>
      <c r="F354">
        <v>0.9</v>
      </c>
      <c r="G354">
        <v>8</v>
      </c>
      <c r="H354">
        <v>47</v>
      </c>
      <c r="I354">
        <v>3729.5612446970367</v>
      </c>
      <c r="J354">
        <v>3670.437999188478</v>
      </c>
      <c r="K354" s="6">
        <f xml:space="preserve"> 100 - Tableau14[[#This Row],[Fitness finale]] / Tableau14[[#This Row],[Fitness de base]] * 100</f>
        <v>1.5852600783168356</v>
      </c>
      <c r="L354">
        <v>469.75400000000002</v>
      </c>
    </row>
    <row r="355" spans="1:12" x14ac:dyDescent="0.25">
      <c r="A355" t="s">
        <v>16</v>
      </c>
      <c r="B355">
        <v>100</v>
      </c>
      <c r="C355">
        <v>500</v>
      </c>
      <c r="D355">
        <v>0.5</v>
      </c>
      <c r="E355">
        <v>151.61246776199212</v>
      </c>
      <c r="F355">
        <v>0.8</v>
      </c>
      <c r="G355">
        <v>8</v>
      </c>
      <c r="H355">
        <v>47</v>
      </c>
      <c r="I355">
        <v>3729.5612446970367</v>
      </c>
      <c r="J355">
        <v>3672.2629436759116</v>
      </c>
      <c r="K355" s="6">
        <f xml:space="preserve"> 100 - Tableau14[[#This Row],[Fitness finale]] / Tableau14[[#This Row],[Fitness de base]] * 100</f>
        <v>1.5363281968514713</v>
      </c>
      <c r="L355">
        <v>8562.8629999999994</v>
      </c>
    </row>
    <row r="356" spans="1:12" x14ac:dyDescent="0.25">
      <c r="A356" t="s">
        <v>16</v>
      </c>
      <c r="B356">
        <v>100</v>
      </c>
      <c r="C356">
        <v>10</v>
      </c>
      <c r="D356">
        <v>0.3</v>
      </c>
      <c r="E356">
        <v>87.285820900079756</v>
      </c>
      <c r="F356">
        <v>0.99</v>
      </c>
      <c r="G356">
        <v>8</v>
      </c>
      <c r="H356">
        <v>46</v>
      </c>
      <c r="I356">
        <v>3729.5612446970367</v>
      </c>
      <c r="J356">
        <v>3673.8764634489803</v>
      </c>
      <c r="K356" s="6">
        <f xml:space="preserve"> 100 - Tableau14[[#This Row],[Fitness finale]] / Tableau14[[#This Row],[Fitness de base]] * 100</f>
        <v>1.4930652051158262</v>
      </c>
      <c r="L356">
        <v>419.44900000000001</v>
      </c>
    </row>
    <row r="357" spans="1:12" x14ac:dyDescent="0.25">
      <c r="A357" t="s">
        <v>16</v>
      </c>
      <c r="B357">
        <v>100</v>
      </c>
      <c r="C357">
        <v>10</v>
      </c>
      <c r="D357">
        <v>0.8</v>
      </c>
      <c r="E357">
        <v>470.95134028311196</v>
      </c>
      <c r="F357">
        <v>0.99</v>
      </c>
      <c r="G357">
        <v>8</v>
      </c>
      <c r="H357">
        <v>47</v>
      </c>
      <c r="I357">
        <v>3729.5612446970367</v>
      </c>
      <c r="J357">
        <v>3708.9999766877218</v>
      </c>
      <c r="K357" s="6">
        <f xml:space="preserve"> 100 - Tableau14[[#This Row],[Fitness finale]] / Tableau14[[#This Row],[Fitness de base]] * 100</f>
        <v>0.55130527856461242</v>
      </c>
      <c r="L357">
        <v>404.92399999999998</v>
      </c>
    </row>
    <row r="358" spans="1:12" x14ac:dyDescent="0.25">
      <c r="A358" t="s">
        <v>16</v>
      </c>
      <c r="B358">
        <v>100</v>
      </c>
      <c r="C358">
        <v>100</v>
      </c>
      <c r="D358">
        <v>0.5</v>
      </c>
      <c r="E358">
        <v>151.61246776199212</v>
      </c>
      <c r="F358">
        <v>0.8</v>
      </c>
      <c r="G358">
        <v>8</v>
      </c>
      <c r="H358">
        <v>47</v>
      </c>
      <c r="I358">
        <v>3729.5612446970367</v>
      </c>
      <c r="J358">
        <v>3709.1401721267898</v>
      </c>
      <c r="K358" s="6">
        <f xml:space="preserve"> 100 - Tableau14[[#This Row],[Fitness finale]] / Tableau14[[#This Row],[Fitness de base]] * 100</f>
        <v>0.54754624553446263</v>
      </c>
      <c r="L358">
        <v>4120.6149999999998</v>
      </c>
    </row>
    <row r="359" spans="1:12" x14ac:dyDescent="0.25">
      <c r="A359" t="s">
        <v>16</v>
      </c>
      <c r="B359">
        <v>100</v>
      </c>
      <c r="C359">
        <v>10</v>
      </c>
      <c r="D359">
        <v>0.5</v>
      </c>
      <c r="E359">
        <v>151.61246776199212</v>
      </c>
      <c r="F359">
        <v>0.9</v>
      </c>
      <c r="G359">
        <v>8</v>
      </c>
      <c r="H359">
        <v>47</v>
      </c>
      <c r="I359">
        <v>3729.5612446970367</v>
      </c>
      <c r="J359">
        <v>3712.893075823049</v>
      </c>
      <c r="K359" s="6">
        <f xml:space="preserve"> 100 - Tableau14[[#This Row],[Fitness finale]] / Tableau14[[#This Row],[Fitness de base]] * 100</f>
        <v>0.44692036892242015</v>
      </c>
      <c r="L359">
        <v>457.83800000000002</v>
      </c>
    </row>
    <row r="360" spans="1:12" x14ac:dyDescent="0.25">
      <c r="A360" t="s">
        <v>16</v>
      </c>
      <c r="B360">
        <v>100</v>
      </c>
      <c r="C360">
        <v>10</v>
      </c>
      <c r="D360">
        <v>0.3</v>
      </c>
      <c r="E360">
        <v>87.285820900079756</v>
      </c>
      <c r="F360">
        <v>0.9</v>
      </c>
      <c r="G360">
        <v>8</v>
      </c>
      <c r="H360">
        <v>47</v>
      </c>
      <c r="I360">
        <v>3729.5612446970367</v>
      </c>
      <c r="J360">
        <v>3729.5612446970367</v>
      </c>
      <c r="K360" s="6">
        <f xml:space="preserve"> 100 - Tableau14[[#This Row],[Fitness finale]] / Tableau14[[#This Row],[Fitness de base]] * 100</f>
        <v>0</v>
      </c>
      <c r="L360">
        <v>571.46199999999999</v>
      </c>
    </row>
    <row r="361" spans="1:12" x14ac:dyDescent="0.25">
      <c r="A361" t="s">
        <v>16</v>
      </c>
      <c r="B361">
        <v>100</v>
      </c>
      <c r="C361">
        <v>10</v>
      </c>
      <c r="D361">
        <v>0.8</v>
      </c>
      <c r="E361">
        <v>470.95134028311196</v>
      </c>
      <c r="F361">
        <v>0.8</v>
      </c>
      <c r="G361">
        <v>8</v>
      </c>
      <c r="H361">
        <v>47</v>
      </c>
      <c r="I361">
        <v>3729.5612446970367</v>
      </c>
      <c r="J361">
        <v>3729.5612446970367</v>
      </c>
      <c r="K361" s="6">
        <f xml:space="preserve"> 100 - Tableau14[[#This Row],[Fitness finale]] / Tableau14[[#This Row],[Fitness de base]] * 100</f>
        <v>0</v>
      </c>
      <c r="L361">
        <v>456.85</v>
      </c>
    </row>
    <row r="362" spans="1:12" x14ac:dyDescent="0.25">
      <c r="A362" t="s">
        <v>17</v>
      </c>
      <c r="B362">
        <v>100</v>
      </c>
      <c r="C362">
        <v>1000</v>
      </c>
      <c r="D362">
        <v>0.8</v>
      </c>
      <c r="E362">
        <v>543.72470651689173</v>
      </c>
      <c r="F362">
        <v>0.9</v>
      </c>
      <c r="G362">
        <v>8</v>
      </c>
      <c r="H362">
        <v>36</v>
      </c>
      <c r="I362">
        <v>3688.9620666435944</v>
      </c>
      <c r="J362">
        <v>2525.7615420510419</v>
      </c>
      <c r="K362" s="6">
        <f xml:space="preserve"> 100 - Tableau14[[#This Row],[Fitness finale]] / Tableau14[[#This Row],[Fitness de base]] * 100</f>
        <v>31.531918831870541</v>
      </c>
      <c r="L362">
        <v>11120.800999999999</v>
      </c>
    </row>
    <row r="363" spans="1:12" x14ac:dyDescent="0.25">
      <c r="A363" t="s">
        <v>17</v>
      </c>
      <c r="B363">
        <v>100</v>
      </c>
      <c r="C363">
        <v>1000</v>
      </c>
      <c r="D363">
        <v>0.8</v>
      </c>
      <c r="E363">
        <v>543.72470651689173</v>
      </c>
      <c r="F363">
        <v>0.99</v>
      </c>
      <c r="G363">
        <v>8</v>
      </c>
      <c r="H363">
        <v>37</v>
      </c>
      <c r="I363">
        <v>3688.9620666435944</v>
      </c>
      <c r="J363">
        <v>2573.5465087732728</v>
      </c>
      <c r="K363" s="6">
        <f xml:space="preserve"> 100 - Tableau14[[#This Row],[Fitness finale]] / Tableau14[[#This Row],[Fitness de base]] * 100</f>
        <v>30.236568924255252</v>
      </c>
      <c r="L363">
        <v>10979.671</v>
      </c>
    </row>
    <row r="364" spans="1:12" x14ac:dyDescent="0.25">
      <c r="A364" t="s">
        <v>17</v>
      </c>
      <c r="B364">
        <v>100</v>
      </c>
      <c r="C364">
        <v>1000</v>
      </c>
      <c r="D364">
        <v>0.3</v>
      </c>
      <c r="E364">
        <v>100.77359016209961</v>
      </c>
      <c r="F364">
        <v>0.99</v>
      </c>
      <c r="G364">
        <v>8</v>
      </c>
      <c r="H364">
        <v>39</v>
      </c>
      <c r="I364">
        <v>3688.9620666435944</v>
      </c>
      <c r="J364">
        <v>2748.0230783094344</v>
      </c>
      <c r="K364" s="6">
        <f xml:space="preserve"> 100 - Tableau14[[#This Row],[Fitness finale]] / Tableau14[[#This Row],[Fitness de base]] * 100</f>
        <v>25.506876225221646</v>
      </c>
      <c r="L364">
        <v>11035.602000000001</v>
      </c>
    </row>
    <row r="365" spans="1:12" x14ac:dyDescent="0.25">
      <c r="A365" t="s">
        <v>17</v>
      </c>
      <c r="B365">
        <v>100</v>
      </c>
      <c r="C365">
        <v>500</v>
      </c>
      <c r="D365">
        <v>0.8</v>
      </c>
      <c r="E365">
        <v>543.72470651689173</v>
      </c>
      <c r="F365">
        <v>0.99</v>
      </c>
      <c r="G365">
        <v>8</v>
      </c>
      <c r="H365">
        <v>39</v>
      </c>
      <c r="I365">
        <v>3688.9620666435944</v>
      </c>
      <c r="J365">
        <v>2836.61268341304</v>
      </c>
      <c r="K365" s="6">
        <f xml:space="preserve"> 100 - Tableau14[[#This Row],[Fitness finale]] / Tableau14[[#This Row],[Fitness de base]] * 100</f>
        <v>23.105398424605255</v>
      </c>
      <c r="L365">
        <v>8552.8169999999991</v>
      </c>
    </row>
    <row r="366" spans="1:12" x14ac:dyDescent="0.25">
      <c r="A366" t="s">
        <v>17</v>
      </c>
      <c r="B366">
        <v>100</v>
      </c>
      <c r="C366">
        <v>1000</v>
      </c>
      <c r="D366">
        <v>0.5</v>
      </c>
      <c r="E366">
        <v>175.04025891217313</v>
      </c>
      <c r="F366">
        <v>0.9</v>
      </c>
      <c r="G366">
        <v>8</v>
      </c>
      <c r="H366">
        <v>41</v>
      </c>
      <c r="I366">
        <v>3688.9620666435944</v>
      </c>
      <c r="J366">
        <v>2876.8789350894808</v>
      </c>
      <c r="K366" s="6">
        <f xml:space="preserve"> 100 - Tableau14[[#This Row],[Fitness finale]] / Tableau14[[#This Row],[Fitness de base]] * 100</f>
        <v>22.013865062401905</v>
      </c>
      <c r="L366">
        <v>10852.591</v>
      </c>
    </row>
    <row r="367" spans="1:12" x14ac:dyDescent="0.25">
      <c r="A367" t="s">
        <v>17</v>
      </c>
      <c r="B367">
        <v>100</v>
      </c>
      <c r="C367">
        <v>1000</v>
      </c>
      <c r="D367">
        <v>0.5</v>
      </c>
      <c r="E367">
        <v>175.04025891217313</v>
      </c>
      <c r="F367">
        <v>0.99</v>
      </c>
      <c r="G367">
        <v>8</v>
      </c>
      <c r="H367">
        <v>40</v>
      </c>
      <c r="I367">
        <v>3688.9620666435944</v>
      </c>
      <c r="J367">
        <v>2906.9766333809498</v>
      </c>
      <c r="K367" s="6">
        <f xml:space="preserve"> 100 - Tableau14[[#This Row],[Fitness finale]] / Tableau14[[#This Row],[Fitness de base]] * 100</f>
        <v>21.197979787689576</v>
      </c>
      <c r="L367">
        <v>11128.844999999999</v>
      </c>
    </row>
    <row r="368" spans="1:12" x14ac:dyDescent="0.25">
      <c r="A368" t="s">
        <v>17</v>
      </c>
      <c r="B368">
        <v>100</v>
      </c>
      <c r="C368">
        <v>500</v>
      </c>
      <c r="D368">
        <v>0.3</v>
      </c>
      <c r="E368">
        <v>100.77359016209961</v>
      </c>
      <c r="F368">
        <v>0.99</v>
      </c>
      <c r="G368">
        <v>8</v>
      </c>
      <c r="H368">
        <v>39</v>
      </c>
      <c r="I368">
        <v>3688.9620666435944</v>
      </c>
      <c r="J368">
        <v>2935.4623047285399</v>
      </c>
      <c r="K368" s="6">
        <f xml:space="preserve"> 100 - Tableau14[[#This Row],[Fitness finale]] / Tableau14[[#This Row],[Fitness de base]] * 100</f>
        <v>20.425793171699027</v>
      </c>
      <c r="L368">
        <v>9021.6039999999994</v>
      </c>
    </row>
    <row r="369" spans="1:12" x14ac:dyDescent="0.25">
      <c r="A369" t="s">
        <v>17</v>
      </c>
      <c r="B369">
        <v>100</v>
      </c>
      <c r="C369">
        <v>1000</v>
      </c>
      <c r="D369">
        <v>0.5</v>
      </c>
      <c r="E369">
        <v>175.04025891217313</v>
      </c>
      <c r="F369">
        <v>0.8</v>
      </c>
      <c r="G369">
        <v>8</v>
      </c>
      <c r="H369">
        <v>41</v>
      </c>
      <c r="I369">
        <v>3688.9620666435944</v>
      </c>
      <c r="J369">
        <v>3012.3399805662157</v>
      </c>
      <c r="K369" s="6">
        <f xml:space="preserve"> 100 - Tableau14[[#This Row],[Fitness finale]] / Tableau14[[#This Row],[Fitness de base]] * 100</f>
        <v>18.341801131422415</v>
      </c>
      <c r="L369">
        <v>11129.228999999999</v>
      </c>
    </row>
    <row r="370" spans="1:12" x14ac:dyDescent="0.25">
      <c r="A370" t="s">
        <v>17</v>
      </c>
      <c r="B370">
        <v>100</v>
      </c>
      <c r="C370">
        <v>500</v>
      </c>
      <c r="D370">
        <v>0.5</v>
      </c>
      <c r="E370">
        <v>175.04025891217313</v>
      </c>
      <c r="F370">
        <v>0.99</v>
      </c>
      <c r="G370">
        <v>8</v>
      </c>
      <c r="H370">
        <v>41</v>
      </c>
      <c r="I370">
        <v>3688.9620666435944</v>
      </c>
      <c r="J370">
        <v>3119.9434760472882</v>
      </c>
      <c r="K370" s="6">
        <f xml:space="preserve"> 100 - Tableau14[[#This Row],[Fitness finale]] / Tableau14[[#This Row],[Fitness de base]] * 100</f>
        <v>15.424896768158646</v>
      </c>
      <c r="L370">
        <v>8939.402</v>
      </c>
    </row>
    <row r="371" spans="1:12" x14ac:dyDescent="0.25">
      <c r="A371" t="s">
        <v>17</v>
      </c>
      <c r="B371">
        <v>100</v>
      </c>
      <c r="C371">
        <v>100</v>
      </c>
      <c r="D371">
        <v>0.5</v>
      </c>
      <c r="E371">
        <v>175.04025891217313</v>
      </c>
      <c r="F371">
        <v>0.9</v>
      </c>
      <c r="G371">
        <v>8</v>
      </c>
      <c r="H371">
        <v>46</v>
      </c>
      <c r="I371">
        <v>3688.9620666435944</v>
      </c>
      <c r="J371">
        <v>3156.8424591214175</v>
      </c>
      <c r="K371" s="6">
        <f xml:space="preserve"> 100 - Tableau14[[#This Row],[Fitness finale]] / Tableau14[[#This Row],[Fitness de base]] * 100</f>
        <v>14.424642972984714</v>
      </c>
      <c r="L371">
        <v>3584.2730000000001</v>
      </c>
    </row>
    <row r="372" spans="1:12" x14ac:dyDescent="0.25">
      <c r="A372" t="s">
        <v>17</v>
      </c>
      <c r="B372">
        <v>100</v>
      </c>
      <c r="C372">
        <v>1000</v>
      </c>
      <c r="D372">
        <v>0.8</v>
      </c>
      <c r="E372">
        <v>543.72470651689173</v>
      </c>
      <c r="F372">
        <v>0.8</v>
      </c>
      <c r="G372">
        <v>8</v>
      </c>
      <c r="H372">
        <v>45</v>
      </c>
      <c r="I372">
        <v>3688.9620666435944</v>
      </c>
      <c r="J372">
        <v>3240.6169403845865</v>
      </c>
      <c r="K372" s="6">
        <f xml:space="preserve"> 100 - Tableau14[[#This Row],[Fitness finale]] / Tableau14[[#This Row],[Fitness de base]] * 100</f>
        <v>12.153693048596054</v>
      </c>
      <c r="L372">
        <v>10966.31</v>
      </c>
    </row>
    <row r="373" spans="1:12" x14ac:dyDescent="0.25">
      <c r="A373" t="s">
        <v>17</v>
      </c>
      <c r="B373">
        <v>100</v>
      </c>
      <c r="C373">
        <v>100</v>
      </c>
      <c r="D373">
        <v>0.3</v>
      </c>
      <c r="E373">
        <v>100.77359016209961</v>
      </c>
      <c r="F373">
        <v>0.8</v>
      </c>
      <c r="G373">
        <v>8</v>
      </c>
      <c r="H373">
        <v>45</v>
      </c>
      <c r="I373">
        <v>3688.9620666435944</v>
      </c>
      <c r="J373">
        <v>3263.4095618519291</v>
      </c>
      <c r="K373" s="6">
        <f xml:space="preserve"> 100 - Tableau14[[#This Row],[Fitness finale]] / Tableau14[[#This Row],[Fitness de base]] * 100</f>
        <v>11.535833036604103</v>
      </c>
      <c r="L373">
        <v>3910.3919999999998</v>
      </c>
    </row>
    <row r="374" spans="1:12" x14ac:dyDescent="0.25">
      <c r="A374" t="s">
        <v>17</v>
      </c>
      <c r="B374">
        <v>100</v>
      </c>
      <c r="C374">
        <v>100</v>
      </c>
      <c r="D374">
        <v>0.8</v>
      </c>
      <c r="E374">
        <v>543.72470651689173</v>
      </c>
      <c r="F374">
        <v>0.8</v>
      </c>
      <c r="G374">
        <v>8</v>
      </c>
      <c r="H374">
        <v>45</v>
      </c>
      <c r="I374">
        <v>3688.9620666435944</v>
      </c>
      <c r="J374">
        <v>3321.3393398646494</v>
      </c>
      <c r="K374" s="6">
        <f xml:space="preserve"> 100 - Tableau14[[#This Row],[Fitness finale]] / Tableau14[[#This Row],[Fitness de base]] * 100</f>
        <v>9.9654786397255322</v>
      </c>
      <c r="L374">
        <v>4044.9670000000001</v>
      </c>
    </row>
    <row r="375" spans="1:12" x14ac:dyDescent="0.25">
      <c r="A375" t="s">
        <v>17</v>
      </c>
      <c r="B375">
        <v>100</v>
      </c>
      <c r="C375">
        <v>100</v>
      </c>
      <c r="D375">
        <v>0.8</v>
      </c>
      <c r="E375">
        <v>543.72470651689173</v>
      </c>
      <c r="F375">
        <v>0.9</v>
      </c>
      <c r="G375">
        <v>8</v>
      </c>
      <c r="H375">
        <v>43</v>
      </c>
      <c r="I375">
        <v>3688.9620666435944</v>
      </c>
      <c r="J375">
        <v>3354.3464317139369</v>
      </c>
      <c r="K375" s="6">
        <f xml:space="preserve"> 100 - Tableau14[[#This Row],[Fitness finale]] / Tableau14[[#This Row],[Fitness de base]] * 100</f>
        <v>9.0707258270646349</v>
      </c>
      <c r="L375">
        <v>4584.2420000000002</v>
      </c>
    </row>
    <row r="376" spans="1:12" x14ac:dyDescent="0.25">
      <c r="A376" t="s">
        <v>17</v>
      </c>
      <c r="B376">
        <v>100</v>
      </c>
      <c r="C376">
        <v>500</v>
      </c>
      <c r="D376">
        <v>0.5</v>
      </c>
      <c r="E376">
        <v>175.04025891217313</v>
      </c>
      <c r="F376">
        <v>0.8</v>
      </c>
      <c r="G376">
        <v>8</v>
      </c>
      <c r="H376">
        <v>45</v>
      </c>
      <c r="I376">
        <v>3688.9620666435944</v>
      </c>
      <c r="J376">
        <v>3359.5833472261597</v>
      </c>
      <c r="K376" s="6">
        <f xml:space="preserve"> 100 - Tableau14[[#This Row],[Fitness finale]] / Tableau14[[#This Row],[Fitness de base]] * 100</f>
        <v>8.9287640660702294</v>
      </c>
      <c r="L376">
        <v>8627.4770000000008</v>
      </c>
    </row>
    <row r="377" spans="1:12" x14ac:dyDescent="0.25">
      <c r="A377" t="s">
        <v>17</v>
      </c>
      <c r="B377">
        <v>100</v>
      </c>
      <c r="C377">
        <v>100</v>
      </c>
      <c r="D377">
        <v>0.5</v>
      </c>
      <c r="E377">
        <v>175.04025891217313</v>
      </c>
      <c r="F377">
        <v>0.8</v>
      </c>
      <c r="G377">
        <v>8</v>
      </c>
      <c r="H377">
        <v>47</v>
      </c>
      <c r="I377">
        <v>3688.9620666435944</v>
      </c>
      <c r="J377">
        <v>3373.6114649036763</v>
      </c>
      <c r="K377" s="6">
        <f xml:space="preserve"> 100 - Tableau14[[#This Row],[Fitness finale]] / Tableau14[[#This Row],[Fitness de base]] * 100</f>
        <v>8.5484913111844634</v>
      </c>
      <c r="L377">
        <v>4368.7759999999998</v>
      </c>
    </row>
    <row r="378" spans="1:12" x14ac:dyDescent="0.25">
      <c r="A378" t="s">
        <v>17</v>
      </c>
      <c r="B378">
        <v>100</v>
      </c>
      <c r="C378">
        <v>500</v>
      </c>
      <c r="D378">
        <v>0.5</v>
      </c>
      <c r="E378">
        <v>175.04025891217313</v>
      </c>
      <c r="F378">
        <v>0.9</v>
      </c>
      <c r="G378">
        <v>8</v>
      </c>
      <c r="H378">
        <v>46</v>
      </c>
      <c r="I378">
        <v>3688.9620666435944</v>
      </c>
      <c r="J378">
        <v>3376.4001643260754</v>
      </c>
      <c r="K378" s="6">
        <f xml:space="preserve"> 100 - Tableau14[[#This Row],[Fitness finale]] / Tableau14[[#This Row],[Fitness de base]] * 100</f>
        <v>8.4728955373049928</v>
      </c>
      <c r="L378">
        <v>8587.7039999999997</v>
      </c>
    </row>
    <row r="379" spans="1:12" x14ac:dyDescent="0.25">
      <c r="A379" t="s">
        <v>17</v>
      </c>
      <c r="B379">
        <v>100</v>
      </c>
      <c r="C379">
        <v>1000</v>
      </c>
      <c r="D379">
        <v>0.3</v>
      </c>
      <c r="E379">
        <v>100.77359016209961</v>
      </c>
      <c r="F379">
        <v>0.8</v>
      </c>
      <c r="G379">
        <v>8</v>
      </c>
      <c r="H379">
        <v>48</v>
      </c>
      <c r="I379">
        <v>3688.9620666435944</v>
      </c>
      <c r="J379">
        <v>3422.1232369577169</v>
      </c>
      <c r="K379" s="6">
        <f xml:space="preserve"> 100 - Tableau14[[#This Row],[Fitness finale]] / Tableau14[[#This Row],[Fitness de base]] * 100</f>
        <v>7.2334392402321726</v>
      </c>
      <c r="L379">
        <v>11098.287</v>
      </c>
    </row>
    <row r="380" spans="1:12" x14ac:dyDescent="0.25">
      <c r="A380" t="s">
        <v>17</v>
      </c>
      <c r="B380">
        <v>100</v>
      </c>
      <c r="C380">
        <v>500</v>
      </c>
      <c r="D380">
        <v>0.8</v>
      </c>
      <c r="E380">
        <v>543.72470651689173</v>
      </c>
      <c r="F380">
        <v>0.8</v>
      </c>
      <c r="G380">
        <v>8</v>
      </c>
      <c r="H380">
        <v>45</v>
      </c>
      <c r="I380">
        <v>3688.9620666435944</v>
      </c>
      <c r="J380">
        <v>3430.3187704478996</v>
      </c>
      <c r="K380" s="6">
        <f xml:space="preserve"> 100 - Tableau14[[#This Row],[Fitness finale]] / Tableau14[[#This Row],[Fitness de base]] * 100</f>
        <v>7.011275570828019</v>
      </c>
      <c r="L380">
        <v>8734.7980000000007</v>
      </c>
    </row>
    <row r="381" spans="1:12" x14ac:dyDescent="0.25">
      <c r="A381" t="s">
        <v>17</v>
      </c>
      <c r="B381">
        <v>100</v>
      </c>
      <c r="C381">
        <v>500</v>
      </c>
      <c r="D381">
        <v>0.3</v>
      </c>
      <c r="E381">
        <v>100.77359016209961</v>
      </c>
      <c r="F381">
        <v>0.9</v>
      </c>
      <c r="G381">
        <v>8</v>
      </c>
      <c r="H381">
        <v>45</v>
      </c>
      <c r="I381">
        <v>3688.9620666435944</v>
      </c>
      <c r="J381">
        <v>3460.0344197699937</v>
      </c>
      <c r="K381" s="6">
        <f xml:space="preserve"> 100 - Tableau14[[#This Row],[Fitness finale]] / Tableau14[[#This Row],[Fitness de base]] * 100</f>
        <v>6.2057468398391791</v>
      </c>
      <c r="L381">
        <v>9035.0910000000003</v>
      </c>
    </row>
    <row r="382" spans="1:12" x14ac:dyDescent="0.25">
      <c r="A382" t="s">
        <v>17</v>
      </c>
      <c r="B382">
        <v>100</v>
      </c>
      <c r="C382">
        <v>100</v>
      </c>
      <c r="D382">
        <v>0.8</v>
      </c>
      <c r="E382">
        <v>543.72470651689173</v>
      </c>
      <c r="F382">
        <v>0.99</v>
      </c>
      <c r="G382">
        <v>8</v>
      </c>
      <c r="H382">
        <v>48</v>
      </c>
      <c r="I382">
        <v>3688.9620666435944</v>
      </c>
      <c r="J382">
        <v>3477.203070405375</v>
      </c>
      <c r="K382" s="6">
        <f xml:space="preserve"> 100 - Tableau14[[#This Row],[Fitness finale]] / Tableau14[[#This Row],[Fitness de base]] * 100</f>
        <v>5.7403408441900439</v>
      </c>
      <c r="L382">
        <v>3736.4569999999999</v>
      </c>
    </row>
    <row r="383" spans="1:12" x14ac:dyDescent="0.25">
      <c r="A383" t="s">
        <v>17</v>
      </c>
      <c r="B383">
        <v>100</v>
      </c>
      <c r="C383">
        <v>1000</v>
      </c>
      <c r="D383">
        <v>0.3</v>
      </c>
      <c r="E383">
        <v>100.77359016209961</v>
      </c>
      <c r="F383">
        <v>0.9</v>
      </c>
      <c r="G383">
        <v>8</v>
      </c>
      <c r="H383">
        <v>48</v>
      </c>
      <c r="I383">
        <v>3688.9620666435944</v>
      </c>
      <c r="J383">
        <v>3509.0503345282305</v>
      </c>
      <c r="K383" s="6">
        <f xml:space="preserve"> 100 - Tableau14[[#This Row],[Fitness finale]] / Tableau14[[#This Row],[Fitness de base]] * 100</f>
        <v>4.8770285208992874</v>
      </c>
      <c r="L383">
        <v>11127.584000000001</v>
      </c>
    </row>
    <row r="384" spans="1:12" x14ac:dyDescent="0.25">
      <c r="A384" t="s">
        <v>17</v>
      </c>
      <c r="B384">
        <v>100</v>
      </c>
      <c r="C384">
        <v>500</v>
      </c>
      <c r="D384">
        <v>0.3</v>
      </c>
      <c r="E384">
        <v>100.77359016209961</v>
      </c>
      <c r="F384">
        <v>0.8</v>
      </c>
      <c r="G384">
        <v>8</v>
      </c>
      <c r="H384">
        <v>47</v>
      </c>
      <c r="I384">
        <v>3688.9620666435944</v>
      </c>
      <c r="J384">
        <v>3553.1404751618497</v>
      </c>
      <c r="K384" s="6">
        <f xml:space="preserve"> 100 - Tableau14[[#This Row],[Fitness finale]] / Tableau14[[#This Row],[Fitness de base]] * 100</f>
        <v>3.6818375745815644</v>
      </c>
      <c r="L384">
        <v>8868.5589999999993</v>
      </c>
    </row>
    <row r="385" spans="1:12" x14ac:dyDescent="0.25">
      <c r="A385" t="s">
        <v>17</v>
      </c>
      <c r="B385">
        <v>100</v>
      </c>
      <c r="C385">
        <v>100</v>
      </c>
      <c r="D385">
        <v>0.5</v>
      </c>
      <c r="E385">
        <v>175.04025891217313</v>
      </c>
      <c r="F385">
        <v>0.99</v>
      </c>
      <c r="G385">
        <v>8</v>
      </c>
      <c r="H385">
        <v>46</v>
      </c>
      <c r="I385">
        <v>3688.9620666435944</v>
      </c>
      <c r="J385">
        <v>3555.0474755957953</v>
      </c>
      <c r="K385" s="6">
        <f xml:space="preserve"> 100 - Tableau14[[#This Row],[Fitness finale]] / Tableau14[[#This Row],[Fitness de base]] * 100</f>
        <v>3.6301428051723263</v>
      </c>
      <c r="L385">
        <v>4161.1440000000002</v>
      </c>
    </row>
    <row r="386" spans="1:12" x14ac:dyDescent="0.25">
      <c r="A386" t="s">
        <v>17</v>
      </c>
      <c r="B386">
        <v>100</v>
      </c>
      <c r="C386">
        <v>500</v>
      </c>
      <c r="D386">
        <v>0.8</v>
      </c>
      <c r="E386">
        <v>543.72470651689173</v>
      </c>
      <c r="F386">
        <v>0.9</v>
      </c>
      <c r="G386">
        <v>8</v>
      </c>
      <c r="H386">
        <v>46</v>
      </c>
      <c r="I386">
        <v>3688.9620666435944</v>
      </c>
      <c r="J386">
        <v>3583.0028063376612</v>
      </c>
      <c r="K386" s="6">
        <f xml:space="preserve"> 100 - Tableau14[[#This Row],[Fitness finale]] / Tableau14[[#This Row],[Fitness de base]] * 100</f>
        <v>2.8723326071590805</v>
      </c>
      <c r="L386">
        <v>8703.52</v>
      </c>
    </row>
    <row r="387" spans="1:12" x14ac:dyDescent="0.25">
      <c r="A387" s="11" t="s">
        <v>17</v>
      </c>
      <c r="B387" s="11">
        <v>100</v>
      </c>
      <c r="C387" s="11">
        <v>10</v>
      </c>
      <c r="D387" s="11">
        <v>0.8</v>
      </c>
      <c r="E387" s="11">
        <v>543.72470651689173</v>
      </c>
      <c r="F387" s="11">
        <v>0.9</v>
      </c>
      <c r="G387" s="11">
        <v>8</v>
      </c>
      <c r="H387" s="11">
        <v>47</v>
      </c>
      <c r="I387" s="11">
        <v>3688.9620666435944</v>
      </c>
      <c r="J387" s="11">
        <v>3614.4056805109944</v>
      </c>
      <c r="K387" s="6">
        <f xml:space="preserve"> 100 - Tableau14[[#This Row],[Fitness finale]] / Tableau14[[#This Row],[Fitness de base]] * 100</f>
        <v>2.021066760397332</v>
      </c>
      <c r="L387" s="11">
        <v>461.06099999999998</v>
      </c>
    </row>
    <row r="388" spans="1:12" x14ac:dyDescent="0.25">
      <c r="A388" t="s">
        <v>17</v>
      </c>
      <c r="B388">
        <v>100</v>
      </c>
      <c r="C388">
        <v>10</v>
      </c>
      <c r="D388">
        <v>0.8</v>
      </c>
      <c r="E388">
        <v>543.72470651689173</v>
      </c>
      <c r="F388">
        <v>0.99</v>
      </c>
      <c r="G388">
        <v>8</v>
      </c>
      <c r="H388">
        <v>48</v>
      </c>
      <c r="I388">
        <v>3688.9620666435944</v>
      </c>
      <c r="J388">
        <v>3631.3004311318368</v>
      </c>
      <c r="K388" s="6">
        <f xml:space="preserve"> 100 - Tableau14[[#This Row],[Fitness finale]] / Tableau14[[#This Row],[Fitness de base]] * 100</f>
        <v>1.5630856178529626</v>
      </c>
      <c r="L388">
        <v>492.55500000000001</v>
      </c>
    </row>
    <row r="389" spans="1:12" x14ac:dyDescent="0.25">
      <c r="A389" t="s">
        <v>17</v>
      </c>
      <c r="B389">
        <v>100</v>
      </c>
      <c r="C389">
        <v>10</v>
      </c>
      <c r="D389">
        <v>0.3</v>
      </c>
      <c r="E389">
        <v>100.77359016209961</v>
      </c>
      <c r="F389">
        <v>0.9</v>
      </c>
      <c r="G389">
        <v>8</v>
      </c>
      <c r="H389">
        <v>47</v>
      </c>
      <c r="I389">
        <v>3688.9620666435944</v>
      </c>
      <c r="J389">
        <v>3631.5912651687245</v>
      </c>
      <c r="K389" s="6">
        <f xml:space="preserve"> 100 - Tableau14[[#This Row],[Fitness finale]] / Tableau14[[#This Row],[Fitness de base]] * 100</f>
        <v>1.5552017190317429</v>
      </c>
      <c r="L389">
        <v>383.69</v>
      </c>
    </row>
    <row r="390" spans="1:12" x14ac:dyDescent="0.25">
      <c r="A390" s="11" t="s">
        <v>17</v>
      </c>
      <c r="B390" s="11">
        <v>100</v>
      </c>
      <c r="C390" s="11">
        <v>100</v>
      </c>
      <c r="D390" s="11">
        <v>0.3</v>
      </c>
      <c r="E390" s="11">
        <v>100.77359016209961</v>
      </c>
      <c r="F390" s="11">
        <v>0.99</v>
      </c>
      <c r="G390" s="11">
        <v>8</v>
      </c>
      <c r="H390" s="11">
        <v>46</v>
      </c>
      <c r="I390" s="11">
        <v>3688.9620666435944</v>
      </c>
      <c r="J390" s="11">
        <v>3632.2816502627684</v>
      </c>
      <c r="K390" s="6">
        <f xml:space="preserve"> 100 - Tableau14[[#This Row],[Fitness finale]] / Tableau14[[#This Row],[Fitness de base]] * 100</f>
        <v>1.5364868317118976</v>
      </c>
      <c r="L390" s="11">
        <v>3732.9479999999999</v>
      </c>
    </row>
    <row r="391" spans="1:12" x14ac:dyDescent="0.25">
      <c r="A391" t="s">
        <v>17</v>
      </c>
      <c r="B391">
        <v>100</v>
      </c>
      <c r="C391">
        <v>10</v>
      </c>
      <c r="D391">
        <v>0.5</v>
      </c>
      <c r="E391">
        <v>175.04025891217313</v>
      </c>
      <c r="F391">
        <v>0.8</v>
      </c>
      <c r="G391">
        <v>8</v>
      </c>
      <c r="H391">
        <v>47</v>
      </c>
      <c r="I391">
        <v>3688.9620666435944</v>
      </c>
      <c r="J391">
        <v>3634.7858668042109</v>
      </c>
      <c r="K391" s="6">
        <f xml:space="preserve"> 100 - Tableau14[[#This Row],[Fitness finale]] / Tableau14[[#This Row],[Fitness de base]] * 100</f>
        <v>1.4686027901792897</v>
      </c>
      <c r="L391">
        <v>363.58699999999999</v>
      </c>
    </row>
    <row r="392" spans="1:12" x14ac:dyDescent="0.25">
      <c r="A392" t="s">
        <v>17</v>
      </c>
      <c r="B392">
        <v>100</v>
      </c>
      <c r="C392">
        <v>10</v>
      </c>
      <c r="D392">
        <v>0.3</v>
      </c>
      <c r="E392">
        <v>100.77359016209961</v>
      </c>
      <c r="F392">
        <v>0.8</v>
      </c>
      <c r="G392">
        <v>8</v>
      </c>
      <c r="H392">
        <v>48</v>
      </c>
      <c r="I392">
        <v>3688.9620666435944</v>
      </c>
      <c r="J392">
        <v>3669.6537954183777</v>
      </c>
      <c r="K392" s="6">
        <f xml:space="preserve"> 100 - Tableau14[[#This Row],[Fitness finale]] / Tableau14[[#This Row],[Fitness de base]] * 100</f>
        <v>0.52340660804854622</v>
      </c>
      <c r="L392">
        <v>407.00599999999997</v>
      </c>
    </row>
    <row r="393" spans="1:12" x14ac:dyDescent="0.25">
      <c r="A393" t="s">
        <v>17</v>
      </c>
      <c r="B393">
        <v>100</v>
      </c>
      <c r="C393">
        <v>100</v>
      </c>
      <c r="D393">
        <v>0.3</v>
      </c>
      <c r="E393">
        <v>100.77359016209961</v>
      </c>
      <c r="F393">
        <v>0.9</v>
      </c>
      <c r="G393">
        <v>8</v>
      </c>
      <c r="H393">
        <v>47</v>
      </c>
      <c r="I393">
        <v>3688.9620666435944</v>
      </c>
      <c r="J393">
        <v>3671.5826113197886</v>
      </c>
      <c r="K393" s="6">
        <f xml:space="preserve"> 100 - Tableau14[[#This Row],[Fitness finale]] / Tableau14[[#This Row],[Fitness de base]] * 100</f>
        <v>0.47112046721636602</v>
      </c>
      <c r="L393">
        <v>4249.5590000000002</v>
      </c>
    </row>
    <row r="394" spans="1:12" x14ac:dyDescent="0.25">
      <c r="A394" t="s">
        <v>17</v>
      </c>
      <c r="B394">
        <v>100</v>
      </c>
      <c r="C394">
        <v>10</v>
      </c>
      <c r="D394">
        <v>0.3</v>
      </c>
      <c r="E394">
        <v>100.77359016209961</v>
      </c>
      <c r="F394">
        <v>0.99</v>
      </c>
      <c r="G394">
        <v>8</v>
      </c>
      <c r="H394">
        <v>47</v>
      </c>
      <c r="I394">
        <v>3688.9620666435944</v>
      </c>
      <c r="J394">
        <v>3676.9924249178207</v>
      </c>
      <c r="K394" s="6">
        <f xml:space="preserve"> 100 - Tableau14[[#This Row],[Fitness finale]] / Tableau14[[#This Row],[Fitness de base]] * 100</f>
        <v>0.32447180289561572</v>
      </c>
      <c r="L394">
        <v>454.23</v>
      </c>
    </row>
    <row r="395" spans="1:12" x14ac:dyDescent="0.25">
      <c r="A395" s="12" t="s">
        <v>17</v>
      </c>
      <c r="B395" s="12">
        <v>100</v>
      </c>
      <c r="C395" s="12">
        <v>10</v>
      </c>
      <c r="D395" s="12">
        <v>0.5</v>
      </c>
      <c r="E395" s="12">
        <v>175.04025891217313</v>
      </c>
      <c r="F395" s="12">
        <v>0.99</v>
      </c>
      <c r="G395" s="12">
        <v>8</v>
      </c>
      <c r="H395" s="12">
        <v>48</v>
      </c>
      <c r="I395" s="12">
        <v>3688.9620666435944</v>
      </c>
      <c r="J395" s="12">
        <v>3688.9620666435944</v>
      </c>
      <c r="K395" s="6">
        <f xml:space="preserve"> 100 - Tableau14[[#This Row],[Fitness finale]] / Tableau14[[#This Row],[Fitness de base]] * 100</f>
        <v>0</v>
      </c>
      <c r="L395" s="12">
        <v>301.34100000000001</v>
      </c>
    </row>
    <row r="396" spans="1:12" x14ac:dyDescent="0.25">
      <c r="A396" s="13" t="s">
        <v>17</v>
      </c>
      <c r="B396" s="13">
        <v>100</v>
      </c>
      <c r="C396" s="13">
        <v>10</v>
      </c>
      <c r="D396" s="13">
        <v>0.8</v>
      </c>
      <c r="E396" s="13">
        <v>543.72470651689173</v>
      </c>
      <c r="F396" s="13">
        <v>0.8</v>
      </c>
      <c r="G396" s="13">
        <v>8</v>
      </c>
      <c r="H396" s="13">
        <v>48</v>
      </c>
      <c r="I396" s="13">
        <v>3688.9620666435944</v>
      </c>
      <c r="J396" s="13">
        <v>3688.9620666435944</v>
      </c>
      <c r="K396" s="6">
        <f xml:space="preserve"> 100 - Tableau14[[#This Row],[Fitness finale]] / Tableau14[[#This Row],[Fitness de base]] * 100</f>
        <v>0</v>
      </c>
      <c r="L396" s="13">
        <v>373.16699999999997</v>
      </c>
    </row>
    <row r="397" spans="1:12" x14ac:dyDescent="0.25">
      <c r="A397" t="s">
        <v>17</v>
      </c>
      <c r="B397">
        <v>100</v>
      </c>
      <c r="C397">
        <v>10</v>
      </c>
      <c r="D397">
        <v>0.5</v>
      </c>
      <c r="E397">
        <v>175.04025891217313</v>
      </c>
      <c r="F397">
        <v>0.9</v>
      </c>
      <c r="G397">
        <v>8</v>
      </c>
      <c r="H397">
        <v>48</v>
      </c>
      <c r="I397">
        <v>3688.9620666435944</v>
      </c>
      <c r="J397">
        <v>3688.9620666435944</v>
      </c>
      <c r="K397" s="6">
        <f xml:space="preserve"> 100 - Tableau14[[#This Row],[Fitness finale]] / Tableau14[[#This Row],[Fitness de base]] * 100</f>
        <v>0</v>
      </c>
      <c r="L397">
        <v>466.38099999999997</v>
      </c>
    </row>
    <row r="398" spans="1:12" x14ac:dyDescent="0.25">
      <c r="A398" t="s">
        <v>17</v>
      </c>
      <c r="B398">
        <v>100</v>
      </c>
      <c r="C398">
        <v>500</v>
      </c>
      <c r="D398">
        <v>0.3</v>
      </c>
      <c r="E398">
        <v>87.285820900079756</v>
      </c>
      <c r="F398">
        <v>0.99</v>
      </c>
      <c r="G398">
        <v>8</v>
      </c>
      <c r="H398">
        <v>31</v>
      </c>
      <c r="I398">
        <v>3729.5612446970367</v>
      </c>
      <c r="J398">
        <v>2363.9469605785248</v>
      </c>
      <c r="K398" s="6">
        <f xml:space="preserve"> 100 - Tableau14[[#This Row],[Fitness finale]] / Tableau14[[#This Row],[Fitness de base]] * 100</f>
        <v>36.615950094940587</v>
      </c>
      <c r="L398">
        <v>8879.5259999999998</v>
      </c>
    </row>
    <row r="399" spans="1:12" x14ac:dyDescent="0.25">
      <c r="A399" t="s">
        <v>17</v>
      </c>
      <c r="B399">
        <v>100</v>
      </c>
      <c r="C399">
        <v>1000</v>
      </c>
      <c r="D399">
        <v>0.5</v>
      </c>
      <c r="E399">
        <v>151.61246776199212</v>
      </c>
      <c r="F399">
        <v>0.99</v>
      </c>
      <c r="G399">
        <v>8</v>
      </c>
      <c r="H399">
        <v>37</v>
      </c>
      <c r="I399">
        <v>3729.5612446970367</v>
      </c>
      <c r="J399">
        <v>2479.7717794793271</v>
      </c>
      <c r="K399" s="6">
        <f xml:space="preserve"> 100 - Tableau14[[#This Row],[Fitness finale]] / Tableau14[[#This Row],[Fitness de base]] * 100</f>
        <v>33.510361761581251</v>
      </c>
      <c r="L399">
        <v>11060.868</v>
      </c>
    </row>
    <row r="400" spans="1:12" x14ac:dyDescent="0.25">
      <c r="A400" t="s">
        <v>17</v>
      </c>
      <c r="B400">
        <v>100</v>
      </c>
      <c r="C400">
        <v>1000</v>
      </c>
      <c r="D400">
        <v>0.8</v>
      </c>
      <c r="E400">
        <v>470.95134028311196</v>
      </c>
      <c r="F400">
        <v>0.9</v>
      </c>
      <c r="G400">
        <v>8</v>
      </c>
      <c r="H400">
        <v>36</v>
      </c>
      <c r="I400">
        <v>3729.5612446970367</v>
      </c>
      <c r="J400">
        <v>2518.9635925013031</v>
      </c>
      <c r="K400" s="6">
        <f xml:space="preserve"> 100 - Tableau14[[#This Row],[Fitness finale]] / Tableau14[[#This Row],[Fitness de base]] * 100</f>
        <v>32.459519304503985</v>
      </c>
      <c r="L400">
        <v>10889.695</v>
      </c>
    </row>
    <row r="401" spans="1:12" x14ac:dyDescent="0.25">
      <c r="A401" t="s">
        <v>17</v>
      </c>
      <c r="B401">
        <v>100</v>
      </c>
      <c r="C401">
        <v>1000</v>
      </c>
      <c r="D401">
        <v>0.5</v>
      </c>
      <c r="E401">
        <v>151.61246776199212</v>
      </c>
      <c r="F401">
        <v>0.8</v>
      </c>
      <c r="G401">
        <v>8</v>
      </c>
      <c r="H401">
        <v>36</v>
      </c>
      <c r="I401">
        <v>3729.5612446970367</v>
      </c>
      <c r="J401">
        <v>2642.6476759989428</v>
      </c>
      <c r="K401" s="6">
        <f xml:space="preserve"> 100 - Tableau14[[#This Row],[Fitness finale]] / Tableau14[[#This Row],[Fitness de base]] * 100</f>
        <v>29.143202038672712</v>
      </c>
      <c r="L401">
        <v>11095.819</v>
      </c>
    </row>
    <row r="402" spans="1:12" x14ac:dyDescent="0.25">
      <c r="A402" t="s">
        <v>17</v>
      </c>
      <c r="B402">
        <v>100</v>
      </c>
      <c r="C402">
        <v>500</v>
      </c>
      <c r="D402">
        <v>0.5</v>
      </c>
      <c r="E402">
        <v>151.61246776199212</v>
      </c>
      <c r="F402">
        <v>0.99</v>
      </c>
      <c r="G402">
        <v>8</v>
      </c>
      <c r="H402">
        <v>34</v>
      </c>
      <c r="I402">
        <v>3729.5612446970367</v>
      </c>
      <c r="J402">
        <v>2730.024181100327</v>
      </c>
      <c r="K402" s="6">
        <f xml:space="preserve"> 100 - Tableau14[[#This Row],[Fitness finale]] / Tableau14[[#This Row],[Fitness de base]] * 100</f>
        <v>26.800392808079636</v>
      </c>
      <c r="L402">
        <v>8910.5229999999992</v>
      </c>
    </row>
    <row r="403" spans="1:12" x14ac:dyDescent="0.25">
      <c r="A403" t="s">
        <v>17</v>
      </c>
      <c r="B403">
        <v>100</v>
      </c>
      <c r="C403">
        <v>500</v>
      </c>
      <c r="D403">
        <v>0.8</v>
      </c>
      <c r="E403">
        <v>470.95134028311196</v>
      </c>
      <c r="F403">
        <v>0.9</v>
      </c>
      <c r="G403">
        <v>8</v>
      </c>
      <c r="H403">
        <v>42</v>
      </c>
      <c r="I403">
        <v>3729.5612446970367</v>
      </c>
      <c r="J403">
        <v>2984.548755512933</v>
      </c>
      <c r="K403" s="6">
        <f xml:space="preserve"> 100 - Tableau14[[#This Row],[Fitness finale]] / Tableau14[[#This Row],[Fitness de base]] * 100</f>
        <v>19.975874916745695</v>
      </c>
      <c r="L403">
        <v>8644.2330000000002</v>
      </c>
    </row>
    <row r="404" spans="1:12" x14ac:dyDescent="0.25">
      <c r="A404" t="s">
        <v>17</v>
      </c>
      <c r="B404">
        <v>100</v>
      </c>
      <c r="C404">
        <v>1000</v>
      </c>
      <c r="D404">
        <v>0.8</v>
      </c>
      <c r="E404">
        <v>470.95134028311196</v>
      </c>
      <c r="F404">
        <v>0.99</v>
      </c>
      <c r="G404">
        <v>8</v>
      </c>
      <c r="H404">
        <v>40</v>
      </c>
      <c r="I404">
        <v>3729.5612446970367</v>
      </c>
      <c r="J404">
        <v>3002.0540318851899</v>
      </c>
      <c r="K404" s="6">
        <f xml:space="preserve"> 100 - Tableau14[[#This Row],[Fitness finale]] / Tableau14[[#This Row],[Fitness de base]] * 100</f>
        <v>19.506509347346679</v>
      </c>
      <c r="L404">
        <v>10984.321</v>
      </c>
    </row>
    <row r="405" spans="1:12" x14ac:dyDescent="0.25">
      <c r="A405" t="s">
        <v>17</v>
      </c>
      <c r="B405">
        <v>100</v>
      </c>
      <c r="C405">
        <v>1000</v>
      </c>
      <c r="D405">
        <v>0.3</v>
      </c>
      <c r="E405">
        <v>87.285820900079756</v>
      </c>
      <c r="F405">
        <v>0.99</v>
      </c>
      <c r="G405">
        <v>8</v>
      </c>
      <c r="H405">
        <v>43</v>
      </c>
      <c r="I405">
        <v>3729.5612446970367</v>
      </c>
      <c r="J405">
        <v>3023.2953638556983</v>
      </c>
      <c r="K405" s="6">
        <f xml:space="preserve"> 100 - Tableau14[[#This Row],[Fitness finale]] / Tableau14[[#This Row],[Fitness de base]] * 100</f>
        <v>18.936969646109418</v>
      </c>
      <c r="L405">
        <v>11093.165999999999</v>
      </c>
    </row>
    <row r="406" spans="1:12" x14ac:dyDescent="0.25">
      <c r="A406" t="s">
        <v>17</v>
      </c>
      <c r="B406">
        <v>100</v>
      </c>
      <c r="C406">
        <v>500</v>
      </c>
      <c r="D406">
        <v>0.5</v>
      </c>
      <c r="E406">
        <v>151.61246776199212</v>
      </c>
      <c r="F406">
        <v>0.9</v>
      </c>
      <c r="G406">
        <v>8</v>
      </c>
      <c r="H406">
        <v>41</v>
      </c>
      <c r="I406">
        <v>3729.5612446970367</v>
      </c>
      <c r="J406">
        <v>3044.5359030617665</v>
      </c>
      <c r="K406" s="6">
        <f xml:space="preserve"> 100 - Tableau14[[#This Row],[Fitness finale]] / Tableau14[[#This Row],[Fitness de base]] * 100</f>
        <v>18.367451201110839</v>
      </c>
      <c r="L406">
        <v>8424.4249999999993</v>
      </c>
    </row>
    <row r="407" spans="1:12" x14ac:dyDescent="0.25">
      <c r="A407" t="s">
        <v>17</v>
      </c>
      <c r="B407">
        <v>100</v>
      </c>
      <c r="C407">
        <v>1000</v>
      </c>
      <c r="D407">
        <v>0.8</v>
      </c>
      <c r="E407">
        <v>470.95134028311196</v>
      </c>
      <c r="F407">
        <v>0.8</v>
      </c>
      <c r="G407">
        <v>8</v>
      </c>
      <c r="H407">
        <v>40</v>
      </c>
      <c r="I407">
        <v>3729.5612446970367</v>
      </c>
      <c r="J407">
        <v>3053.650685548776</v>
      </c>
      <c r="K407" s="6">
        <f xml:space="preserve"> 100 - Tableau14[[#This Row],[Fitness finale]] / Tableau14[[#This Row],[Fitness de base]] * 100</f>
        <v>18.123058311733587</v>
      </c>
      <c r="L407">
        <v>11097.43</v>
      </c>
    </row>
    <row r="408" spans="1:12" x14ac:dyDescent="0.25">
      <c r="A408" t="s">
        <v>17</v>
      </c>
      <c r="B408">
        <v>100</v>
      </c>
      <c r="C408">
        <v>1000</v>
      </c>
      <c r="D408">
        <v>0.3</v>
      </c>
      <c r="E408">
        <v>87.285820900079756</v>
      </c>
      <c r="F408">
        <v>0.9</v>
      </c>
      <c r="G408">
        <v>8</v>
      </c>
      <c r="H408">
        <v>43</v>
      </c>
      <c r="I408">
        <v>3729.5612446970367</v>
      </c>
      <c r="J408">
        <v>3062.3481915657317</v>
      </c>
      <c r="K408" s="6">
        <f xml:space="preserve"> 100 - Tableau14[[#This Row],[Fitness finale]] / Tableau14[[#This Row],[Fitness de base]] * 100</f>
        <v>17.889853775159139</v>
      </c>
      <c r="L408">
        <v>10780.511</v>
      </c>
    </row>
    <row r="409" spans="1:12" x14ac:dyDescent="0.25">
      <c r="A409" t="s">
        <v>17</v>
      </c>
      <c r="B409">
        <v>100</v>
      </c>
      <c r="C409">
        <v>500</v>
      </c>
      <c r="D409">
        <v>0.8</v>
      </c>
      <c r="E409">
        <v>470.95134028311196</v>
      </c>
      <c r="F409">
        <v>0.99</v>
      </c>
      <c r="G409">
        <v>8</v>
      </c>
      <c r="H409">
        <v>41</v>
      </c>
      <c r="I409">
        <v>3729.5612446970367</v>
      </c>
      <c r="J409">
        <v>3112.3250173730103</v>
      </c>
      <c r="K409" s="6">
        <f xml:space="preserve"> 100 - Tableau14[[#This Row],[Fitness finale]] / Tableau14[[#This Row],[Fitness de base]] * 100</f>
        <v>16.549834868690212</v>
      </c>
      <c r="L409">
        <v>8959.4680000000008</v>
      </c>
    </row>
    <row r="410" spans="1:12" x14ac:dyDescent="0.25">
      <c r="A410" t="s">
        <v>17</v>
      </c>
      <c r="B410">
        <v>100</v>
      </c>
      <c r="C410">
        <v>100</v>
      </c>
      <c r="D410">
        <v>0.5</v>
      </c>
      <c r="E410">
        <v>151.61246776199212</v>
      </c>
      <c r="F410">
        <v>0.8</v>
      </c>
      <c r="G410">
        <v>8</v>
      </c>
      <c r="H410">
        <v>43</v>
      </c>
      <c r="I410">
        <v>3729.5612446970367</v>
      </c>
      <c r="J410">
        <v>3201.0038174792221</v>
      </c>
      <c r="K410" s="6">
        <f xml:space="preserve"> 100 - Tableau14[[#This Row],[Fitness finale]] / Tableau14[[#This Row],[Fitness de base]] * 100</f>
        <v>14.172107455517889</v>
      </c>
      <c r="L410">
        <v>3984.3710000000001</v>
      </c>
    </row>
    <row r="411" spans="1:12" x14ac:dyDescent="0.25">
      <c r="A411" t="s">
        <v>17</v>
      </c>
      <c r="B411">
        <v>100</v>
      </c>
      <c r="C411">
        <v>100</v>
      </c>
      <c r="D411">
        <v>0.3</v>
      </c>
      <c r="E411">
        <v>87.285820900079756</v>
      </c>
      <c r="F411">
        <v>0.8</v>
      </c>
      <c r="G411">
        <v>8</v>
      </c>
      <c r="H411">
        <v>44</v>
      </c>
      <c r="I411">
        <v>3729.5612446970367</v>
      </c>
      <c r="J411">
        <v>3253.7012461363311</v>
      </c>
      <c r="K411" s="6">
        <f xml:space="preserve"> 100 - Tableau14[[#This Row],[Fitness finale]] / Tableau14[[#This Row],[Fitness de base]] * 100</f>
        <v>12.759141554179294</v>
      </c>
      <c r="L411">
        <v>3755.6129999999998</v>
      </c>
    </row>
    <row r="412" spans="1:12" x14ac:dyDescent="0.25">
      <c r="A412" t="s">
        <v>17</v>
      </c>
      <c r="B412">
        <v>100</v>
      </c>
      <c r="C412">
        <v>100</v>
      </c>
      <c r="D412">
        <v>0.8</v>
      </c>
      <c r="E412">
        <v>470.95134028311196</v>
      </c>
      <c r="F412">
        <v>0.8</v>
      </c>
      <c r="G412">
        <v>8</v>
      </c>
      <c r="H412">
        <v>43</v>
      </c>
      <c r="I412">
        <v>3729.5612446970367</v>
      </c>
      <c r="J412">
        <v>3411.5623558863213</v>
      </c>
      <c r="K412" s="6">
        <f xml:space="preserve"> 100 - Tableau14[[#This Row],[Fitness finale]] / Tableau14[[#This Row],[Fitness de base]] * 100</f>
        <v>8.5264423332066031</v>
      </c>
      <c r="L412">
        <v>3667.8589999999999</v>
      </c>
    </row>
    <row r="413" spans="1:12" x14ac:dyDescent="0.25">
      <c r="A413" t="s">
        <v>17</v>
      </c>
      <c r="B413">
        <v>100</v>
      </c>
      <c r="C413">
        <v>100</v>
      </c>
      <c r="D413">
        <v>0.3</v>
      </c>
      <c r="E413">
        <v>87.285820900079756</v>
      </c>
      <c r="F413">
        <v>0.99</v>
      </c>
      <c r="G413">
        <v>8</v>
      </c>
      <c r="H413">
        <v>45</v>
      </c>
      <c r="I413">
        <v>3729.5612446970367</v>
      </c>
      <c r="J413">
        <v>3437.0228295124111</v>
      </c>
      <c r="K413" s="6">
        <f xml:space="preserve"> 100 - Tableau14[[#This Row],[Fitness finale]] / Tableau14[[#This Row],[Fitness de base]] * 100</f>
        <v>7.8437756076690732</v>
      </c>
      <c r="L413">
        <v>4457.375</v>
      </c>
    </row>
    <row r="414" spans="1:12" x14ac:dyDescent="0.25">
      <c r="A414" t="s">
        <v>17</v>
      </c>
      <c r="B414">
        <v>100</v>
      </c>
      <c r="C414">
        <v>100</v>
      </c>
      <c r="D414">
        <v>0.8</v>
      </c>
      <c r="E414">
        <v>470.95134028311196</v>
      </c>
      <c r="F414">
        <v>0.9</v>
      </c>
      <c r="G414">
        <v>8</v>
      </c>
      <c r="H414">
        <v>44</v>
      </c>
      <c r="I414">
        <v>3729.5612446970367</v>
      </c>
      <c r="J414">
        <v>3444.4496635435057</v>
      </c>
      <c r="K414" s="6">
        <f xml:space="preserve"> 100 - Tableau14[[#This Row],[Fitness finale]] / Tableau14[[#This Row],[Fitness de base]] * 100</f>
        <v>7.6446413518191605</v>
      </c>
      <c r="L414">
        <v>3908.86</v>
      </c>
    </row>
    <row r="415" spans="1:12" x14ac:dyDescent="0.25">
      <c r="A415" t="s">
        <v>17</v>
      </c>
      <c r="B415">
        <v>100</v>
      </c>
      <c r="C415">
        <v>500</v>
      </c>
      <c r="D415">
        <v>0.3</v>
      </c>
      <c r="E415">
        <v>87.285820900079756</v>
      </c>
      <c r="F415">
        <v>0.9</v>
      </c>
      <c r="G415">
        <v>8</v>
      </c>
      <c r="H415">
        <v>44</v>
      </c>
      <c r="I415">
        <v>3729.5612446970367</v>
      </c>
      <c r="J415">
        <v>3460.7933671775318</v>
      </c>
      <c r="K415" s="6">
        <f xml:space="preserve"> 100 - Tableau14[[#This Row],[Fitness finale]] / Tableau14[[#This Row],[Fitness de base]] * 100</f>
        <v>7.2064208062452053</v>
      </c>
      <c r="L415">
        <v>8723.5879999999997</v>
      </c>
    </row>
    <row r="416" spans="1:12" x14ac:dyDescent="0.25">
      <c r="A416" t="s">
        <v>17</v>
      </c>
      <c r="B416">
        <v>100</v>
      </c>
      <c r="C416">
        <v>100</v>
      </c>
      <c r="D416">
        <v>0.5</v>
      </c>
      <c r="E416">
        <v>151.61246776199212</v>
      </c>
      <c r="F416">
        <v>0.99</v>
      </c>
      <c r="G416">
        <v>8</v>
      </c>
      <c r="H416">
        <v>46</v>
      </c>
      <c r="I416">
        <v>3729.5612446970367</v>
      </c>
      <c r="J416">
        <v>3477.8291563646212</v>
      </c>
      <c r="K416" s="6">
        <f xml:space="preserve"> 100 - Tableau14[[#This Row],[Fitness finale]] / Tableau14[[#This Row],[Fitness de base]] * 100</f>
        <v>6.7496435053948147</v>
      </c>
      <c r="L416">
        <v>3827.6120000000001</v>
      </c>
    </row>
    <row r="417" spans="1:12" x14ac:dyDescent="0.25">
      <c r="A417" t="s">
        <v>17</v>
      </c>
      <c r="B417">
        <v>100</v>
      </c>
      <c r="C417">
        <v>100</v>
      </c>
      <c r="D417">
        <v>0.5</v>
      </c>
      <c r="E417">
        <v>151.61246776199212</v>
      </c>
      <c r="F417">
        <v>0.9</v>
      </c>
      <c r="G417">
        <v>8</v>
      </c>
      <c r="H417">
        <v>44</v>
      </c>
      <c r="I417">
        <v>3729.5612446970367</v>
      </c>
      <c r="J417">
        <v>3485.5770314391284</v>
      </c>
      <c r="K417" s="6">
        <f xml:space="preserve"> 100 - Tableau14[[#This Row],[Fitness finale]] / Tableau14[[#This Row],[Fitness de base]] * 100</f>
        <v>6.5419012385122528</v>
      </c>
      <c r="L417">
        <v>4074.37</v>
      </c>
    </row>
    <row r="418" spans="1:12" x14ac:dyDescent="0.25">
      <c r="A418" t="s">
        <v>17</v>
      </c>
      <c r="B418">
        <v>100</v>
      </c>
      <c r="C418">
        <v>1000</v>
      </c>
      <c r="D418">
        <v>0.5</v>
      </c>
      <c r="E418">
        <v>151.61246776199212</v>
      </c>
      <c r="F418">
        <v>0.9</v>
      </c>
      <c r="G418">
        <v>8</v>
      </c>
      <c r="H418">
        <v>44</v>
      </c>
      <c r="I418">
        <v>3729.5612446970367</v>
      </c>
      <c r="J418">
        <v>3514.2638505335626</v>
      </c>
      <c r="K418" s="6">
        <f xml:space="preserve"> 100 - Tableau14[[#This Row],[Fitness finale]] / Tableau14[[#This Row],[Fitness de base]] * 100</f>
        <v>5.7727271396762774</v>
      </c>
      <c r="L418">
        <v>10810.058000000001</v>
      </c>
    </row>
    <row r="419" spans="1:12" x14ac:dyDescent="0.25">
      <c r="A419" t="s">
        <v>17</v>
      </c>
      <c r="B419">
        <v>100</v>
      </c>
      <c r="C419">
        <v>1000</v>
      </c>
      <c r="D419">
        <v>0.3</v>
      </c>
      <c r="E419">
        <v>87.285820900079756</v>
      </c>
      <c r="F419">
        <v>0.8</v>
      </c>
      <c r="G419">
        <v>8</v>
      </c>
      <c r="H419">
        <v>46</v>
      </c>
      <c r="I419">
        <v>3729.5612446970367</v>
      </c>
      <c r="J419">
        <v>3520.5489585592181</v>
      </c>
      <c r="K419" s="6">
        <f xml:space="preserve"> 100 - Tableau14[[#This Row],[Fitness finale]] / Tableau14[[#This Row],[Fitness de base]] * 100</f>
        <v>5.6042057610666092</v>
      </c>
      <c r="L419">
        <v>10934.157999999999</v>
      </c>
    </row>
    <row r="420" spans="1:12" x14ac:dyDescent="0.25">
      <c r="A420" t="s">
        <v>17</v>
      </c>
      <c r="B420">
        <v>100</v>
      </c>
      <c r="C420">
        <v>500</v>
      </c>
      <c r="D420">
        <v>0.3</v>
      </c>
      <c r="E420">
        <v>87.285820900079756</v>
      </c>
      <c r="F420">
        <v>0.8</v>
      </c>
      <c r="G420">
        <v>8</v>
      </c>
      <c r="H420">
        <v>46</v>
      </c>
      <c r="I420">
        <v>3729.5612446970367</v>
      </c>
      <c r="J420">
        <v>3562.0046075750129</v>
      </c>
      <c r="K420" s="6">
        <f xml:space="preserve"> 100 - Tableau14[[#This Row],[Fitness finale]] / Tableau14[[#This Row],[Fitness de base]] * 100</f>
        <v>4.4926635099575947</v>
      </c>
      <c r="L420">
        <v>8312.7019999999993</v>
      </c>
    </row>
    <row r="421" spans="1:12" x14ac:dyDescent="0.25">
      <c r="A421" t="s">
        <v>17</v>
      </c>
      <c r="B421">
        <v>100</v>
      </c>
      <c r="C421">
        <v>500</v>
      </c>
      <c r="D421">
        <v>0.8</v>
      </c>
      <c r="E421">
        <v>470.95134028311196</v>
      </c>
      <c r="F421">
        <v>0.8</v>
      </c>
      <c r="G421">
        <v>8</v>
      </c>
      <c r="H421">
        <v>45</v>
      </c>
      <c r="I421">
        <v>3729.5612446970367</v>
      </c>
      <c r="J421">
        <v>3578.6453091343997</v>
      </c>
      <c r="K421" s="6">
        <f xml:space="preserve"> 100 - Tableau14[[#This Row],[Fitness finale]] / Tableau14[[#This Row],[Fitness de base]] * 100</f>
        <v>4.0464796167972992</v>
      </c>
      <c r="L421">
        <v>9034.3760000000002</v>
      </c>
    </row>
    <row r="422" spans="1:12" x14ac:dyDescent="0.25">
      <c r="A422" t="s">
        <v>17</v>
      </c>
      <c r="B422">
        <v>100</v>
      </c>
      <c r="C422">
        <v>100</v>
      </c>
      <c r="D422">
        <v>0.3</v>
      </c>
      <c r="E422">
        <v>87.285820900079756</v>
      </c>
      <c r="F422">
        <v>0.9</v>
      </c>
      <c r="G422">
        <v>8</v>
      </c>
      <c r="H422">
        <v>47</v>
      </c>
      <c r="I422">
        <v>3729.5612446970367</v>
      </c>
      <c r="J422">
        <v>3633.2737348595065</v>
      </c>
      <c r="K422" s="6">
        <f xml:space="preserve"> 100 - Tableau14[[#This Row],[Fitness finale]] / Tableau14[[#This Row],[Fitness de base]] * 100</f>
        <v>2.5817382667851092</v>
      </c>
      <c r="L422">
        <v>3091.2109999999998</v>
      </c>
    </row>
    <row r="423" spans="1:12" x14ac:dyDescent="0.25">
      <c r="A423" t="s">
        <v>17</v>
      </c>
      <c r="B423">
        <v>100</v>
      </c>
      <c r="C423">
        <v>100</v>
      </c>
      <c r="D423">
        <v>0.8</v>
      </c>
      <c r="E423">
        <v>470.95134028311196</v>
      </c>
      <c r="F423">
        <v>0.99</v>
      </c>
      <c r="G423">
        <v>8</v>
      </c>
      <c r="H423">
        <v>46</v>
      </c>
      <c r="I423">
        <v>3729.5612446970367</v>
      </c>
      <c r="J423">
        <v>3657.7977803609183</v>
      </c>
      <c r="K423" s="6">
        <f xml:space="preserve"> 100 - Tableau14[[#This Row],[Fitness finale]] / Tableau14[[#This Row],[Fitness de base]] * 100</f>
        <v>1.9241798063554256</v>
      </c>
      <c r="L423">
        <v>4485.1620000000003</v>
      </c>
    </row>
    <row r="424" spans="1:12" x14ac:dyDescent="0.25">
      <c r="A424" t="s">
        <v>17</v>
      </c>
      <c r="B424">
        <v>100</v>
      </c>
      <c r="C424">
        <v>500</v>
      </c>
      <c r="D424">
        <v>0.5</v>
      </c>
      <c r="E424">
        <v>151.61246776199212</v>
      </c>
      <c r="F424">
        <v>0.8</v>
      </c>
      <c r="G424">
        <v>8</v>
      </c>
      <c r="H424">
        <v>46</v>
      </c>
      <c r="I424">
        <v>3729.5612446970367</v>
      </c>
      <c r="J424">
        <v>3670.8868804497542</v>
      </c>
      <c r="K424" s="6">
        <f xml:space="preserve"> 100 - Tableau14[[#This Row],[Fitness finale]] / Tableau14[[#This Row],[Fitness de base]] * 100</f>
        <v>1.5732243123962633</v>
      </c>
      <c r="L424">
        <v>8477.768</v>
      </c>
    </row>
    <row r="425" spans="1:12" x14ac:dyDescent="0.25">
      <c r="A425" t="s">
        <v>17</v>
      </c>
      <c r="B425">
        <v>100</v>
      </c>
      <c r="C425">
        <v>10</v>
      </c>
      <c r="D425">
        <v>0.3</v>
      </c>
      <c r="E425">
        <v>87.285820900079756</v>
      </c>
      <c r="F425">
        <v>0.8</v>
      </c>
      <c r="G425">
        <v>8</v>
      </c>
      <c r="H425">
        <v>47</v>
      </c>
      <c r="I425">
        <v>3729.5612446970367</v>
      </c>
      <c r="J425">
        <v>3683.808676979947</v>
      </c>
      <c r="K425" s="6">
        <f xml:space="preserve"> 100 - Tableau14[[#This Row],[Fitness finale]] / Tableau14[[#This Row],[Fitness de base]] * 100</f>
        <v>1.2267546962030451</v>
      </c>
      <c r="L425">
        <v>426.01</v>
      </c>
    </row>
    <row r="426" spans="1:12" x14ac:dyDescent="0.25">
      <c r="A426" s="12" t="s">
        <v>17</v>
      </c>
      <c r="B426" s="12">
        <v>100</v>
      </c>
      <c r="C426" s="12">
        <v>10</v>
      </c>
      <c r="D426" s="12">
        <v>0.8</v>
      </c>
      <c r="E426" s="12">
        <v>470.95134028311196</v>
      </c>
      <c r="F426" s="12">
        <v>0.99</v>
      </c>
      <c r="G426" s="12">
        <v>8</v>
      </c>
      <c r="H426" s="12">
        <v>47</v>
      </c>
      <c r="I426" s="12">
        <v>3729.5612446970367</v>
      </c>
      <c r="J426" s="12">
        <v>3693.9364705129906</v>
      </c>
      <c r="K426" s="6">
        <f xml:space="preserve"> 100 - Tableau14[[#This Row],[Fitness finale]] / Tableau14[[#This Row],[Fitness de base]] * 100</f>
        <v>0.95520013874822496</v>
      </c>
      <c r="L426" s="12">
        <v>380.005</v>
      </c>
    </row>
    <row r="427" spans="1:12" x14ac:dyDescent="0.25">
      <c r="A427" t="s">
        <v>17</v>
      </c>
      <c r="B427">
        <v>100</v>
      </c>
      <c r="C427">
        <v>10</v>
      </c>
      <c r="D427">
        <v>0.5</v>
      </c>
      <c r="E427">
        <v>151.61246776199212</v>
      </c>
      <c r="F427">
        <v>0.99</v>
      </c>
      <c r="G427">
        <v>8</v>
      </c>
      <c r="H427">
        <v>47</v>
      </c>
      <c r="I427">
        <v>3729.5612446970367</v>
      </c>
      <c r="J427">
        <v>3706.0967619090607</v>
      </c>
      <c r="K427" s="6">
        <f xml:space="preserve"> 100 - Tableau14[[#This Row],[Fitness finale]] / Tableau14[[#This Row],[Fitness de base]] * 100</f>
        <v>0.62914861155154256</v>
      </c>
      <c r="L427">
        <v>460.846</v>
      </c>
    </row>
    <row r="428" spans="1:12" x14ac:dyDescent="0.25">
      <c r="A428" t="s">
        <v>17</v>
      </c>
      <c r="B428">
        <v>100</v>
      </c>
      <c r="C428">
        <v>10</v>
      </c>
      <c r="D428">
        <v>0.3</v>
      </c>
      <c r="E428">
        <v>87.285820900079756</v>
      </c>
      <c r="F428">
        <v>0.99</v>
      </c>
      <c r="G428">
        <v>8</v>
      </c>
      <c r="H428">
        <v>47</v>
      </c>
      <c r="I428">
        <v>3729.5612446970367</v>
      </c>
      <c r="J428">
        <v>3720.6020743738582</v>
      </c>
      <c r="K428" s="6">
        <f xml:space="preserve"> 100 - Tableau14[[#This Row],[Fitness finale]] / Tableau14[[#This Row],[Fitness de base]] * 100</f>
        <v>0.24022049070563867</v>
      </c>
      <c r="L428">
        <v>331.916</v>
      </c>
    </row>
    <row r="429" spans="1:12" x14ac:dyDescent="0.25">
      <c r="A429" t="s">
        <v>17</v>
      </c>
      <c r="B429">
        <v>100</v>
      </c>
      <c r="C429">
        <v>10</v>
      </c>
      <c r="D429">
        <v>0.8</v>
      </c>
      <c r="E429">
        <v>470.95134028311196</v>
      </c>
      <c r="F429">
        <v>0.9</v>
      </c>
      <c r="G429">
        <v>8</v>
      </c>
      <c r="H429">
        <v>47</v>
      </c>
      <c r="I429">
        <v>3729.5612446970367</v>
      </c>
      <c r="J429">
        <v>3729.0820096268621</v>
      </c>
      <c r="K429" s="6">
        <f xml:space="preserve"> 100 - Tableau14[[#This Row],[Fitness finale]] / Tableau14[[#This Row],[Fitness de base]] * 100</f>
        <v>1.2849636692678246E-2</v>
      </c>
      <c r="L429">
        <v>381.72500000000002</v>
      </c>
    </row>
    <row r="430" spans="1:12" x14ac:dyDescent="0.25">
      <c r="A430" t="s">
        <v>17</v>
      </c>
      <c r="B430">
        <v>100</v>
      </c>
      <c r="C430">
        <v>10</v>
      </c>
      <c r="D430">
        <v>0.3</v>
      </c>
      <c r="E430">
        <v>87.285820900079756</v>
      </c>
      <c r="F430">
        <v>0.9</v>
      </c>
      <c r="G430">
        <v>8</v>
      </c>
      <c r="H430">
        <v>47</v>
      </c>
      <c r="I430">
        <v>3729.5612446970367</v>
      </c>
      <c r="J430">
        <v>3729.5612446970367</v>
      </c>
      <c r="K430" s="6">
        <f xml:space="preserve"> 100 - Tableau14[[#This Row],[Fitness finale]] / Tableau14[[#This Row],[Fitness de base]] * 100</f>
        <v>0</v>
      </c>
      <c r="L430">
        <v>447.59699999999998</v>
      </c>
    </row>
    <row r="431" spans="1:12" x14ac:dyDescent="0.25">
      <c r="A431" t="s">
        <v>17</v>
      </c>
      <c r="B431">
        <v>100</v>
      </c>
      <c r="C431">
        <v>10</v>
      </c>
      <c r="D431">
        <v>0.5</v>
      </c>
      <c r="E431">
        <v>151.61246776199212</v>
      </c>
      <c r="F431">
        <v>0.9</v>
      </c>
      <c r="G431">
        <v>8</v>
      </c>
      <c r="H431">
        <v>47</v>
      </c>
      <c r="I431">
        <v>3729.5612446970367</v>
      </c>
      <c r="J431">
        <v>3729.5612446970367</v>
      </c>
      <c r="K431" s="6">
        <f xml:space="preserve"> 100 - Tableau14[[#This Row],[Fitness finale]] / Tableau14[[#This Row],[Fitness de base]] * 100</f>
        <v>0</v>
      </c>
      <c r="L431">
        <v>447.22</v>
      </c>
    </row>
    <row r="432" spans="1:12" x14ac:dyDescent="0.25">
      <c r="A432" s="13" t="s">
        <v>17</v>
      </c>
      <c r="B432" s="13">
        <v>100</v>
      </c>
      <c r="C432" s="13">
        <v>10</v>
      </c>
      <c r="D432" s="13">
        <v>0.8</v>
      </c>
      <c r="E432" s="13">
        <v>470.95134028311196</v>
      </c>
      <c r="F432" s="13">
        <v>0.8</v>
      </c>
      <c r="G432" s="13">
        <v>8</v>
      </c>
      <c r="H432" s="13">
        <v>47</v>
      </c>
      <c r="I432" s="13">
        <v>3729.5612446970367</v>
      </c>
      <c r="J432" s="13">
        <v>3729.5612446970367</v>
      </c>
      <c r="K432" s="6">
        <f xml:space="preserve"> 100 - Tableau14[[#This Row],[Fitness finale]] / Tableau14[[#This Row],[Fitness de base]] * 100</f>
        <v>0</v>
      </c>
      <c r="L432" s="13">
        <v>371.767</v>
      </c>
    </row>
    <row r="433" spans="1:12" x14ac:dyDescent="0.25">
      <c r="A433" t="s">
        <v>17</v>
      </c>
      <c r="B433">
        <v>100</v>
      </c>
      <c r="C433">
        <v>10</v>
      </c>
      <c r="D433">
        <v>0.5</v>
      </c>
      <c r="E433">
        <v>151.61246776199212</v>
      </c>
      <c r="F433">
        <v>0.8</v>
      </c>
      <c r="G433">
        <v>8</v>
      </c>
      <c r="H433">
        <v>47</v>
      </c>
      <c r="I433">
        <v>3729.5612446970367</v>
      </c>
      <c r="J433">
        <v>3729.5612446970367</v>
      </c>
      <c r="K433" s="6">
        <f xml:space="preserve"> 100 - Tableau14[[#This Row],[Fitness finale]] / Tableau14[[#This Row],[Fitness de base]] * 100</f>
        <v>0</v>
      </c>
      <c r="L433">
        <v>426.00299999999999</v>
      </c>
    </row>
    <row r="434" spans="1:12" x14ac:dyDescent="0.25">
      <c r="A434" t="s">
        <v>18</v>
      </c>
      <c r="B434">
        <v>100</v>
      </c>
      <c r="C434">
        <v>1000</v>
      </c>
      <c r="D434">
        <v>0.8</v>
      </c>
      <c r="E434">
        <v>543.72470651689173</v>
      </c>
      <c r="F434">
        <v>0.99</v>
      </c>
      <c r="G434">
        <v>8</v>
      </c>
      <c r="H434">
        <v>37</v>
      </c>
      <c r="I434">
        <v>3688.9620666435944</v>
      </c>
      <c r="J434">
        <v>2636.8918873768248</v>
      </c>
      <c r="K434" s="6">
        <f xml:space="preserve"> 100 - Tableau14[[#This Row],[Fitness finale]] / Tableau14[[#This Row],[Fitness de base]] * 100</f>
        <v>28.519408989857055</v>
      </c>
      <c r="L434">
        <v>10855.522000000001</v>
      </c>
    </row>
    <row r="435" spans="1:12" x14ac:dyDescent="0.25">
      <c r="A435" s="11" t="s">
        <v>18</v>
      </c>
      <c r="B435" s="11">
        <v>100</v>
      </c>
      <c r="C435" s="11">
        <v>500</v>
      </c>
      <c r="D435" s="11">
        <v>0.3</v>
      </c>
      <c r="E435" s="11">
        <v>100.77359016209961</v>
      </c>
      <c r="F435" s="11">
        <v>0.9</v>
      </c>
      <c r="G435" s="11">
        <v>8</v>
      </c>
      <c r="H435" s="11">
        <v>40</v>
      </c>
      <c r="I435" s="11">
        <v>3688.9620666435944</v>
      </c>
      <c r="J435" s="11">
        <v>2663.6376893499164</v>
      </c>
      <c r="K435" s="6">
        <f xml:space="preserve"> 100 - Tableau14[[#This Row],[Fitness finale]] / Tableau14[[#This Row],[Fitness de base]] * 100</f>
        <v>27.794386571900162</v>
      </c>
      <c r="L435" s="11">
        <v>8688.518</v>
      </c>
    </row>
    <row r="436" spans="1:12" x14ac:dyDescent="0.25">
      <c r="A436" t="s">
        <v>18</v>
      </c>
      <c r="B436">
        <v>100</v>
      </c>
      <c r="C436">
        <v>500</v>
      </c>
      <c r="D436">
        <v>0.5</v>
      </c>
      <c r="E436">
        <v>175.04025891217313</v>
      </c>
      <c r="F436">
        <v>0.99</v>
      </c>
      <c r="G436">
        <v>8</v>
      </c>
      <c r="H436">
        <v>38</v>
      </c>
      <c r="I436">
        <v>3688.9620666435944</v>
      </c>
      <c r="J436">
        <v>2781.3464152915039</v>
      </c>
      <c r="K436" s="6">
        <f xml:space="preserve"> 100 - Tableau14[[#This Row],[Fitness finale]] / Tableau14[[#This Row],[Fitness de base]] * 100</f>
        <v>24.603550672395102</v>
      </c>
      <c r="L436">
        <v>8904.5040000000008</v>
      </c>
    </row>
    <row r="437" spans="1:12" x14ac:dyDescent="0.25">
      <c r="A437" t="s">
        <v>18</v>
      </c>
      <c r="B437">
        <v>100</v>
      </c>
      <c r="C437">
        <v>1000</v>
      </c>
      <c r="D437">
        <v>0.8</v>
      </c>
      <c r="E437">
        <v>543.72470651689173</v>
      </c>
      <c r="F437">
        <v>0.9</v>
      </c>
      <c r="G437">
        <v>8</v>
      </c>
      <c r="H437">
        <v>42</v>
      </c>
      <c r="I437">
        <v>3688.9620666435944</v>
      </c>
      <c r="J437">
        <v>2942.0212438202802</v>
      </c>
      <c r="K437" s="6">
        <f xml:space="preserve"> 100 - Tableau14[[#This Row],[Fitness finale]] / Tableau14[[#This Row],[Fitness de base]] * 100</f>
        <v>20.247994133019617</v>
      </c>
      <c r="L437">
        <v>10548.057000000001</v>
      </c>
    </row>
    <row r="438" spans="1:12" x14ac:dyDescent="0.25">
      <c r="A438" t="s">
        <v>18</v>
      </c>
      <c r="B438">
        <v>100</v>
      </c>
      <c r="C438">
        <v>1000</v>
      </c>
      <c r="D438">
        <v>0.5</v>
      </c>
      <c r="E438">
        <v>175.04025891217313</v>
      </c>
      <c r="F438">
        <v>0.8</v>
      </c>
      <c r="G438">
        <v>8</v>
      </c>
      <c r="H438">
        <v>41</v>
      </c>
      <c r="I438">
        <v>3688.9620666435944</v>
      </c>
      <c r="J438">
        <v>2946.3616551421796</v>
      </c>
      <c r="K438" s="6">
        <f xml:space="preserve"> 100 - Tableau14[[#This Row],[Fitness finale]] / Tableau14[[#This Row],[Fitness de base]] * 100</f>
        <v>20.130334714367777</v>
      </c>
      <c r="L438">
        <v>10708.545</v>
      </c>
    </row>
    <row r="439" spans="1:12" x14ac:dyDescent="0.25">
      <c r="A439" t="s">
        <v>18</v>
      </c>
      <c r="B439">
        <v>100</v>
      </c>
      <c r="C439">
        <v>500</v>
      </c>
      <c r="D439">
        <v>0.8</v>
      </c>
      <c r="E439">
        <v>543.72470651689173</v>
      </c>
      <c r="F439">
        <v>0.99</v>
      </c>
      <c r="G439">
        <v>8</v>
      </c>
      <c r="H439">
        <v>41</v>
      </c>
      <c r="I439">
        <v>3688.9620666435944</v>
      </c>
      <c r="J439">
        <v>2962.7402190813868</v>
      </c>
      <c r="K439" s="6">
        <f xml:space="preserve"> 100 - Tableau14[[#This Row],[Fitness finale]] / Tableau14[[#This Row],[Fitness de base]] * 100</f>
        <v>19.686346306698709</v>
      </c>
      <c r="L439">
        <v>8641.0480000000007</v>
      </c>
    </row>
    <row r="440" spans="1:12" x14ac:dyDescent="0.25">
      <c r="A440" t="s">
        <v>18</v>
      </c>
      <c r="B440">
        <v>100</v>
      </c>
      <c r="C440">
        <v>1000</v>
      </c>
      <c r="D440">
        <v>0.8</v>
      </c>
      <c r="E440">
        <v>543.72470651689173</v>
      </c>
      <c r="F440">
        <v>0.8</v>
      </c>
      <c r="G440">
        <v>8</v>
      </c>
      <c r="H440">
        <v>43</v>
      </c>
      <c r="I440">
        <v>3688.9620666435944</v>
      </c>
      <c r="J440">
        <v>2982.855030588817</v>
      </c>
      <c r="K440" s="6">
        <f xml:space="preserve"> 100 - Tableau14[[#This Row],[Fitness finale]] / Tableau14[[#This Row],[Fitness de base]] * 100</f>
        <v>19.141076088571154</v>
      </c>
      <c r="L440">
        <v>10848.142</v>
      </c>
    </row>
    <row r="441" spans="1:12" x14ac:dyDescent="0.25">
      <c r="A441" t="s">
        <v>18</v>
      </c>
      <c r="B441">
        <v>100</v>
      </c>
      <c r="C441">
        <v>500</v>
      </c>
      <c r="D441">
        <v>0.3</v>
      </c>
      <c r="E441">
        <v>100.77359016209961</v>
      </c>
      <c r="F441">
        <v>0.99</v>
      </c>
      <c r="G441">
        <v>8</v>
      </c>
      <c r="H441">
        <v>44</v>
      </c>
      <c r="I441">
        <v>3688.9620666435944</v>
      </c>
      <c r="J441">
        <v>3000.4984311558892</v>
      </c>
      <c r="K441" s="6">
        <f xml:space="preserve"> 100 - Tableau14[[#This Row],[Fitness finale]] / Tableau14[[#This Row],[Fitness de base]] * 100</f>
        <v>18.662800621154247</v>
      </c>
      <c r="L441">
        <v>8825.73</v>
      </c>
    </row>
    <row r="442" spans="1:12" x14ac:dyDescent="0.25">
      <c r="A442" t="s">
        <v>18</v>
      </c>
      <c r="B442">
        <v>100</v>
      </c>
      <c r="C442">
        <v>1000</v>
      </c>
      <c r="D442">
        <v>0.5</v>
      </c>
      <c r="E442">
        <v>175.04025891217313</v>
      </c>
      <c r="F442">
        <v>0.99</v>
      </c>
      <c r="G442">
        <v>8</v>
      </c>
      <c r="H442">
        <v>41</v>
      </c>
      <c r="I442">
        <v>3688.9620666435944</v>
      </c>
      <c r="J442">
        <v>3116.0526761473225</v>
      </c>
      <c r="K442" s="6">
        <f xml:space="preserve"> 100 - Tableau14[[#This Row],[Fitness finale]] / Tableau14[[#This Row],[Fitness de base]] * 100</f>
        <v>15.530368167150442</v>
      </c>
      <c r="L442">
        <v>10630.138999999999</v>
      </c>
    </row>
    <row r="443" spans="1:12" x14ac:dyDescent="0.25">
      <c r="A443" t="s">
        <v>18</v>
      </c>
      <c r="B443">
        <v>100</v>
      </c>
      <c r="C443">
        <v>500</v>
      </c>
      <c r="D443">
        <v>0.8</v>
      </c>
      <c r="E443">
        <v>543.72470651689173</v>
      </c>
      <c r="F443">
        <v>0.9</v>
      </c>
      <c r="G443">
        <v>8</v>
      </c>
      <c r="H443">
        <v>44</v>
      </c>
      <c r="I443">
        <v>3688.9620666435944</v>
      </c>
      <c r="J443">
        <v>3248.6036297653131</v>
      </c>
      <c r="K443" s="6">
        <f xml:space="preserve"> 100 - Tableau14[[#This Row],[Fitness finale]] / Tableau14[[#This Row],[Fitness de base]] * 100</f>
        <v>11.937190703588385</v>
      </c>
      <c r="L443">
        <v>8567.9439999999995</v>
      </c>
    </row>
    <row r="444" spans="1:12" x14ac:dyDescent="0.25">
      <c r="A444" t="s">
        <v>18</v>
      </c>
      <c r="B444">
        <v>100</v>
      </c>
      <c r="C444">
        <v>100</v>
      </c>
      <c r="D444">
        <v>0.3</v>
      </c>
      <c r="E444">
        <v>100.77359016209961</v>
      </c>
      <c r="F444">
        <v>0.9</v>
      </c>
      <c r="G444">
        <v>8</v>
      </c>
      <c r="H444">
        <v>44</v>
      </c>
      <c r="I444">
        <v>3688.9620666435944</v>
      </c>
      <c r="J444">
        <v>3250.3497736689142</v>
      </c>
      <c r="K444" s="6">
        <f xml:space="preserve"> 100 - Tableau14[[#This Row],[Fitness finale]] / Tableau14[[#This Row],[Fitness de base]] * 100</f>
        <v>11.889856416272451</v>
      </c>
      <c r="L444">
        <v>3985.2060000000001</v>
      </c>
    </row>
    <row r="445" spans="1:12" x14ac:dyDescent="0.25">
      <c r="A445" t="s">
        <v>18</v>
      </c>
      <c r="B445">
        <v>100</v>
      </c>
      <c r="C445">
        <v>100</v>
      </c>
      <c r="D445">
        <v>0.5</v>
      </c>
      <c r="E445">
        <v>175.04025891217313</v>
      </c>
      <c r="F445">
        <v>0.8</v>
      </c>
      <c r="G445">
        <v>8</v>
      </c>
      <c r="H445">
        <v>44</v>
      </c>
      <c r="I445">
        <v>3688.9620666435944</v>
      </c>
      <c r="J445">
        <v>3286.2066341143081</v>
      </c>
      <c r="K445" s="6">
        <f xml:space="preserve"> 100 - Tableau14[[#This Row],[Fitness finale]] / Tableau14[[#This Row],[Fitness de base]] * 100</f>
        <v>10.91785237292325</v>
      </c>
      <c r="L445">
        <v>4243.2309999999998</v>
      </c>
    </row>
    <row r="446" spans="1:12" x14ac:dyDescent="0.25">
      <c r="A446" t="s">
        <v>18</v>
      </c>
      <c r="B446">
        <v>100</v>
      </c>
      <c r="C446">
        <v>100</v>
      </c>
      <c r="D446">
        <v>0.8</v>
      </c>
      <c r="E446">
        <v>543.72470651689173</v>
      </c>
      <c r="F446">
        <v>0.8</v>
      </c>
      <c r="G446">
        <v>8</v>
      </c>
      <c r="H446">
        <v>45</v>
      </c>
      <c r="I446">
        <v>3688.9620666435944</v>
      </c>
      <c r="J446">
        <v>3295.4684149862569</v>
      </c>
      <c r="K446" s="6">
        <f xml:space="preserve"> 100 - Tableau14[[#This Row],[Fitness finale]] / Tableau14[[#This Row],[Fitness de base]] * 100</f>
        <v>10.666784980398518</v>
      </c>
      <c r="L446">
        <v>3923.5729999999999</v>
      </c>
    </row>
    <row r="447" spans="1:12" x14ac:dyDescent="0.25">
      <c r="A447" t="s">
        <v>18</v>
      </c>
      <c r="B447">
        <v>100</v>
      </c>
      <c r="C447">
        <v>500</v>
      </c>
      <c r="D447">
        <v>0.5</v>
      </c>
      <c r="E447">
        <v>175.04025891217313</v>
      </c>
      <c r="F447">
        <v>0.9</v>
      </c>
      <c r="G447">
        <v>8</v>
      </c>
      <c r="H447">
        <v>46</v>
      </c>
      <c r="I447">
        <v>3688.9620666435944</v>
      </c>
      <c r="J447">
        <v>3300.5299237775039</v>
      </c>
      <c r="K447" s="6">
        <f xml:space="preserve"> 100 - Tableau14[[#This Row],[Fitness finale]] / Tableau14[[#This Row],[Fitness de base]] * 100</f>
        <v>10.529578126551627</v>
      </c>
      <c r="L447">
        <v>8854.2309999999998</v>
      </c>
    </row>
    <row r="448" spans="1:12" x14ac:dyDescent="0.25">
      <c r="A448" t="s">
        <v>18</v>
      </c>
      <c r="B448">
        <v>100</v>
      </c>
      <c r="C448">
        <v>1000</v>
      </c>
      <c r="D448">
        <v>0.3</v>
      </c>
      <c r="E448">
        <v>100.77359016209961</v>
      </c>
      <c r="F448">
        <v>0.9</v>
      </c>
      <c r="G448">
        <v>8</v>
      </c>
      <c r="H448">
        <v>45</v>
      </c>
      <c r="I448">
        <v>3688.9620666435944</v>
      </c>
      <c r="J448">
        <v>3329.3392261761292</v>
      </c>
      <c r="K448" s="6">
        <f xml:space="preserve"> 100 - Tableau14[[#This Row],[Fitness finale]] / Tableau14[[#This Row],[Fitness de base]] * 100</f>
        <v>9.748618553691685</v>
      </c>
      <c r="L448">
        <v>10879.736000000001</v>
      </c>
    </row>
    <row r="449" spans="1:12" x14ac:dyDescent="0.25">
      <c r="A449" s="11" t="s">
        <v>18</v>
      </c>
      <c r="B449" s="11">
        <v>100</v>
      </c>
      <c r="C449" s="11">
        <v>1000</v>
      </c>
      <c r="D449" s="11">
        <v>0.3</v>
      </c>
      <c r="E449" s="11">
        <v>100.77359016209961</v>
      </c>
      <c r="F449" s="11">
        <v>0.8</v>
      </c>
      <c r="G449" s="11">
        <v>8</v>
      </c>
      <c r="H449" s="11">
        <v>47</v>
      </c>
      <c r="I449" s="11">
        <v>3688.9620666435944</v>
      </c>
      <c r="J449" s="11">
        <v>3367.9337956317981</v>
      </c>
      <c r="K449" s="6">
        <f xml:space="preserve"> 100 - Tableau14[[#This Row],[Fitness finale]] / Tableau14[[#This Row],[Fitness de base]] * 100</f>
        <v>8.7024009792511663</v>
      </c>
      <c r="L449" s="11">
        <v>10938.052</v>
      </c>
    </row>
    <row r="450" spans="1:12" x14ac:dyDescent="0.25">
      <c r="A450" t="s">
        <v>18</v>
      </c>
      <c r="B450">
        <v>100</v>
      </c>
      <c r="C450">
        <v>1000</v>
      </c>
      <c r="D450">
        <v>0.5</v>
      </c>
      <c r="E450">
        <v>175.04025891217313</v>
      </c>
      <c r="F450">
        <v>0.9</v>
      </c>
      <c r="G450">
        <v>8</v>
      </c>
      <c r="H450">
        <v>48</v>
      </c>
      <c r="I450">
        <v>3688.9620666435944</v>
      </c>
      <c r="J450">
        <v>3383.4488106723197</v>
      </c>
      <c r="K450" s="6">
        <f xml:space="preserve"> 100 - Tableau14[[#This Row],[Fitness finale]] / Tableau14[[#This Row],[Fitness de base]] * 100</f>
        <v>8.2818215653067426</v>
      </c>
      <c r="L450">
        <v>10537.61</v>
      </c>
    </row>
    <row r="451" spans="1:12" x14ac:dyDescent="0.25">
      <c r="A451" t="s">
        <v>18</v>
      </c>
      <c r="B451">
        <v>100</v>
      </c>
      <c r="C451">
        <v>1000</v>
      </c>
      <c r="D451">
        <v>0.3</v>
      </c>
      <c r="E451">
        <v>100.77359016209961</v>
      </c>
      <c r="F451">
        <v>0.99</v>
      </c>
      <c r="G451">
        <v>8</v>
      </c>
      <c r="H451">
        <v>46</v>
      </c>
      <c r="I451">
        <v>3688.9620666435944</v>
      </c>
      <c r="J451">
        <v>3384.2811845289648</v>
      </c>
      <c r="K451" s="6">
        <f xml:space="preserve"> 100 - Tableau14[[#This Row],[Fitness finale]] / Tableau14[[#This Row],[Fitness de base]] * 100</f>
        <v>8.2592576613790953</v>
      </c>
      <c r="L451">
        <v>10741.996999999999</v>
      </c>
    </row>
    <row r="452" spans="1:12" x14ac:dyDescent="0.25">
      <c r="A452" t="s">
        <v>18</v>
      </c>
      <c r="B452">
        <v>100</v>
      </c>
      <c r="C452">
        <v>100</v>
      </c>
      <c r="D452">
        <v>0.5</v>
      </c>
      <c r="E452">
        <v>175.04025891217313</v>
      </c>
      <c r="F452">
        <v>0.9</v>
      </c>
      <c r="G452">
        <v>8</v>
      </c>
      <c r="H452">
        <v>46</v>
      </c>
      <c r="I452">
        <v>3688.9620666435944</v>
      </c>
      <c r="J452">
        <v>3398.1543506895023</v>
      </c>
      <c r="K452" s="6">
        <f xml:space="preserve"> 100 - Tableau14[[#This Row],[Fitness finale]] / Tableau14[[#This Row],[Fitness de base]] * 100</f>
        <v>7.883185316098519</v>
      </c>
      <c r="L452">
        <v>3983.5160000000001</v>
      </c>
    </row>
    <row r="453" spans="1:12" x14ac:dyDescent="0.25">
      <c r="A453" s="11" t="s">
        <v>18</v>
      </c>
      <c r="B453" s="11">
        <v>100</v>
      </c>
      <c r="C453" s="11">
        <v>500</v>
      </c>
      <c r="D453" s="11">
        <v>0.8</v>
      </c>
      <c r="E453" s="11">
        <v>543.72470651689173</v>
      </c>
      <c r="F453" s="11">
        <v>0.8</v>
      </c>
      <c r="G453" s="11">
        <v>8</v>
      </c>
      <c r="H453" s="11">
        <v>48</v>
      </c>
      <c r="I453" s="11">
        <v>3688.9620666435944</v>
      </c>
      <c r="J453" s="11">
        <v>3417.2362961413892</v>
      </c>
      <c r="K453" s="6">
        <f xml:space="preserve"> 100 - Tableau14[[#This Row],[Fitness finale]] / Tableau14[[#This Row],[Fitness de base]] * 100</f>
        <v>7.3659139235724211</v>
      </c>
      <c r="L453" s="11">
        <v>8518.2379999999994</v>
      </c>
    </row>
    <row r="454" spans="1:12" x14ac:dyDescent="0.25">
      <c r="A454" t="s">
        <v>18</v>
      </c>
      <c r="B454">
        <v>100</v>
      </c>
      <c r="C454">
        <v>500</v>
      </c>
      <c r="D454">
        <v>0.5</v>
      </c>
      <c r="E454">
        <v>175.04025891217313</v>
      </c>
      <c r="F454">
        <v>0.8</v>
      </c>
      <c r="G454">
        <v>8</v>
      </c>
      <c r="H454">
        <v>46</v>
      </c>
      <c r="I454">
        <v>3688.9620666435944</v>
      </c>
      <c r="J454">
        <v>3436.72668435997</v>
      </c>
      <c r="K454" s="6">
        <f xml:space="preserve"> 100 - Tableau14[[#This Row],[Fitness finale]] / Tableau14[[#This Row],[Fitness de base]] * 100</f>
        <v>6.8375705070104118</v>
      </c>
      <c r="L454">
        <v>8169.0219999999999</v>
      </c>
    </row>
    <row r="455" spans="1:12" x14ac:dyDescent="0.25">
      <c r="A455" t="s">
        <v>18</v>
      </c>
      <c r="B455">
        <v>100</v>
      </c>
      <c r="C455">
        <v>100</v>
      </c>
      <c r="D455">
        <v>0.5</v>
      </c>
      <c r="E455">
        <v>175.04025891217313</v>
      </c>
      <c r="F455">
        <v>0.99</v>
      </c>
      <c r="G455">
        <v>8</v>
      </c>
      <c r="H455">
        <v>46</v>
      </c>
      <c r="I455">
        <v>3688.9620666435944</v>
      </c>
      <c r="J455">
        <v>3439.5278568476911</v>
      </c>
      <c r="K455" s="6">
        <f xml:space="preserve"> 100 - Tableau14[[#This Row],[Fitness finale]] / Tableau14[[#This Row],[Fitness de base]] * 100</f>
        <v>6.7616366145735753</v>
      </c>
      <c r="L455">
        <v>3907.6060000000002</v>
      </c>
    </row>
    <row r="456" spans="1:12" x14ac:dyDescent="0.25">
      <c r="A456" t="s">
        <v>18</v>
      </c>
      <c r="B456">
        <v>100</v>
      </c>
      <c r="C456">
        <v>500</v>
      </c>
      <c r="D456">
        <v>0.3</v>
      </c>
      <c r="E456">
        <v>100.77359016209961</v>
      </c>
      <c r="F456">
        <v>0.8</v>
      </c>
      <c r="G456">
        <v>8</v>
      </c>
      <c r="H456">
        <v>47</v>
      </c>
      <c r="I456">
        <v>3688.9620666435944</v>
      </c>
      <c r="J456">
        <v>3488.3111492244821</v>
      </c>
      <c r="K456" s="6">
        <f xml:space="preserve"> 100 - Tableau14[[#This Row],[Fitness finale]] / Tableau14[[#This Row],[Fitness de base]] * 100</f>
        <v>5.4392241989540082</v>
      </c>
      <c r="L456">
        <v>8555.0110000000004</v>
      </c>
    </row>
    <row r="457" spans="1:12" x14ac:dyDescent="0.25">
      <c r="A457" t="s">
        <v>18</v>
      </c>
      <c r="B457">
        <v>100</v>
      </c>
      <c r="C457">
        <v>100</v>
      </c>
      <c r="D457">
        <v>0.8</v>
      </c>
      <c r="E457">
        <v>543.72470651689173</v>
      </c>
      <c r="F457">
        <v>0.9</v>
      </c>
      <c r="G457">
        <v>8</v>
      </c>
      <c r="H457">
        <v>46</v>
      </c>
      <c r="I457">
        <v>3688.9620666435944</v>
      </c>
      <c r="J457">
        <v>3518.4325471079292</v>
      </c>
      <c r="K457" s="6">
        <f xml:space="preserve"> 100 - Tableau14[[#This Row],[Fitness finale]] / Tableau14[[#This Row],[Fitness de base]] * 100</f>
        <v>4.6226964781674127</v>
      </c>
      <c r="L457">
        <v>4033.2310000000002</v>
      </c>
    </row>
    <row r="458" spans="1:12" x14ac:dyDescent="0.25">
      <c r="A458" s="11" t="s">
        <v>18</v>
      </c>
      <c r="B458" s="11">
        <v>100</v>
      </c>
      <c r="C458" s="11">
        <v>100</v>
      </c>
      <c r="D458" s="11">
        <v>0.3</v>
      </c>
      <c r="E458" s="11">
        <v>100.77359016209961</v>
      </c>
      <c r="F458" s="11">
        <v>0.99</v>
      </c>
      <c r="G458" s="11">
        <v>8</v>
      </c>
      <c r="H458" s="11">
        <v>46</v>
      </c>
      <c r="I458" s="11">
        <v>3688.9620666435944</v>
      </c>
      <c r="J458" s="11">
        <v>3566.1515026503548</v>
      </c>
      <c r="K458" s="6">
        <f xml:space="preserve"> 100 - Tableau14[[#This Row],[Fitness finale]] / Tableau14[[#This Row],[Fitness de base]] * 100</f>
        <v>3.3291359947482277</v>
      </c>
      <c r="L458" s="11">
        <v>4583.2579999999998</v>
      </c>
    </row>
    <row r="459" spans="1:12" x14ac:dyDescent="0.25">
      <c r="A459" t="s">
        <v>18</v>
      </c>
      <c r="B459">
        <v>100</v>
      </c>
      <c r="C459">
        <v>10</v>
      </c>
      <c r="D459">
        <v>0.5</v>
      </c>
      <c r="E459">
        <v>175.04025891217313</v>
      </c>
      <c r="F459">
        <v>0.8</v>
      </c>
      <c r="G459">
        <v>8</v>
      </c>
      <c r="H459">
        <v>48</v>
      </c>
      <c r="I459">
        <v>3688.9620666435944</v>
      </c>
      <c r="J459">
        <v>3635.4035132616132</v>
      </c>
      <c r="K459" s="6">
        <f xml:space="preserve"> 100 - Tableau14[[#This Row],[Fitness finale]] / Tableau14[[#This Row],[Fitness de base]] * 100</f>
        <v>1.4518596942557167</v>
      </c>
      <c r="L459">
        <v>357.928</v>
      </c>
    </row>
    <row r="460" spans="1:12" x14ac:dyDescent="0.25">
      <c r="A460" t="s">
        <v>18</v>
      </c>
      <c r="B460">
        <v>100</v>
      </c>
      <c r="C460">
        <v>10</v>
      </c>
      <c r="D460">
        <v>0.3</v>
      </c>
      <c r="E460">
        <v>100.77359016209961</v>
      </c>
      <c r="F460">
        <v>0.8</v>
      </c>
      <c r="G460">
        <v>8</v>
      </c>
      <c r="H460">
        <v>48</v>
      </c>
      <c r="I460">
        <v>3688.9620666435944</v>
      </c>
      <c r="J460">
        <v>3637.2819814225345</v>
      </c>
      <c r="K460" s="6">
        <f xml:space="preserve"> 100 - Tableau14[[#This Row],[Fitness finale]] / Tableau14[[#This Row],[Fitness de base]] * 100</f>
        <v>1.4009383747358868</v>
      </c>
      <c r="L460">
        <v>392.86</v>
      </c>
    </row>
    <row r="461" spans="1:12" x14ac:dyDescent="0.25">
      <c r="A461" t="s">
        <v>18</v>
      </c>
      <c r="B461">
        <v>100</v>
      </c>
      <c r="C461">
        <v>10</v>
      </c>
      <c r="D461">
        <v>0.8</v>
      </c>
      <c r="E461">
        <v>543.72470651689173</v>
      </c>
      <c r="F461">
        <v>0.8</v>
      </c>
      <c r="G461">
        <v>8</v>
      </c>
      <c r="H461">
        <v>48</v>
      </c>
      <c r="I461">
        <v>3688.9620666435944</v>
      </c>
      <c r="J461">
        <v>3642.7489387954151</v>
      </c>
      <c r="K461" s="6">
        <f xml:space="preserve"> 100 - Tableau14[[#This Row],[Fitness finale]] / Tableau14[[#This Row],[Fitness de base]] * 100</f>
        <v>1.25274066291027</v>
      </c>
      <c r="L461">
        <v>295.26499999999999</v>
      </c>
    </row>
    <row r="462" spans="1:12" x14ac:dyDescent="0.25">
      <c r="A462" t="s">
        <v>18</v>
      </c>
      <c r="B462">
        <v>100</v>
      </c>
      <c r="C462">
        <v>100</v>
      </c>
      <c r="D462">
        <v>0.8</v>
      </c>
      <c r="E462">
        <v>543.72470651689173</v>
      </c>
      <c r="F462">
        <v>0.99</v>
      </c>
      <c r="G462">
        <v>8</v>
      </c>
      <c r="H462">
        <v>47</v>
      </c>
      <c r="I462">
        <v>3688.9620666435944</v>
      </c>
      <c r="J462">
        <v>3653.284225336422</v>
      </c>
      <c r="K462" s="6">
        <f xml:space="preserve"> 100 - Tableau14[[#This Row],[Fitness finale]] / Tableau14[[#This Row],[Fitness de base]] * 100</f>
        <v>0.96715121117073011</v>
      </c>
      <c r="L462">
        <v>3746.0079999999998</v>
      </c>
    </row>
    <row r="463" spans="1:12" x14ac:dyDescent="0.25">
      <c r="A463" t="s">
        <v>18</v>
      </c>
      <c r="B463">
        <v>100</v>
      </c>
      <c r="C463">
        <v>10</v>
      </c>
      <c r="D463">
        <v>0.8</v>
      </c>
      <c r="E463">
        <v>543.72470651689173</v>
      </c>
      <c r="F463">
        <v>0.9</v>
      </c>
      <c r="G463">
        <v>8</v>
      </c>
      <c r="H463">
        <v>48</v>
      </c>
      <c r="I463">
        <v>3688.9620666435944</v>
      </c>
      <c r="J463">
        <v>3667.6624655984069</v>
      </c>
      <c r="K463" s="6">
        <f xml:space="preserve"> 100 - Tableau14[[#This Row],[Fitness finale]] / Tableau14[[#This Row],[Fitness de base]] * 100</f>
        <v>0.5773873696827394</v>
      </c>
      <c r="L463">
        <v>383.745</v>
      </c>
    </row>
    <row r="464" spans="1:12" x14ac:dyDescent="0.25">
      <c r="A464" t="s">
        <v>18</v>
      </c>
      <c r="B464">
        <v>100</v>
      </c>
      <c r="C464">
        <v>10</v>
      </c>
      <c r="D464">
        <v>0.3</v>
      </c>
      <c r="E464">
        <v>100.77359016209961</v>
      </c>
      <c r="F464">
        <v>0.99</v>
      </c>
      <c r="G464">
        <v>8</v>
      </c>
      <c r="H464">
        <v>48</v>
      </c>
      <c r="I464">
        <v>3688.9620666435944</v>
      </c>
      <c r="J464">
        <v>3681.5426767148424</v>
      </c>
      <c r="K464" s="6">
        <f xml:space="preserve"> 100 - Tableau14[[#This Row],[Fitness finale]] / Tableau14[[#This Row],[Fitness de base]] * 100</f>
        <v>0.20112405047044035</v>
      </c>
      <c r="L464">
        <v>338.73500000000001</v>
      </c>
    </row>
    <row r="465" spans="1:12" x14ac:dyDescent="0.25">
      <c r="A465" s="11" t="s">
        <v>18</v>
      </c>
      <c r="B465" s="11">
        <v>100</v>
      </c>
      <c r="C465" s="11">
        <v>10</v>
      </c>
      <c r="D465" s="11">
        <v>0.5</v>
      </c>
      <c r="E465" s="11">
        <v>175.04025891217313</v>
      </c>
      <c r="F465" s="11">
        <v>0.99</v>
      </c>
      <c r="G465" s="11">
        <v>8</v>
      </c>
      <c r="H465" s="11">
        <v>48</v>
      </c>
      <c r="I465" s="11">
        <v>3688.9620666435944</v>
      </c>
      <c r="J465" s="11">
        <v>3686.2482328748042</v>
      </c>
      <c r="K465" s="6">
        <f xml:space="preserve"> 100 - Tableau14[[#This Row],[Fitness finale]] / Tableau14[[#This Row],[Fitness de base]] * 100</f>
        <v>7.3566323528481803E-2</v>
      </c>
      <c r="L465" s="11">
        <v>350.66399999999999</v>
      </c>
    </row>
    <row r="466" spans="1:12" x14ac:dyDescent="0.25">
      <c r="A466" t="s">
        <v>18</v>
      </c>
      <c r="B466">
        <v>100</v>
      </c>
      <c r="C466">
        <v>10</v>
      </c>
      <c r="D466">
        <v>0.5</v>
      </c>
      <c r="E466">
        <v>175.04025891217313</v>
      </c>
      <c r="F466">
        <v>0.9</v>
      </c>
      <c r="G466">
        <v>8</v>
      </c>
      <c r="H466">
        <v>48</v>
      </c>
      <c r="I466">
        <v>3688.9620666435944</v>
      </c>
      <c r="J466">
        <v>3688.9620666435944</v>
      </c>
      <c r="K466" s="6">
        <f xml:space="preserve"> 100 - Tableau14[[#This Row],[Fitness finale]] / Tableau14[[#This Row],[Fitness de base]] * 100</f>
        <v>0</v>
      </c>
      <c r="L466">
        <v>328.78100000000001</v>
      </c>
    </row>
    <row r="467" spans="1:12" x14ac:dyDescent="0.25">
      <c r="A467" t="s">
        <v>18</v>
      </c>
      <c r="B467">
        <v>100</v>
      </c>
      <c r="C467">
        <v>100</v>
      </c>
      <c r="D467">
        <v>0.3</v>
      </c>
      <c r="E467">
        <v>100.77359016209961</v>
      </c>
      <c r="F467">
        <v>0.8</v>
      </c>
      <c r="G467">
        <v>8</v>
      </c>
      <c r="H467">
        <v>48</v>
      </c>
      <c r="I467">
        <v>3688.9620666435944</v>
      </c>
      <c r="J467">
        <v>3688.9620666435944</v>
      </c>
      <c r="K467" s="6">
        <f xml:space="preserve"> 100 - Tableau14[[#This Row],[Fitness finale]] / Tableau14[[#This Row],[Fitness de base]] * 100</f>
        <v>0</v>
      </c>
      <c r="L467">
        <v>3778.3110000000001</v>
      </c>
    </row>
    <row r="468" spans="1:12" x14ac:dyDescent="0.25">
      <c r="A468" t="s">
        <v>18</v>
      </c>
      <c r="B468">
        <v>100</v>
      </c>
      <c r="C468">
        <v>10</v>
      </c>
      <c r="D468">
        <v>0.8</v>
      </c>
      <c r="E468">
        <v>543.72470651689173</v>
      </c>
      <c r="F468">
        <v>0.99</v>
      </c>
      <c r="G468">
        <v>8</v>
      </c>
      <c r="H468">
        <v>48</v>
      </c>
      <c r="I468">
        <v>3688.9620666435944</v>
      </c>
      <c r="J468">
        <v>3688.9620666435944</v>
      </c>
      <c r="K468" s="6">
        <f xml:space="preserve"> 100 - Tableau14[[#This Row],[Fitness finale]] / Tableau14[[#This Row],[Fitness de base]] * 100</f>
        <v>0</v>
      </c>
      <c r="L468">
        <v>485.86399999999998</v>
      </c>
    </row>
    <row r="469" spans="1:12" x14ac:dyDescent="0.25">
      <c r="A469" t="s">
        <v>18</v>
      </c>
      <c r="B469">
        <v>100</v>
      </c>
      <c r="C469">
        <v>10</v>
      </c>
      <c r="D469">
        <v>0.3</v>
      </c>
      <c r="E469">
        <v>100.77359016209961</v>
      </c>
      <c r="F469">
        <v>0.9</v>
      </c>
      <c r="G469">
        <v>8</v>
      </c>
      <c r="H469">
        <v>48</v>
      </c>
      <c r="I469">
        <v>3688.9620666435944</v>
      </c>
      <c r="J469">
        <v>3688.9620666435944</v>
      </c>
      <c r="K469" s="6">
        <f xml:space="preserve"> 100 - Tableau14[[#This Row],[Fitness finale]] / Tableau14[[#This Row],[Fitness de base]] * 100</f>
        <v>0</v>
      </c>
      <c r="L469">
        <v>352.70499999999998</v>
      </c>
    </row>
    <row r="470" spans="1:12" x14ac:dyDescent="0.25">
      <c r="A470" t="s">
        <v>18</v>
      </c>
      <c r="B470">
        <v>100</v>
      </c>
      <c r="C470">
        <v>1000</v>
      </c>
      <c r="D470">
        <v>0.3</v>
      </c>
      <c r="E470">
        <v>87.285820900079756</v>
      </c>
      <c r="F470">
        <v>0.99</v>
      </c>
      <c r="G470">
        <v>8</v>
      </c>
      <c r="H470">
        <v>33</v>
      </c>
      <c r="I470">
        <v>3729.5612446970367</v>
      </c>
      <c r="J470">
        <v>2373.9412162194535</v>
      </c>
      <c r="K470" s="6">
        <f xml:space="preserve"> 100 - Tableau14[[#This Row],[Fitness finale]] / Tableau14[[#This Row],[Fitness de base]] * 100</f>
        <v>36.347976063004815</v>
      </c>
      <c r="L470">
        <v>10886.951999999999</v>
      </c>
    </row>
    <row r="471" spans="1:12" x14ac:dyDescent="0.25">
      <c r="A471" t="s">
        <v>18</v>
      </c>
      <c r="B471">
        <v>100</v>
      </c>
      <c r="C471">
        <v>500</v>
      </c>
      <c r="D471">
        <v>0.3</v>
      </c>
      <c r="E471">
        <v>87.285820900079756</v>
      </c>
      <c r="F471">
        <v>0.9</v>
      </c>
      <c r="G471">
        <v>8</v>
      </c>
      <c r="H471">
        <v>39</v>
      </c>
      <c r="I471">
        <v>3729.5612446970367</v>
      </c>
      <c r="J471">
        <v>2667.1069857936013</v>
      </c>
      <c r="K471" s="6">
        <f xml:space="preserve"> 100 - Tableau14[[#This Row],[Fitness finale]] / Tableau14[[#This Row],[Fitness de base]] * 100</f>
        <v>28.487379324152698</v>
      </c>
      <c r="L471">
        <v>8626.8729999999996</v>
      </c>
    </row>
    <row r="472" spans="1:12" x14ac:dyDescent="0.25">
      <c r="A472" t="s">
        <v>18</v>
      </c>
      <c r="B472">
        <v>100</v>
      </c>
      <c r="C472">
        <v>500</v>
      </c>
      <c r="D472">
        <v>0.8</v>
      </c>
      <c r="E472">
        <v>470.95134028311196</v>
      </c>
      <c r="F472">
        <v>0.99</v>
      </c>
      <c r="G472">
        <v>8</v>
      </c>
      <c r="H472">
        <v>35</v>
      </c>
      <c r="I472">
        <v>3729.5612446970367</v>
      </c>
      <c r="J472">
        <v>2716.2209258414327</v>
      </c>
      <c r="K472" s="6">
        <f xml:space="preserve"> 100 - Tableau14[[#This Row],[Fitness finale]] / Tableau14[[#This Row],[Fitness de base]] * 100</f>
        <v>27.170496805661671</v>
      </c>
      <c r="L472">
        <v>8701.3259999999991</v>
      </c>
    </row>
    <row r="473" spans="1:12" x14ac:dyDescent="0.25">
      <c r="A473" t="s">
        <v>18</v>
      </c>
      <c r="B473">
        <v>100</v>
      </c>
      <c r="C473">
        <v>1000</v>
      </c>
      <c r="D473">
        <v>0.5</v>
      </c>
      <c r="E473">
        <v>151.61246776199212</v>
      </c>
      <c r="F473">
        <v>0.99</v>
      </c>
      <c r="G473">
        <v>8</v>
      </c>
      <c r="H473">
        <v>40</v>
      </c>
      <c r="I473">
        <v>3729.5612446970367</v>
      </c>
      <c r="J473">
        <v>2732.8481109478544</v>
      </c>
      <c r="K473" s="6">
        <f xml:space="preserve"> 100 - Tableau14[[#This Row],[Fitness finale]] / Tableau14[[#This Row],[Fitness de base]] * 100</f>
        <v>26.72467532652486</v>
      </c>
      <c r="L473">
        <v>10900.718999999999</v>
      </c>
    </row>
    <row r="474" spans="1:12" x14ac:dyDescent="0.25">
      <c r="A474" t="s">
        <v>18</v>
      </c>
      <c r="B474">
        <v>100</v>
      </c>
      <c r="C474">
        <v>1000</v>
      </c>
      <c r="D474">
        <v>0.8</v>
      </c>
      <c r="E474">
        <v>470.95134028311196</v>
      </c>
      <c r="F474">
        <v>0.99</v>
      </c>
      <c r="G474">
        <v>8</v>
      </c>
      <c r="H474">
        <v>37</v>
      </c>
      <c r="I474">
        <v>3729.5612446970367</v>
      </c>
      <c r="J474">
        <v>2735.9934878765862</v>
      </c>
      <c r="K474" s="6">
        <f xml:space="preserve"> 100 - Tableau14[[#This Row],[Fitness finale]] / Tableau14[[#This Row],[Fitness de base]] * 100</f>
        <v>26.640338946925141</v>
      </c>
      <c r="L474">
        <v>10740.315000000001</v>
      </c>
    </row>
    <row r="475" spans="1:12" x14ac:dyDescent="0.25">
      <c r="A475" t="s">
        <v>18</v>
      </c>
      <c r="B475">
        <v>100</v>
      </c>
      <c r="C475">
        <v>500</v>
      </c>
      <c r="D475">
        <v>0.5</v>
      </c>
      <c r="E475">
        <v>151.61246776199212</v>
      </c>
      <c r="F475">
        <v>0.99</v>
      </c>
      <c r="G475">
        <v>8</v>
      </c>
      <c r="H475">
        <v>40</v>
      </c>
      <c r="I475">
        <v>3729.5612446970367</v>
      </c>
      <c r="J475">
        <v>2800.6095634133608</v>
      </c>
      <c r="K475" s="6">
        <f xml:space="preserve"> 100 - Tableau14[[#This Row],[Fitness finale]] / Tableau14[[#This Row],[Fitness de base]] * 100</f>
        <v>24.907800685791855</v>
      </c>
      <c r="L475">
        <v>8837.4150000000009</v>
      </c>
    </row>
    <row r="476" spans="1:12" x14ac:dyDescent="0.25">
      <c r="A476" t="s">
        <v>18</v>
      </c>
      <c r="B476">
        <v>100</v>
      </c>
      <c r="C476">
        <v>500</v>
      </c>
      <c r="D476">
        <v>0.3</v>
      </c>
      <c r="E476">
        <v>87.285820900079756</v>
      </c>
      <c r="F476">
        <v>0.99</v>
      </c>
      <c r="G476">
        <v>8</v>
      </c>
      <c r="H476">
        <v>38</v>
      </c>
      <c r="I476">
        <v>3729.5612446970367</v>
      </c>
      <c r="J476">
        <v>2901.6166501414282</v>
      </c>
      <c r="K476" s="6">
        <f xml:space="preserve"> 100 - Tableau14[[#This Row],[Fitness finale]] / Tableau14[[#This Row],[Fitness de base]] * 100</f>
        <v>22.199517322120414</v>
      </c>
      <c r="L476">
        <v>8811.2109999999993</v>
      </c>
    </row>
    <row r="477" spans="1:12" x14ac:dyDescent="0.25">
      <c r="A477" t="s">
        <v>18</v>
      </c>
      <c r="B477">
        <v>100</v>
      </c>
      <c r="C477">
        <v>1000</v>
      </c>
      <c r="D477">
        <v>0.3</v>
      </c>
      <c r="E477">
        <v>87.285820900079756</v>
      </c>
      <c r="F477">
        <v>0.8</v>
      </c>
      <c r="G477">
        <v>8</v>
      </c>
      <c r="H477">
        <v>40</v>
      </c>
      <c r="I477">
        <v>3729.5612446970367</v>
      </c>
      <c r="J477">
        <v>2991.5588428022579</v>
      </c>
      <c r="K477" s="6">
        <f xml:space="preserve"> 100 - Tableau14[[#This Row],[Fitness finale]] / Tableau14[[#This Row],[Fitness de base]] * 100</f>
        <v>19.787914810197165</v>
      </c>
      <c r="L477">
        <v>10936.504000000001</v>
      </c>
    </row>
    <row r="478" spans="1:12" x14ac:dyDescent="0.25">
      <c r="A478" t="s">
        <v>18</v>
      </c>
      <c r="B478">
        <v>100</v>
      </c>
      <c r="C478">
        <v>1000</v>
      </c>
      <c r="D478">
        <v>0.8</v>
      </c>
      <c r="E478">
        <v>470.95134028311196</v>
      </c>
      <c r="F478">
        <v>0.9</v>
      </c>
      <c r="G478">
        <v>8</v>
      </c>
      <c r="H478">
        <v>42</v>
      </c>
      <c r="I478">
        <v>3729.5612446970367</v>
      </c>
      <c r="J478">
        <v>2991.8279928773941</v>
      </c>
      <c r="K478" s="6">
        <f xml:space="preserve"> 100 - Tableau14[[#This Row],[Fitness finale]] / Tableau14[[#This Row],[Fitness de base]] * 100</f>
        <v>19.780698141600595</v>
      </c>
      <c r="L478">
        <v>10730.03</v>
      </c>
    </row>
    <row r="479" spans="1:12" x14ac:dyDescent="0.25">
      <c r="A479" t="s">
        <v>18</v>
      </c>
      <c r="B479">
        <v>100</v>
      </c>
      <c r="C479">
        <v>500</v>
      </c>
      <c r="D479">
        <v>0.8</v>
      </c>
      <c r="E479">
        <v>470.95134028311196</v>
      </c>
      <c r="F479">
        <v>0.8</v>
      </c>
      <c r="G479">
        <v>8</v>
      </c>
      <c r="H479">
        <v>44</v>
      </c>
      <c r="I479">
        <v>3729.5612446970367</v>
      </c>
      <c r="J479">
        <v>3015.6164957411761</v>
      </c>
      <c r="K479" s="6">
        <f xml:space="preserve"> 100 - Tableau14[[#This Row],[Fitness finale]] / Tableau14[[#This Row],[Fitness de base]] * 100</f>
        <v>19.142861642800469</v>
      </c>
      <c r="L479">
        <v>8273.7929999999997</v>
      </c>
    </row>
    <row r="480" spans="1:12" x14ac:dyDescent="0.25">
      <c r="A480" t="s">
        <v>18</v>
      </c>
      <c r="B480">
        <v>100</v>
      </c>
      <c r="C480">
        <v>100</v>
      </c>
      <c r="D480">
        <v>0.3</v>
      </c>
      <c r="E480">
        <v>87.285820900079756</v>
      </c>
      <c r="F480">
        <v>0.9</v>
      </c>
      <c r="G480">
        <v>8</v>
      </c>
      <c r="H480">
        <v>43</v>
      </c>
      <c r="I480">
        <v>3729.5612446970367</v>
      </c>
      <c r="J480">
        <v>3196.1648618778545</v>
      </c>
      <c r="K480" s="6">
        <f xml:space="preserve"> 100 - Tableau14[[#This Row],[Fitness finale]] / Tableau14[[#This Row],[Fitness de base]] * 100</f>
        <v>14.301853430550423</v>
      </c>
      <c r="L480">
        <v>4333.8609999999999</v>
      </c>
    </row>
    <row r="481" spans="1:12" x14ac:dyDescent="0.25">
      <c r="A481" t="s">
        <v>18</v>
      </c>
      <c r="B481">
        <v>100</v>
      </c>
      <c r="C481">
        <v>500</v>
      </c>
      <c r="D481">
        <v>0.5</v>
      </c>
      <c r="E481">
        <v>151.61246776199212</v>
      </c>
      <c r="F481">
        <v>0.8</v>
      </c>
      <c r="G481">
        <v>8</v>
      </c>
      <c r="H481">
        <v>45</v>
      </c>
      <c r="I481">
        <v>3729.5612446970367</v>
      </c>
      <c r="J481">
        <v>3215.6256460842237</v>
      </c>
      <c r="K481" s="6">
        <f xml:space="preserve"> 100 - Tableau14[[#This Row],[Fitness finale]] / Tableau14[[#This Row],[Fitness de base]] * 100</f>
        <v>13.78005521007502</v>
      </c>
      <c r="L481">
        <v>8582.3389999999999</v>
      </c>
    </row>
    <row r="482" spans="1:12" x14ac:dyDescent="0.25">
      <c r="A482" t="s">
        <v>18</v>
      </c>
      <c r="B482">
        <v>100</v>
      </c>
      <c r="C482">
        <v>500</v>
      </c>
      <c r="D482">
        <v>0.5</v>
      </c>
      <c r="E482">
        <v>151.61246776199212</v>
      </c>
      <c r="F482">
        <v>0.9</v>
      </c>
      <c r="G482">
        <v>8</v>
      </c>
      <c r="H482">
        <v>44</v>
      </c>
      <c r="I482">
        <v>3729.5612446970367</v>
      </c>
      <c r="J482">
        <v>3232.0798161681778</v>
      </c>
      <c r="K482" s="6">
        <f xml:space="preserve"> 100 - Tableau14[[#This Row],[Fitness finale]] / Tableau14[[#This Row],[Fitness de base]] * 100</f>
        <v>13.338872749072422</v>
      </c>
      <c r="L482">
        <v>8802.1869999999999</v>
      </c>
    </row>
    <row r="483" spans="1:12" x14ac:dyDescent="0.25">
      <c r="A483" t="s">
        <v>18</v>
      </c>
      <c r="B483">
        <v>100</v>
      </c>
      <c r="C483">
        <v>100</v>
      </c>
      <c r="D483">
        <v>0.8</v>
      </c>
      <c r="E483">
        <v>470.95134028311196</v>
      </c>
      <c r="F483">
        <v>0.9</v>
      </c>
      <c r="G483">
        <v>8</v>
      </c>
      <c r="H483">
        <v>44</v>
      </c>
      <c r="I483">
        <v>3729.5612446970367</v>
      </c>
      <c r="J483">
        <v>3335.6326772331863</v>
      </c>
      <c r="K483" s="6">
        <f xml:space="preserve"> 100 - Tableau14[[#This Row],[Fitness finale]] / Tableau14[[#This Row],[Fitness de base]] * 100</f>
        <v>10.562330033431337</v>
      </c>
      <c r="L483">
        <v>3972.6909999999998</v>
      </c>
    </row>
    <row r="484" spans="1:12" x14ac:dyDescent="0.25">
      <c r="A484" t="s">
        <v>18</v>
      </c>
      <c r="B484">
        <v>100</v>
      </c>
      <c r="C484">
        <v>100</v>
      </c>
      <c r="D484">
        <v>0.5</v>
      </c>
      <c r="E484">
        <v>151.61246776199212</v>
      </c>
      <c r="F484">
        <v>0.9</v>
      </c>
      <c r="G484">
        <v>8</v>
      </c>
      <c r="H484">
        <v>45</v>
      </c>
      <c r="I484">
        <v>3729.5612446970367</v>
      </c>
      <c r="J484">
        <v>3337.7100654068699</v>
      </c>
      <c r="K484" s="6">
        <f xml:space="preserve"> 100 - Tableau14[[#This Row],[Fitness finale]] / Tableau14[[#This Row],[Fitness de base]] * 100</f>
        <v>10.50662942852405</v>
      </c>
      <c r="L484">
        <v>3876.152</v>
      </c>
    </row>
    <row r="485" spans="1:12" x14ac:dyDescent="0.25">
      <c r="A485" t="s">
        <v>18</v>
      </c>
      <c r="B485">
        <v>100</v>
      </c>
      <c r="C485">
        <v>1000</v>
      </c>
      <c r="D485">
        <v>0.5</v>
      </c>
      <c r="E485">
        <v>151.61246776199212</v>
      </c>
      <c r="F485">
        <v>0.9</v>
      </c>
      <c r="G485">
        <v>8</v>
      </c>
      <c r="H485">
        <v>45</v>
      </c>
      <c r="I485">
        <v>3729.5612446970367</v>
      </c>
      <c r="J485">
        <v>3350.0855482716111</v>
      </c>
      <c r="K485" s="6">
        <f xml:space="preserve"> 100 - Tableau14[[#This Row],[Fitness finale]] / Tableau14[[#This Row],[Fitness de base]] * 100</f>
        <v>10.17480801434732</v>
      </c>
      <c r="L485">
        <v>10529.65</v>
      </c>
    </row>
    <row r="486" spans="1:12" x14ac:dyDescent="0.25">
      <c r="A486" t="s">
        <v>18</v>
      </c>
      <c r="B486">
        <v>100</v>
      </c>
      <c r="C486">
        <v>1000</v>
      </c>
      <c r="D486">
        <v>0.3</v>
      </c>
      <c r="E486">
        <v>87.285820900079756</v>
      </c>
      <c r="F486">
        <v>0.9</v>
      </c>
      <c r="G486">
        <v>8</v>
      </c>
      <c r="H486">
        <v>43</v>
      </c>
      <c r="I486">
        <v>3729.5612446970367</v>
      </c>
      <c r="J486">
        <v>3372.9104744100009</v>
      </c>
      <c r="K486" s="6">
        <f xml:space="preserve"> 100 - Tableau14[[#This Row],[Fitness finale]] / Tableau14[[#This Row],[Fitness de base]] * 100</f>
        <v>9.5628077108037388</v>
      </c>
      <c r="L486">
        <v>10935.339</v>
      </c>
    </row>
    <row r="487" spans="1:12" x14ac:dyDescent="0.25">
      <c r="A487" t="s">
        <v>18</v>
      </c>
      <c r="B487">
        <v>100</v>
      </c>
      <c r="C487">
        <v>100</v>
      </c>
      <c r="D487">
        <v>0.3</v>
      </c>
      <c r="E487">
        <v>87.285820900079756</v>
      </c>
      <c r="F487">
        <v>0.8</v>
      </c>
      <c r="G487">
        <v>8</v>
      </c>
      <c r="H487">
        <v>43</v>
      </c>
      <c r="I487">
        <v>3729.5612446970367</v>
      </c>
      <c r="J487">
        <v>3381.8229411119009</v>
      </c>
      <c r="K487" s="6">
        <f xml:space="preserve"> 100 - Tableau14[[#This Row],[Fitness finale]] / Tableau14[[#This Row],[Fitness de base]] * 100</f>
        <v>9.323839475208402</v>
      </c>
      <c r="L487">
        <v>4081.8389999999999</v>
      </c>
    </row>
    <row r="488" spans="1:12" x14ac:dyDescent="0.25">
      <c r="A488" t="s">
        <v>18</v>
      </c>
      <c r="B488">
        <v>100</v>
      </c>
      <c r="C488">
        <v>500</v>
      </c>
      <c r="D488">
        <v>0.3</v>
      </c>
      <c r="E488">
        <v>87.285820900079756</v>
      </c>
      <c r="F488">
        <v>0.8</v>
      </c>
      <c r="G488">
        <v>8</v>
      </c>
      <c r="H488">
        <v>45</v>
      </c>
      <c r="I488">
        <v>3729.5612446970367</v>
      </c>
      <c r="J488">
        <v>3411.8875501246021</v>
      </c>
      <c r="K488" s="6">
        <f xml:space="preserve"> 100 - Tableau14[[#This Row],[Fitness finale]] / Tableau14[[#This Row],[Fitness de base]] * 100</f>
        <v>8.517722963368044</v>
      </c>
      <c r="L488">
        <v>8785.1190000000006</v>
      </c>
    </row>
    <row r="489" spans="1:12" x14ac:dyDescent="0.25">
      <c r="A489" t="s">
        <v>18</v>
      </c>
      <c r="B489">
        <v>100</v>
      </c>
      <c r="C489">
        <v>500</v>
      </c>
      <c r="D489">
        <v>0.8</v>
      </c>
      <c r="E489">
        <v>470.95134028311196</v>
      </c>
      <c r="F489">
        <v>0.9</v>
      </c>
      <c r="G489">
        <v>8</v>
      </c>
      <c r="H489">
        <v>46</v>
      </c>
      <c r="I489">
        <v>3729.5612446970367</v>
      </c>
      <c r="J489">
        <v>3416.9895485588154</v>
      </c>
      <c r="K489" s="6">
        <f xml:space="preserve"> 100 - Tableau14[[#This Row],[Fitness finale]] / Tableau14[[#This Row],[Fitness de base]] * 100</f>
        <v>8.3809240720381979</v>
      </c>
      <c r="L489">
        <v>8573.7780000000002</v>
      </c>
    </row>
    <row r="490" spans="1:12" x14ac:dyDescent="0.25">
      <c r="A490" t="s">
        <v>18</v>
      </c>
      <c r="B490">
        <v>100</v>
      </c>
      <c r="C490">
        <v>100</v>
      </c>
      <c r="D490">
        <v>0.5</v>
      </c>
      <c r="E490">
        <v>151.61246776199212</v>
      </c>
      <c r="F490">
        <v>0.99</v>
      </c>
      <c r="G490">
        <v>8</v>
      </c>
      <c r="H490">
        <v>43</v>
      </c>
      <c r="I490">
        <v>3729.5612446970367</v>
      </c>
      <c r="J490">
        <v>3428.3920660848125</v>
      </c>
      <c r="K490" s="6">
        <f xml:space="preserve"> 100 - Tableau14[[#This Row],[Fitness finale]] / Tableau14[[#This Row],[Fitness de base]] * 100</f>
        <v>8.075190588181087</v>
      </c>
      <c r="L490">
        <v>4159.1819999999998</v>
      </c>
    </row>
    <row r="491" spans="1:12" x14ac:dyDescent="0.25">
      <c r="A491" t="s">
        <v>18</v>
      </c>
      <c r="B491">
        <v>100</v>
      </c>
      <c r="C491">
        <v>1000</v>
      </c>
      <c r="D491">
        <v>0.8</v>
      </c>
      <c r="E491">
        <v>470.95134028311196</v>
      </c>
      <c r="F491">
        <v>0.8</v>
      </c>
      <c r="G491">
        <v>8</v>
      </c>
      <c r="H491">
        <v>45</v>
      </c>
      <c r="I491">
        <v>3729.5612446970367</v>
      </c>
      <c r="J491">
        <v>3469.1635367916206</v>
      </c>
      <c r="K491" s="6">
        <f xml:space="preserve"> 100 - Tableau14[[#This Row],[Fitness finale]] / Tableau14[[#This Row],[Fitness de base]] * 100</f>
        <v>6.9819930769515821</v>
      </c>
      <c r="L491">
        <v>10533.886</v>
      </c>
    </row>
    <row r="492" spans="1:12" x14ac:dyDescent="0.25">
      <c r="A492" t="s">
        <v>18</v>
      </c>
      <c r="B492">
        <v>100</v>
      </c>
      <c r="C492">
        <v>100</v>
      </c>
      <c r="D492">
        <v>0.8</v>
      </c>
      <c r="E492">
        <v>470.95134028311196</v>
      </c>
      <c r="F492">
        <v>0.99</v>
      </c>
      <c r="G492">
        <v>8</v>
      </c>
      <c r="H492">
        <v>43</v>
      </c>
      <c r="I492">
        <v>3729.5612446970367</v>
      </c>
      <c r="J492">
        <v>3517.2110365348717</v>
      </c>
      <c r="K492" s="6">
        <f xml:space="preserve"> 100 - Tableau14[[#This Row],[Fitness finale]] / Tableau14[[#This Row],[Fitness de base]] * 100</f>
        <v>5.6937048148518841</v>
      </c>
      <c r="L492">
        <v>3754.694</v>
      </c>
    </row>
    <row r="493" spans="1:12" x14ac:dyDescent="0.25">
      <c r="A493" t="s">
        <v>18</v>
      </c>
      <c r="B493">
        <v>100</v>
      </c>
      <c r="C493">
        <v>10</v>
      </c>
      <c r="D493">
        <v>0.5</v>
      </c>
      <c r="E493">
        <v>151.61246776199212</v>
      </c>
      <c r="F493">
        <v>0.99</v>
      </c>
      <c r="G493">
        <v>8</v>
      </c>
      <c r="H493">
        <v>45</v>
      </c>
      <c r="I493">
        <v>3729.5612446970367</v>
      </c>
      <c r="J493">
        <v>3531.5653379369342</v>
      </c>
      <c r="K493" s="6">
        <f xml:space="preserve"> 100 - Tableau14[[#This Row],[Fitness finale]] / Tableau14[[#This Row],[Fitness de base]] * 100</f>
        <v>5.3088257242491323</v>
      </c>
      <c r="L493">
        <v>391.70499999999998</v>
      </c>
    </row>
    <row r="494" spans="1:12" x14ac:dyDescent="0.25">
      <c r="A494" t="s">
        <v>18</v>
      </c>
      <c r="B494">
        <v>100</v>
      </c>
      <c r="C494">
        <v>10</v>
      </c>
      <c r="D494">
        <v>0.3</v>
      </c>
      <c r="E494">
        <v>87.285820900079756</v>
      </c>
      <c r="F494">
        <v>0.8</v>
      </c>
      <c r="G494">
        <v>8</v>
      </c>
      <c r="H494">
        <v>46</v>
      </c>
      <c r="I494">
        <v>3729.5612446970367</v>
      </c>
      <c r="J494">
        <v>3553.5928482682707</v>
      </c>
      <c r="K494" s="6">
        <f xml:space="preserve"> 100 - Tableau14[[#This Row],[Fitness finale]] / Tableau14[[#This Row],[Fitness de base]] * 100</f>
        <v>4.7182063755883092</v>
      </c>
      <c r="L494">
        <v>350.69499999999999</v>
      </c>
    </row>
    <row r="495" spans="1:12" x14ac:dyDescent="0.25">
      <c r="A495" t="s">
        <v>18</v>
      </c>
      <c r="B495">
        <v>100</v>
      </c>
      <c r="C495">
        <v>100</v>
      </c>
      <c r="D495">
        <v>0.3</v>
      </c>
      <c r="E495">
        <v>87.285820900079756</v>
      </c>
      <c r="F495">
        <v>0.99</v>
      </c>
      <c r="G495">
        <v>8</v>
      </c>
      <c r="H495">
        <v>46</v>
      </c>
      <c r="I495">
        <v>3729.5612446970367</v>
      </c>
      <c r="J495">
        <v>3583.8817741164844</v>
      </c>
      <c r="K495" s="6">
        <f xml:space="preserve"> 100 - Tableau14[[#This Row],[Fitness finale]] / Tableau14[[#This Row],[Fitness de base]] * 100</f>
        <v>3.9060753000822785</v>
      </c>
      <c r="L495">
        <v>4339.1689999999999</v>
      </c>
    </row>
    <row r="496" spans="1:12" x14ac:dyDescent="0.25">
      <c r="A496" t="s">
        <v>18</v>
      </c>
      <c r="B496">
        <v>100</v>
      </c>
      <c r="C496">
        <v>100</v>
      </c>
      <c r="D496">
        <v>0.8</v>
      </c>
      <c r="E496">
        <v>470.95134028311196</v>
      </c>
      <c r="F496">
        <v>0.8</v>
      </c>
      <c r="G496">
        <v>8</v>
      </c>
      <c r="H496">
        <v>47</v>
      </c>
      <c r="I496">
        <v>3729.5612446970367</v>
      </c>
      <c r="J496">
        <v>3596.6541164120613</v>
      </c>
      <c r="K496" s="6">
        <f xml:space="preserve"> 100 - Tableau14[[#This Row],[Fitness finale]] / Tableau14[[#This Row],[Fitness de base]] * 100</f>
        <v>3.5636129712027724</v>
      </c>
      <c r="L496">
        <v>4124.277</v>
      </c>
    </row>
    <row r="497" spans="1:12" x14ac:dyDescent="0.25">
      <c r="A497" s="11" t="s">
        <v>18</v>
      </c>
      <c r="B497" s="11">
        <v>100</v>
      </c>
      <c r="C497" s="11">
        <v>10</v>
      </c>
      <c r="D497" s="11">
        <v>0.3</v>
      </c>
      <c r="E497" s="11">
        <v>87.285820900079756</v>
      </c>
      <c r="F497" s="11">
        <v>0.99</v>
      </c>
      <c r="G497" s="11">
        <v>8</v>
      </c>
      <c r="H497" s="11">
        <v>47</v>
      </c>
      <c r="I497" s="11">
        <v>3729.5612446970367</v>
      </c>
      <c r="J497" s="11">
        <v>3619.9900349911964</v>
      </c>
      <c r="K497" s="6">
        <f xml:space="preserve"> 100 - Tableau14[[#This Row],[Fitness finale]] / Tableau14[[#This Row],[Fitness de base]] * 100</f>
        <v>2.9379115267683744</v>
      </c>
      <c r="L497" s="11">
        <v>385.30799999999999</v>
      </c>
    </row>
    <row r="498" spans="1:12" x14ac:dyDescent="0.25">
      <c r="A498" t="s">
        <v>18</v>
      </c>
      <c r="B498">
        <v>100</v>
      </c>
      <c r="C498">
        <v>100</v>
      </c>
      <c r="D498">
        <v>0.5</v>
      </c>
      <c r="E498">
        <v>151.61246776199212</v>
      </c>
      <c r="F498">
        <v>0.8</v>
      </c>
      <c r="G498">
        <v>8</v>
      </c>
      <c r="H498">
        <v>47</v>
      </c>
      <c r="I498">
        <v>3729.5612446970367</v>
      </c>
      <c r="J498">
        <v>3632.8335658882775</v>
      </c>
      <c r="K498" s="6">
        <f xml:space="preserve"> 100 - Tableau14[[#This Row],[Fitness finale]] / Tableau14[[#This Row],[Fitness de base]] * 100</f>
        <v>2.5935404317677779</v>
      </c>
      <c r="L498">
        <v>4222.9489999999996</v>
      </c>
    </row>
    <row r="499" spans="1:12" x14ac:dyDescent="0.25">
      <c r="A499" s="11" t="s">
        <v>18</v>
      </c>
      <c r="B499" s="11">
        <v>100</v>
      </c>
      <c r="C499" s="11">
        <v>10</v>
      </c>
      <c r="D499" s="11">
        <v>0.8</v>
      </c>
      <c r="E499" s="11">
        <v>470.95134028311196</v>
      </c>
      <c r="F499" s="11">
        <v>0.9</v>
      </c>
      <c r="G499" s="11">
        <v>8</v>
      </c>
      <c r="H499" s="11">
        <v>47</v>
      </c>
      <c r="I499" s="11">
        <v>3729.5612446970367</v>
      </c>
      <c r="J499" s="11">
        <v>3647.9246473829903</v>
      </c>
      <c r="K499" s="6">
        <f xml:space="preserve"> 100 - Tableau14[[#This Row],[Fitness finale]] / Tableau14[[#This Row],[Fitness de base]] * 100</f>
        <v>2.1889061998947739</v>
      </c>
      <c r="L499" s="11">
        <v>392.08300000000003</v>
      </c>
    </row>
    <row r="500" spans="1:12" x14ac:dyDescent="0.25">
      <c r="A500" t="s">
        <v>18</v>
      </c>
      <c r="B500">
        <v>100</v>
      </c>
      <c r="C500">
        <v>10</v>
      </c>
      <c r="D500">
        <v>0.8</v>
      </c>
      <c r="E500">
        <v>470.95134028311196</v>
      </c>
      <c r="F500">
        <v>0.99</v>
      </c>
      <c r="G500">
        <v>8</v>
      </c>
      <c r="H500">
        <v>47</v>
      </c>
      <c r="I500">
        <v>3729.5612446970367</v>
      </c>
      <c r="J500">
        <v>3661.0755203440153</v>
      </c>
      <c r="K500" s="6">
        <f xml:space="preserve"> 100 - Tableau14[[#This Row],[Fitness finale]] / Tableau14[[#This Row],[Fitness de base]] * 100</f>
        <v>1.8362944019326477</v>
      </c>
      <c r="L500">
        <v>331.15600000000001</v>
      </c>
    </row>
    <row r="501" spans="1:12" x14ac:dyDescent="0.25">
      <c r="A501" t="s">
        <v>18</v>
      </c>
      <c r="B501">
        <v>100</v>
      </c>
      <c r="C501">
        <v>1000</v>
      </c>
      <c r="D501">
        <v>0.5</v>
      </c>
      <c r="E501">
        <v>151.61246776199212</v>
      </c>
      <c r="F501">
        <v>0.8</v>
      </c>
      <c r="G501">
        <v>8</v>
      </c>
      <c r="H501">
        <v>46</v>
      </c>
      <c r="I501">
        <v>3729.5612446970367</v>
      </c>
      <c r="J501">
        <v>3661.3560757375426</v>
      </c>
      <c r="K501" s="6">
        <f xml:space="preserve"> 100 - Tableau14[[#This Row],[Fitness finale]] / Tableau14[[#This Row],[Fitness de base]] * 100</f>
        <v>1.8287719247531697</v>
      </c>
      <c r="L501">
        <v>10873.986999999999</v>
      </c>
    </row>
    <row r="502" spans="1:12" x14ac:dyDescent="0.25">
      <c r="A502" t="s">
        <v>18</v>
      </c>
      <c r="B502">
        <v>100</v>
      </c>
      <c r="C502">
        <v>10</v>
      </c>
      <c r="D502">
        <v>0.5</v>
      </c>
      <c r="E502">
        <v>151.61246776199212</v>
      </c>
      <c r="F502">
        <v>0.8</v>
      </c>
      <c r="G502">
        <v>8</v>
      </c>
      <c r="H502">
        <v>47</v>
      </c>
      <c r="I502">
        <v>3729.5612446970367</v>
      </c>
      <c r="J502">
        <v>3702.7153880632136</v>
      </c>
      <c r="K502" s="6">
        <f xml:space="preserve"> 100 - Tableau14[[#This Row],[Fitness finale]] / Tableau14[[#This Row],[Fitness de base]] * 100</f>
        <v>0.71981273057238582</v>
      </c>
      <c r="L502">
        <v>225.19</v>
      </c>
    </row>
    <row r="503" spans="1:12" x14ac:dyDescent="0.25">
      <c r="A503" t="s">
        <v>18</v>
      </c>
      <c r="B503">
        <v>100</v>
      </c>
      <c r="C503">
        <v>10</v>
      </c>
      <c r="D503">
        <v>0.5</v>
      </c>
      <c r="E503">
        <v>151.61246776199212</v>
      </c>
      <c r="F503">
        <v>0.9</v>
      </c>
      <c r="G503">
        <v>8</v>
      </c>
      <c r="H503">
        <v>47</v>
      </c>
      <c r="I503">
        <v>3729.5612446970367</v>
      </c>
      <c r="J503">
        <v>3713.9329161557121</v>
      </c>
      <c r="K503" s="6">
        <f xml:space="preserve"> 100 - Tableau14[[#This Row],[Fitness finale]] / Tableau14[[#This Row],[Fitness de base]] * 100</f>
        <v>0.41903933240260471</v>
      </c>
      <c r="L503">
        <v>328.44299999999998</v>
      </c>
    </row>
    <row r="504" spans="1:12" x14ac:dyDescent="0.25">
      <c r="A504" t="s">
        <v>18</v>
      </c>
      <c r="B504">
        <v>100</v>
      </c>
      <c r="C504">
        <v>10</v>
      </c>
      <c r="D504">
        <v>0.8</v>
      </c>
      <c r="E504">
        <v>470.95134028311196</v>
      </c>
      <c r="F504">
        <v>0.8</v>
      </c>
      <c r="G504">
        <v>8</v>
      </c>
      <c r="H504">
        <v>47</v>
      </c>
      <c r="I504">
        <v>3729.5612446970367</v>
      </c>
      <c r="J504">
        <v>3729.5612446970367</v>
      </c>
      <c r="K504" s="6">
        <f xml:space="preserve"> 100 - Tableau14[[#This Row],[Fitness finale]] / Tableau14[[#This Row],[Fitness de base]] * 100</f>
        <v>0</v>
      </c>
      <c r="L504">
        <v>372.20800000000003</v>
      </c>
    </row>
    <row r="505" spans="1:12" x14ac:dyDescent="0.25">
      <c r="A505" t="s">
        <v>18</v>
      </c>
      <c r="B505">
        <v>100</v>
      </c>
      <c r="C505">
        <v>10</v>
      </c>
      <c r="D505">
        <v>0.3</v>
      </c>
      <c r="E505">
        <v>87.285820900079756</v>
      </c>
      <c r="F505">
        <v>0.9</v>
      </c>
      <c r="G505">
        <v>8</v>
      </c>
      <c r="H505">
        <v>47</v>
      </c>
      <c r="I505">
        <v>3729.5612446970367</v>
      </c>
      <c r="J505">
        <v>3729.5612446970367</v>
      </c>
      <c r="K505" s="6">
        <f xml:space="preserve"> 100 - Tableau14[[#This Row],[Fitness finale]] / Tableau14[[#This Row],[Fitness de base]] * 100</f>
        <v>0</v>
      </c>
      <c r="L505">
        <v>277.48200000000003</v>
      </c>
    </row>
    <row r="506" spans="1:12" x14ac:dyDescent="0.25">
      <c r="A506" t="s">
        <v>19</v>
      </c>
      <c r="B506">
        <v>100</v>
      </c>
      <c r="C506">
        <v>1000</v>
      </c>
      <c r="D506">
        <v>0.5</v>
      </c>
      <c r="E506">
        <v>175.04025891217313</v>
      </c>
      <c r="F506">
        <v>0.8</v>
      </c>
      <c r="G506">
        <v>8</v>
      </c>
      <c r="H506">
        <v>41</v>
      </c>
      <c r="I506">
        <v>3688.9620666435944</v>
      </c>
      <c r="J506">
        <v>2768.2729583520841</v>
      </c>
      <c r="K506" s="6">
        <f xml:space="preserve"> 100 - Tableau14[[#This Row],[Fitness finale]] / Tableau14[[#This Row],[Fitness de base]] * 100</f>
        <v>24.957944583290342</v>
      </c>
      <c r="L506">
        <v>10690.121999999999</v>
      </c>
    </row>
    <row r="507" spans="1:12" x14ac:dyDescent="0.25">
      <c r="A507" t="s">
        <v>19</v>
      </c>
      <c r="B507">
        <v>100</v>
      </c>
      <c r="C507">
        <v>1000</v>
      </c>
      <c r="D507">
        <v>0.3</v>
      </c>
      <c r="E507">
        <v>100.77359016209961</v>
      </c>
      <c r="F507">
        <v>0.99</v>
      </c>
      <c r="G507">
        <v>8</v>
      </c>
      <c r="H507">
        <v>40</v>
      </c>
      <c r="I507">
        <v>3688.9620666435944</v>
      </c>
      <c r="J507">
        <v>2846.4915999768364</v>
      </c>
      <c r="K507" s="6">
        <f xml:space="preserve"> 100 - Tableau14[[#This Row],[Fitness finale]] / Tableau14[[#This Row],[Fitness de base]] * 100</f>
        <v>22.837601781936471</v>
      </c>
      <c r="L507">
        <v>10916.815000000001</v>
      </c>
    </row>
    <row r="508" spans="1:12" x14ac:dyDescent="0.25">
      <c r="A508" t="s">
        <v>19</v>
      </c>
      <c r="B508">
        <v>100</v>
      </c>
      <c r="C508">
        <v>500</v>
      </c>
      <c r="D508">
        <v>0.3</v>
      </c>
      <c r="E508">
        <v>100.77359016209961</v>
      </c>
      <c r="F508">
        <v>0.99</v>
      </c>
      <c r="G508">
        <v>8</v>
      </c>
      <c r="H508">
        <v>42</v>
      </c>
      <c r="I508">
        <v>3688.9620666435944</v>
      </c>
      <c r="J508">
        <v>2885.3328836233163</v>
      </c>
      <c r="K508" s="6">
        <f xml:space="preserve"> 100 - Tableau14[[#This Row],[Fitness finale]] / Tableau14[[#This Row],[Fitness de base]] * 100</f>
        <v>21.784696304873123</v>
      </c>
      <c r="L508">
        <v>8883.2549999999992</v>
      </c>
    </row>
    <row r="509" spans="1:12" x14ac:dyDescent="0.25">
      <c r="A509" t="s">
        <v>19</v>
      </c>
      <c r="B509">
        <v>100</v>
      </c>
      <c r="C509">
        <v>500</v>
      </c>
      <c r="D509">
        <v>0.5</v>
      </c>
      <c r="E509">
        <v>175.04025891217313</v>
      </c>
      <c r="F509">
        <v>0.99</v>
      </c>
      <c r="G509">
        <v>8</v>
      </c>
      <c r="H509">
        <v>38</v>
      </c>
      <c r="I509">
        <v>3688.9620666435944</v>
      </c>
      <c r="J509">
        <v>2891.3410792954937</v>
      </c>
      <c r="K509" s="6">
        <f xml:space="preserve"> 100 - Tableau14[[#This Row],[Fitness finale]] / Tableau14[[#This Row],[Fitness de base]] * 100</f>
        <v>21.621826761526364</v>
      </c>
      <c r="L509">
        <v>8863.5550000000003</v>
      </c>
    </row>
    <row r="510" spans="1:12" x14ac:dyDescent="0.25">
      <c r="A510" t="s">
        <v>19</v>
      </c>
      <c r="B510">
        <v>100</v>
      </c>
      <c r="C510">
        <v>1000</v>
      </c>
      <c r="D510">
        <v>0.8</v>
      </c>
      <c r="E510">
        <v>543.72470651689173</v>
      </c>
      <c r="F510">
        <v>0.99</v>
      </c>
      <c r="G510">
        <v>8</v>
      </c>
      <c r="H510">
        <v>41</v>
      </c>
      <c r="I510">
        <v>3688.9620666435944</v>
      </c>
      <c r="J510">
        <v>2917.8577326749905</v>
      </c>
      <c r="K510" s="6">
        <f xml:space="preserve"> 100 - Tableau14[[#This Row],[Fitness finale]] / Tableau14[[#This Row],[Fitness de base]] * 100</f>
        <v>20.903016079810058</v>
      </c>
      <c r="L510">
        <v>10754.147999999999</v>
      </c>
    </row>
    <row r="511" spans="1:12" x14ac:dyDescent="0.25">
      <c r="A511" t="s">
        <v>19</v>
      </c>
      <c r="B511">
        <v>100</v>
      </c>
      <c r="C511">
        <v>1000</v>
      </c>
      <c r="D511">
        <v>0.5</v>
      </c>
      <c r="E511">
        <v>175.04025891217313</v>
      </c>
      <c r="F511">
        <v>0.99</v>
      </c>
      <c r="G511">
        <v>8</v>
      </c>
      <c r="H511">
        <v>42</v>
      </c>
      <c r="I511">
        <v>3688.9620666435944</v>
      </c>
      <c r="J511">
        <v>2986.0870017783154</v>
      </c>
      <c r="K511" s="6">
        <f xml:space="preserve"> 100 - Tableau14[[#This Row],[Fitness finale]] / Tableau14[[#This Row],[Fitness de base]] * 100</f>
        <v>19.053464149735504</v>
      </c>
      <c r="L511">
        <v>10906.165000000001</v>
      </c>
    </row>
    <row r="512" spans="1:12" x14ac:dyDescent="0.25">
      <c r="A512" t="s">
        <v>19</v>
      </c>
      <c r="B512">
        <v>100</v>
      </c>
      <c r="C512">
        <v>500</v>
      </c>
      <c r="D512">
        <v>0.8</v>
      </c>
      <c r="E512">
        <v>543.72470651689173</v>
      </c>
      <c r="F512">
        <v>0.99</v>
      </c>
      <c r="G512">
        <v>8</v>
      </c>
      <c r="H512">
        <v>41</v>
      </c>
      <c r="I512">
        <v>3688.9620666435944</v>
      </c>
      <c r="J512">
        <v>3036.5157894558824</v>
      </c>
      <c r="K512" s="6">
        <f xml:space="preserve"> 100 - Tableau14[[#This Row],[Fitness finale]] / Tableau14[[#This Row],[Fitness de base]] * 100</f>
        <v>17.686445818656537</v>
      </c>
      <c r="L512">
        <v>8609.1589999999997</v>
      </c>
    </row>
    <row r="513" spans="1:12" x14ac:dyDescent="0.25">
      <c r="A513" t="s">
        <v>19</v>
      </c>
      <c r="B513">
        <v>100</v>
      </c>
      <c r="C513">
        <v>100</v>
      </c>
      <c r="D513">
        <v>0.5</v>
      </c>
      <c r="E513">
        <v>175.04025891217313</v>
      </c>
      <c r="F513">
        <v>0.9</v>
      </c>
      <c r="G513">
        <v>8</v>
      </c>
      <c r="H513">
        <v>44</v>
      </c>
      <c r="I513">
        <v>3688.9620666435944</v>
      </c>
      <c r="J513">
        <v>3189.0357890111632</v>
      </c>
      <c r="K513" s="6">
        <f xml:space="preserve"> 100 - Tableau14[[#This Row],[Fitness finale]] / Tableau14[[#This Row],[Fitness de base]] * 100</f>
        <v>13.551949534880677</v>
      </c>
      <c r="L513">
        <v>3857.085</v>
      </c>
    </row>
    <row r="514" spans="1:12" x14ac:dyDescent="0.25">
      <c r="A514" t="s">
        <v>19</v>
      </c>
      <c r="B514">
        <v>100</v>
      </c>
      <c r="C514">
        <v>100</v>
      </c>
      <c r="D514">
        <v>0.3</v>
      </c>
      <c r="E514">
        <v>100.77359016209961</v>
      </c>
      <c r="F514">
        <v>0.9</v>
      </c>
      <c r="G514">
        <v>8</v>
      </c>
      <c r="H514">
        <v>45</v>
      </c>
      <c r="I514">
        <v>3688.9620666435944</v>
      </c>
      <c r="J514">
        <v>3214.1707967508419</v>
      </c>
      <c r="K514" s="6">
        <f xml:space="preserve"> 100 - Tableau14[[#This Row],[Fitness finale]] / Tableau14[[#This Row],[Fitness de base]] * 100</f>
        <v>12.870592359458485</v>
      </c>
      <c r="L514">
        <v>3984.98</v>
      </c>
    </row>
    <row r="515" spans="1:12" x14ac:dyDescent="0.25">
      <c r="A515" t="s">
        <v>19</v>
      </c>
      <c r="B515">
        <v>100</v>
      </c>
      <c r="C515">
        <v>100</v>
      </c>
      <c r="D515">
        <v>0.8</v>
      </c>
      <c r="E515">
        <v>543.72470651689173</v>
      </c>
      <c r="F515">
        <v>0.8</v>
      </c>
      <c r="G515">
        <v>8</v>
      </c>
      <c r="H515">
        <v>46</v>
      </c>
      <c r="I515">
        <v>3688.9620666435944</v>
      </c>
      <c r="J515">
        <v>3280.9178055277193</v>
      </c>
      <c r="K515" s="6">
        <f xml:space="preserve"> 100 - Tableau14[[#This Row],[Fitness finale]] / Tableau14[[#This Row],[Fitness de base]] * 100</f>
        <v>11.061221388137895</v>
      </c>
      <c r="L515">
        <v>4239.6899999999996</v>
      </c>
    </row>
    <row r="516" spans="1:12" x14ac:dyDescent="0.25">
      <c r="A516" t="s">
        <v>19</v>
      </c>
      <c r="B516">
        <v>100</v>
      </c>
      <c r="C516">
        <v>500</v>
      </c>
      <c r="D516">
        <v>0.5</v>
      </c>
      <c r="E516">
        <v>175.04025891217313</v>
      </c>
      <c r="F516">
        <v>0.9</v>
      </c>
      <c r="G516">
        <v>8</v>
      </c>
      <c r="H516">
        <v>46</v>
      </c>
      <c r="I516">
        <v>3688.9620666435944</v>
      </c>
      <c r="J516">
        <v>3298.7865669322105</v>
      </c>
      <c r="K516" s="6">
        <f xml:space="preserve"> 100 - Tableau14[[#This Row],[Fitness finale]] / Tableau14[[#This Row],[Fitness de base]] * 100</f>
        <v>10.576836862580848</v>
      </c>
      <c r="L516">
        <v>8466.5169999999998</v>
      </c>
    </row>
    <row r="517" spans="1:12" x14ac:dyDescent="0.25">
      <c r="A517" t="s">
        <v>19</v>
      </c>
      <c r="B517">
        <v>100</v>
      </c>
      <c r="C517">
        <v>500</v>
      </c>
      <c r="D517">
        <v>0.3</v>
      </c>
      <c r="E517">
        <v>100.77359016209961</v>
      </c>
      <c r="F517">
        <v>0.8</v>
      </c>
      <c r="G517">
        <v>8</v>
      </c>
      <c r="H517">
        <v>47</v>
      </c>
      <c r="I517">
        <v>3688.9620666435944</v>
      </c>
      <c r="J517">
        <v>3312.2405970132095</v>
      </c>
      <c r="K517" s="6">
        <f xml:space="preserve"> 100 - Tableau14[[#This Row],[Fitness finale]] / Tableau14[[#This Row],[Fitness de base]] * 100</f>
        <v>10.212126414548507</v>
      </c>
      <c r="L517">
        <v>8692.3549999999996</v>
      </c>
    </row>
    <row r="518" spans="1:12" x14ac:dyDescent="0.25">
      <c r="A518" t="s">
        <v>19</v>
      </c>
      <c r="B518">
        <v>100</v>
      </c>
      <c r="C518">
        <v>100</v>
      </c>
      <c r="D518">
        <v>0.8</v>
      </c>
      <c r="E518">
        <v>543.72470651689173</v>
      </c>
      <c r="F518">
        <v>0.9</v>
      </c>
      <c r="G518">
        <v>8</v>
      </c>
      <c r="H518">
        <v>46</v>
      </c>
      <c r="I518">
        <v>3688.9620666435944</v>
      </c>
      <c r="J518">
        <v>3315.278856597738</v>
      </c>
      <c r="K518" s="6">
        <f xml:space="preserve"> 100 - Tableau14[[#This Row],[Fitness finale]] / Tableau14[[#This Row],[Fitness de base]] * 100</f>
        <v>10.129765589751713</v>
      </c>
      <c r="L518">
        <v>4259.9409999999998</v>
      </c>
    </row>
    <row r="519" spans="1:12" x14ac:dyDescent="0.25">
      <c r="A519" t="s">
        <v>19</v>
      </c>
      <c r="B519">
        <v>100</v>
      </c>
      <c r="C519">
        <v>1000</v>
      </c>
      <c r="D519">
        <v>0.3</v>
      </c>
      <c r="E519">
        <v>100.77359016209961</v>
      </c>
      <c r="F519">
        <v>0.8</v>
      </c>
      <c r="G519">
        <v>8</v>
      </c>
      <c r="H519">
        <v>45</v>
      </c>
      <c r="I519">
        <v>3688.9620666435944</v>
      </c>
      <c r="J519">
        <v>3326.5236306571001</v>
      </c>
      <c r="K519" s="6">
        <f xml:space="preserve"> 100 - Tableau14[[#This Row],[Fitness finale]] / Tableau14[[#This Row],[Fitness de base]] * 100</f>
        <v>9.8249434241610203</v>
      </c>
      <c r="L519">
        <v>10823.972</v>
      </c>
    </row>
    <row r="520" spans="1:12" x14ac:dyDescent="0.25">
      <c r="A520" t="s">
        <v>19</v>
      </c>
      <c r="B520">
        <v>100</v>
      </c>
      <c r="C520">
        <v>500</v>
      </c>
      <c r="D520">
        <v>0.5</v>
      </c>
      <c r="E520">
        <v>175.04025891217313</v>
      </c>
      <c r="F520">
        <v>0.8</v>
      </c>
      <c r="G520">
        <v>8</v>
      </c>
      <c r="H520">
        <v>46</v>
      </c>
      <c r="I520">
        <v>3688.9620666435944</v>
      </c>
      <c r="J520">
        <v>3328.9664141002218</v>
      </c>
      <c r="K520" s="6">
        <f xml:space="preserve"> 100 - Tableau14[[#This Row],[Fitness finale]] / Tableau14[[#This Row],[Fitness de base]] * 100</f>
        <v>9.7587247046678129</v>
      </c>
      <c r="L520">
        <v>8833.5239999999994</v>
      </c>
    </row>
    <row r="521" spans="1:12" x14ac:dyDescent="0.25">
      <c r="A521" t="s">
        <v>19</v>
      </c>
      <c r="B521">
        <v>100</v>
      </c>
      <c r="C521">
        <v>100</v>
      </c>
      <c r="D521">
        <v>0.5</v>
      </c>
      <c r="E521">
        <v>175.04025891217313</v>
      </c>
      <c r="F521">
        <v>0.8</v>
      </c>
      <c r="G521">
        <v>8</v>
      </c>
      <c r="H521">
        <v>45</v>
      </c>
      <c r="I521">
        <v>3688.9620666435944</v>
      </c>
      <c r="J521">
        <v>3353.4486904483379</v>
      </c>
      <c r="K521" s="6">
        <f xml:space="preserve"> 100 - Tableau14[[#This Row],[Fitness finale]] / Tableau14[[#This Row],[Fitness de base]] * 100</f>
        <v>9.0950617039150927</v>
      </c>
      <c r="L521">
        <v>4081.277</v>
      </c>
    </row>
    <row r="522" spans="1:12" x14ac:dyDescent="0.25">
      <c r="A522" t="s">
        <v>19</v>
      </c>
      <c r="B522">
        <v>100</v>
      </c>
      <c r="C522">
        <v>1000</v>
      </c>
      <c r="D522">
        <v>0.3</v>
      </c>
      <c r="E522">
        <v>100.77359016209961</v>
      </c>
      <c r="F522">
        <v>0.9</v>
      </c>
      <c r="G522">
        <v>8</v>
      </c>
      <c r="H522">
        <v>45</v>
      </c>
      <c r="I522">
        <v>3688.9620666435944</v>
      </c>
      <c r="J522">
        <v>3380.4927636879393</v>
      </c>
      <c r="K522" s="6">
        <f xml:space="preserve"> 100 - Tableau14[[#This Row],[Fitness finale]] / Tableau14[[#This Row],[Fitness de base]] * 100</f>
        <v>8.3619537794899657</v>
      </c>
      <c r="L522">
        <v>10691.374</v>
      </c>
    </row>
    <row r="523" spans="1:12" x14ac:dyDescent="0.25">
      <c r="A523" t="s">
        <v>19</v>
      </c>
      <c r="B523">
        <v>100</v>
      </c>
      <c r="C523">
        <v>500</v>
      </c>
      <c r="D523">
        <v>0.8</v>
      </c>
      <c r="E523">
        <v>543.72470651689173</v>
      </c>
      <c r="F523">
        <v>0.8</v>
      </c>
      <c r="G523">
        <v>8</v>
      </c>
      <c r="H523">
        <v>47</v>
      </c>
      <c r="I523">
        <v>3688.9620666435944</v>
      </c>
      <c r="J523">
        <v>3391.8406789576961</v>
      </c>
      <c r="K523" s="6">
        <f xml:space="preserve"> 100 - Tableau14[[#This Row],[Fitness finale]] / Tableau14[[#This Row],[Fitness de base]] * 100</f>
        <v>8.0543356726959843</v>
      </c>
      <c r="L523">
        <v>8771.893</v>
      </c>
    </row>
    <row r="524" spans="1:12" x14ac:dyDescent="0.25">
      <c r="A524" t="s">
        <v>19</v>
      </c>
      <c r="B524">
        <v>100</v>
      </c>
      <c r="C524">
        <v>100</v>
      </c>
      <c r="D524">
        <v>0.3</v>
      </c>
      <c r="E524">
        <v>100.77359016209961</v>
      </c>
      <c r="F524">
        <v>0.8</v>
      </c>
      <c r="G524">
        <v>8</v>
      </c>
      <c r="H524">
        <v>48</v>
      </c>
      <c r="I524">
        <v>3688.9620666435944</v>
      </c>
      <c r="J524">
        <v>3432.3172744188073</v>
      </c>
      <c r="K524" s="6">
        <f xml:space="preserve"> 100 - Tableau14[[#This Row],[Fitness finale]] / Tableau14[[#This Row],[Fitness de base]] * 100</f>
        <v>6.9571003330564309</v>
      </c>
      <c r="L524">
        <v>3702.645</v>
      </c>
    </row>
    <row r="525" spans="1:12" x14ac:dyDescent="0.25">
      <c r="A525" t="s">
        <v>19</v>
      </c>
      <c r="B525">
        <v>100</v>
      </c>
      <c r="C525">
        <v>500</v>
      </c>
      <c r="D525">
        <v>0.3</v>
      </c>
      <c r="E525">
        <v>100.77359016209961</v>
      </c>
      <c r="F525">
        <v>0.9</v>
      </c>
      <c r="G525">
        <v>8</v>
      </c>
      <c r="H525">
        <v>46</v>
      </c>
      <c r="I525">
        <v>3688.9620666435944</v>
      </c>
      <c r="J525">
        <v>3437.8118286711565</v>
      </c>
      <c r="K525" s="6">
        <f xml:space="preserve"> 100 - Tableau14[[#This Row],[Fitness finale]] / Tableau14[[#This Row],[Fitness de base]] * 100</f>
        <v>6.8081545278926399</v>
      </c>
      <c r="L525">
        <v>8358.8289999999997</v>
      </c>
    </row>
    <row r="526" spans="1:12" x14ac:dyDescent="0.25">
      <c r="A526" t="s">
        <v>19</v>
      </c>
      <c r="B526">
        <v>100</v>
      </c>
      <c r="C526">
        <v>100</v>
      </c>
      <c r="D526">
        <v>0.3</v>
      </c>
      <c r="E526">
        <v>100.77359016209961</v>
      </c>
      <c r="F526">
        <v>0.99</v>
      </c>
      <c r="G526">
        <v>8</v>
      </c>
      <c r="H526">
        <v>45</v>
      </c>
      <c r="I526">
        <v>3688.9620666435944</v>
      </c>
      <c r="J526">
        <v>3459.8482080649005</v>
      </c>
      <c r="K526" s="6">
        <f xml:space="preserve"> 100 - Tableau14[[#This Row],[Fitness finale]] / Tableau14[[#This Row],[Fitness de base]] * 100</f>
        <v>6.2107946473722819</v>
      </c>
      <c r="L526">
        <v>3868.2330000000002</v>
      </c>
    </row>
    <row r="527" spans="1:12" x14ac:dyDescent="0.25">
      <c r="A527" t="s">
        <v>19</v>
      </c>
      <c r="B527">
        <v>100</v>
      </c>
      <c r="C527">
        <v>1000</v>
      </c>
      <c r="D527">
        <v>0.5</v>
      </c>
      <c r="E527">
        <v>175.04025891217313</v>
      </c>
      <c r="F527">
        <v>0.9</v>
      </c>
      <c r="G527">
        <v>8</v>
      </c>
      <c r="H527">
        <v>46</v>
      </c>
      <c r="I527">
        <v>3688.9620666435944</v>
      </c>
      <c r="J527">
        <v>3465.4716796716953</v>
      </c>
      <c r="K527" s="6">
        <f xml:space="preserve"> 100 - Tableau14[[#This Row],[Fitness finale]] / Tableau14[[#This Row],[Fitness de base]] * 100</f>
        <v>6.0583541639733482</v>
      </c>
      <c r="L527">
        <v>10809.769</v>
      </c>
    </row>
    <row r="528" spans="1:12" x14ac:dyDescent="0.25">
      <c r="A528" t="s">
        <v>19</v>
      </c>
      <c r="B528">
        <v>100</v>
      </c>
      <c r="C528">
        <v>1000</v>
      </c>
      <c r="D528">
        <v>0.8</v>
      </c>
      <c r="E528">
        <v>543.72470651689173</v>
      </c>
      <c r="F528">
        <v>0.9</v>
      </c>
      <c r="G528">
        <v>8</v>
      </c>
      <c r="H528">
        <v>47</v>
      </c>
      <c r="I528">
        <v>3688.9620666435944</v>
      </c>
      <c r="J528">
        <v>3501.2002061363801</v>
      </c>
      <c r="K528" s="6">
        <f xml:space="preserve"> 100 - Tableau14[[#This Row],[Fitness finale]] / Tableau14[[#This Row],[Fitness de base]] * 100</f>
        <v>5.089828984824706</v>
      </c>
      <c r="L528">
        <v>10805.934999999999</v>
      </c>
    </row>
    <row r="529" spans="1:12" x14ac:dyDescent="0.25">
      <c r="A529" t="s">
        <v>19</v>
      </c>
      <c r="B529">
        <v>100</v>
      </c>
      <c r="C529">
        <v>1000</v>
      </c>
      <c r="D529">
        <v>0.8</v>
      </c>
      <c r="E529">
        <v>543.72470651689173</v>
      </c>
      <c r="F529">
        <v>0.8</v>
      </c>
      <c r="G529">
        <v>8</v>
      </c>
      <c r="H529">
        <v>48</v>
      </c>
      <c r="I529">
        <v>3688.9620666435944</v>
      </c>
      <c r="J529">
        <v>3538.1597846441268</v>
      </c>
      <c r="K529" s="6">
        <f xml:space="preserve"> 100 - Tableau14[[#This Row],[Fitness finale]] / Tableau14[[#This Row],[Fitness de base]] * 100</f>
        <v>4.0879325749390318</v>
      </c>
      <c r="L529">
        <v>10932.1</v>
      </c>
    </row>
    <row r="530" spans="1:12" x14ac:dyDescent="0.25">
      <c r="A530" t="s">
        <v>19</v>
      </c>
      <c r="B530">
        <v>100</v>
      </c>
      <c r="C530">
        <v>500</v>
      </c>
      <c r="D530">
        <v>0.8</v>
      </c>
      <c r="E530">
        <v>543.72470651689173</v>
      </c>
      <c r="F530">
        <v>0.9</v>
      </c>
      <c r="G530">
        <v>8</v>
      </c>
      <c r="H530">
        <v>46</v>
      </c>
      <c r="I530">
        <v>3688.9620666435944</v>
      </c>
      <c r="J530">
        <v>3547.8293877551619</v>
      </c>
      <c r="K530" s="6">
        <f xml:space="preserve"> 100 - Tableau14[[#This Row],[Fitness finale]] / Tableau14[[#This Row],[Fitness de base]] * 100</f>
        <v>3.825809979576249</v>
      </c>
      <c r="L530">
        <v>8459.777</v>
      </c>
    </row>
    <row r="531" spans="1:12" x14ac:dyDescent="0.25">
      <c r="A531" t="s">
        <v>19</v>
      </c>
      <c r="B531">
        <v>100</v>
      </c>
      <c r="C531">
        <v>100</v>
      </c>
      <c r="D531">
        <v>0.5</v>
      </c>
      <c r="E531">
        <v>175.04025891217313</v>
      </c>
      <c r="F531">
        <v>0.99</v>
      </c>
      <c r="G531">
        <v>8</v>
      </c>
      <c r="H531">
        <v>46</v>
      </c>
      <c r="I531">
        <v>3688.9620666435944</v>
      </c>
      <c r="J531">
        <v>3582.7545132765777</v>
      </c>
      <c r="K531" s="6">
        <f xml:space="preserve"> 100 - Tableau14[[#This Row],[Fitness finale]] / Tableau14[[#This Row],[Fitness de base]] * 100</f>
        <v>2.8790633096330396</v>
      </c>
      <c r="L531">
        <v>4164.6350000000002</v>
      </c>
    </row>
    <row r="532" spans="1:12" x14ac:dyDescent="0.25">
      <c r="A532" t="s">
        <v>19</v>
      </c>
      <c r="B532">
        <v>100</v>
      </c>
      <c r="C532">
        <v>10</v>
      </c>
      <c r="D532">
        <v>0.5</v>
      </c>
      <c r="E532">
        <v>175.04025891217313</v>
      </c>
      <c r="F532">
        <v>0.9</v>
      </c>
      <c r="G532">
        <v>8</v>
      </c>
      <c r="H532">
        <v>47</v>
      </c>
      <c r="I532">
        <v>3688.9620666435944</v>
      </c>
      <c r="J532">
        <v>3590.7512831445447</v>
      </c>
      <c r="K532" s="6">
        <f xml:space="preserve"> 100 - Tableau14[[#This Row],[Fitness finale]] / Tableau14[[#This Row],[Fitness de base]] * 100</f>
        <v>2.6622877038257826</v>
      </c>
      <c r="L532">
        <v>354.45400000000001</v>
      </c>
    </row>
    <row r="533" spans="1:12" x14ac:dyDescent="0.25">
      <c r="A533" t="s">
        <v>19</v>
      </c>
      <c r="B533">
        <v>100</v>
      </c>
      <c r="C533">
        <v>10</v>
      </c>
      <c r="D533">
        <v>0.8</v>
      </c>
      <c r="E533">
        <v>543.72470651689173</v>
      </c>
      <c r="F533">
        <v>0.9</v>
      </c>
      <c r="G533">
        <v>8</v>
      </c>
      <c r="H533">
        <v>48</v>
      </c>
      <c r="I533">
        <v>3688.9620666435944</v>
      </c>
      <c r="J533">
        <v>3604.7796987350116</v>
      </c>
      <c r="K533" s="6">
        <f xml:space="preserve"> 100 - Tableau14[[#This Row],[Fitness finale]] / Tableau14[[#This Row],[Fitness de base]] * 100</f>
        <v>2.2820068731467416</v>
      </c>
      <c r="L533">
        <v>399.33800000000002</v>
      </c>
    </row>
    <row r="534" spans="1:12" x14ac:dyDescent="0.25">
      <c r="A534" t="s">
        <v>19</v>
      </c>
      <c r="B534">
        <v>100</v>
      </c>
      <c r="C534">
        <v>10</v>
      </c>
      <c r="D534">
        <v>0.3</v>
      </c>
      <c r="E534">
        <v>100.77359016209961</v>
      </c>
      <c r="F534">
        <v>0.99</v>
      </c>
      <c r="G534">
        <v>8</v>
      </c>
      <c r="H534">
        <v>48</v>
      </c>
      <c r="I534">
        <v>3688.9620666435944</v>
      </c>
      <c r="J534">
        <v>3611.2512868341269</v>
      </c>
      <c r="K534" s="6">
        <f xml:space="preserve"> 100 - Tableau14[[#This Row],[Fitness finale]] / Tableau14[[#This Row],[Fitness de base]] * 100</f>
        <v>2.1065757360897095</v>
      </c>
      <c r="L534">
        <v>335.02800000000002</v>
      </c>
    </row>
    <row r="535" spans="1:12" x14ac:dyDescent="0.25">
      <c r="A535" t="s">
        <v>19</v>
      </c>
      <c r="B535">
        <v>100</v>
      </c>
      <c r="C535">
        <v>10</v>
      </c>
      <c r="D535">
        <v>0.5</v>
      </c>
      <c r="E535">
        <v>175.04025891217313</v>
      </c>
      <c r="F535">
        <v>0.99</v>
      </c>
      <c r="G535">
        <v>8</v>
      </c>
      <c r="H535">
        <v>48</v>
      </c>
      <c r="I535">
        <v>3688.9620666435944</v>
      </c>
      <c r="J535">
        <v>3634.6367261079504</v>
      </c>
      <c r="K535" s="6">
        <f xml:space="preserve"> 100 - Tableau14[[#This Row],[Fitness finale]] / Tableau14[[#This Row],[Fitness de base]] * 100</f>
        <v>1.4726456806608468</v>
      </c>
      <c r="L535">
        <v>350.87299999999999</v>
      </c>
    </row>
    <row r="536" spans="1:12" x14ac:dyDescent="0.25">
      <c r="A536" t="s">
        <v>19</v>
      </c>
      <c r="B536">
        <v>100</v>
      </c>
      <c r="C536">
        <v>10</v>
      </c>
      <c r="D536">
        <v>0.8</v>
      </c>
      <c r="E536">
        <v>543.72470651689173</v>
      </c>
      <c r="F536">
        <v>0.8</v>
      </c>
      <c r="G536">
        <v>8</v>
      </c>
      <c r="H536">
        <v>48</v>
      </c>
      <c r="I536">
        <v>3688.9620666435944</v>
      </c>
      <c r="J536">
        <v>3635.1574552713482</v>
      </c>
      <c r="K536" s="6">
        <f xml:space="preserve"> 100 - Tableau14[[#This Row],[Fitness finale]] / Tableau14[[#This Row],[Fitness de base]] * 100</f>
        <v>1.4585298086624192</v>
      </c>
      <c r="L536">
        <v>284.93099999999998</v>
      </c>
    </row>
    <row r="537" spans="1:12" x14ac:dyDescent="0.25">
      <c r="A537" t="s">
        <v>19</v>
      </c>
      <c r="B537">
        <v>100</v>
      </c>
      <c r="C537">
        <v>10</v>
      </c>
      <c r="D537">
        <v>0.8</v>
      </c>
      <c r="E537">
        <v>543.72470651689173</v>
      </c>
      <c r="F537">
        <v>0.99</v>
      </c>
      <c r="G537">
        <v>8</v>
      </c>
      <c r="H537">
        <v>48</v>
      </c>
      <c r="I537">
        <v>3688.9620666435944</v>
      </c>
      <c r="J537">
        <v>3635.4628327121823</v>
      </c>
      <c r="K537" s="6">
        <f xml:space="preserve"> 100 - Tableau14[[#This Row],[Fitness finale]] / Tableau14[[#This Row],[Fitness de base]] * 100</f>
        <v>1.4502516687597335</v>
      </c>
      <c r="L537">
        <v>300.79899999999998</v>
      </c>
    </row>
    <row r="538" spans="1:12" x14ac:dyDescent="0.25">
      <c r="A538" t="s">
        <v>19</v>
      </c>
      <c r="B538">
        <v>100</v>
      </c>
      <c r="C538">
        <v>100</v>
      </c>
      <c r="D538">
        <v>0.8</v>
      </c>
      <c r="E538">
        <v>543.72470651689173</v>
      </c>
      <c r="F538">
        <v>0.99</v>
      </c>
      <c r="G538">
        <v>8</v>
      </c>
      <c r="H538">
        <v>46</v>
      </c>
      <c r="I538">
        <v>3688.9620666435944</v>
      </c>
      <c r="J538">
        <v>3637.01848535814</v>
      </c>
      <c r="K538" s="6">
        <f xml:space="preserve"> 100 - Tableau14[[#This Row],[Fitness finale]] / Tableau14[[#This Row],[Fitness de base]] * 100</f>
        <v>1.408081198642293</v>
      </c>
      <c r="L538">
        <v>3699.3760000000002</v>
      </c>
    </row>
    <row r="539" spans="1:12" x14ac:dyDescent="0.25">
      <c r="A539" t="s">
        <v>19</v>
      </c>
      <c r="B539">
        <v>100</v>
      </c>
      <c r="C539">
        <v>10</v>
      </c>
      <c r="D539">
        <v>0.3</v>
      </c>
      <c r="E539">
        <v>100.77359016209961</v>
      </c>
      <c r="F539">
        <v>0.8</v>
      </c>
      <c r="G539">
        <v>8</v>
      </c>
      <c r="H539">
        <v>47</v>
      </c>
      <c r="I539">
        <v>3688.9620666435944</v>
      </c>
      <c r="J539">
        <v>3639.85320597904</v>
      </c>
      <c r="K539" s="6">
        <f xml:space="preserve"> 100 - Tableau14[[#This Row],[Fitness finale]] / Tableau14[[#This Row],[Fitness de base]] * 100</f>
        <v>1.3312378869006949</v>
      </c>
      <c r="L539">
        <v>345.82900000000001</v>
      </c>
    </row>
    <row r="540" spans="1:12" x14ac:dyDescent="0.25">
      <c r="A540" t="s">
        <v>19</v>
      </c>
      <c r="B540">
        <v>100</v>
      </c>
      <c r="C540">
        <v>10</v>
      </c>
      <c r="D540">
        <v>0.5</v>
      </c>
      <c r="E540">
        <v>175.04025891217313</v>
      </c>
      <c r="F540">
        <v>0.8</v>
      </c>
      <c r="G540">
        <v>8</v>
      </c>
      <c r="H540">
        <v>48</v>
      </c>
      <c r="I540">
        <v>3688.9620666435944</v>
      </c>
      <c r="J540">
        <v>3650.2780384546359</v>
      </c>
      <c r="K540" s="6">
        <f xml:space="preserve"> 100 - Tableau14[[#This Row],[Fitness finale]] / Tableau14[[#This Row],[Fitness de base]] * 100</f>
        <v>1.0486426124775932</v>
      </c>
      <c r="L540">
        <v>355.60199999999998</v>
      </c>
    </row>
    <row r="541" spans="1:12" x14ac:dyDescent="0.25">
      <c r="A541" t="s">
        <v>19</v>
      </c>
      <c r="B541">
        <v>100</v>
      </c>
      <c r="C541">
        <v>10</v>
      </c>
      <c r="D541">
        <v>0.3</v>
      </c>
      <c r="E541">
        <v>100.77359016209961</v>
      </c>
      <c r="F541">
        <v>0.9</v>
      </c>
      <c r="G541">
        <v>8</v>
      </c>
      <c r="H541">
        <v>48</v>
      </c>
      <c r="I541">
        <v>3688.9620666435944</v>
      </c>
      <c r="J541">
        <v>3652.939984938841</v>
      </c>
      <c r="K541" s="6">
        <f xml:space="preserve"> 100 - Tableau14[[#This Row],[Fitness finale]] / Tableau14[[#This Row],[Fitness de base]] * 100</f>
        <v>0.97648284406264452</v>
      </c>
      <c r="L541">
        <v>332.03500000000003</v>
      </c>
    </row>
    <row r="542" spans="1:12" x14ac:dyDescent="0.25">
      <c r="A542" t="s">
        <v>19</v>
      </c>
      <c r="B542">
        <v>100</v>
      </c>
      <c r="C542">
        <v>500</v>
      </c>
      <c r="D542">
        <v>0.3</v>
      </c>
      <c r="E542">
        <v>87.285820900079756</v>
      </c>
      <c r="F542">
        <v>0.99</v>
      </c>
      <c r="G542">
        <v>8</v>
      </c>
      <c r="H542">
        <v>36</v>
      </c>
      <c r="I542">
        <v>3729.5612446970367</v>
      </c>
      <c r="J542">
        <v>2663.385984013762</v>
      </c>
      <c r="K542" s="6">
        <f xml:space="preserve"> 100 - Tableau14[[#This Row],[Fitness finale]] / Tableau14[[#This Row],[Fitness de base]] * 100</f>
        <v>28.587149820886864</v>
      </c>
      <c r="L542">
        <v>8647.7270000000008</v>
      </c>
    </row>
    <row r="543" spans="1:12" x14ac:dyDescent="0.25">
      <c r="A543" t="s">
        <v>19</v>
      </c>
      <c r="B543">
        <v>100</v>
      </c>
      <c r="C543">
        <v>1000</v>
      </c>
      <c r="D543">
        <v>0.8</v>
      </c>
      <c r="E543">
        <v>470.95134028311196</v>
      </c>
      <c r="F543">
        <v>0.99</v>
      </c>
      <c r="G543">
        <v>8</v>
      </c>
      <c r="H543">
        <v>41</v>
      </c>
      <c r="I543">
        <v>3729.5612446970367</v>
      </c>
      <c r="J543">
        <v>2691.9690443448198</v>
      </c>
      <c r="K543" s="6">
        <f xml:space="preserve"> 100 - Tableau14[[#This Row],[Fitness finale]] / Tableau14[[#This Row],[Fitness de base]] * 100</f>
        <v>27.820757785585144</v>
      </c>
      <c r="L543">
        <v>10761.15</v>
      </c>
    </row>
    <row r="544" spans="1:12" x14ac:dyDescent="0.25">
      <c r="A544" t="s">
        <v>19</v>
      </c>
      <c r="B544">
        <v>100</v>
      </c>
      <c r="C544">
        <v>500</v>
      </c>
      <c r="D544">
        <v>0.8</v>
      </c>
      <c r="E544">
        <v>470.95134028311196</v>
      </c>
      <c r="F544">
        <v>0.99</v>
      </c>
      <c r="G544">
        <v>8</v>
      </c>
      <c r="H544">
        <v>40</v>
      </c>
      <c r="I544">
        <v>3729.5612446970367</v>
      </c>
      <c r="J544">
        <v>2776.1467700676749</v>
      </c>
      <c r="K544" s="6">
        <f xml:space="preserve"> 100 - Tableau14[[#This Row],[Fitness finale]] / Tableau14[[#This Row],[Fitness de base]] * 100</f>
        <v>25.56371680408779</v>
      </c>
      <c r="L544">
        <v>8543.7929999999997</v>
      </c>
    </row>
    <row r="545" spans="1:12" x14ac:dyDescent="0.25">
      <c r="A545" t="s">
        <v>19</v>
      </c>
      <c r="B545">
        <v>100</v>
      </c>
      <c r="C545">
        <v>500</v>
      </c>
      <c r="D545">
        <v>0.8</v>
      </c>
      <c r="E545">
        <v>470.95134028311196</v>
      </c>
      <c r="F545">
        <v>0.9</v>
      </c>
      <c r="G545">
        <v>8</v>
      </c>
      <c r="H545">
        <v>40</v>
      </c>
      <c r="I545">
        <v>3729.5612446970367</v>
      </c>
      <c r="J545">
        <v>2848.7212828360803</v>
      </c>
      <c r="K545" s="6">
        <f xml:space="preserve"> 100 - Tableau14[[#This Row],[Fitness finale]] / Tableau14[[#This Row],[Fitness de base]] * 100</f>
        <v>23.61779051392169</v>
      </c>
      <c r="L545">
        <v>8827.3889999999992</v>
      </c>
    </row>
    <row r="546" spans="1:12" x14ac:dyDescent="0.25">
      <c r="A546" t="s">
        <v>19</v>
      </c>
      <c r="B546">
        <v>100</v>
      </c>
      <c r="C546">
        <v>500</v>
      </c>
      <c r="D546">
        <v>0.5</v>
      </c>
      <c r="E546">
        <v>151.61246776199212</v>
      </c>
      <c r="F546">
        <v>0.99</v>
      </c>
      <c r="G546">
        <v>8</v>
      </c>
      <c r="H546">
        <v>40</v>
      </c>
      <c r="I546">
        <v>3729.5612446970367</v>
      </c>
      <c r="J546">
        <v>2878.9959174804917</v>
      </c>
      <c r="K546" s="6">
        <f xml:space="preserve"> 100 - Tableau14[[#This Row],[Fitness finale]] / Tableau14[[#This Row],[Fitness de base]] * 100</f>
        <v>22.806042625682608</v>
      </c>
      <c r="L546">
        <v>8863.1839999999993</v>
      </c>
    </row>
    <row r="547" spans="1:12" x14ac:dyDescent="0.25">
      <c r="A547" t="s">
        <v>19</v>
      </c>
      <c r="B547">
        <v>100</v>
      </c>
      <c r="C547">
        <v>1000</v>
      </c>
      <c r="D547">
        <v>0.3</v>
      </c>
      <c r="E547">
        <v>87.285820900079756</v>
      </c>
      <c r="F547">
        <v>0.99</v>
      </c>
      <c r="G547">
        <v>8</v>
      </c>
      <c r="H547">
        <v>38</v>
      </c>
      <c r="I547">
        <v>3729.5612446970367</v>
      </c>
      <c r="J547">
        <v>2879.5047124568382</v>
      </c>
      <c r="K547" s="6">
        <f xml:space="preserve"> 100 - Tableau14[[#This Row],[Fitness finale]] / Tableau14[[#This Row],[Fitness de base]] * 100</f>
        <v>22.792400404977158</v>
      </c>
      <c r="L547">
        <v>10752.691999999999</v>
      </c>
    </row>
    <row r="548" spans="1:12" x14ac:dyDescent="0.25">
      <c r="A548" t="s">
        <v>19</v>
      </c>
      <c r="B548">
        <v>100</v>
      </c>
      <c r="C548">
        <v>1000</v>
      </c>
      <c r="D548">
        <v>0.5</v>
      </c>
      <c r="E548">
        <v>151.61246776199212</v>
      </c>
      <c r="F548">
        <v>0.99</v>
      </c>
      <c r="G548">
        <v>8</v>
      </c>
      <c r="H548">
        <v>41</v>
      </c>
      <c r="I548">
        <v>3729.5612446970367</v>
      </c>
      <c r="J548">
        <v>2972.6022619307359</v>
      </c>
      <c r="K548" s="6">
        <f xml:space="preserve"> 100 - Tableau14[[#This Row],[Fitness finale]] / Tableau14[[#This Row],[Fitness de base]] * 100</f>
        <v>20.296193924757247</v>
      </c>
      <c r="L548">
        <v>10895.608</v>
      </c>
    </row>
    <row r="549" spans="1:12" x14ac:dyDescent="0.25">
      <c r="A549" t="s">
        <v>19</v>
      </c>
      <c r="B549">
        <v>100</v>
      </c>
      <c r="C549">
        <v>1000</v>
      </c>
      <c r="D549">
        <v>0.5</v>
      </c>
      <c r="E549">
        <v>151.61246776199212</v>
      </c>
      <c r="F549">
        <v>0.9</v>
      </c>
      <c r="G549">
        <v>8</v>
      </c>
      <c r="H549">
        <v>42</v>
      </c>
      <c r="I549">
        <v>3729.5612446970367</v>
      </c>
      <c r="J549">
        <v>2975.2310491939834</v>
      </c>
      <c r="K549" s="6">
        <f xml:space="preserve"> 100 - Tableau14[[#This Row],[Fitness finale]] / Tableau14[[#This Row],[Fitness de base]] * 100</f>
        <v>20.225708763346233</v>
      </c>
      <c r="L549">
        <v>10931.123</v>
      </c>
    </row>
    <row r="550" spans="1:12" x14ac:dyDescent="0.25">
      <c r="A550" t="s">
        <v>19</v>
      </c>
      <c r="B550">
        <v>100</v>
      </c>
      <c r="C550">
        <v>500</v>
      </c>
      <c r="D550">
        <v>0.5</v>
      </c>
      <c r="E550">
        <v>151.61246776199212</v>
      </c>
      <c r="F550">
        <v>0.8</v>
      </c>
      <c r="G550">
        <v>8</v>
      </c>
      <c r="H550">
        <v>42</v>
      </c>
      <c r="I550">
        <v>3729.5612446970367</v>
      </c>
      <c r="J550">
        <v>2983.7437780194341</v>
      </c>
      <c r="K550" s="6">
        <f xml:space="preserve"> 100 - Tableau14[[#This Row],[Fitness finale]] / Tableau14[[#This Row],[Fitness de base]] * 100</f>
        <v>19.997458621655852</v>
      </c>
      <c r="L550">
        <v>8682.6110000000008</v>
      </c>
    </row>
    <row r="551" spans="1:12" x14ac:dyDescent="0.25">
      <c r="A551" t="s">
        <v>19</v>
      </c>
      <c r="B551">
        <v>100</v>
      </c>
      <c r="C551">
        <v>500</v>
      </c>
      <c r="D551">
        <v>0.8</v>
      </c>
      <c r="E551">
        <v>470.95134028311196</v>
      </c>
      <c r="F551">
        <v>0.8</v>
      </c>
      <c r="G551">
        <v>8</v>
      </c>
      <c r="H551">
        <v>44</v>
      </c>
      <c r="I551">
        <v>3729.5612446970367</v>
      </c>
      <c r="J551">
        <v>3066.940463605104</v>
      </c>
      <c r="K551" s="6">
        <f xml:space="preserve"> 100 - Tableau14[[#This Row],[Fitness finale]] / Tableau14[[#This Row],[Fitness de base]] * 100</f>
        <v>17.766722078477599</v>
      </c>
      <c r="L551">
        <v>8716.5750000000007</v>
      </c>
    </row>
    <row r="552" spans="1:12" x14ac:dyDescent="0.25">
      <c r="A552" t="s">
        <v>19</v>
      </c>
      <c r="B552">
        <v>100</v>
      </c>
      <c r="C552">
        <v>100</v>
      </c>
      <c r="D552">
        <v>0.8</v>
      </c>
      <c r="E552">
        <v>470.95134028311196</v>
      </c>
      <c r="F552">
        <v>0.8</v>
      </c>
      <c r="G552">
        <v>8</v>
      </c>
      <c r="H552">
        <v>43</v>
      </c>
      <c r="I552">
        <v>3729.5612446970367</v>
      </c>
      <c r="J552">
        <v>3088.2224465877234</v>
      </c>
      <c r="K552" s="6">
        <f xml:space="preserve"> 100 - Tableau14[[#This Row],[Fitness finale]] / Tableau14[[#This Row],[Fitness de base]] * 100</f>
        <v>17.196092409561999</v>
      </c>
      <c r="L552">
        <v>4358.3869999999997</v>
      </c>
    </row>
    <row r="553" spans="1:12" x14ac:dyDescent="0.25">
      <c r="A553" t="s">
        <v>19</v>
      </c>
      <c r="B553">
        <v>100</v>
      </c>
      <c r="C553">
        <v>1000</v>
      </c>
      <c r="D553">
        <v>0.3</v>
      </c>
      <c r="E553">
        <v>87.285820900079756</v>
      </c>
      <c r="F553">
        <v>0.8</v>
      </c>
      <c r="G553">
        <v>8</v>
      </c>
      <c r="H553">
        <v>43</v>
      </c>
      <c r="I553">
        <v>3729.5612446970367</v>
      </c>
      <c r="J553">
        <v>3119.1551877831271</v>
      </c>
      <c r="K553" s="6">
        <f xml:space="preserve"> 100 - Tableau14[[#This Row],[Fitness finale]] / Tableau14[[#This Row],[Fitness de base]] * 100</f>
        <v>16.366698838417776</v>
      </c>
      <c r="L553">
        <v>10766.278</v>
      </c>
    </row>
    <row r="554" spans="1:12" x14ac:dyDescent="0.25">
      <c r="A554" t="s">
        <v>19</v>
      </c>
      <c r="B554">
        <v>100</v>
      </c>
      <c r="C554">
        <v>1000</v>
      </c>
      <c r="D554">
        <v>0.8</v>
      </c>
      <c r="E554">
        <v>470.95134028311196</v>
      </c>
      <c r="F554">
        <v>0.8</v>
      </c>
      <c r="G554">
        <v>8</v>
      </c>
      <c r="H554">
        <v>45</v>
      </c>
      <c r="I554">
        <v>3729.5612446970367</v>
      </c>
      <c r="J554">
        <v>3208.3197989208647</v>
      </c>
      <c r="K554" s="6">
        <f xml:space="preserve"> 100 - Tableau14[[#This Row],[Fitness finale]] / Tableau14[[#This Row],[Fitness de base]] * 100</f>
        <v>13.975945468580548</v>
      </c>
      <c r="L554">
        <v>10913.987999999999</v>
      </c>
    </row>
    <row r="555" spans="1:12" x14ac:dyDescent="0.25">
      <c r="A555" t="s">
        <v>19</v>
      </c>
      <c r="B555">
        <v>100</v>
      </c>
      <c r="C555">
        <v>100</v>
      </c>
      <c r="D555">
        <v>0.3</v>
      </c>
      <c r="E555">
        <v>87.285820900079756</v>
      </c>
      <c r="F555">
        <v>0.8</v>
      </c>
      <c r="G555">
        <v>8</v>
      </c>
      <c r="H555">
        <v>44</v>
      </c>
      <c r="I555">
        <v>3729.5612446970367</v>
      </c>
      <c r="J555">
        <v>3215.192939122574</v>
      </c>
      <c r="K555" s="6">
        <f xml:space="preserve"> 100 - Tableau14[[#This Row],[Fitness finale]] / Tableau14[[#This Row],[Fitness de base]] * 100</f>
        <v>13.791657297646722</v>
      </c>
      <c r="L555">
        <v>3637.8780000000002</v>
      </c>
    </row>
    <row r="556" spans="1:12" x14ac:dyDescent="0.25">
      <c r="A556" t="s">
        <v>19</v>
      </c>
      <c r="B556">
        <v>100</v>
      </c>
      <c r="C556">
        <v>100</v>
      </c>
      <c r="D556">
        <v>0.8</v>
      </c>
      <c r="E556">
        <v>470.95134028311196</v>
      </c>
      <c r="F556">
        <v>0.9</v>
      </c>
      <c r="G556">
        <v>8</v>
      </c>
      <c r="H556">
        <v>45</v>
      </c>
      <c r="I556">
        <v>3729.5612446970367</v>
      </c>
      <c r="J556">
        <v>3306.9199018019017</v>
      </c>
      <c r="K556" s="6">
        <f xml:space="preserve"> 100 - Tableau14[[#This Row],[Fitness finale]] / Tableau14[[#This Row],[Fitness de base]] * 100</f>
        <v>11.332200094477002</v>
      </c>
      <c r="L556">
        <v>4220.4009999999998</v>
      </c>
    </row>
    <row r="557" spans="1:12" x14ac:dyDescent="0.25">
      <c r="A557" t="s">
        <v>19</v>
      </c>
      <c r="B557">
        <v>100</v>
      </c>
      <c r="C557">
        <v>500</v>
      </c>
      <c r="D557">
        <v>0.5</v>
      </c>
      <c r="E557">
        <v>151.61246776199212</v>
      </c>
      <c r="F557">
        <v>0.9</v>
      </c>
      <c r="G557">
        <v>8</v>
      </c>
      <c r="H557">
        <v>45</v>
      </c>
      <c r="I557">
        <v>3729.5612446970367</v>
      </c>
      <c r="J557">
        <v>3317.574258279893</v>
      </c>
      <c r="K557" s="6">
        <f xml:space="preserve"> 100 - Tableau14[[#This Row],[Fitness finale]] / Tableau14[[#This Row],[Fitness de base]] * 100</f>
        <v>11.046526907231708</v>
      </c>
      <c r="L557">
        <v>8841.0400000000009</v>
      </c>
    </row>
    <row r="558" spans="1:12" x14ac:dyDescent="0.25">
      <c r="A558" t="s">
        <v>19</v>
      </c>
      <c r="B558">
        <v>100</v>
      </c>
      <c r="C558">
        <v>100</v>
      </c>
      <c r="D558">
        <v>0.5</v>
      </c>
      <c r="E558">
        <v>151.61246776199212</v>
      </c>
      <c r="F558">
        <v>0.9</v>
      </c>
      <c r="G558">
        <v>8</v>
      </c>
      <c r="H558">
        <v>45</v>
      </c>
      <c r="I558">
        <v>3729.5612446970367</v>
      </c>
      <c r="J558">
        <v>3453.7727941464864</v>
      </c>
      <c r="K558" s="6">
        <f xml:space="preserve"> 100 - Tableau14[[#This Row],[Fitness finale]] / Tableau14[[#This Row],[Fitness de base]] * 100</f>
        <v>7.3946620649462886</v>
      </c>
      <c r="L558">
        <v>4401.2190000000001</v>
      </c>
    </row>
    <row r="559" spans="1:12" x14ac:dyDescent="0.25">
      <c r="A559" t="s">
        <v>19</v>
      </c>
      <c r="B559">
        <v>100</v>
      </c>
      <c r="C559">
        <v>100</v>
      </c>
      <c r="D559">
        <v>0.3</v>
      </c>
      <c r="E559">
        <v>87.285820900079756</v>
      </c>
      <c r="F559">
        <v>0.99</v>
      </c>
      <c r="G559">
        <v>8</v>
      </c>
      <c r="H559">
        <v>45</v>
      </c>
      <c r="I559">
        <v>3729.5612446970367</v>
      </c>
      <c r="J559">
        <v>3475.5728175231234</v>
      </c>
      <c r="K559" s="6">
        <f xml:space="preserve"> 100 - Tableau14[[#This Row],[Fitness finale]] / Tableau14[[#This Row],[Fitness de base]] * 100</f>
        <v>6.8101422797400772</v>
      </c>
      <c r="L559">
        <v>3783.2060000000001</v>
      </c>
    </row>
    <row r="560" spans="1:12" x14ac:dyDescent="0.25">
      <c r="A560" t="s">
        <v>19</v>
      </c>
      <c r="B560">
        <v>100</v>
      </c>
      <c r="C560">
        <v>500</v>
      </c>
      <c r="D560">
        <v>0.3</v>
      </c>
      <c r="E560">
        <v>87.285820900079756</v>
      </c>
      <c r="F560">
        <v>0.9</v>
      </c>
      <c r="G560">
        <v>8</v>
      </c>
      <c r="H560">
        <v>46</v>
      </c>
      <c r="I560">
        <v>3729.5612446970367</v>
      </c>
      <c r="J560">
        <v>3480.7321439801572</v>
      </c>
      <c r="K560" s="6">
        <f xml:space="preserve"> 100 - Tableau14[[#This Row],[Fitness finale]] / Tableau14[[#This Row],[Fitness de base]] * 100</f>
        <v>6.6718062632885591</v>
      </c>
      <c r="L560">
        <v>8493.7459999999992</v>
      </c>
    </row>
    <row r="561" spans="1:12" x14ac:dyDescent="0.25">
      <c r="A561" t="s">
        <v>19</v>
      </c>
      <c r="B561">
        <v>100</v>
      </c>
      <c r="C561">
        <v>1000</v>
      </c>
      <c r="D561">
        <v>0.8</v>
      </c>
      <c r="E561">
        <v>470.95134028311196</v>
      </c>
      <c r="F561">
        <v>0.9</v>
      </c>
      <c r="G561">
        <v>8</v>
      </c>
      <c r="H561">
        <v>46</v>
      </c>
      <c r="I561">
        <v>3729.5612446970367</v>
      </c>
      <c r="J561">
        <v>3510.5827316308582</v>
      </c>
      <c r="K561" s="6">
        <f xml:space="preserve"> 100 - Tableau14[[#This Row],[Fitness finale]] / Tableau14[[#This Row],[Fitness de base]] * 100</f>
        <v>5.8714282645857594</v>
      </c>
      <c r="L561">
        <v>10925.966</v>
      </c>
    </row>
    <row r="562" spans="1:12" x14ac:dyDescent="0.25">
      <c r="A562" t="s">
        <v>19</v>
      </c>
      <c r="B562">
        <v>100</v>
      </c>
      <c r="C562">
        <v>100</v>
      </c>
      <c r="D562">
        <v>0.5</v>
      </c>
      <c r="E562">
        <v>151.61246776199212</v>
      </c>
      <c r="F562">
        <v>0.8</v>
      </c>
      <c r="G562">
        <v>8</v>
      </c>
      <c r="H562">
        <v>47</v>
      </c>
      <c r="I562">
        <v>3729.5612446970367</v>
      </c>
      <c r="J562">
        <v>3529.9368093401249</v>
      </c>
      <c r="K562" s="6">
        <f xml:space="preserve"> 100 - Tableau14[[#This Row],[Fitness finale]] / Tableau14[[#This Row],[Fitness de base]] * 100</f>
        <v>5.3524911446554881</v>
      </c>
      <c r="L562">
        <v>4142.2749999999996</v>
      </c>
    </row>
    <row r="563" spans="1:12" x14ac:dyDescent="0.25">
      <c r="A563" t="s">
        <v>19</v>
      </c>
      <c r="B563">
        <v>100</v>
      </c>
      <c r="C563">
        <v>100</v>
      </c>
      <c r="D563">
        <v>0.5</v>
      </c>
      <c r="E563">
        <v>151.61246776199212</v>
      </c>
      <c r="F563">
        <v>0.99</v>
      </c>
      <c r="G563">
        <v>8</v>
      </c>
      <c r="H563">
        <v>42</v>
      </c>
      <c r="I563">
        <v>3729.5612446970367</v>
      </c>
      <c r="J563">
        <v>3535.7385684823585</v>
      </c>
      <c r="K563" s="6">
        <f xml:space="preserve"> 100 - Tableau14[[#This Row],[Fitness finale]] / Tableau14[[#This Row],[Fitness de base]] * 100</f>
        <v>5.1969297056126749</v>
      </c>
      <c r="L563">
        <v>3578.6120000000001</v>
      </c>
    </row>
    <row r="564" spans="1:12" x14ac:dyDescent="0.25">
      <c r="A564" t="s">
        <v>19</v>
      </c>
      <c r="B564">
        <v>100</v>
      </c>
      <c r="C564">
        <v>500</v>
      </c>
      <c r="D564">
        <v>0.3</v>
      </c>
      <c r="E564">
        <v>87.285820900079756</v>
      </c>
      <c r="F564">
        <v>0.8</v>
      </c>
      <c r="G564">
        <v>8</v>
      </c>
      <c r="H564">
        <v>45</v>
      </c>
      <c r="I564">
        <v>3729.5612446970367</v>
      </c>
      <c r="J564">
        <v>3548.2954457638293</v>
      </c>
      <c r="K564" s="6">
        <f xml:space="preserve"> 100 - Tableau14[[#This Row],[Fitness finale]] / Tableau14[[#This Row],[Fitness de base]] * 100</f>
        <v>4.8602445982337485</v>
      </c>
      <c r="L564">
        <v>8734.6880000000001</v>
      </c>
    </row>
    <row r="565" spans="1:12" x14ac:dyDescent="0.25">
      <c r="A565" t="s">
        <v>19</v>
      </c>
      <c r="B565">
        <v>100</v>
      </c>
      <c r="C565">
        <v>1000</v>
      </c>
      <c r="D565">
        <v>0.3</v>
      </c>
      <c r="E565">
        <v>87.285820900079756</v>
      </c>
      <c r="F565">
        <v>0.9</v>
      </c>
      <c r="G565">
        <v>8</v>
      </c>
      <c r="H565">
        <v>45</v>
      </c>
      <c r="I565">
        <v>3729.5612446970367</v>
      </c>
      <c r="J565">
        <v>3571.8031870292575</v>
      </c>
      <c r="K565" s="6">
        <f xml:space="preserve"> 100 - Tableau14[[#This Row],[Fitness finale]] / Tableau14[[#This Row],[Fitness de base]] * 100</f>
        <v>4.229936105543004</v>
      </c>
      <c r="L565">
        <v>10822.544</v>
      </c>
    </row>
    <row r="566" spans="1:12" x14ac:dyDescent="0.25">
      <c r="A566" s="11" t="s">
        <v>19</v>
      </c>
      <c r="B566" s="11">
        <v>100</v>
      </c>
      <c r="C566" s="11">
        <v>1000</v>
      </c>
      <c r="D566" s="11">
        <v>0.5</v>
      </c>
      <c r="E566" s="11">
        <v>151.61246776199212</v>
      </c>
      <c r="F566" s="11">
        <v>0.8</v>
      </c>
      <c r="G566" s="11">
        <v>8</v>
      </c>
      <c r="H566" s="11">
        <v>47</v>
      </c>
      <c r="I566" s="11">
        <v>3729.5612446970367</v>
      </c>
      <c r="J566" s="11">
        <v>3580.1755302117053</v>
      </c>
      <c r="K566" s="6">
        <f xml:space="preserve"> 100 - Tableau14[[#This Row],[Fitness finale]] / Tableau14[[#This Row],[Fitness de base]] * 100</f>
        <v>4.0054500967838749</v>
      </c>
      <c r="L566" s="11">
        <v>10904.596</v>
      </c>
    </row>
    <row r="567" spans="1:12" x14ac:dyDescent="0.25">
      <c r="A567" s="11" t="s">
        <v>19</v>
      </c>
      <c r="B567" s="11">
        <v>100</v>
      </c>
      <c r="C567" s="11">
        <v>10</v>
      </c>
      <c r="D567" s="11">
        <v>0.8</v>
      </c>
      <c r="E567" s="11">
        <v>470.95134028311196</v>
      </c>
      <c r="F567" s="11">
        <v>0.9</v>
      </c>
      <c r="G567" s="11">
        <v>8</v>
      </c>
      <c r="H567" s="11">
        <v>46</v>
      </c>
      <c r="I567" s="11">
        <v>3729.5612446970367</v>
      </c>
      <c r="J567" s="11">
        <v>3580.8639129964627</v>
      </c>
      <c r="K567" s="6">
        <f xml:space="preserve"> 100 - Tableau14[[#This Row],[Fitness finale]] / Tableau14[[#This Row],[Fitness de base]] * 100</f>
        <v>3.9869926231135793</v>
      </c>
      <c r="L567" s="11">
        <v>322.858</v>
      </c>
    </row>
    <row r="568" spans="1:12" x14ac:dyDescent="0.25">
      <c r="A568" t="s">
        <v>19</v>
      </c>
      <c r="B568">
        <v>100</v>
      </c>
      <c r="C568">
        <v>100</v>
      </c>
      <c r="D568">
        <v>0.8</v>
      </c>
      <c r="E568">
        <v>470.95134028311196</v>
      </c>
      <c r="F568">
        <v>0.99</v>
      </c>
      <c r="G568">
        <v>8</v>
      </c>
      <c r="H568">
        <v>46</v>
      </c>
      <c r="I568">
        <v>3729.5612446970367</v>
      </c>
      <c r="J568">
        <v>3587.1303584477409</v>
      </c>
      <c r="K568" s="6">
        <f xml:space="preserve"> 100 - Tableau14[[#This Row],[Fitness finale]] / Tableau14[[#This Row],[Fitness de base]] * 100</f>
        <v>3.8189716404795462</v>
      </c>
      <c r="L568">
        <v>4240.6210000000001</v>
      </c>
    </row>
    <row r="569" spans="1:12" x14ac:dyDescent="0.25">
      <c r="A569" t="s">
        <v>19</v>
      </c>
      <c r="B569">
        <v>100</v>
      </c>
      <c r="C569">
        <v>10</v>
      </c>
      <c r="D569">
        <v>0.3</v>
      </c>
      <c r="E569">
        <v>87.285820900079756</v>
      </c>
      <c r="F569">
        <v>0.8</v>
      </c>
      <c r="G569">
        <v>8</v>
      </c>
      <c r="H569">
        <v>46</v>
      </c>
      <c r="I569">
        <v>3729.5612446970367</v>
      </c>
      <c r="J569">
        <v>3613.7976315902051</v>
      </c>
      <c r="K569" s="6">
        <f xml:space="preserve"> 100 - Tableau14[[#This Row],[Fitness finale]] / Tableau14[[#This Row],[Fitness de base]] * 100</f>
        <v>3.1039472343142904</v>
      </c>
      <c r="L569">
        <v>331.78300000000002</v>
      </c>
    </row>
    <row r="570" spans="1:12" x14ac:dyDescent="0.25">
      <c r="A570" s="11" t="s">
        <v>19</v>
      </c>
      <c r="B570" s="11">
        <v>100</v>
      </c>
      <c r="C570" s="11">
        <v>10</v>
      </c>
      <c r="D570" s="11">
        <v>0.3</v>
      </c>
      <c r="E570" s="11">
        <v>87.285820900079756</v>
      </c>
      <c r="F570" s="11">
        <v>0.9</v>
      </c>
      <c r="G570" s="11">
        <v>8</v>
      </c>
      <c r="H570" s="11">
        <v>45</v>
      </c>
      <c r="I570" s="11">
        <v>3729.5612446970367</v>
      </c>
      <c r="J570" s="11">
        <v>3633.3446005474402</v>
      </c>
      <c r="K570" s="6">
        <f xml:space="preserve"> 100 - Tableau14[[#This Row],[Fitness finale]] / Tableau14[[#This Row],[Fitness de base]] * 100</f>
        <v>2.579838158882751</v>
      </c>
      <c r="L570" s="11">
        <v>333.05099999999999</v>
      </c>
    </row>
    <row r="571" spans="1:12" x14ac:dyDescent="0.25">
      <c r="A571" t="s">
        <v>19</v>
      </c>
      <c r="B571">
        <v>100</v>
      </c>
      <c r="C571">
        <v>100</v>
      </c>
      <c r="D571">
        <v>0.3</v>
      </c>
      <c r="E571">
        <v>87.285820900079756</v>
      </c>
      <c r="F571">
        <v>0.9</v>
      </c>
      <c r="G571">
        <v>8</v>
      </c>
      <c r="H571">
        <v>46</v>
      </c>
      <c r="I571">
        <v>3729.5612446970367</v>
      </c>
      <c r="J571">
        <v>3651.4987787202899</v>
      </c>
      <c r="K571" s="6">
        <f xml:space="preserve"> 100 - Tableau14[[#This Row],[Fitness finale]] / Tableau14[[#This Row],[Fitness de base]] * 100</f>
        <v>2.0930737117601126</v>
      </c>
      <c r="L571">
        <v>3660.9430000000002</v>
      </c>
    </row>
    <row r="572" spans="1:12" x14ac:dyDescent="0.25">
      <c r="A572" t="s">
        <v>19</v>
      </c>
      <c r="B572">
        <v>100</v>
      </c>
      <c r="C572">
        <v>10</v>
      </c>
      <c r="D572">
        <v>0.5</v>
      </c>
      <c r="E572">
        <v>151.61246776199212</v>
      </c>
      <c r="F572">
        <v>0.99</v>
      </c>
      <c r="G572">
        <v>8</v>
      </c>
      <c r="H572">
        <v>47</v>
      </c>
      <c r="I572">
        <v>3729.5612446970367</v>
      </c>
      <c r="J572">
        <v>3656.4051178492628</v>
      </c>
      <c r="K572" s="6">
        <f xml:space="preserve"> 100 - Tableau14[[#This Row],[Fitness finale]] / Tableau14[[#This Row],[Fitness de base]] * 100</f>
        <v>1.9615209953125969</v>
      </c>
      <c r="L572">
        <v>390.61599999999999</v>
      </c>
    </row>
    <row r="573" spans="1:12" x14ac:dyDescent="0.25">
      <c r="A573" t="s">
        <v>19</v>
      </c>
      <c r="B573">
        <v>100</v>
      </c>
      <c r="C573">
        <v>10</v>
      </c>
      <c r="D573">
        <v>0.5</v>
      </c>
      <c r="E573">
        <v>151.61246776199212</v>
      </c>
      <c r="F573">
        <v>0.9</v>
      </c>
      <c r="G573">
        <v>8</v>
      </c>
      <c r="H573">
        <v>47</v>
      </c>
      <c r="I573">
        <v>3729.5612446970367</v>
      </c>
      <c r="J573">
        <v>3688.4770468401211</v>
      </c>
      <c r="K573" s="6">
        <f xml:space="preserve"> 100 - Tableau14[[#This Row],[Fitness finale]] / Tableau14[[#This Row],[Fitness de base]] * 100</f>
        <v>1.1015826034585672</v>
      </c>
      <c r="L573">
        <v>377.52</v>
      </c>
    </row>
    <row r="574" spans="1:12" x14ac:dyDescent="0.25">
      <c r="A574" t="s">
        <v>19</v>
      </c>
      <c r="B574">
        <v>100</v>
      </c>
      <c r="C574">
        <v>10</v>
      </c>
      <c r="D574">
        <v>0.8</v>
      </c>
      <c r="E574">
        <v>470.95134028311196</v>
      </c>
      <c r="F574">
        <v>0.8</v>
      </c>
      <c r="G574">
        <v>8</v>
      </c>
      <c r="H574">
        <v>47</v>
      </c>
      <c r="I574">
        <v>3729.5612446970367</v>
      </c>
      <c r="J574">
        <v>3699.4019674562369</v>
      </c>
      <c r="K574" s="6">
        <f xml:space="preserve"> 100 - Tableau14[[#This Row],[Fitness finale]] / Tableau14[[#This Row],[Fitness de base]] * 100</f>
        <v>0.80865483262093107</v>
      </c>
      <c r="L574">
        <v>339.41699999999997</v>
      </c>
    </row>
    <row r="575" spans="1:12" x14ac:dyDescent="0.25">
      <c r="A575" t="s">
        <v>19</v>
      </c>
      <c r="B575">
        <v>100</v>
      </c>
      <c r="C575">
        <v>10</v>
      </c>
      <c r="D575">
        <v>0.5</v>
      </c>
      <c r="E575">
        <v>151.61246776199212</v>
      </c>
      <c r="F575">
        <v>0.8</v>
      </c>
      <c r="G575">
        <v>8</v>
      </c>
      <c r="H575">
        <v>47</v>
      </c>
      <c r="I575">
        <v>3729.5612446970367</v>
      </c>
      <c r="J575">
        <v>3729.5612446970367</v>
      </c>
      <c r="K575" s="6">
        <f xml:space="preserve"> 100 - Tableau14[[#This Row],[Fitness finale]] / Tableau14[[#This Row],[Fitness de base]] * 100</f>
        <v>0</v>
      </c>
      <c r="L575">
        <v>380.78100000000001</v>
      </c>
    </row>
    <row r="576" spans="1:12" x14ac:dyDescent="0.25">
      <c r="A576" t="s">
        <v>19</v>
      </c>
      <c r="B576">
        <v>100</v>
      </c>
      <c r="C576">
        <v>10</v>
      </c>
      <c r="D576">
        <v>0.8</v>
      </c>
      <c r="E576">
        <v>470.95134028311196</v>
      </c>
      <c r="F576">
        <v>0.99</v>
      </c>
      <c r="G576">
        <v>8</v>
      </c>
      <c r="H576">
        <v>47</v>
      </c>
      <c r="I576">
        <v>3729.5612446970367</v>
      </c>
      <c r="J576">
        <v>3729.5612446970367</v>
      </c>
      <c r="K576" s="6">
        <f xml:space="preserve"> 100 - Tableau14[[#This Row],[Fitness finale]] / Tableau14[[#This Row],[Fitness de base]] * 100</f>
        <v>0</v>
      </c>
      <c r="L576">
        <v>382.505</v>
      </c>
    </row>
    <row r="577" spans="1:12" x14ac:dyDescent="0.25">
      <c r="A577" t="s">
        <v>19</v>
      </c>
      <c r="B577">
        <v>100</v>
      </c>
      <c r="C577">
        <v>10</v>
      </c>
      <c r="D577">
        <v>0.3</v>
      </c>
      <c r="E577">
        <v>87.285820900079756</v>
      </c>
      <c r="F577">
        <v>0.99</v>
      </c>
      <c r="G577">
        <v>8</v>
      </c>
      <c r="H577">
        <v>47</v>
      </c>
      <c r="I577">
        <v>3729.5612446970367</v>
      </c>
      <c r="J577">
        <v>3729.5612446970367</v>
      </c>
      <c r="K577" s="6">
        <f xml:space="preserve"> 100 - Tableau14[[#This Row],[Fitness finale]] / Tableau14[[#This Row],[Fitness de base]] * 100</f>
        <v>0</v>
      </c>
      <c r="L577">
        <v>325.76400000000001</v>
      </c>
    </row>
    <row r="578" spans="1:12" x14ac:dyDescent="0.25">
      <c r="A578" t="s">
        <v>20</v>
      </c>
      <c r="B578">
        <v>100</v>
      </c>
      <c r="C578">
        <v>1000</v>
      </c>
      <c r="D578">
        <v>0.8</v>
      </c>
      <c r="E578">
        <v>543.72470651689173</v>
      </c>
      <c r="F578">
        <v>0.99</v>
      </c>
      <c r="G578">
        <v>8</v>
      </c>
      <c r="H578">
        <v>33</v>
      </c>
      <c r="I578">
        <v>3688.9620666435944</v>
      </c>
      <c r="J578">
        <v>2527.7920933913338</v>
      </c>
      <c r="K578" s="6">
        <f xml:space="preserve"> 100 - Tableau14[[#This Row],[Fitness finale]] / Tableau14[[#This Row],[Fitness de base]] * 100</f>
        <v>31.476874857343063</v>
      </c>
      <c r="L578">
        <v>10886.459000000001</v>
      </c>
    </row>
    <row r="579" spans="1:12" x14ac:dyDescent="0.25">
      <c r="A579" t="s">
        <v>20</v>
      </c>
      <c r="B579">
        <v>100</v>
      </c>
      <c r="C579">
        <v>1000</v>
      </c>
      <c r="D579">
        <v>0.5</v>
      </c>
      <c r="E579">
        <v>175.04025891217313</v>
      </c>
      <c r="F579">
        <v>0.9</v>
      </c>
      <c r="G579">
        <v>8</v>
      </c>
      <c r="H579">
        <v>39</v>
      </c>
      <c r="I579">
        <v>3688.9620666435944</v>
      </c>
      <c r="J579">
        <v>2651.3393593468004</v>
      </c>
      <c r="K579" s="6">
        <f xml:space="preserve"> 100 - Tableau14[[#This Row],[Fitness finale]] / Tableau14[[#This Row],[Fitness de base]] * 100</f>
        <v>28.127768422429895</v>
      </c>
      <c r="L579">
        <v>10823.96</v>
      </c>
    </row>
    <row r="580" spans="1:12" x14ac:dyDescent="0.25">
      <c r="A580" t="s">
        <v>20</v>
      </c>
      <c r="B580">
        <v>100</v>
      </c>
      <c r="C580">
        <v>1000</v>
      </c>
      <c r="D580">
        <v>0.3</v>
      </c>
      <c r="E580">
        <v>100.77359016209961</v>
      </c>
      <c r="F580">
        <v>0.99</v>
      </c>
      <c r="G580">
        <v>8</v>
      </c>
      <c r="H580">
        <v>36</v>
      </c>
      <c r="I580">
        <v>3688.9620666435944</v>
      </c>
      <c r="J580">
        <v>2687.6416866333261</v>
      </c>
      <c r="K580" s="6">
        <f xml:space="preserve"> 100 - Tableau14[[#This Row],[Fitness finale]] / Tableau14[[#This Row],[Fitness de base]] * 100</f>
        <v>27.143688710285943</v>
      </c>
      <c r="L580">
        <v>10950.374</v>
      </c>
    </row>
    <row r="581" spans="1:12" x14ac:dyDescent="0.25">
      <c r="A581" t="s">
        <v>20</v>
      </c>
      <c r="B581">
        <v>100</v>
      </c>
      <c r="C581">
        <v>1000</v>
      </c>
      <c r="D581">
        <v>0.5</v>
      </c>
      <c r="E581">
        <v>175.04025891217313</v>
      </c>
      <c r="F581">
        <v>0.99</v>
      </c>
      <c r="G581">
        <v>8</v>
      </c>
      <c r="H581">
        <v>38</v>
      </c>
      <c r="I581">
        <v>3688.9620666435944</v>
      </c>
      <c r="J581">
        <v>2792.9034938727214</v>
      </c>
      <c r="K581" s="6">
        <f xml:space="preserve"> 100 - Tableau14[[#This Row],[Fitness finale]] / Tableau14[[#This Row],[Fitness de base]] * 100</f>
        <v>24.290262588309901</v>
      </c>
      <c r="L581">
        <v>10937.831</v>
      </c>
    </row>
    <row r="582" spans="1:12" x14ac:dyDescent="0.25">
      <c r="A582" t="s">
        <v>20</v>
      </c>
      <c r="B582">
        <v>100</v>
      </c>
      <c r="C582">
        <v>500</v>
      </c>
      <c r="D582">
        <v>0.5</v>
      </c>
      <c r="E582">
        <v>175.04025891217313</v>
      </c>
      <c r="F582">
        <v>0.99</v>
      </c>
      <c r="G582">
        <v>8</v>
      </c>
      <c r="H582">
        <v>38</v>
      </c>
      <c r="I582">
        <v>3688.9620666435944</v>
      </c>
      <c r="J582">
        <v>2792.9647668110588</v>
      </c>
      <c r="K582" s="6">
        <f xml:space="preserve"> 100 - Tableau14[[#This Row],[Fitness finale]] / Tableau14[[#This Row],[Fitness de base]] * 100</f>
        <v>24.288601607870689</v>
      </c>
      <c r="L582">
        <v>8693.2999999999993</v>
      </c>
    </row>
    <row r="583" spans="1:12" x14ac:dyDescent="0.25">
      <c r="A583" t="s">
        <v>20</v>
      </c>
      <c r="B583">
        <v>100</v>
      </c>
      <c r="C583">
        <v>500</v>
      </c>
      <c r="D583">
        <v>0.3</v>
      </c>
      <c r="E583">
        <v>100.77359016209961</v>
      </c>
      <c r="F583">
        <v>0.99</v>
      </c>
      <c r="G583">
        <v>8</v>
      </c>
      <c r="H583">
        <v>40</v>
      </c>
      <c r="I583">
        <v>3688.9620666435944</v>
      </c>
      <c r="J583">
        <v>2812.4791519957898</v>
      </c>
      <c r="K583" s="6">
        <f xml:space="preserve"> 100 - Tableau14[[#This Row],[Fitness finale]] / Tableau14[[#This Row],[Fitness de base]] * 100</f>
        <v>23.759607684046301</v>
      </c>
      <c r="L583">
        <v>8943.1880000000001</v>
      </c>
    </row>
    <row r="584" spans="1:12" x14ac:dyDescent="0.25">
      <c r="A584" t="s">
        <v>20</v>
      </c>
      <c r="B584">
        <v>100</v>
      </c>
      <c r="C584">
        <v>500</v>
      </c>
      <c r="D584">
        <v>0.8</v>
      </c>
      <c r="E584">
        <v>543.72470651689173</v>
      </c>
      <c r="F584">
        <v>0.9</v>
      </c>
      <c r="G584">
        <v>8</v>
      </c>
      <c r="H584">
        <v>42</v>
      </c>
      <c r="I584">
        <v>3688.9620666435944</v>
      </c>
      <c r="J584">
        <v>2892.73978064321</v>
      </c>
      <c r="K584" s="6">
        <f xml:space="preserve"> 100 - Tableau14[[#This Row],[Fitness finale]] / Tableau14[[#This Row],[Fitness de base]] * 100</f>
        <v>21.583910910876568</v>
      </c>
      <c r="L584">
        <v>8678.3559999999998</v>
      </c>
    </row>
    <row r="585" spans="1:12" x14ac:dyDescent="0.25">
      <c r="A585" t="s">
        <v>20</v>
      </c>
      <c r="B585">
        <v>100</v>
      </c>
      <c r="C585">
        <v>500</v>
      </c>
      <c r="D585">
        <v>0.8</v>
      </c>
      <c r="E585">
        <v>543.72470651689173</v>
      </c>
      <c r="F585">
        <v>0.99</v>
      </c>
      <c r="G585">
        <v>8</v>
      </c>
      <c r="H585">
        <v>40</v>
      </c>
      <c r="I585">
        <v>3688.9620666435944</v>
      </c>
      <c r="J585">
        <v>2918.9804894468402</v>
      </c>
      <c r="K585" s="6">
        <f xml:space="preserve"> 100 - Tableau14[[#This Row],[Fitness finale]] / Tableau14[[#This Row],[Fitness de base]] * 100</f>
        <v>20.872580506020839</v>
      </c>
      <c r="L585">
        <v>8922.3979999999992</v>
      </c>
    </row>
    <row r="586" spans="1:12" x14ac:dyDescent="0.25">
      <c r="A586" t="s">
        <v>20</v>
      </c>
      <c r="B586">
        <v>100</v>
      </c>
      <c r="C586">
        <v>1000</v>
      </c>
      <c r="D586">
        <v>0.5</v>
      </c>
      <c r="E586">
        <v>175.04025891217313</v>
      </c>
      <c r="F586">
        <v>0.8</v>
      </c>
      <c r="G586">
        <v>8</v>
      </c>
      <c r="H586">
        <v>43</v>
      </c>
      <c r="I586">
        <v>3688.9620666435944</v>
      </c>
      <c r="J586">
        <v>2967.5724764678807</v>
      </c>
      <c r="K586" s="6">
        <f xml:space="preserve"> 100 - Tableau14[[#This Row],[Fitness finale]] / Tableau14[[#This Row],[Fitness de base]] * 100</f>
        <v>19.555353976086579</v>
      </c>
      <c r="L586">
        <v>10916.74</v>
      </c>
    </row>
    <row r="587" spans="1:12" x14ac:dyDescent="0.25">
      <c r="A587" t="s">
        <v>20</v>
      </c>
      <c r="B587">
        <v>100</v>
      </c>
      <c r="C587">
        <v>500</v>
      </c>
      <c r="D587">
        <v>0.3</v>
      </c>
      <c r="E587">
        <v>100.77359016209961</v>
      </c>
      <c r="F587">
        <v>0.8</v>
      </c>
      <c r="G587">
        <v>8</v>
      </c>
      <c r="H587">
        <v>44</v>
      </c>
      <c r="I587">
        <v>3688.9620666435944</v>
      </c>
      <c r="J587">
        <v>3132.0515603380272</v>
      </c>
      <c r="K587" s="6">
        <f xml:space="preserve"> 100 - Tableau14[[#This Row],[Fitness finale]] / Tableau14[[#This Row],[Fitness de base]] * 100</f>
        <v>15.096672078611874</v>
      </c>
      <c r="L587">
        <v>8805.6939999999995</v>
      </c>
    </row>
    <row r="588" spans="1:12" x14ac:dyDescent="0.25">
      <c r="A588" t="s">
        <v>20</v>
      </c>
      <c r="B588">
        <v>100</v>
      </c>
      <c r="C588">
        <v>1000</v>
      </c>
      <c r="D588">
        <v>0.3</v>
      </c>
      <c r="E588">
        <v>100.77359016209961</v>
      </c>
      <c r="F588">
        <v>0.8</v>
      </c>
      <c r="G588">
        <v>8</v>
      </c>
      <c r="H588">
        <v>47</v>
      </c>
      <c r="I588">
        <v>3688.9620666435944</v>
      </c>
      <c r="J588">
        <v>3236.3057756936714</v>
      </c>
      <c r="K588" s="6">
        <f xml:space="preserve"> 100 - Tableau14[[#This Row],[Fitness finale]] / Tableau14[[#This Row],[Fitness de base]] * 100</f>
        <v>12.270559652617209</v>
      </c>
      <c r="L588">
        <v>10949.199000000001</v>
      </c>
    </row>
    <row r="589" spans="1:12" x14ac:dyDescent="0.25">
      <c r="A589" t="s">
        <v>20</v>
      </c>
      <c r="B589">
        <v>100</v>
      </c>
      <c r="C589">
        <v>100</v>
      </c>
      <c r="D589">
        <v>0.3</v>
      </c>
      <c r="E589">
        <v>100.77359016209961</v>
      </c>
      <c r="F589">
        <v>0.8</v>
      </c>
      <c r="G589">
        <v>8</v>
      </c>
      <c r="H589">
        <v>46</v>
      </c>
      <c r="I589">
        <v>3688.9620666435944</v>
      </c>
      <c r="J589">
        <v>3238.0251585635765</v>
      </c>
      <c r="K589" s="6">
        <f xml:space="preserve"> 100 - Tableau14[[#This Row],[Fitness finale]] / Tableau14[[#This Row],[Fitness de base]] * 100</f>
        <v>12.223950800619193</v>
      </c>
      <c r="L589">
        <v>3952.703</v>
      </c>
    </row>
    <row r="590" spans="1:12" x14ac:dyDescent="0.25">
      <c r="A590" t="s">
        <v>20</v>
      </c>
      <c r="B590">
        <v>100</v>
      </c>
      <c r="C590">
        <v>500</v>
      </c>
      <c r="D590">
        <v>0.5</v>
      </c>
      <c r="E590">
        <v>175.04025891217313</v>
      </c>
      <c r="F590">
        <v>0.8</v>
      </c>
      <c r="G590">
        <v>8</v>
      </c>
      <c r="H590">
        <v>46</v>
      </c>
      <c r="I590">
        <v>3688.9620666435944</v>
      </c>
      <c r="J590">
        <v>3266.5080879387119</v>
      </c>
      <c r="K590" s="6">
        <f xml:space="preserve"> 100 - Tableau14[[#This Row],[Fitness finale]] / Tableau14[[#This Row],[Fitness de base]] * 100</f>
        <v>11.451838513732753</v>
      </c>
      <c r="L590">
        <v>8756.6090000000004</v>
      </c>
    </row>
    <row r="591" spans="1:12" x14ac:dyDescent="0.25">
      <c r="A591" t="s">
        <v>20</v>
      </c>
      <c r="B591">
        <v>100</v>
      </c>
      <c r="C591">
        <v>100</v>
      </c>
      <c r="D591">
        <v>0.8</v>
      </c>
      <c r="E591">
        <v>543.72470651689173</v>
      </c>
      <c r="F591">
        <v>0.9</v>
      </c>
      <c r="G591">
        <v>8</v>
      </c>
      <c r="H591">
        <v>47</v>
      </c>
      <c r="I591">
        <v>3688.9620666435944</v>
      </c>
      <c r="J591">
        <v>3274.6119491262957</v>
      </c>
      <c r="K591" s="6">
        <f xml:space="preserve"> 100 - Tableau14[[#This Row],[Fitness finale]] / Tableau14[[#This Row],[Fitness de base]] * 100</f>
        <v>11.232159887572266</v>
      </c>
      <c r="L591">
        <v>3944.0650000000001</v>
      </c>
    </row>
    <row r="592" spans="1:12" x14ac:dyDescent="0.25">
      <c r="A592" t="s">
        <v>20</v>
      </c>
      <c r="B592">
        <v>100</v>
      </c>
      <c r="C592">
        <v>100</v>
      </c>
      <c r="D592">
        <v>0.8</v>
      </c>
      <c r="E592">
        <v>543.72470651689173</v>
      </c>
      <c r="F592">
        <v>0.8</v>
      </c>
      <c r="G592">
        <v>8</v>
      </c>
      <c r="H592">
        <v>44</v>
      </c>
      <c r="I592">
        <v>3688.9620666435944</v>
      </c>
      <c r="J592">
        <v>3311.7433010564168</v>
      </c>
      <c r="K592" s="6">
        <f xml:space="preserve"> 100 - Tableau14[[#This Row],[Fitness finale]] / Tableau14[[#This Row],[Fitness de base]] * 100</f>
        <v>10.225607061619641</v>
      </c>
      <c r="L592">
        <v>4203.1670000000004</v>
      </c>
    </row>
    <row r="593" spans="1:12" x14ac:dyDescent="0.25">
      <c r="A593" t="s">
        <v>20</v>
      </c>
      <c r="B593">
        <v>100</v>
      </c>
      <c r="C593">
        <v>1000</v>
      </c>
      <c r="D593">
        <v>0.8</v>
      </c>
      <c r="E593">
        <v>543.72470651689173</v>
      </c>
      <c r="F593">
        <v>0.9</v>
      </c>
      <c r="G593">
        <v>8</v>
      </c>
      <c r="H593">
        <v>47</v>
      </c>
      <c r="I593">
        <v>3688.9620666435944</v>
      </c>
      <c r="J593">
        <v>3324.6308966710462</v>
      </c>
      <c r="K593" s="6">
        <f xml:space="preserve"> 100 - Tableau14[[#This Row],[Fitness finale]] / Tableau14[[#This Row],[Fitness de base]] * 100</f>
        <v>9.8762514601847187</v>
      </c>
      <c r="L593">
        <v>10855.016</v>
      </c>
    </row>
    <row r="594" spans="1:12" x14ac:dyDescent="0.25">
      <c r="A594" s="11" t="s">
        <v>20</v>
      </c>
      <c r="B594" s="11">
        <v>100</v>
      </c>
      <c r="C594" s="11">
        <v>500</v>
      </c>
      <c r="D594" s="11">
        <v>0.5</v>
      </c>
      <c r="E594" s="11">
        <v>175.04025891217313</v>
      </c>
      <c r="F594" s="11">
        <v>0.9</v>
      </c>
      <c r="G594" s="11">
        <v>8</v>
      </c>
      <c r="H594" s="11">
        <v>47</v>
      </c>
      <c r="I594" s="11">
        <v>3688.9620666435944</v>
      </c>
      <c r="J594" s="11">
        <v>3330.7922487357241</v>
      </c>
      <c r="K594" s="6">
        <f xml:space="preserve"> 100 - Tableau14[[#This Row],[Fitness finale]] / Tableau14[[#This Row],[Fitness de base]] * 100</f>
        <v>9.709230169280417</v>
      </c>
      <c r="L594" s="11">
        <v>8810.2049999999999</v>
      </c>
    </row>
    <row r="595" spans="1:12" x14ac:dyDescent="0.25">
      <c r="A595" t="s">
        <v>20</v>
      </c>
      <c r="B595">
        <v>100</v>
      </c>
      <c r="C595">
        <v>100</v>
      </c>
      <c r="D595">
        <v>0.3</v>
      </c>
      <c r="E595">
        <v>100.77359016209961</v>
      </c>
      <c r="F595">
        <v>0.9</v>
      </c>
      <c r="G595">
        <v>8</v>
      </c>
      <c r="H595">
        <v>45</v>
      </c>
      <c r="I595">
        <v>3688.9620666435944</v>
      </c>
      <c r="J595">
        <v>3335.2963968788135</v>
      </c>
      <c r="K595" s="6">
        <f xml:space="preserve"> 100 - Tableau14[[#This Row],[Fitness finale]] / Tableau14[[#This Row],[Fitness de base]] * 100</f>
        <v>9.5871321899106476</v>
      </c>
      <c r="L595">
        <v>4333.4290000000001</v>
      </c>
    </row>
    <row r="596" spans="1:12" x14ac:dyDescent="0.25">
      <c r="A596" t="s">
        <v>20</v>
      </c>
      <c r="B596">
        <v>100</v>
      </c>
      <c r="C596">
        <v>500</v>
      </c>
      <c r="D596">
        <v>0.3</v>
      </c>
      <c r="E596">
        <v>100.77359016209961</v>
      </c>
      <c r="F596">
        <v>0.9</v>
      </c>
      <c r="G596">
        <v>8</v>
      </c>
      <c r="H596">
        <v>47</v>
      </c>
      <c r="I596">
        <v>3688.9620666435944</v>
      </c>
      <c r="J596">
        <v>3376.1820352105906</v>
      </c>
      <c r="K596" s="6">
        <f xml:space="preserve"> 100 - Tableau14[[#This Row],[Fitness finale]] / Tableau14[[#This Row],[Fitness de base]] * 100</f>
        <v>8.478808558679134</v>
      </c>
      <c r="L596">
        <v>8899.2620000000006</v>
      </c>
    </row>
    <row r="597" spans="1:12" x14ac:dyDescent="0.25">
      <c r="A597" t="s">
        <v>20</v>
      </c>
      <c r="B597">
        <v>100</v>
      </c>
      <c r="C597">
        <v>100</v>
      </c>
      <c r="D597">
        <v>0.5</v>
      </c>
      <c r="E597">
        <v>175.04025891217313</v>
      </c>
      <c r="F597">
        <v>0.8</v>
      </c>
      <c r="G597">
        <v>8</v>
      </c>
      <c r="H597">
        <v>46</v>
      </c>
      <c r="I597">
        <v>3688.9620666435944</v>
      </c>
      <c r="J597">
        <v>3454.8602183303337</v>
      </c>
      <c r="K597" s="6">
        <f xml:space="preserve"> 100 - Tableau14[[#This Row],[Fitness finale]] / Tableau14[[#This Row],[Fitness de base]] * 100</f>
        <v>6.3460085542776739</v>
      </c>
      <c r="L597">
        <v>3645.7869999999998</v>
      </c>
    </row>
    <row r="598" spans="1:12" x14ac:dyDescent="0.25">
      <c r="A598" t="s">
        <v>20</v>
      </c>
      <c r="B598">
        <v>100</v>
      </c>
      <c r="C598">
        <v>500</v>
      </c>
      <c r="D598">
        <v>0.8</v>
      </c>
      <c r="E598">
        <v>543.72470651689173</v>
      </c>
      <c r="F598">
        <v>0.8</v>
      </c>
      <c r="G598">
        <v>8</v>
      </c>
      <c r="H598">
        <v>46</v>
      </c>
      <c r="I598">
        <v>3688.9620666435944</v>
      </c>
      <c r="J598">
        <v>3455.3346569845075</v>
      </c>
      <c r="K598" s="6">
        <f xml:space="preserve"> 100 - Tableau14[[#This Row],[Fitness finale]] / Tableau14[[#This Row],[Fitness de base]] * 100</f>
        <v>6.3331475205884402</v>
      </c>
      <c r="L598">
        <v>8419.8799999999992</v>
      </c>
    </row>
    <row r="599" spans="1:12" x14ac:dyDescent="0.25">
      <c r="A599" t="s">
        <v>20</v>
      </c>
      <c r="B599">
        <v>100</v>
      </c>
      <c r="C599">
        <v>1000</v>
      </c>
      <c r="D599">
        <v>0.8</v>
      </c>
      <c r="E599">
        <v>543.72470651689173</v>
      </c>
      <c r="F599">
        <v>0.8</v>
      </c>
      <c r="G599">
        <v>8</v>
      </c>
      <c r="H599">
        <v>46</v>
      </c>
      <c r="I599">
        <v>3688.9620666435944</v>
      </c>
      <c r="J599">
        <v>3482.6505163310985</v>
      </c>
      <c r="K599" s="6">
        <f xml:space="preserve"> 100 - Tableau14[[#This Row],[Fitness finale]] / Tableau14[[#This Row],[Fitness de base]] * 100</f>
        <v>5.592672046644509</v>
      </c>
      <c r="L599">
        <v>10772.942999999999</v>
      </c>
    </row>
    <row r="600" spans="1:12" x14ac:dyDescent="0.25">
      <c r="A600" t="s">
        <v>20</v>
      </c>
      <c r="B600">
        <v>100</v>
      </c>
      <c r="C600">
        <v>100</v>
      </c>
      <c r="D600">
        <v>0.5</v>
      </c>
      <c r="E600">
        <v>175.04025891217313</v>
      </c>
      <c r="F600">
        <v>0.9</v>
      </c>
      <c r="G600">
        <v>8</v>
      </c>
      <c r="H600">
        <v>46</v>
      </c>
      <c r="I600">
        <v>3688.9620666435944</v>
      </c>
      <c r="J600">
        <v>3489.4443230079619</v>
      </c>
      <c r="K600" s="6">
        <f xml:space="preserve"> 100 - Tableau14[[#This Row],[Fitness finale]] / Tableau14[[#This Row],[Fitness de base]] * 100</f>
        <v>5.4085062418970296</v>
      </c>
      <c r="L600">
        <v>4390.6890000000003</v>
      </c>
    </row>
    <row r="601" spans="1:12" x14ac:dyDescent="0.25">
      <c r="A601" t="s">
        <v>20</v>
      </c>
      <c r="B601">
        <v>100</v>
      </c>
      <c r="C601">
        <v>100</v>
      </c>
      <c r="D601">
        <v>0.3</v>
      </c>
      <c r="E601">
        <v>100.77359016209961</v>
      </c>
      <c r="F601">
        <v>0.99</v>
      </c>
      <c r="G601">
        <v>8</v>
      </c>
      <c r="H601">
        <v>46</v>
      </c>
      <c r="I601">
        <v>3688.9620666435944</v>
      </c>
      <c r="J601">
        <v>3528.5845563564735</v>
      </c>
      <c r="K601" s="6">
        <f xml:space="preserve"> 100 - Tableau14[[#This Row],[Fitness finale]] / Tableau14[[#This Row],[Fitness de base]] * 100</f>
        <v>4.3474968674058658</v>
      </c>
      <c r="L601">
        <v>4057.8789999999999</v>
      </c>
    </row>
    <row r="602" spans="1:12" x14ac:dyDescent="0.25">
      <c r="A602" t="s">
        <v>20</v>
      </c>
      <c r="B602">
        <v>100</v>
      </c>
      <c r="C602">
        <v>100</v>
      </c>
      <c r="D602">
        <v>0.5</v>
      </c>
      <c r="E602">
        <v>175.04025891217313</v>
      </c>
      <c r="F602">
        <v>0.99</v>
      </c>
      <c r="G602">
        <v>8</v>
      </c>
      <c r="H602">
        <v>45</v>
      </c>
      <c r="I602">
        <v>3688.9620666435944</v>
      </c>
      <c r="J602">
        <v>3546.5735937061049</v>
      </c>
      <c r="K602" s="6">
        <f xml:space="preserve"> 100 - Tableau14[[#This Row],[Fitness finale]] / Tableau14[[#This Row],[Fitness de base]] * 100</f>
        <v>3.8598519140382876</v>
      </c>
      <c r="L602">
        <v>3939.5259999999998</v>
      </c>
    </row>
    <row r="603" spans="1:12" x14ac:dyDescent="0.25">
      <c r="A603" t="s">
        <v>20</v>
      </c>
      <c r="B603">
        <v>100</v>
      </c>
      <c r="C603">
        <v>10</v>
      </c>
      <c r="D603">
        <v>0.8</v>
      </c>
      <c r="E603">
        <v>543.72470651689173</v>
      </c>
      <c r="F603">
        <v>0.99</v>
      </c>
      <c r="G603">
        <v>8</v>
      </c>
      <c r="H603">
        <v>48</v>
      </c>
      <c r="I603">
        <v>3688.9620666435944</v>
      </c>
      <c r="J603">
        <v>3554.6532508473351</v>
      </c>
      <c r="K603" s="6">
        <f xml:space="preserve"> 100 - Tableau14[[#This Row],[Fitness finale]] / Tableau14[[#This Row],[Fitness de base]] * 100</f>
        <v>3.6408294086488127</v>
      </c>
      <c r="L603">
        <v>429.15</v>
      </c>
    </row>
    <row r="604" spans="1:12" x14ac:dyDescent="0.25">
      <c r="A604" t="s">
        <v>20</v>
      </c>
      <c r="B604">
        <v>100</v>
      </c>
      <c r="C604">
        <v>10</v>
      </c>
      <c r="D604">
        <v>0.3</v>
      </c>
      <c r="E604">
        <v>100.77359016209961</v>
      </c>
      <c r="F604">
        <v>0.8</v>
      </c>
      <c r="G604">
        <v>8</v>
      </c>
      <c r="H604">
        <v>48</v>
      </c>
      <c r="I604">
        <v>3688.9620666435944</v>
      </c>
      <c r="J604">
        <v>3567.4490357734549</v>
      </c>
      <c r="K604" s="6">
        <f xml:space="preserve"> 100 - Tableau14[[#This Row],[Fitness finale]] / Tableau14[[#This Row],[Fitness de base]] * 100</f>
        <v>3.2939626018084311</v>
      </c>
      <c r="L604">
        <v>454.12400000000002</v>
      </c>
    </row>
    <row r="605" spans="1:12" x14ac:dyDescent="0.25">
      <c r="A605" t="s">
        <v>20</v>
      </c>
      <c r="B605">
        <v>100</v>
      </c>
      <c r="C605">
        <v>100</v>
      </c>
      <c r="D605">
        <v>0.8</v>
      </c>
      <c r="E605">
        <v>543.72470651689173</v>
      </c>
      <c r="F605">
        <v>0.99</v>
      </c>
      <c r="G605">
        <v>8</v>
      </c>
      <c r="H605">
        <v>48</v>
      </c>
      <c r="I605">
        <v>3688.9620666435944</v>
      </c>
      <c r="J605">
        <v>3600.2431065149517</v>
      </c>
      <c r="K605" s="6">
        <f xml:space="preserve"> 100 - Tableau14[[#This Row],[Fitness finale]] / Tableau14[[#This Row],[Fitness de base]] * 100</f>
        <v>2.4049843431804021</v>
      </c>
      <c r="L605">
        <v>4270.4560000000001</v>
      </c>
    </row>
    <row r="606" spans="1:12" x14ac:dyDescent="0.25">
      <c r="A606" t="s">
        <v>20</v>
      </c>
      <c r="B606">
        <v>100</v>
      </c>
      <c r="C606">
        <v>10</v>
      </c>
      <c r="D606">
        <v>0.5</v>
      </c>
      <c r="E606">
        <v>175.04025891217313</v>
      </c>
      <c r="F606">
        <v>0.99</v>
      </c>
      <c r="G606">
        <v>8</v>
      </c>
      <c r="H606">
        <v>48</v>
      </c>
      <c r="I606">
        <v>3688.9620666435944</v>
      </c>
      <c r="J606">
        <v>3610.8421332309399</v>
      </c>
      <c r="K606" s="6">
        <f xml:space="preserve"> 100 - Tableau14[[#This Row],[Fitness finale]] / Tableau14[[#This Row],[Fitness de base]] * 100</f>
        <v>2.117667029407329</v>
      </c>
      <c r="L606">
        <v>552.04</v>
      </c>
    </row>
    <row r="607" spans="1:12" x14ac:dyDescent="0.25">
      <c r="A607" t="s">
        <v>20</v>
      </c>
      <c r="B607">
        <v>100</v>
      </c>
      <c r="C607">
        <v>10</v>
      </c>
      <c r="D607">
        <v>0.5</v>
      </c>
      <c r="E607">
        <v>175.04025891217313</v>
      </c>
      <c r="F607">
        <v>0.9</v>
      </c>
      <c r="G607">
        <v>8</v>
      </c>
      <c r="H607">
        <v>48</v>
      </c>
      <c r="I607">
        <v>3688.9620666435944</v>
      </c>
      <c r="J607">
        <v>3631.0278989551766</v>
      </c>
      <c r="K607" s="6">
        <f xml:space="preserve"> 100 - Tableau14[[#This Row],[Fitness finale]] / Tableau14[[#This Row],[Fitness de base]] * 100</f>
        <v>1.5704733917507951</v>
      </c>
      <c r="L607">
        <v>450.35399999999998</v>
      </c>
    </row>
    <row r="608" spans="1:12" x14ac:dyDescent="0.25">
      <c r="A608" t="s">
        <v>20</v>
      </c>
      <c r="B608">
        <v>100</v>
      </c>
      <c r="C608">
        <v>1000</v>
      </c>
      <c r="D608">
        <v>0.3</v>
      </c>
      <c r="E608">
        <v>100.77359016209961</v>
      </c>
      <c r="F608">
        <v>0.9</v>
      </c>
      <c r="G608">
        <v>8</v>
      </c>
      <c r="H608">
        <v>48</v>
      </c>
      <c r="I608">
        <v>3688.9620666435944</v>
      </c>
      <c r="J608">
        <v>3634.6322680202243</v>
      </c>
      <c r="K608" s="6">
        <f xml:space="preserve"> 100 - Tableau14[[#This Row],[Fitness finale]] / Tableau14[[#This Row],[Fitness de base]] * 100</f>
        <v>1.4727665300392232</v>
      </c>
      <c r="L608">
        <v>10940.281000000001</v>
      </c>
    </row>
    <row r="609" spans="1:12" x14ac:dyDescent="0.25">
      <c r="A609" t="s">
        <v>20</v>
      </c>
      <c r="B609">
        <v>100</v>
      </c>
      <c r="C609">
        <v>10</v>
      </c>
      <c r="D609">
        <v>0.3</v>
      </c>
      <c r="E609">
        <v>100.77359016209961</v>
      </c>
      <c r="F609">
        <v>0.9</v>
      </c>
      <c r="G609">
        <v>8</v>
      </c>
      <c r="H609">
        <v>48</v>
      </c>
      <c r="I609">
        <v>3688.9620666435944</v>
      </c>
      <c r="J609">
        <v>3677.502412007022</v>
      </c>
      <c r="K609" s="6">
        <f xml:space="preserve"> 100 - Tableau14[[#This Row],[Fitness finale]] / Tableau14[[#This Row],[Fitness de base]] * 100</f>
        <v>0.3106471259271899</v>
      </c>
      <c r="L609">
        <v>438.25200000000001</v>
      </c>
    </row>
    <row r="610" spans="1:12" x14ac:dyDescent="0.25">
      <c r="A610" t="s">
        <v>20</v>
      </c>
      <c r="B610">
        <v>100</v>
      </c>
      <c r="C610">
        <v>10</v>
      </c>
      <c r="D610">
        <v>0.3</v>
      </c>
      <c r="E610">
        <v>100.77359016209961</v>
      </c>
      <c r="F610">
        <v>0.99</v>
      </c>
      <c r="G610">
        <v>8</v>
      </c>
      <c r="H610">
        <v>48</v>
      </c>
      <c r="I610">
        <v>3688.9620666435944</v>
      </c>
      <c r="J610">
        <v>3680.875800424662</v>
      </c>
      <c r="K610" s="6">
        <f xml:space="preserve"> 100 - Tableau14[[#This Row],[Fitness finale]] / Tableau14[[#This Row],[Fitness de base]] * 100</f>
        <v>0.21920166358039239</v>
      </c>
      <c r="L610">
        <v>459.85399999999998</v>
      </c>
    </row>
    <row r="611" spans="1:12" x14ac:dyDescent="0.25">
      <c r="A611" t="s">
        <v>20</v>
      </c>
      <c r="B611">
        <v>100</v>
      </c>
      <c r="C611">
        <v>10</v>
      </c>
      <c r="D611">
        <v>0.8</v>
      </c>
      <c r="E611">
        <v>543.72470651689173</v>
      </c>
      <c r="F611">
        <v>0.9</v>
      </c>
      <c r="G611">
        <v>8</v>
      </c>
      <c r="H611">
        <v>48</v>
      </c>
      <c r="I611">
        <v>3688.9620666435944</v>
      </c>
      <c r="J611">
        <v>3683.1763111311016</v>
      </c>
      <c r="K611" s="6">
        <f xml:space="preserve"> 100 - Tableau14[[#This Row],[Fitness finale]] / Tableau14[[#This Row],[Fitness de base]] * 100</f>
        <v>0.15683965863485128</v>
      </c>
      <c r="L611">
        <v>380.88</v>
      </c>
    </row>
    <row r="612" spans="1:12" x14ac:dyDescent="0.25">
      <c r="A612" t="s">
        <v>20</v>
      </c>
      <c r="B612">
        <v>100</v>
      </c>
      <c r="C612">
        <v>10</v>
      </c>
      <c r="D612">
        <v>0.5</v>
      </c>
      <c r="E612">
        <v>175.04025891217313</v>
      </c>
      <c r="F612">
        <v>0.8</v>
      </c>
      <c r="G612">
        <v>8</v>
      </c>
      <c r="H612">
        <v>48</v>
      </c>
      <c r="I612">
        <v>3688.9620666435944</v>
      </c>
      <c r="J612">
        <v>3688.9620666435944</v>
      </c>
      <c r="K612" s="6">
        <f xml:space="preserve"> 100 - Tableau14[[#This Row],[Fitness finale]] / Tableau14[[#This Row],[Fitness de base]] * 100</f>
        <v>0</v>
      </c>
      <c r="L612">
        <v>440.48</v>
      </c>
    </row>
    <row r="613" spans="1:12" x14ac:dyDescent="0.25">
      <c r="A613" t="s">
        <v>20</v>
      </c>
      <c r="B613">
        <v>100</v>
      </c>
      <c r="C613">
        <v>10</v>
      </c>
      <c r="D613">
        <v>0.8</v>
      </c>
      <c r="E613">
        <v>543.72470651689173</v>
      </c>
      <c r="F613">
        <v>0.8</v>
      </c>
      <c r="G613">
        <v>8</v>
      </c>
      <c r="H613">
        <v>48</v>
      </c>
      <c r="I613">
        <v>3688.9620666435944</v>
      </c>
      <c r="J613">
        <v>3688.9620666435944</v>
      </c>
      <c r="K613" s="6">
        <f xml:space="preserve"> 100 - Tableau14[[#This Row],[Fitness finale]] / Tableau14[[#This Row],[Fitness de base]] * 100</f>
        <v>0</v>
      </c>
      <c r="L613">
        <v>383.11399999999998</v>
      </c>
    </row>
    <row r="614" spans="1:12" x14ac:dyDescent="0.25">
      <c r="A614" t="s">
        <v>20</v>
      </c>
      <c r="B614">
        <v>100</v>
      </c>
      <c r="C614">
        <v>1000</v>
      </c>
      <c r="D614">
        <v>0.8</v>
      </c>
      <c r="E614">
        <v>470.95134028311196</v>
      </c>
      <c r="F614">
        <v>0.99</v>
      </c>
      <c r="G614">
        <v>8</v>
      </c>
      <c r="H614">
        <v>41</v>
      </c>
      <c r="I614">
        <v>3729.5612446970367</v>
      </c>
      <c r="J614">
        <v>2710.2666158965562</v>
      </c>
      <c r="K614" s="6">
        <f xml:space="preserve"> 100 - Tableau14[[#This Row],[Fitness finale]] / Tableau14[[#This Row],[Fitness de base]] * 100</f>
        <v>27.330148559694209</v>
      </c>
      <c r="L614">
        <v>10950.677</v>
      </c>
    </row>
    <row r="615" spans="1:12" x14ac:dyDescent="0.25">
      <c r="A615" t="s">
        <v>20</v>
      </c>
      <c r="B615">
        <v>100</v>
      </c>
      <c r="C615">
        <v>500</v>
      </c>
      <c r="D615">
        <v>0.8</v>
      </c>
      <c r="E615">
        <v>470.95134028311196</v>
      </c>
      <c r="F615">
        <v>0.99</v>
      </c>
      <c r="G615">
        <v>8</v>
      </c>
      <c r="H615">
        <v>37</v>
      </c>
      <c r="I615">
        <v>3729.5612446970367</v>
      </c>
      <c r="J615">
        <v>2718.984570204505</v>
      </c>
      <c r="K615" s="6">
        <f xml:space="preserve"> 100 - Tableau14[[#This Row],[Fitness finale]] / Tableau14[[#This Row],[Fitness de base]] * 100</f>
        <v>27.096395747071952</v>
      </c>
      <c r="L615">
        <v>8867.0010000000002</v>
      </c>
    </row>
    <row r="616" spans="1:12" x14ac:dyDescent="0.25">
      <c r="A616" t="s">
        <v>20</v>
      </c>
      <c r="B616">
        <v>100</v>
      </c>
      <c r="C616">
        <v>500</v>
      </c>
      <c r="D616">
        <v>0.3</v>
      </c>
      <c r="E616">
        <v>87.285820900079756</v>
      </c>
      <c r="F616">
        <v>0.99</v>
      </c>
      <c r="G616">
        <v>8</v>
      </c>
      <c r="H616">
        <v>40</v>
      </c>
      <c r="I616">
        <v>3729.5612446970367</v>
      </c>
      <c r="J616">
        <v>2737.9635680168735</v>
      </c>
      <c r="K616" s="6">
        <f xml:space="preserve"> 100 - Tableau14[[#This Row],[Fitness finale]] / Tableau14[[#This Row],[Fitness de base]] * 100</f>
        <v>26.587515571438587</v>
      </c>
      <c r="L616">
        <v>8865.5159999999996</v>
      </c>
    </row>
    <row r="617" spans="1:12" x14ac:dyDescent="0.25">
      <c r="A617" t="s">
        <v>20</v>
      </c>
      <c r="B617">
        <v>100</v>
      </c>
      <c r="C617">
        <v>1000</v>
      </c>
      <c r="D617">
        <v>0.3</v>
      </c>
      <c r="E617">
        <v>87.285820900079756</v>
      </c>
      <c r="F617">
        <v>0.9</v>
      </c>
      <c r="G617">
        <v>8</v>
      </c>
      <c r="H617">
        <v>39</v>
      </c>
      <c r="I617">
        <v>3729.5612446970367</v>
      </c>
      <c r="J617">
        <v>2777.3549065907009</v>
      </c>
      <c r="K617" s="6">
        <f xml:space="preserve"> 100 - Tableau14[[#This Row],[Fitness finale]] / Tableau14[[#This Row],[Fitness de base]] * 100</f>
        <v>25.531323274560847</v>
      </c>
      <c r="L617">
        <v>10744.19</v>
      </c>
    </row>
    <row r="618" spans="1:12" x14ac:dyDescent="0.25">
      <c r="A618" t="s">
        <v>20</v>
      </c>
      <c r="B618">
        <v>100</v>
      </c>
      <c r="C618">
        <v>1000</v>
      </c>
      <c r="D618">
        <v>0.5</v>
      </c>
      <c r="E618">
        <v>151.61246776199212</v>
      </c>
      <c r="F618">
        <v>0.99</v>
      </c>
      <c r="G618">
        <v>8</v>
      </c>
      <c r="H618">
        <v>36</v>
      </c>
      <c r="I618">
        <v>3729.5612446970367</v>
      </c>
      <c r="J618">
        <v>2793.6747141974847</v>
      </c>
      <c r="K618" s="6">
        <f xml:space="preserve"> 100 - Tableau14[[#This Row],[Fitness finale]] / Tableau14[[#This Row],[Fitness de base]] * 100</f>
        <v>25.093743448515937</v>
      </c>
      <c r="L618">
        <v>10906.834000000001</v>
      </c>
    </row>
    <row r="619" spans="1:12" x14ac:dyDescent="0.25">
      <c r="A619" t="s">
        <v>20</v>
      </c>
      <c r="B619">
        <v>100</v>
      </c>
      <c r="C619">
        <v>500</v>
      </c>
      <c r="D619">
        <v>0.5</v>
      </c>
      <c r="E619">
        <v>151.61246776199212</v>
      </c>
      <c r="F619">
        <v>0.8</v>
      </c>
      <c r="G619">
        <v>8</v>
      </c>
      <c r="H619">
        <v>42</v>
      </c>
      <c r="I619">
        <v>3729.5612446970367</v>
      </c>
      <c r="J619">
        <v>2817.3237572106223</v>
      </c>
      <c r="K619" s="6">
        <f xml:space="preserve"> 100 - Tableau14[[#This Row],[Fitness finale]] / Tableau14[[#This Row],[Fitness de base]] * 100</f>
        <v>24.459646259556692</v>
      </c>
      <c r="L619">
        <v>8575.7759999999998</v>
      </c>
    </row>
    <row r="620" spans="1:12" x14ac:dyDescent="0.25">
      <c r="A620" t="s">
        <v>20</v>
      </c>
      <c r="B620">
        <v>100</v>
      </c>
      <c r="C620">
        <v>500</v>
      </c>
      <c r="D620">
        <v>0.5</v>
      </c>
      <c r="E620">
        <v>151.61246776199212</v>
      </c>
      <c r="F620">
        <v>0.99</v>
      </c>
      <c r="G620">
        <v>8</v>
      </c>
      <c r="H620">
        <v>40</v>
      </c>
      <c r="I620">
        <v>3729.5612446970367</v>
      </c>
      <c r="J620">
        <v>2852.8366102245545</v>
      </c>
      <c r="K620" s="6">
        <f xml:space="preserve"> 100 - Tableau14[[#This Row],[Fitness finale]] / Tableau14[[#This Row],[Fitness de base]] * 100</f>
        <v>23.507447041366419</v>
      </c>
      <c r="L620">
        <v>8712.2389999999996</v>
      </c>
    </row>
    <row r="621" spans="1:12" x14ac:dyDescent="0.25">
      <c r="A621" t="s">
        <v>20</v>
      </c>
      <c r="B621">
        <v>100</v>
      </c>
      <c r="C621">
        <v>1000</v>
      </c>
      <c r="D621">
        <v>0.3</v>
      </c>
      <c r="E621">
        <v>87.285820900079756</v>
      </c>
      <c r="F621">
        <v>0.8</v>
      </c>
      <c r="G621">
        <v>8</v>
      </c>
      <c r="H621">
        <v>43</v>
      </c>
      <c r="I621">
        <v>3729.5612446970367</v>
      </c>
      <c r="J621">
        <v>2976.9704455081642</v>
      </c>
      <c r="K621" s="6">
        <f xml:space="preserve"> 100 - Tableau14[[#This Row],[Fitness finale]] / Tableau14[[#This Row],[Fitness de base]] * 100</f>
        <v>20.17907066840533</v>
      </c>
      <c r="L621">
        <v>10733.644</v>
      </c>
    </row>
    <row r="622" spans="1:12" x14ac:dyDescent="0.25">
      <c r="A622" t="s">
        <v>20</v>
      </c>
      <c r="B622">
        <v>100</v>
      </c>
      <c r="C622">
        <v>500</v>
      </c>
      <c r="D622">
        <v>0.8</v>
      </c>
      <c r="E622">
        <v>470.95134028311196</v>
      </c>
      <c r="F622">
        <v>0.9</v>
      </c>
      <c r="G622">
        <v>8</v>
      </c>
      <c r="H622">
        <v>42</v>
      </c>
      <c r="I622">
        <v>3729.5612446970367</v>
      </c>
      <c r="J622">
        <v>2990.3844122606383</v>
      </c>
      <c r="K622" s="6">
        <f xml:space="preserve"> 100 - Tableau14[[#This Row],[Fitness finale]] / Tableau14[[#This Row],[Fitness de base]] * 100</f>
        <v>19.819404587802765</v>
      </c>
      <c r="L622">
        <v>8446.1759999999995</v>
      </c>
    </row>
    <row r="623" spans="1:12" x14ac:dyDescent="0.25">
      <c r="A623" t="s">
        <v>20</v>
      </c>
      <c r="B623">
        <v>100</v>
      </c>
      <c r="C623">
        <v>1000</v>
      </c>
      <c r="D623">
        <v>0.3</v>
      </c>
      <c r="E623">
        <v>87.285820900079756</v>
      </c>
      <c r="F623">
        <v>0.99</v>
      </c>
      <c r="G623">
        <v>8</v>
      </c>
      <c r="H623">
        <v>40</v>
      </c>
      <c r="I623">
        <v>3729.5612446970367</v>
      </c>
      <c r="J623">
        <v>3038.6201856213725</v>
      </c>
      <c r="K623" s="6">
        <f xml:space="preserve"> 100 - Tableau14[[#This Row],[Fitness finale]] / Tableau14[[#This Row],[Fitness de base]] * 100</f>
        <v>18.526068181829558</v>
      </c>
      <c r="L623">
        <v>10884.216</v>
      </c>
    </row>
    <row r="624" spans="1:12" x14ac:dyDescent="0.25">
      <c r="A624" t="s">
        <v>20</v>
      </c>
      <c r="B624">
        <v>100</v>
      </c>
      <c r="C624">
        <v>500</v>
      </c>
      <c r="D624">
        <v>0.5</v>
      </c>
      <c r="E624">
        <v>151.61246776199212</v>
      </c>
      <c r="F624">
        <v>0.9</v>
      </c>
      <c r="G624">
        <v>8</v>
      </c>
      <c r="H624">
        <v>43</v>
      </c>
      <c r="I624">
        <v>3729.5612446970367</v>
      </c>
      <c r="J624">
        <v>3046.3463978210411</v>
      </c>
      <c r="K624" s="6">
        <f xml:space="preserve"> 100 - Tableau14[[#This Row],[Fitness finale]] / Tableau14[[#This Row],[Fitness de base]] * 100</f>
        <v>18.318906757395141</v>
      </c>
      <c r="L624">
        <v>8812.8889999999992</v>
      </c>
    </row>
    <row r="625" spans="1:12" x14ac:dyDescent="0.25">
      <c r="A625" t="s">
        <v>20</v>
      </c>
      <c r="B625">
        <v>100</v>
      </c>
      <c r="C625">
        <v>500</v>
      </c>
      <c r="D625">
        <v>0.8</v>
      </c>
      <c r="E625">
        <v>470.95134028311196</v>
      </c>
      <c r="F625">
        <v>0.8</v>
      </c>
      <c r="G625">
        <v>8</v>
      </c>
      <c r="H625">
        <v>40</v>
      </c>
      <c r="I625">
        <v>3729.5612446970367</v>
      </c>
      <c r="J625">
        <v>3052.9400819691132</v>
      </c>
      <c r="K625" s="6">
        <f xml:space="preserve"> 100 - Tableau14[[#This Row],[Fitness finale]] / Tableau14[[#This Row],[Fitness de base]] * 100</f>
        <v>18.14211158725422</v>
      </c>
      <c r="L625">
        <v>8192.2800000000007</v>
      </c>
    </row>
    <row r="626" spans="1:12" x14ac:dyDescent="0.25">
      <c r="A626" t="s">
        <v>20</v>
      </c>
      <c r="B626">
        <v>100</v>
      </c>
      <c r="C626">
        <v>500</v>
      </c>
      <c r="D626">
        <v>0.3</v>
      </c>
      <c r="E626">
        <v>87.285820900079756</v>
      </c>
      <c r="F626">
        <v>0.9</v>
      </c>
      <c r="G626">
        <v>8</v>
      </c>
      <c r="H626">
        <v>43</v>
      </c>
      <c r="I626">
        <v>3729.5612446970367</v>
      </c>
      <c r="J626">
        <v>3208.46706052421</v>
      </c>
      <c r="K626" s="6">
        <f xml:space="preserve"> 100 - Tableau14[[#This Row],[Fitness finale]] / Tableau14[[#This Row],[Fitness de base]] * 100</f>
        <v>13.971996971862495</v>
      </c>
      <c r="L626">
        <v>8541.4290000000001</v>
      </c>
    </row>
    <row r="627" spans="1:12" x14ac:dyDescent="0.25">
      <c r="A627" t="s">
        <v>20</v>
      </c>
      <c r="B627">
        <v>100</v>
      </c>
      <c r="C627">
        <v>100</v>
      </c>
      <c r="D627">
        <v>0.5</v>
      </c>
      <c r="E627">
        <v>151.61246776199212</v>
      </c>
      <c r="F627">
        <v>0.9</v>
      </c>
      <c r="G627">
        <v>8</v>
      </c>
      <c r="H627">
        <v>45</v>
      </c>
      <c r="I627">
        <v>3729.5612446970367</v>
      </c>
      <c r="J627">
        <v>3208.7944192369587</v>
      </c>
      <c r="K627" s="6">
        <f xml:space="preserve"> 100 - Tableau14[[#This Row],[Fitness finale]] / Tableau14[[#This Row],[Fitness de base]] * 100</f>
        <v>13.963219566391146</v>
      </c>
      <c r="L627">
        <v>4191.259</v>
      </c>
    </row>
    <row r="628" spans="1:12" x14ac:dyDescent="0.25">
      <c r="A628" t="s">
        <v>20</v>
      </c>
      <c r="B628">
        <v>100</v>
      </c>
      <c r="C628">
        <v>100</v>
      </c>
      <c r="D628">
        <v>0.3</v>
      </c>
      <c r="E628">
        <v>87.285820900079756</v>
      </c>
      <c r="F628">
        <v>0.9</v>
      </c>
      <c r="G628">
        <v>8</v>
      </c>
      <c r="H628">
        <v>44</v>
      </c>
      <c r="I628">
        <v>3729.5612446970367</v>
      </c>
      <c r="J628">
        <v>3269.1498776511016</v>
      </c>
      <c r="K628" s="6">
        <f xml:space="preserve"> 100 - Tableau14[[#This Row],[Fitness finale]] / Tableau14[[#This Row],[Fitness de base]] * 100</f>
        <v>12.34492040318635</v>
      </c>
      <c r="L628">
        <v>4143.0169999999998</v>
      </c>
    </row>
    <row r="629" spans="1:12" x14ac:dyDescent="0.25">
      <c r="A629" t="s">
        <v>20</v>
      </c>
      <c r="B629">
        <v>100</v>
      </c>
      <c r="C629">
        <v>1000</v>
      </c>
      <c r="D629">
        <v>0.8</v>
      </c>
      <c r="E629">
        <v>470.95134028311196</v>
      </c>
      <c r="F629">
        <v>0.9</v>
      </c>
      <c r="G629">
        <v>8</v>
      </c>
      <c r="H629">
        <v>45</v>
      </c>
      <c r="I629">
        <v>3729.5612446970367</v>
      </c>
      <c r="J629">
        <v>3292.709351995321</v>
      </c>
      <c r="K629" s="6">
        <f xml:space="preserve"> 100 - Tableau14[[#This Row],[Fitness finale]] / Tableau14[[#This Row],[Fitness de base]] * 100</f>
        <v>11.713224801519587</v>
      </c>
      <c r="L629">
        <v>10918.157999999999</v>
      </c>
    </row>
    <row r="630" spans="1:12" x14ac:dyDescent="0.25">
      <c r="A630" t="s">
        <v>20</v>
      </c>
      <c r="B630">
        <v>100</v>
      </c>
      <c r="C630">
        <v>100</v>
      </c>
      <c r="D630">
        <v>0.8</v>
      </c>
      <c r="E630">
        <v>470.95134028311196</v>
      </c>
      <c r="F630">
        <v>0.9</v>
      </c>
      <c r="G630">
        <v>8</v>
      </c>
      <c r="H630">
        <v>44</v>
      </c>
      <c r="I630">
        <v>3729.5612446970367</v>
      </c>
      <c r="J630">
        <v>3325.3920988333502</v>
      </c>
      <c r="K630" s="6">
        <f xml:space="preserve"> 100 - Tableau14[[#This Row],[Fitness finale]] / Tableau14[[#This Row],[Fitness de base]] * 100</f>
        <v>10.836908669575109</v>
      </c>
      <c r="L630">
        <v>3851.13</v>
      </c>
    </row>
    <row r="631" spans="1:12" x14ac:dyDescent="0.25">
      <c r="A631" t="s">
        <v>20</v>
      </c>
      <c r="B631">
        <v>100</v>
      </c>
      <c r="C631">
        <v>1000</v>
      </c>
      <c r="D631">
        <v>0.5</v>
      </c>
      <c r="E631">
        <v>151.61246776199212</v>
      </c>
      <c r="F631">
        <v>0.8</v>
      </c>
      <c r="G631">
        <v>8</v>
      </c>
      <c r="H631">
        <v>46</v>
      </c>
      <c r="I631">
        <v>3729.5612446970367</v>
      </c>
      <c r="J631">
        <v>3358.0072180136026</v>
      </c>
      <c r="K631" s="6">
        <f xml:space="preserve"> 100 - Tableau14[[#This Row],[Fitness finale]] / Tableau14[[#This Row],[Fitness de base]] * 100</f>
        <v>9.9624058248604115</v>
      </c>
      <c r="L631">
        <v>10735.286</v>
      </c>
    </row>
    <row r="632" spans="1:12" x14ac:dyDescent="0.25">
      <c r="A632" t="s">
        <v>20</v>
      </c>
      <c r="B632">
        <v>100</v>
      </c>
      <c r="C632">
        <v>100</v>
      </c>
      <c r="D632">
        <v>0.5</v>
      </c>
      <c r="E632">
        <v>151.61246776199212</v>
      </c>
      <c r="F632">
        <v>0.8</v>
      </c>
      <c r="G632">
        <v>8</v>
      </c>
      <c r="H632">
        <v>45</v>
      </c>
      <c r="I632">
        <v>3729.5612446970367</v>
      </c>
      <c r="J632">
        <v>3421.6520860531514</v>
      </c>
      <c r="K632" s="6">
        <f xml:space="preserve"> 100 - Tableau14[[#This Row],[Fitness finale]] / Tableau14[[#This Row],[Fitness de base]] * 100</f>
        <v>8.2559083613841437</v>
      </c>
      <c r="L632">
        <v>4271.1440000000002</v>
      </c>
    </row>
    <row r="633" spans="1:12" x14ac:dyDescent="0.25">
      <c r="A633" t="s">
        <v>20</v>
      </c>
      <c r="B633">
        <v>100</v>
      </c>
      <c r="C633">
        <v>1000</v>
      </c>
      <c r="D633">
        <v>0.8</v>
      </c>
      <c r="E633">
        <v>470.95134028311196</v>
      </c>
      <c r="F633">
        <v>0.8</v>
      </c>
      <c r="G633">
        <v>8</v>
      </c>
      <c r="H633">
        <v>46</v>
      </c>
      <c r="I633">
        <v>3729.5612446970367</v>
      </c>
      <c r="J633">
        <v>3436.8363569235885</v>
      </c>
      <c r="K633" s="6">
        <f xml:space="preserve"> 100 - Tableau14[[#This Row],[Fitness finale]] / Tableau14[[#This Row],[Fitness de base]] * 100</f>
        <v>7.8487754609115541</v>
      </c>
      <c r="L633">
        <v>10850.898999999999</v>
      </c>
    </row>
    <row r="634" spans="1:12" x14ac:dyDescent="0.25">
      <c r="A634" s="11" t="s">
        <v>20</v>
      </c>
      <c r="B634" s="11">
        <v>100</v>
      </c>
      <c r="C634" s="11">
        <v>100</v>
      </c>
      <c r="D634" s="11">
        <v>0.8</v>
      </c>
      <c r="E634" s="11">
        <v>470.95134028311196</v>
      </c>
      <c r="F634" s="11">
        <v>0.8</v>
      </c>
      <c r="G634" s="11">
        <v>8</v>
      </c>
      <c r="H634" s="11">
        <v>45</v>
      </c>
      <c r="I634" s="11">
        <v>3729.5612446970367</v>
      </c>
      <c r="J634" s="11">
        <v>3454.0697894629989</v>
      </c>
      <c r="K634" s="6">
        <f xml:space="preserve"> 100 - Tableau14[[#This Row],[Fitness finale]] / Tableau14[[#This Row],[Fitness de base]] * 100</f>
        <v>7.386698787310479</v>
      </c>
      <c r="L634" s="11">
        <v>4079.5639999999999</v>
      </c>
    </row>
    <row r="635" spans="1:12" x14ac:dyDescent="0.25">
      <c r="A635" t="s">
        <v>20</v>
      </c>
      <c r="B635">
        <v>100</v>
      </c>
      <c r="C635">
        <v>100</v>
      </c>
      <c r="D635">
        <v>0.5</v>
      </c>
      <c r="E635">
        <v>151.61246776199212</v>
      </c>
      <c r="F635">
        <v>0.99</v>
      </c>
      <c r="G635">
        <v>8</v>
      </c>
      <c r="H635">
        <v>45</v>
      </c>
      <c r="I635">
        <v>3729.5612446970367</v>
      </c>
      <c r="J635">
        <v>3469.1732354990659</v>
      </c>
      <c r="K635" s="6">
        <f xml:space="preserve"> 100 - Tableau14[[#This Row],[Fitness finale]] / Tableau14[[#This Row],[Fitness de base]] * 100</f>
        <v>6.9817330273959044</v>
      </c>
      <c r="L635">
        <v>3703.3960000000002</v>
      </c>
    </row>
    <row r="636" spans="1:12" x14ac:dyDescent="0.25">
      <c r="A636" t="s">
        <v>20</v>
      </c>
      <c r="B636">
        <v>100</v>
      </c>
      <c r="C636">
        <v>100</v>
      </c>
      <c r="D636">
        <v>0.8</v>
      </c>
      <c r="E636">
        <v>470.95134028311196</v>
      </c>
      <c r="F636">
        <v>0.99</v>
      </c>
      <c r="G636">
        <v>8</v>
      </c>
      <c r="H636">
        <v>45</v>
      </c>
      <c r="I636">
        <v>3729.5612446970367</v>
      </c>
      <c r="J636">
        <v>3533.3904433208518</v>
      </c>
      <c r="K636" s="6">
        <f xml:space="preserve"> 100 - Tableau14[[#This Row],[Fitness finale]] / Tableau14[[#This Row],[Fitness de base]] * 100</f>
        <v>5.2598895286976415</v>
      </c>
      <c r="L636">
        <v>3890.6869999999999</v>
      </c>
    </row>
    <row r="637" spans="1:12" x14ac:dyDescent="0.25">
      <c r="A637" t="s">
        <v>20</v>
      </c>
      <c r="B637">
        <v>100</v>
      </c>
      <c r="C637">
        <v>100</v>
      </c>
      <c r="D637">
        <v>0.3</v>
      </c>
      <c r="E637">
        <v>87.285820900079756</v>
      </c>
      <c r="F637">
        <v>0.99</v>
      </c>
      <c r="G637">
        <v>8</v>
      </c>
      <c r="H637">
        <v>44</v>
      </c>
      <c r="I637">
        <v>3729.5612446970367</v>
      </c>
      <c r="J637">
        <v>3549.0989725342188</v>
      </c>
      <c r="K637" s="6">
        <f xml:space="preserve"> 100 - Tableau14[[#This Row],[Fitness finale]] / Tableau14[[#This Row],[Fitness de base]] * 100</f>
        <v>4.838699791280078</v>
      </c>
      <c r="L637">
        <v>4187.5919999999996</v>
      </c>
    </row>
    <row r="638" spans="1:12" x14ac:dyDescent="0.25">
      <c r="A638" t="s">
        <v>20</v>
      </c>
      <c r="B638">
        <v>100</v>
      </c>
      <c r="C638">
        <v>100</v>
      </c>
      <c r="D638">
        <v>0.3</v>
      </c>
      <c r="E638">
        <v>87.285820900079756</v>
      </c>
      <c r="F638">
        <v>0.8</v>
      </c>
      <c r="G638">
        <v>8</v>
      </c>
      <c r="H638">
        <v>46</v>
      </c>
      <c r="I638">
        <v>3729.5612446970367</v>
      </c>
      <c r="J638">
        <v>3576.1275384472456</v>
      </c>
      <c r="K638" s="6">
        <f xml:space="preserve"> 100 - Tableau14[[#This Row],[Fitness finale]] / Tableau14[[#This Row],[Fitness de base]] * 100</f>
        <v>4.1139881123538231</v>
      </c>
      <c r="L638">
        <v>3615.9650000000001</v>
      </c>
    </row>
    <row r="639" spans="1:12" x14ac:dyDescent="0.25">
      <c r="A639" t="s">
        <v>20</v>
      </c>
      <c r="B639">
        <v>100</v>
      </c>
      <c r="C639">
        <v>1000</v>
      </c>
      <c r="D639">
        <v>0.5</v>
      </c>
      <c r="E639">
        <v>151.61246776199212</v>
      </c>
      <c r="F639">
        <v>0.9</v>
      </c>
      <c r="G639">
        <v>8</v>
      </c>
      <c r="H639">
        <v>45</v>
      </c>
      <c r="I639">
        <v>3729.5612446970367</v>
      </c>
      <c r="J639">
        <v>3579.1501280944776</v>
      </c>
      <c r="K639" s="6">
        <f xml:space="preserve"> 100 - Tableau14[[#This Row],[Fitness finale]] / Tableau14[[#This Row],[Fitness de base]] * 100</f>
        <v>4.032944004242438</v>
      </c>
      <c r="L639">
        <v>10852.781000000001</v>
      </c>
    </row>
    <row r="640" spans="1:12" x14ac:dyDescent="0.25">
      <c r="A640" t="s">
        <v>20</v>
      </c>
      <c r="B640">
        <v>100</v>
      </c>
      <c r="C640">
        <v>10</v>
      </c>
      <c r="D640">
        <v>0.5</v>
      </c>
      <c r="E640">
        <v>151.61246776199212</v>
      </c>
      <c r="F640">
        <v>0.99</v>
      </c>
      <c r="G640">
        <v>8</v>
      </c>
      <c r="H640">
        <v>46</v>
      </c>
      <c r="I640">
        <v>3729.5612446970367</v>
      </c>
      <c r="J640">
        <v>3615.9806853713944</v>
      </c>
      <c r="K640" s="6">
        <f xml:space="preserve"> 100 - Tableau14[[#This Row],[Fitness finale]] / Tableau14[[#This Row],[Fitness de base]] * 100</f>
        <v>3.045413438032142</v>
      </c>
      <c r="L640">
        <v>451.11599999999999</v>
      </c>
    </row>
    <row r="641" spans="1:12" x14ac:dyDescent="0.25">
      <c r="A641" t="s">
        <v>20</v>
      </c>
      <c r="B641">
        <v>100</v>
      </c>
      <c r="C641">
        <v>500</v>
      </c>
      <c r="D641">
        <v>0.3</v>
      </c>
      <c r="E641">
        <v>87.285820900079756</v>
      </c>
      <c r="F641">
        <v>0.8</v>
      </c>
      <c r="G641">
        <v>8</v>
      </c>
      <c r="H641">
        <v>47</v>
      </c>
      <c r="I641">
        <v>3729.5612446970367</v>
      </c>
      <c r="J641">
        <v>3616.853179268805</v>
      </c>
      <c r="K641" s="6">
        <f xml:space="preserve"> 100 - Tableau14[[#This Row],[Fitness finale]] / Tableau14[[#This Row],[Fitness de base]] * 100</f>
        <v>3.0220194289204585</v>
      </c>
      <c r="L641">
        <v>8742.1419999999998</v>
      </c>
    </row>
    <row r="642" spans="1:12" x14ac:dyDescent="0.25">
      <c r="A642" t="s">
        <v>20</v>
      </c>
      <c r="B642">
        <v>100</v>
      </c>
      <c r="C642">
        <v>10</v>
      </c>
      <c r="D642">
        <v>0.5</v>
      </c>
      <c r="E642">
        <v>151.61246776199212</v>
      </c>
      <c r="F642">
        <v>0.9</v>
      </c>
      <c r="G642">
        <v>8</v>
      </c>
      <c r="H642">
        <v>46</v>
      </c>
      <c r="I642">
        <v>3729.5612446970367</v>
      </c>
      <c r="J642">
        <v>3624.8649206497848</v>
      </c>
      <c r="K642" s="6">
        <f xml:space="preserve"> 100 - Tableau14[[#This Row],[Fitness finale]] / Tableau14[[#This Row],[Fitness de base]] * 100</f>
        <v>2.807202166102428</v>
      </c>
      <c r="L642">
        <v>316.91000000000003</v>
      </c>
    </row>
    <row r="643" spans="1:12" x14ac:dyDescent="0.25">
      <c r="A643" s="12" t="s">
        <v>20</v>
      </c>
      <c r="B643" s="12">
        <v>100</v>
      </c>
      <c r="C643" s="12">
        <v>10</v>
      </c>
      <c r="D643" s="12">
        <v>0.3</v>
      </c>
      <c r="E643" s="12">
        <v>87.285820900079756</v>
      </c>
      <c r="F643" s="12">
        <v>0.8</v>
      </c>
      <c r="G643" s="12">
        <v>8</v>
      </c>
      <c r="H643" s="12">
        <v>46</v>
      </c>
      <c r="I643" s="12">
        <v>3729.5612446970367</v>
      </c>
      <c r="J643" s="12">
        <v>3670.6126910295629</v>
      </c>
      <c r="K643" s="6">
        <f xml:space="preserve"> 100 - Tableau14[[#This Row],[Fitness finale]] / Tableau14[[#This Row],[Fitness de base]] * 100</f>
        <v>1.5805760999713101</v>
      </c>
      <c r="L643" s="12">
        <v>322.26499999999999</v>
      </c>
    </row>
    <row r="644" spans="1:12" x14ac:dyDescent="0.25">
      <c r="A644" t="s">
        <v>20</v>
      </c>
      <c r="B644">
        <v>100</v>
      </c>
      <c r="C644">
        <v>10</v>
      </c>
      <c r="D644">
        <v>0.8</v>
      </c>
      <c r="E644">
        <v>470.95134028311196</v>
      </c>
      <c r="F644">
        <v>0.8</v>
      </c>
      <c r="G644">
        <v>8</v>
      </c>
      <c r="H644">
        <v>47</v>
      </c>
      <c r="I644">
        <v>3729.5612446970367</v>
      </c>
      <c r="J644">
        <v>3680.4709379517662</v>
      </c>
      <c r="K644" s="6">
        <f xml:space="preserve"> 100 - Tableau14[[#This Row],[Fitness finale]] / Tableau14[[#This Row],[Fitness de base]] * 100</f>
        <v>1.3162488433477506</v>
      </c>
      <c r="L644">
        <v>431.774</v>
      </c>
    </row>
    <row r="645" spans="1:12" x14ac:dyDescent="0.25">
      <c r="A645" t="s">
        <v>20</v>
      </c>
      <c r="B645">
        <v>100</v>
      </c>
      <c r="C645">
        <v>10</v>
      </c>
      <c r="D645">
        <v>0.3</v>
      </c>
      <c r="E645">
        <v>87.285820900079756</v>
      </c>
      <c r="F645">
        <v>0.9</v>
      </c>
      <c r="G645">
        <v>8</v>
      </c>
      <c r="H645">
        <v>47</v>
      </c>
      <c r="I645">
        <v>3729.5612446970367</v>
      </c>
      <c r="J645">
        <v>3693.3386019700206</v>
      </c>
      <c r="K645" s="6">
        <f xml:space="preserve"> 100 - Tableau14[[#This Row],[Fitness finale]] / Tableau14[[#This Row],[Fitness de base]] * 100</f>
        <v>0.97123067166467081</v>
      </c>
      <c r="L645">
        <v>407.11700000000002</v>
      </c>
    </row>
    <row r="646" spans="1:12" x14ac:dyDescent="0.25">
      <c r="A646" t="s">
        <v>20</v>
      </c>
      <c r="B646">
        <v>100</v>
      </c>
      <c r="C646">
        <v>10</v>
      </c>
      <c r="D646">
        <v>0.8</v>
      </c>
      <c r="E646">
        <v>470.95134028311196</v>
      </c>
      <c r="F646">
        <v>0.99</v>
      </c>
      <c r="G646">
        <v>8</v>
      </c>
      <c r="H646">
        <v>47</v>
      </c>
      <c r="I646">
        <v>3729.5612446970367</v>
      </c>
      <c r="J646">
        <v>3709.5763959960204</v>
      </c>
      <c r="K646" s="6">
        <f xml:space="preserve"> 100 - Tableau14[[#This Row],[Fitness finale]] / Tableau14[[#This Row],[Fitness de base]] * 100</f>
        <v>0.53584985980408817</v>
      </c>
      <c r="L646">
        <v>429.48899999999998</v>
      </c>
    </row>
    <row r="647" spans="1:12" x14ac:dyDescent="0.25">
      <c r="A647" t="s">
        <v>20</v>
      </c>
      <c r="B647">
        <v>100</v>
      </c>
      <c r="C647">
        <v>10</v>
      </c>
      <c r="D647">
        <v>0.5</v>
      </c>
      <c r="E647">
        <v>151.61246776199212</v>
      </c>
      <c r="F647">
        <v>0.8</v>
      </c>
      <c r="G647">
        <v>8</v>
      </c>
      <c r="H647">
        <v>47</v>
      </c>
      <c r="I647">
        <v>3729.5612446970367</v>
      </c>
      <c r="J647">
        <v>3715.1582581194043</v>
      </c>
      <c r="K647" s="6">
        <f xml:space="preserve"> 100 - Tableau14[[#This Row],[Fitness finale]] / Tableau14[[#This Row],[Fitness de base]] * 100</f>
        <v>0.38618447674271295</v>
      </c>
      <c r="L647">
        <v>426.40899999999999</v>
      </c>
    </row>
    <row r="648" spans="1:12" x14ac:dyDescent="0.25">
      <c r="A648" t="s">
        <v>20</v>
      </c>
      <c r="B648">
        <v>100</v>
      </c>
      <c r="C648">
        <v>10</v>
      </c>
      <c r="D648">
        <v>0.3</v>
      </c>
      <c r="E648">
        <v>87.285820900079756</v>
      </c>
      <c r="F648">
        <v>0.99</v>
      </c>
      <c r="G648">
        <v>8</v>
      </c>
      <c r="H648">
        <v>47</v>
      </c>
      <c r="I648">
        <v>3729.5612446970367</v>
      </c>
      <c r="J648">
        <v>3718.108117614906</v>
      </c>
      <c r="K648" s="6">
        <f xml:space="preserve"> 100 - Tableau14[[#This Row],[Fitness finale]] / Tableau14[[#This Row],[Fitness de base]] * 100</f>
        <v>0.30709046803872297</v>
      </c>
      <c r="L648">
        <v>362.86599999999999</v>
      </c>
    </row>
    <row r="649" spans="1:12" x14ac:dyDescent="0.25">
      <c r="A649" t="s">
        <v>20</v>
      </c>
      <c r="B649">
        <v>100</v>
      </c>
      <c r="C649">
        <v>10</v>
      </c>
      <c r="D649">
        <v>0.8</v>
      </c>
      <c r="E649">
        <v>470.95134028311196</v>
      </c>
      <c r="F649">
        <v>0.9</v>
      </c>
      <c r="G649">
        <v>8</v>
      </c>
      <c r="H649">
        <v>47</v>
      </c>
      <c r="I649">
        <v>3729.5612446970367</v>
      </c>
      <c r="J649">
        <v>3729.5612446970367</v>
      </c>
      <c r="K649" s="6">
        <f xml:space="preserve"> 100 - Tableau14[[#This Row],[Fitness finale]] / Tableau14[[#This Row],[Fitness de base]] * 100</f>
        <v>0</v>
      </c>
      <c r="L649">
        <v>430.33100000000002</v>
      </c>
    </row>
    <row r="650" spans="1:12" x14ac:dyDescent="0.25">
      <c r="A650" t="s">
        <v>21</v>
      </c>
      <c r="B650">
        <v>100</v>
      </c>
      <c r="C650">
        <v>1000</v>
      </c>
      <c r="D650">
        <v>0.5</v>
      </c>
      <c r="E650">
        <v>175.04025891217313</v>
      </c>
      <c r="F650">
        <v>0.99</v>
      </c>
      <c r="G650">
        <v>8</v>
      </c>
      <c r="H650">
        <v>32</v>
      </c>
      <c r="I650">
        <v>3688.9620666435944</v>
      </c>
      <c r="J650">
        <v>2409.052946852722</v>
      </c>
      <c r="K650" s="6">
        <f xml:space="preserve"> 100 - Tableau14[[#This Row],[Fitness finale]] / Tableau14[[#This Row],[Fitness de base]] * 100</f>
        <v>34.695643291214409</v>
      </c>
      <c r="L650">
        <v>10901.187</v>
      </c>
    </row>
    <row r="651" spans="1:12" x14ac:dyDescent="0.25">
      <c r="A651" t="s">
        <v>21</v>
      </c>
      <c r="B651">
        <v>100</v>
      </c>
      <c r="C651">
        <v>1000</v>
      </c>
      <c r="D651">
        <v>0.3</v>
      </c>
      <c r="E651">
        <v>100.77359016209961</v>
      </c>
      <c r="F651">
        <v>0.99</v>
      </c>
      <c r="G651">
        <v>8</v>
      </c>
      <c r="H651">
        <v>40</v>
      </c>
      <c r="I651">
        <v>3688.9620666435944</v>
      </c>
      <c r="J651">
        <v>2720.0176251698304</v>
      </c>
      <c r="K651" s="6">
        <f xml:space="preserve"> 100 - Tableau14[[#This Row],[Fitness finale]] / Tableau14[[#This Row],[Fitness de base]] * 100</f>
        <v>26.266045135979383</v>
      </c>
      <c r="L651">
        <v>10949.465</v>
      </c>
    </row>
    <row r="652" spans="1:12" x14ac:dyDescent="0.25">
      <c r="A652" t="s">
        <v>21</v>
      </c>
      <c r="B652">
        <v>100</v>
      </c>
      <c r="C652">
        <v>500</v>
      </c>
      <c r="D652">
        <v>0.3</v>
      </c>
      <c r="E652">
        <v>100.77359016209961</v>
      </c>
      <c r="F652">
        <v>0.99</v>
      </c>
      <c r="G652">
        <v>8</v>
      </c>
      <c r="H652">
        <v>40</v>
      </c>
      <c r="I652">
        <v>3688.9620666435944</v>
      </c>
      <c r="J652">
        <v>2759.8312724643365</v>
      </c>
      <c r="K652" s="6">
        <f xml:space="preserve"> 100 - Tableau14[[#This Row],[Fitness finale]] / Tableau14[[#This Row],[Fitness de base]] * 100</f>
        <v>25.186780926284456</v>
      </c>
      <c r="L652">
        <v>8671.4169999999995</v>
      </c>
    </row>
    <row r="653" spans="1:12" x14ac:dyDescent="0.25">
      <c r="A653" s="11" t="s">
        <v>21</v>
      </c>
      <c r="B653" s="11">
        <v>100</v>
      </c>
      <c r="C653" s="11">
        <v>1000</v>
      </c>
      <c r="D653" s="11">
        <v>0.8</v>
      </c>
      <c r="E653" s="11">
        <v>543.72470651689173</v>
      </c>
      <c r="F653" s="11">
        <v>0.99</v>
      </c>
      <c r="G653" s="11">
        <v>8</v>
      </c>
      <c r="H653" s="11">
        <v>37</v>
      </c>
      <c r="I653" s="11">
        <v>3688.9620666435944</v>
      </c>
      <c r="J653" s="11">
        <v>2766.951170223434</v>
      </c>
      <c r="K653" s="6">
        <f xml:space="preserve"> 100 - Tableau14[[#This Row],[Fitness finale]] / Tableau14[[#This Row],[Fitness de base]] * 100</f>
        <v>24.993775478397723</v>
      </c>
      <c r="L653" s="11">
        <v>10948.731</v>
      </c>
    </row>
    <row r="654" spans="1:12" x14ac:dyDescent="0.25">
      <c r="A654" s="11" t="s">
        <v>21</v>
      </c>
      <c r="B654" s="11">
        <v>100</v>
      </c>
      <c r="C654" s="11">
        <v>500</v>
      </c>
      <c r="D654" s="11">
        <v>0.5</v>
      </c>
      <c r="E654" s="11">
        <v>175.04025891217313</v>
      </c>
      <c r="F654" s="11">
        <v>0.99</v>
      </c>
      <c r="G654" s="11">
        <v>8</v>
      </c>
      <c r="H654" s="11">
        <v>40</v>
      </c>
      <c r="I654" s="11">
        <v>3688.9620666435944</v>
      </c>
      <c r="J654" s="11">
        <v>2772.0074951629326</v>
      </c>
      <c r="K654" s="6">
        <f xml:space="preserve"> 100 - Tableau14[[#This Row],[Fitness finale]] / Tableau14[[#This Row],[Fitness de base]] * 100</f>
        <v>24.856709147864834</v>
      </c>
      <c r="L654" s="11">
        <v>8883.73</v>
      </c>
    </row>
    <row r="655" spans="1:12" x14ac:dyDescent="0.25">
      <c r="A655" t="s">
        <v>21</v>
      </c>
      <c r="B655">
        <v>100</v>
      </c>
      <c r="C655">
        <v>500</v>
      </c>
      <c r="D655">
        <v>0.8</v>
      </c>
      <c r="E655">
        <v>543.72470651689173</v>
      </c>
      <c r="F655">
        <v>0.99</v>
      </c>
      <c r="G655">
        <v>8</v>
      </c>
      <c r="H655">
        <v>41</v>
      </c>
      <c r="I655">
        <v>3688.9620666435944</v>
      </c>
      <c r="J655">
        <v>2969.1640875471003</v>
      </c>
      <c r="K655" s="6">
        <f xml:space="preserve"> 100 - Tableau14[[#This Row],[Fitness finale]] / Tableau14[[#This Row],[Fitness de base]] * 100</f>
        <v>19.512208748500441</v>
      </c>
      <c r="L655">
        <v>8850.6170000000002</v>
      </c>
    </row>
    <row r="656" spans="1:12" x14ac:dyDescent="0.25">
      <c r="A656" t="s">
        <v>21</v>
      </c>
      <c r="B656">
        <v>100</v>
      </c>
      <c r="C656">
        <v>1000</v>
      </c>
      <c r="D656">
        <v>0.3</v>
      </c>
      <c r="E656">
        <v>100.77359016209961</v>
      </c>
      <c r="F656">
        <v>0.8</v>
      </c>
      <c r="G656">
        <v>8</v>
      </c>
      <c r="H656">
        <v>44</v>
      </c>
      <c r="I656">
        <v>3688.9620666435944</v>
      </c>
      <c r="J656">
        <v>3002.58423792137</v>
      </c>
      <c r="K656" s="6">
        <f xml:space="preserve"> 100 - Tableau14[[#This Row],[Fitness finale]] / Tableau14[[#This Row],[Fitness de base]] * 100</f>
        <v>18.606258788308054</v>
      </c>
      <c r="L656">
        <v>10940.434999999999</v>
      </c>
    </row>
    <row r="657" spans="1:12" x14ac:dyDescent="0.25">
      <c r="A657" t="s">
        <v>21</v>
      </c>
      <c r="B657">
        <v>100</v>
      </c>
      <c r="C657">
        <v>500</v>
      </c>
      <c r="D657">
        <v>0.8</v>
      </c>
      <c r="E657">
        <v>543.72470651689173</v>
      </c>
      <c r="F657">
        <v>0.8</v>
      </c>
      <c r="G657">
        <v>8</v>
      </c>
      <c r="H657">
        <v>47</v>
      </c>
      <c r="I657">
        <v>3688.9620666435944</v>
      </c>
      <c r="J657">
        <v>3096.1259848755558</v>
      </c>
      <c r="K657" s="6">
        <f xml:space="preserve"> 100 - Tableau14[[#This Row],[Fitness finale]] / Tableau14[[#This Row],[Fitness de base]] * 100</f>
        <v>16.070538841496713</v>
      </c>
      <c r="L657">
        <v>8533.4189999999999</v>
      </c>
    </row>
    <row r="658" spans="1:12" x14ac:dyDescent="0.25">
      <c r="A658" t="s">
        <v>21</v>
      </c>
      <c r="B658">
        <v>100</v>
      </c>
      <c r="C658">
        <v>100</v>
      </c>
      <c r="D658">
        <v>0.8</v>
      </c>
      <c r="E658">
        <v>543.72470651689173</v>
      </c>
      <c r="F658">
        <v>0.8</v>
      </c>
      <c r="G658">
        <v>8</v>
      </c>
      <c r="H658">
        <v>46</v>
      </c>
      <c r="I658">
        <v>3688.9620666435944</v>
      </c>
      <c r="J658">
        <v>3186.2990450205339</v>
      </c>
      <c r="K658" s="6">
        <f xml:space="preserve"> 100 - Tableau14[[#This Row],[Fitness finale]] / Tableau14[[#This Row],[Fitness de base]] * 100</f>
        <v>13.626136906319815</v>
      </c>
      <c r="L658">
        <v>4129.1040000000003</v>
      </c>
    </row>
    <row r="659" spans="1:12" x14ac:dyDescent="0.25">
      <c r="A659" t="s">
        <v>21</v>
      </c>
      <c r="B659">
        <v>100</v>
      </c>
      <c r="C659">
        <v>1000</v>
      </c>
      <c r="D659">
        <v>0.5</v>
      </c>
      <c r="E659">
        <v>175.04025891217313</v>
      </c>
      <c r="F659">
        <v>0.9</v>
      </c>
      <c r="G659">
        <v>8</v>
      </c>
      <c r="H659">
        <v>44</v>
      </c>
      <c r="I659">
        <v>3688.9620666435944</v>
      </c>
      <c r="J659">
        <v>3189.4207299185136</v>
      </c>
      <c r="K659" s="6">
        <f xml:space="preserve"> 100 - Tableau14[[#This Row],[Fitness finale]] / Tableau14[[#This Row],[Fitness de base]] * 100</f>
        <v>13.541514596803353</v>
      </c>
      <c r="L659">
        <v>10693.045</v>
      </c>
    </row>
    <row r="660" spans="1:12" x14ac:dyDescent="0.25">
      <c r="A660" t="s">
        <v>21</v>
      </c>
      <c r="B660">
        <v>100</v>
      </c>
      <c r="C660">
        <v>100</v>
      </c>
      <c r="D660">
        <v>0.3</v>
      </c>
      <c r="E660">
        <v>100.77359016209961</v>
      </c>
      <c r="F660">
        <v>0.8</v>
      </c>
      <c r="G660">
        <v>8</v>
      </c>
      <c r="H660">
        <v>46</v>
      </c>
      <c r="I660">
        <v>3688.9620666435944</v>
      </c>
      <c r="J660">
        <v>3349.816636431462</v>
      </c>
      <c r="K660" s="6">
        <f xml:space="preserve"> 100 - Tableau14[[#This Row],[Fitness finale]] / Tableau14[[#This Row],[Fitness de base]] * 100</f>
        <v>9.1935190464212155</v>
      </c>
      <c r="L660">
        <v>4170.3149999999996</v>
      </c>
    </row>
    <row r="661" spans="1:12" x14ac:dyDescent="0.25">
      <c r="A661" t="s">
        <v>21</v>
      </c>
      <c r="B661">
        <v>100</v>
      </c>
      <c r="C661">
        <v>1000</v>
      </c>
      <c r="D661">
        <v>0.3</v>
      </c>
      <c r="E661">
        <v>100.77359016209961</v>
      </c>
      <c r="F661">
        <v>0.9</v>
      </c>
      <c r="G661">
        <v>8</v>
      </c>
      <c r="H661">
        <v>47</v>
      </c>
      <c r="I661">
        <v>3688.9620666435944</v>
      </c>
      <c r="J661">
        <v>3352.2345963845187</v>
      </c>
      <c r="K661" s="6">
        <f xml:space="preserve"> 100 - Tableau14[[#This Row],[Fitness finale]] / Tableau14[[#This Row],[Fitness de base]] * 100</f>
        <v>9.1279732395147022</v>
      </c>
      <c r="L661">
        <v>10810.455</v>
      </c>
    </row>
    <row r="662" spans="1:12" x14ac:dyDescent="0.25">
      <c r="A662" s="11" t="s">
        <v>21</v>
      </c>
      <c r="B662" s="11">
        <v>100</v>
      </c>
      <c r="C662" s="11">
        <v>100</v>
      </c>
      <c r="D662" s="11">
        <v>0.5</v>
      </c>
      <c r="E662" s="11">
        <v>175.04025891217313</v>
      </c>
      <c r="F662" s="11">
        <v>0.8</v>
      </c>
      <c r="G662" s="11">
        <v>8</v>
      </c>
      <c r="H662" s="11">
        <v>46</v>
      </c>
      <c r="I662" s="11">
        <v>3688.9620666435944</v>
      </c>
      <c r="J662" s="11">
        <v>3397.4168621625386</v>
      </c>
      <c r="K662" s="6">
        <f xml:space="preserve"> 100 - Tableau14[[#This Row],[Fitness finale]] / Tableau14[[#This Row],[Fitness de base]] * 100</f>
        <v>7.9031770783785475</v>
      </c>
      <c r="L662" s="11">
        <v>3446.12</v>
      </c>
    </row>
    <row r="663" spans="1:12" x14ac:dyDescent="0.25">
      <c r="A663" s="11" t="s">
        <v>21</v>
      </c>
      <c r="B663" s="11">
        <v>100</v>
      </c>
      <c r="C663" s="11">
        <v>100</v>
      </c>
      <c r="D663" s="11">
        <v>0.5</v>
      </c>
      <c r="E663" s="11">
        <v>175.04025891217313</v>
      </c>
      <c r="F663" s="11">
        <v>0.9</v>
      </c>
      <c r="G663" s="11">
        <v>8</v>
      </c>
      <c r="H663" s="11">
        <v>48</v>
      </c>
      <c r="I663" s="11">
        <v>3688.9620666435944</v>
      </c>
      <c r="J663" s="11">
        <v>3404.5531298875849</v>
      </c>
      <c r="K663" s="6">
        <f xml:space="preserve"> 100 - Tableau14[[#This Row],[Fitness finale]] / Tableau14[[#This Row],[Fitness de base]] * 100</f>
        <v>7.7097278751575544</v>
      </c>
      <c r="L663" s="11">
        <v>4154.1570000000002</v>
      </c>
    </row>
    <row r="664" spans="1:12" x14ac:dyDescent="0.25">
      <c r="A664" t="s">
        <v>21</v>
      </c>
      <c r="B664">
        <v>100</v>
      </c>
      <c r="C664">
        <v>500</v>
      </c>
      <c r="D664">
        <v>0.3</v>
      </c>
      <c r="E664">
        <v>100.77359016209961</v>
      </c>
      <c r="F664">
        <v>0.9</v>
      </c>
      <c r="G664">
        <v>8</v>
      </c>
      <c r="H664">
        <v>47</v>
      </c>
      <c r="I664">
        <v>3688.9620666435944</v>
      </c>
      <c r="J664">
        <v>3423.2032039871674</v>
      </c>
      <c r="K664" s="6">
        <f xml:space="preserve"> 100 - Tableau14[[#This Row],[Fitness finale]] / Tableau14[[#This Row],[Fitness de base]] * 100</f>
        <v>7.204163606329189</v>
      </c>
      <c r="L664">
        <v>8214.5769999999993</v>
      </c>
    </row>
    <row r="665" spans="1:12" x14ac:dyDescent="0.25">
      <c r="A665" t="s">
        <v>21</v>
      </c>
      <c r="B665">
        <v>100</v>
      </c>
      <c r="C665">
        <v>100</v>
      </c>
      <c r="D665">
        <v>0.8</v>
      </c>
      <c r="E665">
        <v>543.72470651689173</v>
      </c>
      <c r="F665">
        <v>0.9</v>
      </c>
      <c r="G665">
        <v>8</v>
      </c>
      <c r="H665">
        <v>48</v>
      </c>
      <c r="I665">
        <v>3688.9620666435944</v>
      </c>
      <c r="J665">
        <v>3442.9297601923931</v>
      </c>
      <c r="K665" s="6">
        <f xml:space="preserve"> 100 - Tableau14[[#This Row],[Fitness finale]] / Tableau14[[#This Row],[Fitness de base]] * 100</f>
        <v>6.6694181725499249</v>
      </c>
      <c r="L665">
        <v>4168.1419999999998</v>
      </c>
    </row>
    <row r="666" spans="1:12" x14ac:dyDescent="0.25">
      <c r="A666" t="s">
        <v>21</v>
      </c>
      <c r="B666">
        <v>100</v>
      </c>
      <c r="C666">
        <v>1000</v>
      </c>
      <c r="D666">
        <v>0.8</v>
      </c>
      <c r="E666">
        <v>543.72470651689173</v>
      </c>
      <c r="F666">
        <v>0.9</v>
      </c>
      <c r="G666">
        <v>8</v>
      </c>
      <c r="H666">
        <v>45</v>
      </c>
      <c r="I666">
        <v>3688.9620666435944</v>
      </c>
      <c r="J666">
        <v>3479.808706479047</v>
      </c>
      <c r="K666" s="6">
        <f xml:space="preserve"> 100 - Tableau14[[#This Row],[Fitness finale]] / Tableau14[[#This Row],[Fitness de base]] * 100</f>
        <v>5.6697075325267861</v>
      </c>
      <c r="L666">
        <v>10652.133</v>
      </c>
    </row>
    <row r="667" spans="1:12" x14ac:dyDescent="0.25">
      <c r="A667" t="s">
        <v>21</v>
      </c>
      <c r="B667">
        <v>100</v>
      </c>
      <c r="C667">
        <v>500</v>
      </c>
      <c r="D667">
        <v>0.8</v>
      </c>
      <c r="E667">
        <v>543.72470651689173</v>
      </c>
      <c r="F667">
        <v>0.9</v>
      </c>
      <c r="G667">
        <v>8</v>
      </c>
      <c r="H667">
        <v>47</v>
      </c>
      <c r="I667">
        <v>3688.9620666435944</v>
      </c>
      <c r="J667">
        <v>3517.2402760692512</v>
      </c>
      <c r="K667" s="6">
        <f xml:space="preserve"> 100 - Tableau14[[#This Row],[Fitness finale]] / Tableau14[[#This Row],[Fitness de base]] * 100</f>
        <v>4.6550164374713887</v>
      </c>
      <c r="L667">
        <v>8965.3520000000008</v>
      </c>
    </row>
    <row r="668" spans="1:12" x14ac:dyDescent="0.25">
      <c r="A668" t="s">
        <v>21</v>
      </c>
      <c r="B668">
        <v>100</v>
      </c>
      <c r="C668">
        <v>500</v>
      </c>
      <c r="D668">
        <v>0.5</v>
      </c>
      <c r="E668">
        <v>175.04025891217313</v>
      </c>
      <c r="F668">
        <v>0.8</v>
      </c>
      <c r="G668">
        <v>8</v>
      </c>
      <c r="H668">
        <v>47</v>
      </c>
      <c r="I668">
        <v>3688.9620666435944</v>
      </c>
      <c r="J668">
        <v>3524.1724010410921</v>
      </c>
      <c r="K668" s="6">
        <f xml:space="preserve"> 100 - Tableau14[[#This Row],[Fitness finale]] / Tableau14[[#This Row],[Fitness de base]] * 100</f>
        <v>4.4671011147706423</v>
      </c>
      <c r="L668">
        <v>8450.3420000000006</v>
      </c>
    </row>
    <row r="669" spans="1:12" x14ac:dyDescent="0.25">
      <c r="A669" t="s">
        <v>21</v>
      </c>
      <c r="B669">
        <v>100</v>
      </c>
      <c r="C669">
        <v>100</v>
      </c>
      <c r="D669">
        <v>0.5</v>
      </c>
      <c r="E669">
        <v>175.04025891217313</v>
      </c>
      <c r="F669">
        <v>0.99</v>
      </c>
      <c r="G669">
        <v>8</v>
      </c>
      <c r="H669">
        <v>46</v>
      </c>
      <c r="I669">
        <v>3688.9620666435944</v>
      </c>
      <c r="J669">
        <v>3532.5171494936194</v>
      </c>
      <c r="K669" s="6">
        <f xml:space="preserve"> 100 - Tableau14[[#This Row],[Fitness finale]] / Tableau14[[#This Row],[Fitness de base]] * 100</f>
        <v>4.2408925416876571</v>
      </c>
      <c r="L669">
        <v>4089.81</v>
      </c>
    </row>
    <row r="670" spans="1:12" x14ac:dyDescent="0.25">
      <c r="A670" t="s">
        <v>21</v>
      </c>
      <c r="B670">
        <v>100</v>
      </c>
      <c r="C670">
        <v>100</v>
      </c>
      <c r="D670">
        <v>0.3</v>
      </c>
      <c r="E670">
        <v>100.77359016209961</v>
      </c>
      <c r="F670">
        <v>0.99</v>
      </c>
      <c r="G670">
        <v>8</v>
      </c>
      <c r="H670">
        <v>47</v>
      </c>
      <c r="I670">
        <v>3688.9620666435944</v>
      </c>
      <c r="J670">
        <v>3537.6838272583273</v>
      </c>
      <c r="K670" s="6">
        <f xml:space="preserve"> 100 - Tableau14[[#This Row],[Fitness finale]] / Tableau14[[#This Row],[Fitness de base]] * 100</f>
        <v>4.1008347782472043</v>
      </c>
      <c r="L670">
        <v>3980.7190000000001</v>
      </c>
    </row>
    <row r="671" spans="1:12" x14ac:dyDescent="0.25">
      <c r="A671" t="s">
        <v>21</v>
      </c>
      <c r="B671">
        <v>100</v>
      </c>
      <c r="C671">
        <v>100</v>
      </c>
      <c r="D671">
        <v>0.8</v>
      </c>
      <c r="E671">
        <v>543.72470651689173</v>
      </c>
      <c r="F671">
        <v>0.99</v>
      </c>
      <c r="G671">
        <v>8</v>
      </c>
      <c r="H671">
        <v>45</v>
      </c>
      <c r="I671">
        <v>3688.9620666435944</v>
      </c>
      <c r="J671">
        <v>3548.8205068951302</v>
      </c>
      <c r="K671" s="6">
        <f xml:space="preserve"> 100 - Tableau14[[#This Row],[Fitness finale]] / Tableau14[[#This Row],[Fitness de base]] * 100</f>
        <v>3.7989428250199495</v>
      </c>
      <c r="L671">
        <v>4158.5</v>
      </c>
    </row>
    <row r="672" spans="1:12" x14ac:dyDescent="0.25">
      <c r="A672" t="s">
        <v>21</v>
      </c>
      <c r="B672">
        <v>100</v>
      </c>
      <c r="C672">
        <v>10</v>
      </c>
      <c r="D672">
        <v>0.5</v>
      </c>
      <c r="E672">
        <v>175.04025891217313</v>
      </c>
      <c r="F672">
        <v>0.8</v>
      </c>
      <c r="G672">
        <v>8</v>
      </c>
      <c r="H672">
        <v>48</v>
      </c>
      <c r="I672">
        <v>3688.9620666435944</v>
      </c>
      <c r="J672">
        <v>3614.9433392934025</v>
      </c>
      <c r="K672" s="6">
        <f xml:space="preserve"> 100 - Tableau14[[#This Row],[Fitness finale]] / Tableau14[[#This Row],[Fitness de base]] * 100</f>
        <v>2.00649196204769</v>
      </c>
      <c r="L672">
        <v>402.327</v>
      </c>
    </row>
    <row r="673" spans="1:12" x14ac:dyDescent="0.25">
      <c r="A673" t="s">
        <v>21</v>
      </c>
      <c r="B673">
        <v>100</v>
      </c>
      <c r="C673">
        <v>10</v>
      </c>
      <c r="D673">
        <v>0.8</v>
      </c>
      <c r="E673">
        <v>543.72470651689173</v>
      </c>
      <c r="F673">
        <v>0.9</v>
      </c>
      <c r="G673">
        <v>8</v>
      </c>
      <c r="H673">
        <v>48</v>
      </c>
      <c r="I673">
        <v>3688.9620666435944</v>
      </c>
      <c r="J673">
        <v>3619.7147411868596</v>
      </c>
      <c r="K673" s="6">
        <f xml:space="preserve"> 100 - Tableau14[[#This Row],[Fitness finale]] / Tableau14[[#This Row],[Fitness de base]] * 100</f>
        <v>1.8771492958109945</v>
      </c>
      <c r="L673">
        <v>469.96100000000001</v>
      </c>
    </row>
    <row r="674" spans="1:12" x14ac:dyDescent="0.25">
      <c r="A674" t="s">
        <v>21</v>
      </c>
      <c r="B674">
        <v>100</v>
      </c>
      <c r="C674">
        <v>10</v>
      </c>
      <c r="D674">
        <v>0.5</v>
      </c>
      <c r="E674">
        <v>175.04025891217313</v>
      </c>
      <c r="F674">
        <v>0.99</v>
      </c>
      <c r="G674">
        <v>8</v>
      </c>
      <c r="H674">
        <v>48</v>
      </c>
      <c r="I674">
        <v>3688.9620666435944</v>
      </c>
      <c r="J674">
        <v>3623.8800050499653</v>
      </c>
      <c r="K674" s="6">
        <f xml:space="preserve"> 100 - Tableau14[[#This Row],[Fitness finale]] / Tableau14[[#This Row],[Fitness de base]] * 100</f>
        <v>1.7642377562544027</v>
      </c>
      <c r="L674">
        <v>366.66800000000001</v>
      </c>
    </row>
    <row r="675" spans="1:12" x14ac:dyDescent="0.25">
      <c r="A675" t="s">
        <v>21</v>
      </c>
      <c r="B675">
        <v>100</v>
      </c>
      <c r="C675">
        <v>1000</v>
      </c>
      <c r="D675">
        <v>0.8</v>
      </c>
      <c r="E675">
        <v>543.72470651689173</v>
      </c>
      <c r="F675">
        <v>0.8</v>
      </c>
      <c r="G675">
        <v>8</v>
      </c>
      <c r="H675">
        <v>48</v>
      </c>
      <c r="I675">
        <v>3688.9620666435944</v>
      </c>
      <c r="J675">
        <v>3630.279195781678</v>
      </c>
      <c r="K675" s="6">
        <f xml:space="preserve"> 100 - Tableau14[[#This Row],[Fitness finale]] / Tableau14[[#This Row],[Fitness de base]] * 100</f>
        <v>1.5907691595026137</v>
      </c>
      <c r="L675">
        <v>10694.816999999999</v>
      </c>
    </row>
    <row r="676" spans="1:12" x14ac:dyDescent="0.25">
      <c r="A676" t="s">
        <v>21</v>
      </c>
      <c r="B676">
        <v>100</v>
      </c>
      <c r="C676">
        <v>500</v>
      </c>
      <c r="D676">
        <v>0.5</v>
      </c>
      <c r="E676">
        <v>175.04025891217313</v>
      </c>
      <c r="F676">
        <v>0.9</v>
      </c>
      <c r="G676">
        <v>8</v>
      </c>
      <c r="H676">
        <v>48</v>
      </c>
      <c r="I676">
        <v>3688.9620666435944</v>
      </c>
      <c r="J676">
        <v>3637.227684589127</v>
      </c>
      <c r="K676" s="6">
        <f xml:space="preserve"> 100 - Tableau14[[#This Row],[Fitness finale]] / Tableau14[[#This Row],[Fitness de base]] * 100</f>
        <v>1.4024102476482767</v>
      </c>
      <c r="L676">
        <v>8826.0640000000003</v>
      </c>
    </row>
    <row r="677" spans="1:12" x14ac:dyDescent="0.25">
      <c r="A677" t="s">
        <v>21</v>
      </c>
      <c r="B677">
        <v>100</v>
      </c>
      <c r="C677">
        <v>10</v>
      </c>
      <c r="D677">
        <v>0.3</v>
      </c>
      <c r="E677">
        <v>100.77359016209961</v>
      </c>
      <c r="F677">
        <v>0.99</v>
      </c>
      <c r="G677">
        <v>8</v>
      </c>
      <c r="H677">
        <v>48</v>
      </c>
      <c r="I677">
        <v>3688.9620666435944</v>
      </c>
      <c r="J677">
        <v>3669.7981006412947</v>
      </c>
      <c r="K677" s="6">
        <f xml:space="preserve"> 100 - Tableau14[[#This Row],[Fitness finale]] / Tableau14[[#This Row],[Fitness de base]] * 100</f>
        <v>0.51949479707542423</v>
      </c>
      <c r="L677">
        <v>300.37599999999998</v>
      </c>
    </row>
    <row r="678" spans="1:12" x14ac:dyDescent="0.25">
      <c r="A678" t="s">
        <v>21</v>
      </c>
      <c r="B678">
        <v>100</v>
      </c>
      <c r="C678">
        <v>10</v>
      </c>
      <c r="D678">
        <v>0.3</v>
      </c>
      <c r="E678">
        <v>100.77359016209961</v>
      </c>
      <c r="F678">
        <v>0.8</v>
      </c>
      <c r="G678">
        <v>8</v>
      </c>
      <c r="H678">
        <v>48</v>
      </c>
      <c r="I678">
        <v>3688.9620666435944</v>
      </c>
      <c r="J678">
        <v>3673.190003319286</v>
      </c>
      <c r="K678" s="6">
        <f xml:space="preserve"> 100 - Tableau14[[#This Row],[Fitness finale]] / Tableau14[[#This Row],[Fitness de base]] * 100</f>
        <v>0.42754745208478084</v>
      </c>
      <c r="L678">
        <v>357.98099999999999</v>
      </c>
    </row>
    <row r="679" spans="1:12" x14ac:dyDescent="0.25">
      <c r="A679" t="s">
        <v>21</v>
      </c>
      <c r="B679">
        <v>100</v>
      </c>
      <c r="C679">
        <v>10</v>
      </c>
      <c r="D679">
        <v>0.8</v>
      </c>
      <c r="E679">
        <v>543.72470651689173</v>
      </c>
      <c r="F679">
        <v>0.99</v>
      </c>
      <c r="G679">
        <v>8</v>
      </c>
      <c r="H679">
        <v>48</v>
      </c>
      <c r="I679">
        <v>3688.9620666435944</v>
      </c>
      <c r="J679">
        <v>3673.8615623295414</v>
      </c>
      <c r="K679" s="6">
        <f xml:space="preserve"> 100 - Tableau14[[#This Row],[Fitness finale]] / Tableau14[[#This Row],[Fitness de base]] * 100</f>
        <v>0.40934290028610576</v>
      </c>
      <c r="L679">
        <v>349.19299999999998</v>
      </c>
    </row>
    <row r="680" spans="1:12" x14ac:dyDescent="0.25">
      <c r="A680" t="s">
        <v>21</v>
      </c>
      <c r="B680">
        <v>100</v>
      </c>
      <c r="C680">
        <v>500</v>
      </c>
      <c r="D680">
        <v>0.3</v>
      </c>
      <c r="E680">
        <v>100.77359016209961</v>
      </c>
      <c r="F680">
        <v>0.8</v>
      </c>
      <c r="G680">
        <v>8</v>
      </c>
      <c r="H680">
        <v>48</v>
      </c>
      <c r="I680">
        <v>3688.9620666435944</v>
      </c>
      <c r="J680">
        <v>3675.1249808212769</v>
      </c>
      <c r="K680" s="6">
        <f xml:space="preserve"> 100 - Tableau14[[#This Row],[Fitness finale]] / Tableau14[[#This Row],[Fitness de base]] * 100</f>
        <v>0.37509428322496774</v>
      </c>
      <c r="L680">
        <v>8357.4760000000006</v>
      </c>
    </row>
    <row r="681" spans="1:12" x14ac:dyDescent="0.25">
      <c r="A681" t="s">
        <v>21</v>
      </c>
      <c r="B681">
        <v>100</v>
      </c>
      <c r="C681">
        <v>10</v>
      </c>
      <c r="D681">
        <v>0.8</v>
      </c>
      <c r="E681">
        <v>543.72470651689173</v>
      </c>
      <c r="F681">
        <v>0.8</v>
      </c>
      <c r="G681">
        <v>8</v>
      </c>
      <c r="H681">
        <v>47</v>
      </c>
      <c r="I681">
        <v>3688.9620666435944</v>
      </c>
      <c r="J681">
        <v>3679.0255714218997</v>
      </c>
      <c r="K681" s="6">
        <f xml:space="preserve"> 100 - Tableau14[[#This Row],[Fitness finale]] / Tableau14[[#This Row],[Fitness de base]] * 100</f>
        <v>0.26935747893811879</v>
      </c>
      <c r="L681">
        <v>310.44</v>
      </c>
    </row>
    <row r="682" spans="1:12" x14ac:dyDescent="0.25">
      <c r="A682" t="s">
        <v>21</v>
      </c>
      <c r="B682">
        <v>100</v>
      </c>
      <c r="C682">
        <v>10</v>
      </c>
      <c r="D682">
        <v>0.3</v>
      </c>
      <c r="E682">
        <v>100.77359016209961</v>
      </c>
      <c r="F682">
        <v>0.9</v>
      </c>
      <c r="G682">
        <v>8</v>
      </c>
      <c r="H682">
        <v>48</v>
      </c>
      <c r="I682">
        <v>3688.9620666435944</v>
      </c>
      <c r="J682">
        <v>3686.9933295911792</v>
      </c>
      <c r="K682" s="6">
        <f xml:space="preserve"> 100 - Tableau14[[#This Row],[Fitness finale]] / Tableau14[[#This Row],[Fitness de base]] * 100</f>
        <v>5.3368319241258177E-2</v>
      </c>
      <c r="L682">
        <v>568.57100000000003</v>
      </c>
    </row>
    <row r="683" spans="1:12" x14ac:dyDescent="0.25">
      <c r="A683" s="11" t="s">
        <v>21</v>
      </c>
      <c r="B683" s="11">
        <v>100</v>
      </c>
      <c r="C683" s="11">
        <v>100</v>
      </c>
      <c r="D683" s="11">
        <v>0.3</v>
      </c>
      <c r="E683" s="11">
        <v>100.77359016209961</v>
      </c>
      <c r="F683" s="11">
        <v>0.9</v>
      </c>
      <c r="G683" s="11">
        <v>8</v>
      </c>
      <c r="H683" s="11">
        <v>48</v>
      </c>
      <c r="I683" s="11">
        <v>3688.9620666435944</v>
      </c>
      <c r="J683" s="11">
        <v>3688.962066643594</v>
      </c>
      <c r="K683" s="6">
        <f xml:space="preserve"> 100 - Tableau14[[#This Row],[Fitness finale]] / Tableau14[[#This Row],[Fitness de base]] * 100</f>
        <v>0</v>
      </c>
      <c r="L683" s="11">
        <v>4527.7049999999999</v>
      </c>
    </row>
    <row r="684" spans="1:12" x14ac:dyDescent="0.25">
      <c r="A684" t="s">
        <v>21</v>
      </c>
      <c r="B684">
        <v>100</v>
      </c>
      <c r="C684">
        <v>1000</v>
      </c>
      <c r="D684">
        <v>0.5</v>
      </c>
      <c r="E684">
        <v>175.04025891217313</v>
      </c>
      <c r="F684">
        <v>0.8</v>
      </c>
      <c r="G684">
        <v>8</v>
      </c>
      <c r="H684">
        <v>48</v>
      </c>
      <c r="I684">
        <v>3688.9620666435944</v>
      </c>
      <c r="J684">
        <v>3688.9620666435944</v>
      </c>
      <c r="K684" s="6">
        <f xml:space="preserve"> 100 - Tableau14[[#This Row],[Fitness finale]] / Tableau14[[#This Row],[Fitness de base]] * 100</f>
        <v>0</v>
      </c>
      <c r="L684">
        <v>10684.733</v>
      </c>
    </row>
    <row r="685" spans="1:12" x14ac:dyDescent="0.25">
      <c r="A685" t="s">
        <v>21</v>
      </c>
      <c r="B685">
        <v>100</v>
      </c>
      <c r="C685">
        <v>10</v>
      </c>
      <c r="D685">
        <v>0.5</v>
      </c>
      <c r="E685">
        <v>175.04025891217313</v>
      </c>
      <c r="F685">
        <v>0.9</v>
      </c>
      <c r="G685">
        <v>8</v>
      </c>
      <c r="H685">
        <v>48</v>
      </c>
      <c r="I685">
        <v>3688.9620666435944</v>
      </c>
      <c r="J685">
        <v>3688.9620666435944</v>
      </c>
      <c r="K685" s="6">
        <f xml:space="preserve"> 100 - Tableau14[[#This Row],[Fitness finale]] / Tableau14[[#This Row],[Fitness de base]] * 100</f>
        <v>0</v>
      </c>
      <c r="L685">
        <v>365.565</v>
      </c>
    </row>
    <row r="686" spans="1:12" x14ac:dyDescent="0.25">
      <c r="A686" t="s">
        <v>21</v>
      </c>
      <c r="B686">
        <v>100</v>
      </c>
      <c r="C686">
        <v>1000</v>
      </c>
      <c r="D686">
        <v>0.5</v>
      </c>
      <c r="E686">
        <v>151.61246776199212</v>
      </c>
      <c r="F686">
        <v>0.99</v>
      </c>
      <c r="G686">
        <v>8</v>
      </c>
      <c r="H686">
        <v>35</v>
      </c>
      <c r="I686">
        <v>3729.5612446970367</v>
      </c>
      <c r="J686">
        <v>2495.5799494668668</v>
      </c>
      <c r="K686" s="6">
        <f xml:space="preserve"> 100 - Tableau14[[#This Row],[Fitness finale]] / Tableau14[[#This Row],[Fitness de base]] * 100</f>
        <v>33.08650037547271</v>
      </c>
      <c r="L686">
        <v>10801.585999999999</v>
      </c>
    </row>
    <row r="687" spans="1:12" x14ac:dyDescent="0.25">
      <c r="A687" t="s">
        <v>21</v>
      </c>
      <c r="B687">
        <v>100</v>
      </c>
      <c r="C687">
        <v>1000</v>
      </c>
      <c r="D687">
        <v>0.3</v>
      </c>
      <c r="E687">
        <v>87.285820900079756</v>
      </c>
      <c r="F687">
        <v>0.99</v>
      </c>
      <c r="G687">
        <v>8</v>
      </c>
      <c r="H687">
        <v>36</v>
      </c>
      <c r="I687">
        <v>3729.5612446970367</v>
      </c>
      <c r="J687">
        <v>2520.5030167806995</v>
      </c>
      <c r="K687" s="6">
        <f xml:space="preserve"> 100 - Tableau14[[#This Row],[Fitness finale]] / Tableau14[[#This Row],[Fitness de base]] * 100</f>
        <v>32.418243020823553</v>
      </c>
      <c r="L687">
        <v>10948.535</v>
      </c>
    </row>
    <row r="688" spans="1:12" x14ac:dyDescent="0.25">
      <c r="A688" t="s">
        <v>21</v>
      </c>
      <c r="B688">
        <v>100</v>
      </c>
      <c r="C688">
        <v>500</v>
      </c>
      <c r="D688">
        <v>0.5</v>
      </c>
      <c r="E688">
        <v>151.61246776199212</v>
      </c>
      <c r="F688">
        <v>0.99</v>
      </c>
      <c r="G688">
        <v>8</v>
      </c>
      <c r="H688">
        <v>38</v>
      </c>
      <c r="I688">
        <v>3729.5612446970367</v>
      </c>
      <c r="J688">
        <v>2682.7777866974393</v>
      </c>
      <c r="K688" s="6">
        <f xml:space="preserve"> 100 - Tableau14[[#This Row],[Fitness finale]] / Tableau14[[#This Row],[Fitness de base]] * 100</f>
        <v>28.067201188557789</v>
      </c>
      <c r="L688">
        <v>8822.3729999999996</v>
      </c>
    </row>
    <row r="689" spans="1:12" x14ac:dyDescent="0.25">
      <c r="A689" t="s">
        <v>21</v>
      </c>
      <c r="B689">
        <v>100</v>
      </c>
      <c r="C689">
        <v>1000</v>
      </c>
      <c r="D689">
        <v>0.3</v>
      </c>
      <c r="E689">
        <v>87.285820900079756</v>
      </c>
      <c r="F689">
        <v>0.8</v>
      </c>
      <c r="G689">
        <v>8</v>
      </c>
      <c r="H689">
        <v>40</v>
      </c>
      <c r="I689">
        <v>3729.5612446970367</v>
      </c>
      <c r="J689">
        <v>2705.1437733081143</v>
      </c>
      <c r="K689" s="6">
        <f xml:space="preserve"> 100 - Tableau14[[#This Row],[Fitness finale]] / Tableau14[[#This Row],[Fitness de base]] * 100</f>
        <v>27.467506341275779</v>
      </c>
      <c r="L689">
        <v>10801.112999999999</v>
      </c>
    </row>
    <row r="690" spans="1:12" x14ac:dyDescent="0.25">
      <c r="A690" t="s">
        <v>21</v>
      </c>
      <c r="B690">
        <v>100</v>
      </c>
      <c r="C690">
        <v>500</v>
      </c>
      <c r="D690">
        <v>0.3</v>
      </c>
      <c r="E690">
        <v>87.285820900079756</v>
      </c>
      <c r="F690">
        <v>0.99</v>
      </c>
      <c r="G690">
        <v>8</v>
      </c>
      <c r="H690">
        <v>40</v>
      </c>
      <c r="I690">
        <v>3729.5612446970367</v>
      </c>
      <c r="J690">
        <v>2882.327081137606</v>
      </c>
      <c r="K690" s="6">
        <f xml:space="preserve"> 100 - Tableau14[[#This Row],[Fitness finale]] / Tableau14[[#This Row],[Fitness de base]] * 100</f>
        <v>22.716724782682959</v>
      </c>
      <c r="L690">
        <v>8836.6859999999997</v>
      </c>
    </row>
    <row r="691" spans="1:12" x14ac:dyDescent="0.25">
      <c r="A691" t="s">
        <v>21</v>
      </c>
      <c r="B691">
        <v>100</v>
      </c>
      <c r="C691">
        <v>1000</v>
      </c>
      <c r="D691">
        <v>0.8</v>
      </c>
      <c r="E691">
        <v>470.95134028311196</v>
      </c>
      <c r="F691">
        <v>0.9</v>
      </c>
      <c r="G691">
        <v>8</v>
      </c>
      <c r="H691">
        <v>41</v>
      </c>
      <c r="I691">
        <v>3729.5612446970367</v>
      </c>
      <c r="J691">
        <v>2928.2409468952023</v>
      </c>
      <c r="K691" s="6">
        <f xml:space="preserve"> 100 - Tableau14[[#This Row],[Fitness finale]] / Tableau14[[#This Row],[Fitness de base]] * 100</f>
        <v>21.485645233503277</v>
      </c>
      <c r="L691">
        <v>10807.151</v>
      </c>
    </row>
    <row r="692" spans="1:12" x14ac:dyDescent="0.25">
      <c r="A692" t="s">
        <v>21</v>
      </c>
      <c r="B692">
        <v>100</v>
      </c>
      <c r="C692">
        <v>1000</v>
      </c>
      <c r="D692">
        <v>0.8</v>
      </c>
      <c r="E692">
        <v>470.95134028311196</v>
      </c>
      <c r="F692">
        <v>0.99</v>
      </c>
      <c r="G692">
        <v>8</v>
      </c>
      <c r="H692">
        <v>38</v>
      </c>
      <c r="I692">
        <v>3729.5612446970367</v>
      </c>
      <c r="J692">
        <v>2929.838943248591</v>
      </c>
      <c r="K692" s="6">
        <f xml:space="preserve"> 100 - Tableau14[[#This Row],[Fitness finale]] / Tableau14[[#This Row],[Fitness de base]] * 100</f>
        <v>21.442798468199157</v>
      </c>
      <c r="L692">
        <v>10863.742</v>
      </c>
    </row>
    <row r="693" spans="1:12" x14ac:dyDescent="0.25">
      <c r="A693" s="11" t="s">
        <v>21</v>
      </c>
      <c r="B693" s="11">
        <v>100</v>
      </c>
      <c r="C693" s="11">
        <v>500</v>
      </c>
      <c r="D693" s="11">
        <v>0.8</v>
      </c>
      <c r="E693" s="11">
        <v>470.95134028311196</v>
      </c>
      <c r="F693" s="11">
        <v>0.99</v>
      </c>
      <c r="G693" s="11">
        <v>8</v>
      </c>
      <c r="H693" s="11">
        <v>39</v>
      </c>
      <c r="I693" s="11">
        <v>3729.5612446970367</v>
      </c>
      <c r="J693" s="11">
        <v>2972.6468673050053</v>
      </c>
      <c r="K693" s="6">
        <f xml:space="preserve"> 100 - Tableau14[[#This Row],[Fitness finale]] / Tableau14[[#This Row],[Fitness de base]] * 100</f>
        <v>20.294997929535754</v>
      </c>
      <c r="L693" s="11">
        <v>8583.8220000000001</v>
      </c>
    </row>
    <row r="694" spans="1:12" x14ac:dyDescent="0.25">
      <c r="A694" t="s">
        <v>21</v>
      </c>
      <c r="B694">
        <v>100</v>
      </c>
      <c r="C694">
        <v>100</v>
      </c>
      <c r="D694">
        <v>0.8</v>
      </c>
      <c r="E694">
        <v>470.95134028311196</v>
      </c>
      <c r="F694">
        <v>0.8</v>
      </c>
      <c r="G694">
        <v>8</v>
      </c>
      <c r="H694">
        <v>41</v>
      </c>
      <c r="I694">
        <v>3729.5612446970367</v>
      </c>
      <c r="J694">
        <v>3138.7041181875284</v>
      </c>
      <c r="K694" s="6">
        <f xml:space="preserve"> 100 - Tableau14[[#This Row],[Fitness finale]] / Tableau14[[#This Row],[Fitness de base]] * 100</f>
        <v>15.842537171084999</v>
      </c>
      <c r="L694">
        <v>3820.5230000000001</v>
      </c>
    </row>
    <row r="695" spans="1:12" x14ac:dyDescent="0.25">
      <c r="A695" t="s">
        <v>21</v>
      </c>
      <c r="B695">
        <v>100</v>
      </c>
      <c r="C695">
        <v>500</v>
      </c>
      <c r="D695">
        <v>0.8</v>
      </c>
      <c r="E695">
        <v>470.95134028311196</v>
      </c>
      <c r="F695">
        <v>0.8</v>
      </c>
      <c r="G695">
        <v>8</v>
      </c>
      <c r="H695">
        <v>46</v>
      </c>
      <c r="I695">
        <v>3729.5612446970367</v>
      </c>
      <c r="J695">
        <v>3229.951590299343</v>
      </c>
      <c r="K695" s="6">
        <f xml:space="preserve"> 100 - Tableau14[[#This Row],[Fitness finale]] / Tableau14[[#This Row],[Fitness de base]] * 100</f>
        <v>13.395936455208385</v>
      </c>
      <c r="L695">
        <v>8619.8269999999993</v>
      </c>
    </row>
    <row r="696" spans="1:12" x14ac:dyDescent="0.25">
      <c r="A696" t="s">
        <v>21</v>
      </c>
      <c r="B696">
        <v>100</v>
      </c>
      <c r="C696">
        <v>500</v>
      </c>
      <c r="D696">
        <v>0.3</v>
      </c>
      <c r="E696">
        <v>87.285820900079756</v>
      </c>
      <c r="F696">
        <v>0.8</v>
      </c>
      <c r="G696">
        <v>8</v>
      </c>
      <c r="H696">
        <v>45</v>
      </c>
      <c r="I696">
        <v>3729.5612446970367</v>
      </c>
      <c r="J696">
        <v>3235.7145703742731</v>
      </c>
      <c r="K696" s="6">
        <f xml:space="preserve"> 100 - Tableau14[[#This Row],[Fitness finale]] / Tableau14[[#This Row],[Fitness de base]] * 100</f>
        <v>13.241414791752007</v>
      </c>
      <c r="L696">
        <v>8454.3050000000003</v>
      </c>
    </row>
    <row r="697" spans="1:12" x14ac:dyDescent="0.25">
      <c r="A697" t="s">
        <v>21</v>
      </c>
      <c r="B697">
        <v>100</v>
      </c>
      <c r="C697">
        <v>500</v>
      </c>
      <c r="D697">
        <v>0.3</v>
      </c>
      <c r="E697">
        <v>87.285820900079756</v>
      </c>
      <c r="F697">
        <v>0.9</v>
      </c>
      <c r="G697">
        <v>8</v>
      </c>
      <c r="H697">
        <v>43</v>
      </c>
      <c r="I697">
        <v>3729.5612446970367</v>
      </c>
      <c r="J697">
        <v>3249.5757037594863</v>
      </c>
      <c r="K697" s="6">
        <f xml:space="preserve"> 100 - Tableau14[[#This Row],[Fitness finale]] / Tableau14[[#This Row],[Fitness de base]] * 100</f>
        <v>12.869758919230222</v>
      </c>
      <c r="L697">
        <v>8658.2849999999999</v>
      </c>
    </row>
    <row r="698" spans="1:12" x14ac:dyDescent="0.25">
      <c r="A698" t="s">
        <v>21</v>
      </c>
      <c r="B698">
        <v>100</v>
      </c>
      <c r="C698">
        <v>100</v>
      </c>
      <c r="D698">
        <v>0.3</v>
      </c>
      <c r="E698">
        <v>87.285820900079756</v>
      </c>
      <c r="F698">
        <v>0.8</v>
      </c>
      <c r="G698">
        <v>8</v>
      </c>
      <c r="H698">
        <v>44</v>
      </c>
      <c r="I698">
        <v>3729.5612446970367</v>
      </c>
      <c r="J698">
        <v>3259.1758933366505</v>
      </c>
      <c r="K698" s="6">
        <f xml:space="preserve"> 100 - Tableau14[[#This Row],[Fitness finale]] / Tableau14[[#This Row],[Fitness de base]] * 100</f>
        <v>12.612350903989437</v>
      </c>
      <c r="L698">
        <v>3822.5929999999998</v>
      </c>
    </row>
    <row r="699" spans="1:12" x14ac:dyDescent="0.25">
      <c r="A699" t="s">
        <v>21</v>
      </c>
      <c r="B699">
        <v>100</v>
      </c>
      <c r="C699">
        <v>100</v>
      </c>
      <c r="D699">
        <v>0.5</v>
      </c>
      <c r="E699">
        <v>151.61246776199212</v>
      </c>
      <c r="F699">
        <v>0.8</v>
      </c>
      <c r="G699">
        <v>8</v>
      </c>
      <c r="H699">
        <v>45</v>
      </c>
      <c r="I699">
        <v>3729.5612446970367</v>
      </c>
      <c r="J699">
        <v>3264.4111932297669</v>
      </c>
      <c r="K699" s="6">
        <f xml:space="preserve"> 100 - Tableau14[[#This Row],[Fitness finale]] / Tableau14[[#This Row],[Fitness de base]] * 100</f>
        <v>12.47197782657824</v>
      </c>
      <c r="L699">
        <v>3500.578</v>
      </c>
    </row>
    <row r="700" spans="1:12" x14ac:dyDescent="0.25">
      <c r="A700" t="s">
        <v>21</v>
      </c>
      <c r="B700">
        <v>100</v>
      </c>
      <c r="C700">
        <v>500</v>
      </c>
      <c r="D700">
        <v>0.8</v>
      </c>
      <c r="E700">
        <v>470.95134028311196</v>
      </c>
      <c r="F700">
        <v>0.9</v>
      </c>
      <c r="G700">
        <v>8</v>
      </c>
      <c r="H700">
        <v>43</v>
      </c>
      <c r="I700">
        <v>3729.5612446970367</v>
      </c>
      <c r="J700">
        <v>3280.8537727989351</v>
      </c>
      <c r="K700" s="6">
        <f xml:space="preserve"> 100 - Tableau14[[#This Row],[Fitness finale]] / Tableau14[[#This Row],[Fitness de base]] * 100</f>
        <v>12.031106139793437</v>
      </c>
      <c r="L700">
        <v>8499.7790000000005</v>
      </c>
    </row>
    <row r="701" spans="1:12" x14ac:dyDescent="0.25">
      <c r="A701" t="s">
        <v>21</v>
      </c>
      <c r="B701">
        <v>100</v>
      </c>
      <c r="C701">
        <v>1000</v>
      </c>
      <c r="D701">
        <v>0.5</v>
      </c>
      <c r="E701">
        <v>151.61246776199212</v>
      </c>
      <c r="F701">
        <v>0.9</v>
      </c>
      <c r="G701">
        <v>8</v>
      </c>
      <c r="H701">
        <v>45</v>
      </c>
      <c r="I701">
        <v>3729.5612446970367</v>
      </c>
      <c r="J701">
        <v>3309.4483992649402</v>
      </c>
      <c r="K701" s="6">
        <f xml:space="preserve"> 100 - Tableau14[[#This Row],[Fitness finale]] / Tableau14[[#This Row],[Fitness de base]] * 100</f>
        <v>11.264403983965778</v>
      </c>
      <c r="L701">
        <v>10931.29</v>
      </c>
    </row>
    <row r="702" spans="1:12" x14ac:dyDescent="0.25">
      <c r="A702" t="s">
        <v>21</v>
      </c>
      <c r="B702">
        <v>100</v>
      </c>
      <c r="C702">
        <v>100</v>
      </c>
      <c r="D702">
        <v>0.3</v>
      </c>
      <c r="E702">
        <v>87.285820900079756</v>
      </c>
      <c r="F702">
        <v>0.99</v>
      </c>
      <c r="G702">
        <v>8</v>
      </c>
      <c r="H702">
        <v>45</v>
      </c>
      <c r="I702">
        <v>3729.5612446970367</v>
      </c>
      <c r="J702">
        <v>3349.5860848018456</v>
      </c>
      <c r="K702" s="6">
        <f xml:space="preserve"> 100 - Tableau14[[#This Row],[Fitness finale]] / Tableau14[[#This Row],[Fitness de base]] * 100</f>
        <v>10.188200031182433</v>
      </c>
      <c r="L702">
        <v>4183.0029999999997</v>
      </c>
    </row>
    <row r="703" spans="1:12" x14ac:dyDescent="0.25">
      <c r="A703" t="s">
        <v>21</v>
      </c>
      <c r="B703">
        <v>100</v>
      </c>
      <c r="C703">
        <v>500</v>
      </c>
      <c r="D703">
        <v>0.5</v>
      </c>
      <c r="E703">
        <v>151.61246776199212</v>
      </c>
      <c r="F703">
        <v>0.9</v>
      </c>
      <c r="G703">
        <v>8</v>
      </c>
      <c r="H703">
        <v>45</v>
      </c>
      <c r="I703">
        <v>3729.5612446970367</v>
      </c>
      <c r="J703">
        <v>3372.9553601013117</v>
      </c>
      <c r="K703" s="6">
        <f xml:space="preserve"> 100 - Tableau14[[#This Row],[Fitness finale]] / Tableau14[[#This Row],[Fitness de base]] * 100</f>
        <v>9.561604199495946</v>
      </c>
      <c r="L703">
        <v>8523.5560000000005</v>
      </c>
    </row>
    <row r="704" spans="1:12" x14ac:dyDescent="0.25">
      <c r="A704" t="s">
        <v>21</v>
      </c>
      <c r="B704">
        <v>100</v>
      </c>
      <c r="C704">
        <v>100</v>
      </c>
      <c r="D704">
        <v>0.8</v>
      </c>
      <c r="E704">
        <v>470.95134028311196</v>
      </c>
      <c r="F704">
        <v>0.9</v>
      </c>
      <c r="G704">
        <v>8</v>
      </c>
      <c r="H704">
        <v>45</v>
      </c>
      <c r="I704">
        <v>3729.5612446970367</v>
      </c>
      <c r="J704">
        <v>3386.7359956022883</v>
      </c>
      <c r="K704" s="6">
        <f xml:space="preserve"> 100 - Tableau14[[#This Row],[Fitness finale]] / Tableau14[[#This Row],[Fitness de base]] * 100</f>
        <v>9.1921067010818547</v>
      </c>
      <c r="L704">
        <v>4449.5690000000004</v>
      </c>
    </row>
    <row r="705" spans="1:12" x14ac:dyDescent="0.25">
      <c r="A705" t="s">
        <v>21</v>
      </c>
      <c r="B705">
        <v>100</v>
      </c>
      <c r="C705">
        <v>100</v>
      </c>
      <c r="D705">
        <v>0.5</v>
      </c>
      <c r="E705">
        <v>151.61246776199212</v>
      </c>
      <c r="F705">
        <v>0.99</v>
      </c>
      <c r="G705">
        <v>8</v>
      </c>
      <c r="H705">
        <v>47</v>
      </c>
      <c r="I705">
        <v>3729.5612446970367</v>
      </c>
      <c r="J705">
        <v>3413.5789734676446</v>
      </c>
      <c r="K705" s="6">
        <f xml:space="preserve"> 100 - Tableau14[[#This Row],[Fitness finale]] / Tableau14[[#This Row],[Fitness de base]] * 100</f>
        <v>8.4723711583682615</v>
      </c>
      <c r="L705">
        <v>4189.8130000000001</v>
      </c>
    </row>
    <row r="706" spans="1:12" x14ac:dyDescent="0.25">
      <c r="A706" t="s">
        <v>21</v>
      </c>
      <c r="B706">
        <v>100</v>
      </c>
      <c r="C706">
        <v>100</v>
      </c>
      <c r="D706">
        <v>0.5</v>
      </c>
      <c r="E706">
        <v>151.61246776199212</v>
      </c>
      <c r="F706">
        <v>0.9</v>
      </c>
      <c r="G706">
        <v>8</v>
      </c>
      <c r="H706">
        <v>45</v>
      </c>
      <c r="I706">
        <v>3729.5612446970367</v>
      </c>
      <c r="J706">
        <v>3428.2339836247188</v>
      </c>
      <c r="K706" s="6">
        <f xml:space="preserve"> 100 - Tableau14[[#This Row],[Fitness finale]] / Tableau14[[#This Row],[Fitness de base]] * 100</f>
        <v>8.0794292224257447</v>
      </c>
      <c r="L706">
        <v>3849.201</v>
      </c>
    </row>
    <row r="707" spans="1:12" x14ac:dyDescent="0.25">
      <c r="A707" t="s">
        <v>21</v>
      </c>
      <c r="B707">
        <v>100</v>
      </c>
      <c r="C707">
        <v>100</v>
      </c>
      <c r="D707">
        <v>0.3</v>
      </c>
      <c r="E707">
        <v>87.285820900079756</v>
      </c>
      <c r="F707">
        <v>0.9</v>
      </c>
      <c r="G707">
        <v>8</v>
      </c>
      <c r="H707">
        <v>45</v>
      </c>
      <c r="I707">
        <v>3729.5612446970367</v>
      </c>
      <c r="J707">
        <v>3551.2541141480451</v>
      </c>
      <c r="K707" s="6">
        <f xml:space="preserve"> 100 - Tableau14[[#This Row],[Fitness finale]] / Tableau14[[#This Row],[Fitness de base]] * 100</f>
        <v>4.7809143985105891</v>
      </c>
      <c r="L707">
        <v>3840.2489999999998</v>
      </c>
    </row>
    <row r="708" spans="1:12" x14ac:dyDescent="0.25">
      <c r="A708" t="s">
        <v>21</v>
      </c>
      <c r="B708">
        <v>100</v>
      </c>
      <c r="C708">
        <v>1000</v>
      </c>
      <c r="D708">
        <v>0.8</v>
      </c>
      <c r="E708">
        <v>470.95134028311196</v>
      </c>
      <c r="F708">
        <v>0.8</v>
      </c>
      <c r="G708">
        <v>8</v>
      </c>
      <c r="H708">
        <v>47</v>
      </c>
      <c r="I708">
        <v>3729.5612446970367</v>
      </c>
      <c r="J708">
        <v>3567.1881285669483</v>
      </c>
      <c r="K708" s="6">
        <f xml:space="preserve"> 100 - Tableau14[[#This Row],[Fitness finale]] / Tableau14[[#This Row],[Fitness de base]] * 100</f>
        <v>4.3536787701492443</v>
      </c>
      <c r="L708">
        <v>10749.659</v>
      </c>
    </row>
    <row r="709" spans="1:12" x14ac:dyDescent="0.25">
      <c r="A709" t="s">
        <v>21</v>
      </c>
      <c r="B709">
        <v>100</v>
      </c>
      <c r="C709">
        <v>100</v>
      </c>
      <c r="D709">
        <v>0.8</v>
      </c>
      <c r="E709">
        <v>470.95134028311196</v>
      </c>
      <c r="F709">
        <v>0.99</v>
      </c>
      <c r="G709">
        <v>8</v>
      </c>
      <c r="H709">
        <v>44</v>
      </c>
      <c r="I709">
        <v>3729.5612446970367</v>
      </c>
      <c r="J709">
        <v>3622.6644522845709</v>
      </c>
      <c r="K709" s="6">
        <f xml:space="preserve"> 100 - Tableau14[[#This Row],[Fitness finale]] / Tableau14[[#This Row],[Fitness de base]] * 100</f>
        <v>2.8662028962377093</v>
      </c>
      <c r="L709">
        <v>4172.6090000000004</v>
      </c>
    </row>
    <row r="710" spans="1:12" x14ac:dyDescent="0.25">
      <c r="A710" t="s">
        <v>21</v>
      </c>
      <c r="B710">
        <v>100</v>
      </c>
      <c r="C710">
        <v>10</v>
      </c>
      <c r="D710">
        <v>0.8</v>
      </c>
      <c r="E710">
        <v>470.95134028311196</v>
      </c>
      <c r="F710">
        <v>0.9</v>
      </c>
      <c r="G710">
        <v>8</v>
      </c>
      <c r="H710">
        <v>46</v>
      </c>
      <c r="I710">
        <v>3729.5612446970367</v>
      </c>
      <c r="J710">
        <v>3636.1048827360819</v>
      </c>
      <c r="K710" s="6">
        <f xml:space="preserve"> 100 - Tableau14[[#This Row],[Fitness finale]] / Tableau14[[#This Row],[Fitness de base]] * 100</f>
        <v>2.5058272496218734</v>
      </c>
      <c r="L710">
        <v>247.62100000000001</v>
      </c>
    </row>
    <row r="711" spans="1:12" x14ac:dyDescent="0.25">
      <c r="A711" t="s">
        <v>21</v>
      </c>
      <c r="B711">
        <v>100</v>
      </c>
      <c r="C711">
        <v>10</v>
      </c>
      <c r="D711">
        <v>0.3</v>
      </c>
      <c r="E711">
        <v>87.285820900079756</v>
      </c>
      <c r="F711">
        <v>0.99</v>
      </c>
      <c r="G711">
        <v>8</v>
      </c>
      <c r="H711">
        <v>47</v>
      </c>
      <c r="I711">
        <v>3729.5612446970367</v>
      </c>
      <c r="J711">
        <v>3637.4207321080507</v>
      </c>
      <c r="K711" s="6">
        <f xml:space="preserve"> 100 - Tableau14[[#This Row],[Fitness finale]] / Tableau14[[#This Row],[Fitness de base]] * 100</f>
        <v>2.4705456364337266</v>
      </c>
      <c r="L711">
        <v>310.11900000000003</v>
      </c>
    </row>
    <row r="712" spans="1:12" x14ac:dyDescent="0.25">
      <c r="A712" t="s">
        <v>21</v>
      </c>
      <c r="B712">
        <v>100</v>
      </c>
      <c r="C712">
        <v>10</v>
      </c>
      <c r="D712">
        <v>0.8</v>
      </c>
      <c r="E712">
        <v>470.95134028311196</v>
      </c>
      <c r="F712">
        <v>0.8</v>
      </c>
      <c r="G712">
        <v>8</v>
      </c>
      <c r="H712">
        <v>47</v>
      </c>
      <c r="I712">
        <v>3729.5612446970367</v>
      </c>
      <c r="J712">
        <v>3640.5886072706653</v>
      </c>
      <c r="K712" s="6">
        <f xml:space="preserve"> 100 - Tableau14[[#This Row],[Fitness finale]] / Tableau14[[#This Row],[Fitness de base]] * 100</f>
        <v>2.3856060160663475</v>
      </c>
      <c r="L712">
        <v>453.13299999999998</v>
      </c>
    </row>
    <row r="713" spans="1:12" x14ac:dyDescent="0.25">
      <c r="A713" t="s">
        <v>21</v>
      </c>
      <c r="B713">
        <v>100</v>
      </c>
      <c r="C713">
        <v>10</v>
      </c>
      <c r="D713">
        <v>0.5</v>
      </c>
      <c r="E713">
        <v>151.61246776199212</v>
      </c>
      <c r="F713">
        <v>0.99</v>
      </c>
      <c r="G713">
        <v>8</v>
      </c>
      <c r="H713">
        <v>46</v>
      </c>
      <c r="I713">
        <v>3729.5612446970367</v>
      </c>
      <c r="J713">
        <v>3660.868259868892</v>
      </c>
      <c r="K713" s="6">
        <f xml:space="preserve"> 100 - Tableau14[[#This Row],[Fitness finale]] / Tableau14[[#This Row],[Fitness de base]] * 100</f>
        <v>1.8418516367258349</v>
      </c>
      <c r="L713">
        <v>317.06299999999999</v>
      </c>
    </row>
    <row r="714" spans="1:12" x14ac:dyDescent="0.25">
      <c r="A714" t="s">
        <v>21</v>
      </c>
      <c r="B714">
        <v>100</v>
      </c>
      <c r="C714">
        <v>1000</v>
      </c>
      <c r="D714">
        <v>0.3</v>
      </c>
      <c r="E714">
        <v>87.285820900079756</v>
      </c>
      <c r="F714">
        <v>0.9</v>
      </c>
      <c r="G714">
        <v>8</v>
      </c>
      <c r="H714">
        <v>47</v>
      </c>
      <c r="I714">
        <v>3729.5612446970367</v>
      </c>
      <c r="J714">
        <v>3672.9949243444125</v>
      </c>
      <c r="K714" s="6">
        <f xml:space="preserve"> 100 - Tableau14[[#This Row],[Fitness finale]] / Tableau14[[#This Row],[Fitness de base]] * 100</f>
        <v>1.5167017416071218</v>
      </c>
      <c r="L714">
        <v>10769.623</v>
      </c>
    </row>
    <row r="715" spans="1:12" x14ac:dyDescent="0.25">
      <c r="A715" t="s">
        <v>21</v>
      </c>
      <c r="B715">
        <v>100</v>
      </c>
      <c r="C715">
        <v>10</v>
      </c>
      <c r="D715">
        <v>0.5</v>
      </c>
      <c r="E715">
        <v>151.61246776199212</v>
      </c>
      <c r="F715">
        <v>0.8</v>
      </c>
      <c r="G715">
        <v>8</v>
      </c>
      <c r="H715">
        <v>47</v>
      </c>
      <c r="I715">
        <v>3729.5612446970367</v>
      </c>
      <c r="J715">
        <v>3682.5395467383732</v>
      </c>
      <c r="K715" s="6">
        <f xml:space="preserve"> 100 - Tableau14[[#This Row],[Fitness finale]] / Tableau14[[#This Row],[Fitness de base]] * 100</f>
        <v>1.2607836384379709</v>
      </c>
      <c r="L715">
        <v>286.85399999999998</v>
      </c>
    </row>
    <row r="716" spans="1:12" x14ac:dyDescent="0.25">
      <c r="A716" t="s">
        <v>21</v>
      </c>
      <c r="B716">
        <v>100</v>
      </c>
      <c r="C716">
        <v>1000</v>
      </c>
      <c r="D716">
        <v>0.5</v>
      </c>
      <c r="E716">
        <v>151.61246776199212</v>
      </c>
      <c r="F716">
        <v>0.8</v>
      </c>
      <c r="G716">
        <v>8</v>
      </c>
      <c r="H716">
        <v>46</v>
      </c>
      <c r="I716">
        <v>3729.5612446970367</v>
      </c>
      <c r="J716">
        <v>3692.2343569996965</v>
      </c>
      <c r="K716" s="6">
        <f xml:space="preserve"> 100 - Tableau14[[#This Row],[Fitness finale]] / Tableau14[[#This Row],[Fitness de base]] * 100</f>
        <v>1.0008385772029982</v>
      </c>
      <c r="L716">
        <v>10736.456</v>
      </c>
    </row>
    <row r="717" spans="1:12" x14ac:dyDescent="0.25">
      <c r="A717" t="s">
        <v>21</v>
      </c>
      <c r="B717">
        <v>100</v>
      </c>
      <c r="C717">
        <v>10</v>
      </c>
      <c r="D717">
        <v>0.3</v>
      </c>
      <c r="E717">
        <v>87.285820900079756</v>
      </c>
      <c r="F717">
        <v>0.8</v>
      </c>
      <c r="G717">
        <v>8</v>
      </c>
      <c r="H717">
        <v>47</v>
      </c>
      <c r="I717">
        <v>3729.5612446970367</v>
      </c>
      <c r="J717">
        <v>3693.2645386821787</v>
      </c>
      <c r="K717" s="6">
        <f xml:space="preserve"> 100 - Tableau14[[#This Row],[Fitness finale]] / Tableau14[[#This Row],[Fitness de base]] * 100</f>
        <v>0.97321651619121496</v>
      </c>
      <c r="L717">
        <v>473.93299999999999</v>
      </c>
    </row>
    <row r="718" spans="1:12" x14ac:dyDescent="0.25">
      <c r="A718" t="s">
        <v>21</v>
      </c>
      <c r="B718">
        <v>100</v>
      </c>
      <c r="C718">
        <v>500</v>
      </c>
      <c r="D718">
        <v>0.5</v>
      </c>
      <c r="E718">
        <v>151.61246776199212</v>
      </c>
      <c r="F718">
        <v>0.8</v>
      </c>
      <c r="G718">
        <v>8</v>
      </c>
      <c r="H718">
        <v>47</v>
      </c>
      <c r="I718">
        <v>3729.5612446970367</v>
      </c>
      <c r="J718">
        <v>3707.0625372472014</v>
      </c>
      <c r="K718" s="6">
        <f xml:space="preserve"> 100 - Tableau14[[#This Row],[Fitness finale]] / Tableau14[[#This Row],[Fitness de base]] * 100</f>
        <v>0.60325346531917035</v>
      </c>
      <c r="L718">
        <v>8479.0969999999998</v>
      </c>
    </row>
    <row r="719" spans="1:12" x14ac:dyDescent="0.25">
      <c r="A719" t="s">
        <v>21</v>
      </c>
      <c r="B719">
        <v>100</v>
      </c>
      <c r="C719">
        <v>10</v>
      </c>
      <c r="D719">
        <v>0.3</v>
      </c>
      <c r="E719">
        <v>87.285820900079756</v>
      </c>
      <c r="F719">
        <v>0.9</v>
      </c>
      <c r="G719">
        <v>8</v>
      </c>
      <c r="H719">
        <v>47</v>
      </c>
      <c r="I719">
        <v>3729.5612446970367</v>
      </c>
      <c r="J719">
        <v>3722.4171103723097</v>
      </c>
      <c r="K719" s="6">
        <f xml:space="preserve"> 100 - Tableau14[[#This Row],[Fitness finale]] / Tableau14[[#This Row],[Fitness de base]] * 100</f>
        <v>0.19155428362746818</v>
      </c>
      <c r="L719">
        <v>576.27499999999998</v>
      </c>
    </row>
    <row r="720" spans="1:12" x14ac:dyDescent="0.25">
      <c r="A720" t="s">
        <v>21</v>
      </c>
      <c r="B720">
        <v>100</v>
      </c>
      <c r="C720">
        <v>10</v>
      </c>
      <c r="D720">
        <v>0.8</v>
      </c>
      <c r="E720">
        <v>470.95134028311196</v>
      </c>
      <c r="F720">
        <v>0.99</v>
      </c>
      <c r="G720">
        <v>8</v>
      </c>
      <c r="H720">
        <v>47</v>
      </c>
      <c r="I720">
        <v>3729.5612446970367</v>
      </c>
      <c r="J720">
        <v>3729.5612446970367</v>
      </c>
      <c r="K720" s="6">
        <f xml:space="preserve"> 100 - Tableau14[[#This Row],[Fitness finale]] / Tableau14[[#This Row],[Fitness de base]] * 100</f>
        <v>0</v>
      </c>
      <c r="L720">
        <v>513.21100000000001</v>
      </c>
    </row>
    <row r="721" spans="1:12" x14ac:dyDescent="0.25">
      <c r="A721" t="s">
        <v>21</v>
      </c>
      <c r="B721">
        <v>100</v>
      </c>
      <c r="C721">
        <v>10</v>
      </c>
      <c r="D721">
        <v>0.5</v>
      </c>
      <c r="E721">
        <v>151.61246776199212</v>
      </c>
      <c r="F721">
        <v>0.9</v>
      </c>
      <c r="G721">
        <v>8</v>
      </c>
      <c r="H721">
        <v>47</v>
      </c>
      <c r="I721">
        <v>3729.5612446970367</v>
      </c>
      <c r="J721">
        <v>3729.5612446970367</v>
      </c>
      <c r="K721" s="6">
        <f xml:space="preserve"> 100 - Tableau14[[#This Row],[Fitness finale]] / Tableau14[[#This Row],[Fitness de base]] * 100</f>
        <v>0</v>
      </c>
      <c r="L721">
        <v>455.89100000000002</v>
      </c>
    </row>
    <row r="722" spans="1:12" x14ac:dyDescent="0.25">
      <c r="A722" s="14" t="s">
        <v>12</v>
      </c>
      <c r="B722" s="14">
        <v>100</v>
      </c>
      <c r="C722" s="14">
        <v>5</v>
      </c>
      <c r="D722" s="14">
        <v>0.3</v>
      </c>
      <c r="E722" s="14">
        <v>17.81084011161159</v>
      </c>
      <c r="F722" s="14">
        <v>0.8</v>
      </c>
      <c r="G722" s="14">
        <v>8</v>
      </c>
      <c r="H722" s="14">
        <v>36</v>
      </c>
      <c r="I722" s="14">
        <v>2549.1514628463833</v>
      </c>
      <c r="J722" s="14">
        <v>2549.1514628463833</v>
      </c>
      <c r="K722" s="14">
        <v>1.4122346406126214</v>
      </c>
      <c r="L722" s="14">
        <v>32.26</v>
      </c>
    </row>
    <row r="723" spans="1:12" x14ac:dyDescent="0.25">
      <c r="A723" s="14" t="s">
        <v>12</v>
      </c>
      <c r="B723" s="14">
        <v>100</v>
      </c>
      <c r="C723" s="14">
        <v>5</v>
      </c>
      <c r="D723" s="14">
        <v>0.5</v>
      </c>
      <c r="E723" s="14">
        <v>30.936816477064724</v>
      </c>
      <c r="F723" s="14">
        <v>0.8</v>
      </c>
      <c r="G723" s="14">
        <v>8</v>
      </c>
      <c r="H723" s="14">
        <v>36</v>
      </c>
      <c r="I723" s="14">
        <v>2549.1514628463833</v>
      </c>
      <c r="J723" s="14">
        <v>2549.1514628463833</v>
      </c>
      <c r="K723" s="14">
        <v>1.4122346406126214</v>
      </c>
      <c r="L723" s="14">
        <v>33.331000000000003</v>
      </c>
    </row>
    <row r="724" spans="1:12" x14ac:dyDescent="0.25">
      <c r="A724" s="14" t="s">
        <v>12</v>
      </c>
      <c r="B724" s="14">
        <v>100</v>
      </c>
      <c r="C724" s="14">
        <v>10</v>
      </c>
      <c r="D724" s="14">
        <v>0.3</v>
      </c>
      <c r="E724" s="14">
        <v>17.81084011161159</v>
      </c>
      <c r="F724" s="14">
        <v>0.8</v>
      </c>
      <c r="G724" s="14">
        <v>8</v>
      </c>
      <c r="H724" s="14">
        <v>36</v>
      </c>
      <c r="I724" s="14">
        <v>2549.1514628463833</v>
      </c>
      <c r="J724" s="14">
        <v>2549.1514628463833</v>
      </c>
      <c r="K724" s="14">
        <v>1.4122346406126214</v>
      </c>
      <c r="L724" s="14">
        <v>36.411000000000001</v>
      </c>
    </row>
    <row r="725" spans="1:12" x14ac:dyDescent="0.25">
      <c r="A725" s="14" t="s">
        <v>12</v>
      </c>
      <c r="B725" s="14">
        <v>100</v>
      </c>
      <c r="C725" s="14">
        <v>10</v>
      </c>
      <c r="D725" s="14">
        <v>0.5</v>
      </c>
      <c r="E725" s="14">
        <v>30.936816477064724</v>
      </c>
      <c r="F725" s="14">
        <v>0.8</v>
      </c>
      <c r="G725" s="14">
        <v>8</v>
      </c>
      <c r="H725" s="14">
        <v>36</v>
      </c>
      <c r="I725" s="14">
        <v>2549.1514628463833</v>
      </c>
      <c r="J725" s="14">
        <v>2549.1514628463833</v>
      </c>
      <c r="K725" s="14">
        <v>1.4122346406126214</v>
      </c>
      <c r="L725" s="14">
        <v>37.365000000000002</v>
      </c>
    </row>
    <row r="726" spans="1:12" x14ac:dyDescent="0.25">
      <c r="A726" s="14" t="s">
        <v>12</v>
      </c>
      <c r="B726" s="14">
        <v>100</v>
      </c>
      <c r="C726" s="14">
        <v>10</v>
      </c>
      <c r="D726" s="14">
        <v>0.3</v>
      </c>
      <c r="E726" s="14">
        <v>41.644267364579491</v>
      </c>
      <c r="F726" s="14">
        <v>0.8</v>
      </c>
      <c r="G726" s="14">
        <v>8</v>
      </c>
      <c r="H726" s="14">
        <v>40</v>
      </c>
      <c r="I726" s="14">
        <v>3130.9377272151928</v>
      </c>
      <c r="J726" s="14">
        <v>2951.040121683312</v>
      </c>
      <c r="K726" s="14">
        <v>1.3893406497168552</v>
      </c>
      <c r="L726" s="14">
        <v>37.911999999999999</v>
      </c>
    </row>
    <row r="727" spans="1:12" x14ac:dyDescent="0.25">
      <c r="A727" s="14" t="s">
        <v>12</v>
      </c>
      <c r="B727" s="14">
        <v>100</v>
      </c>
      <c r="C727" s="14">
        <v>5</v>
      </c>
      <c r="D727" s="14">
        <v>0.3</v>
      </c>
      <c r="E727" s="14">
        <v>41.644267364579491</v>
      </c>
      <c r="F727" s="14">
        <v>0.8</v>
      </c>
      <c r="G727" s="14">
        <v>8</v>
      </c>
      <c r="H727" s="14">
        <v>41</v>
      </c>
      <c r="I727" s="14">
        <v>3130.9377272151928</v>
      </c>
      <c r="J727" s="14">
        <v>3104.610907341475</v>
      </c>
      <c r="K727" s="14">
        <v>1.3206163742788921</v>
      </c>
      <c r="L727" s="14">
        <v>38.420999999999999</v>
      </c>
    </row>
    <row r="728" spans="1:12" x14ac:dyDescent="0.25">
      <c r="A728" s="14" t="s">
        <v>12</v>
      </c>
      <c r="B728" s="14">
        <v>100</v>
      </c>
      <c r="C728" s="14">
        <v>5</v>
      </c>
      <c r="D728" s="14">
        <v>0.5</v>
      </c>
      <c r="E728" s="14">
        <v>72.334659606533179</v>
      </c>
      <c r="F728" s="14">
        <v>0.8</v>
      </c>
      <c r="G728" s="14">
        <v>8</v>
      </c>
      <c r="H728" s="14">
        <v>41</v>
      </c>
      <c r="I728" s="14">
        <v>3130.9377272151928</v>
      </c>
      <c r="J728" s="14">
        <v>3044.8604801074498</v>
      </c>
      <c r="K728" s="14">
        <v>1.3465313195090356</v>
      </c>
      <c r="L728" s="14">
        <v>40.078000000000003</v>
      </c>
    </row>
    <row r="729" spans="1:12" x14ac:dyDescent="0.25">
      <c r="A729" s="14" t="s">
        <v>12</v>
      </c>
      <c r="B729" s="14">
        <v>100</v>
      </c>
      <c r="C729" s="14">
        <v>10</v>
      </c>
      <c r="D729" s="14">
        <v>0.5</v>
      </c>
      <c r="E729" s="14">
        <v>72.334659606533179</v>
      </c>
      <c r="F729" s="14">
        <v>0.8</v>
      </c>
      <c r="G729" s="14">
        <v>8</v>
      </c>
      <c r="H729" s="14">
        <v>40</v>
      </c>
      <c r="I729" s="14">
        <v>3130.9377272151928</v>
      </c>
      <c r="J729" s="14">
        <v>3071.6165639879723</v>
      </c>
      <c r="K729" s="14">
        <v>1.334802021863317</v>
      </c>
      <c r="L729" s="14">
        <v>45.975000000000001</v>
      </c>
    </row>
    <row r="730" spans="1:12" x14ac:dyDescent="0.25">
      <c r="A730" s="14" t="s">
        <v>12</v>
      </c>
      <c r="B730" s="14">
        <v>100</v>
      </c>
      <c r="C730" s="14">
        <v>5</v>
      </c>
      <c r="D730" s="14">
        <v>0.8</v>
      </c>
      <c r="E730" s="14">
        <v>96.098529356032259</v>
      </c>
      <c r="F730" s="14">
        <v>0.8</v>
      </c>
      <c r="G730" s="14">
        <v>8</v>
      </c>
      <c r="H730" s="14">
        <v>36</v>
      </c>
      <c r="I730" s="14">
        <v>2549.1514628463833</v>
      </c>
      <c r="J730" s="14">
        <v>2549.1514628463833</v>
      </c>
      <c r="K730" s="14">
        <v>1.4122346406126214</v>
      </c>
      <c r="L730" s="14">
        <v>46.328000000000003</v>
      </c>
    </row>
    <row r="731" spans="1:12" x14ac:dyDescent="0.25">
      <c r="A731" s="14" t="s">
        <v>12</v>
      </c>
      <c r="B731" s="14">
        <v>100</v>
      </c>
      <c r="C731" s="14">
        <v>5</v>
      </c>
      <c r="D731" s="14">
        <v>0.8</v>
      </c>
      <c r="E731" s="14">
        <v>224.69197549173819</v>
      </c>
      <c r="F731" s="14">
        <v>0.8</v>
      </c>
      <c r="G731" s="14">
        <v>8</v>
      </c>
      <c r="H731" s="14">
        <v>40</v>
      </c>
      <c r="I731" s="14">
        <v>3130.9377272151928</v>
      </c>
      <c r="J731" s="14">
        <v>3103.7732454497532</v>
      </c>
      <c r="K731" s="14">
        <v>1.3209727888500722</v>
      </c>
      <c r="L731" s="14">
        <v>50.225999999999999</v>
      </c>
    </row>
    <row r="732" spans="1:12" x14ac:dyDescent="0.25">
      <c r="A732" s="14" t="s">
        <v>12</v>
      </c>
      <c r="B732" s="14">
        <v>100</v>
      </c>
      <c r="C732" s="14">
        <v>10</v>
      </c>
      <c r="D732" s="14">
        <v>0.8</v>
      </c>
      <c r="E732" s="14">
        <v>96.098529356032259</v>
      </c>
      <c r="F732" s="14">
        <v>0.8</v>
      </c>
      <c r="G732" s="14">
        <v>8</v>
      </c>
      <c r="H732" s="14">
        <v>36</v>
      </c>
      <c r="I732" s="14">
        <v>2549.1514628463833</v>
      </c>
      <c r="J732" s="14">
        <v>2548.2625163497923</v>
      </c>
      <c r="K732" s="14">
        <v>1.4127272904193355</v>
      </c>
      <c r="L732" s="14">
        <v>51.124000000000002</v>
      </c>
    </row>
    <row r="733" spans="1:12" x14ac:dyDescent="0.25">
      <c r="A733" s="14" t="s">
        <v>12</v>
      </c>
      <c r="B733" s="14">
        <v>100</v>
      </c>
      <c r="C733" s="14">
        <v>10</v>
      </c>
      <c r="D733" s="14">
        <v>0.8</v>
      </c>
      <c r="E733" s="14">
        <v>224.69197549173819</v>
      </c>
      <c r="F733" s="14">
        <v>0.8</v>
      </c>
      <c r="G733" s="14">
        <v>8</v>
      </c>
      <c r="H733" s="14">
        <v>39</v>
      </c>
      <c r="I733" s="14">
        <v>3130.9377272151928</v>
      </c>
      <c r="J733" s="14">
        <v>3041.2597901360605</v>
      </c>
      <c r="K733" s="14">
        <v>1.3481255410333011</v>
      </c>
      <c r="L733" s="14">
        <v>51.716000000000001</v>
      </c>
    </row>
    <row r="734" spans="1:12" x14ac:dyDescent="0.25">
      <c r="A734" s="14" t="s">
        <v>12</v>
      </c>
      <c r="B734" s="14">
        <v>100</v>
      </c>
      <c r="C734" s="14">
        <v>10</v>
      </c>
      <c r="D734" s="14">
        <v>0.8</v>
      </c>
      <c r="E734" s="14">
        <v>96.098529356032259</v>
      </c>
      <c r="F734" s="14">
        <v>0.9</v>
      </c>
      <c r="G734" s="14">
        <v>8</v>
      </c>
      <c r="H734" s="14">
        <v>36</v>
      </c>
      <c r="I734" s="14">
        <v>2549.1514628463833</v>
      </c>
      <c r="J734" s="14">
        <v>2549.1514628463833</v>
      </c>
      <c r="K734" s="14">
        <v>1.4122346406126214</v>
      </c>
      <c r="L734" s="14">
        <v>97.509</v>
      </c>
    </row>
    <row r="735" spans="1:12" x14ac:dyDescent="0.25">
      <c r="A735" s="14" t="s">
        <v>13</v>
      </c>
      <c r="B735" s="14">
        <v>100</v>
      </c>
      <c r="C735" s="14">
        <v>10</v>
      </c>
      <c r="D735" s="14">
        <v>0.3</v>
      </c>
      <c r="E735" s="14">
        <v>41.644267364579491</v>
      </c>
      <c r="F735" s="14">
        <v>0.8</v>
      </c>
      <c r="G735" s="14">
        <v>8</v>
      </c>
      <c r="H735" s="14">
        <v>41</v>
      </c>
      <c r="I735" s="14">
        <v>3130.9377272151928</v>
      </c>
      <c r="J735" s="14">
        <v>3052.2220694235757</v>
      </c>
      <c r="K735" s="14">
        <v>1.3432836493362692</v>
      </c>
      <c r="L735" s="14">
        <v>71.528000000000006</v>
      </c>
    </row>
    <row r="736" spans="1:12" x14ac:dyDescent="0.25">
      <c r="A736" s="14" t="s">
        <v>13</v>
      </c>
      <c r="B736" s="14">
        <v>100</v>
      </c>
      <c r="C736" s="14">
        <v>5</v>
      </c>
      <c r="D736" s="14">
        <v>0.5</v>
      </c>
      <c r="E736" s="14">
        <v>30.936816477064724</v>
      </c>
      <c r="F736" s="14">
        <v>0.8</v>
      </c>
      <c r="G736" s="14">
        <v>8</v>
      </c>
      <c r="H736" s="14">
        <v>36</v>
      </c>
      <c r="I736" s="14">
        <v>2549.1514628463833</v>
      </c>
      <c r="J736" s="14">
        <v>2549.1514628463833</v>
      </c>
      <c r="K736" s="14">
        <v>1.4122346406126214</v>
      </c>
      <c r="L736" s="14">
        <v>78.322999999999993</v>
      </c>
    </row>
    <row r="737" spans="1:12" x14ac:dyDescent="0.25">
      <c r="A737" s="14" t="s">
        <v>13</v>
      </c>
      <c r="B737" s="14">
        <v>100</v>
      </c>
      <c r="C737" s="14">
        <v>10</v>
      </c>
      <c r="D737" s="14">
        <v>0.3</v>
      </c>
      <c r="E737" s="14">
        <v>17.81084011161159</v>
      </c>
      <c r="F737" s="14">
        <v>0.8</v>
      </c>
      <c r="G737" s="14">
        <v>8</v>
      </c>
      <c r="H737" s="14">
        <v>36</v>
      </c>
      <c r="I737" s="14">
        <v>2549.1514628463833</v>
      </c>
      <c r="J737" s="14">
        <v>2525.734075232077</v>
      </c>
      <c r="K737" s="14">
        <v>1.4253281987610726</v>
      </c>
      <c r="L737" s="14">
        <v>78.525999999999996</v>
      </c>
    </row>
    <row r="738" spans="1:12" x14ac:dyDescent="0.25">
      <c r="A738" s="14" t="s">
        <v>13</v>
      </c>
      <c r="B738" s="14">
        <v>100</v>
      </c>
      <c r="C738" s="14">
        <v>5</v>
      </c>
      <c r="D738" s="14">
        <v>0.3</v>
      </c>
      <c r="E738" s="14">
        <v>17.81084011161159</v>
      </c>
      <c r="F738" s="14">
        <v>0.8</v>
      </c>
      <c r="G738" s="14">
        <v>8</v>
      </c>
      <c r="H738" s="14">
        <v>36</v>
      </c>
      <c r="I738" s="14">
        <v>2549.1514628463833</v>
      </c>
      <c r="J738" s="14">
        <v>2549.1514628463833</v>
      </c>
      <c r="K738" s="14">
        <v>1.4122346406126214</v>
      </c>
      <c r="L738" s="14">
        <v>79.531000000000006</v>
      </c>
    </row>
    <row r="739" spans="1:12" x14ac:dyDescent="0.25">
      <c r="A739" s="14" t="s">
        <v>13</v>
      </c>
      <c r="B739" s="14">
        <v>100</v>
      </c>
      <c r="C739" s="14">
        <v>10</v>
      </c>
      <c r="D739" s="14">
        <v>0.5</v>
      </c>
      <c r="E739" s="14">
        <v>72.334659606533179</v>
      </c>
      <c r="F739" s="14">
        <v>0.8</v>
      </c>
      <c r="G739" s="14">
        <v>8</v>
      </c>
      <c r="H739" s="14">
        <v>41</v>
      </c>
      <c r="I739" s="14">
        <v>3130.9377272151928</v>
      </c>
      <c r="J739" s="14">
        <v>3130.9377272151928</v>
      </c>
      <c r="K739" s="14">
        <v>1.3095118323055048</v>
      </c>
      <c r="L739" s="14">
        <v>80.305000000000007</v>
      </c>
    </row>
    <row r="740" spans="1:12" x14ac:dyDescent="0.25">
      <c r="A740" s="14" t="s">
        <v>13</v>
      </c>
      <c r="B740" s="14">
        <v>100</v>
      </c>
      <c r="C740" s="14">
        <v>10</v>
      </c>
      <c r="D740" s="14">
        <v>0.5</v>
      </c>
      <c r="E740" s="14">
        <v>30.936816477064724</v>
      </c>
      <c r="F740" s="14">
        <v>0.8</v>
      </c>
      <c r="G740" s="14">
        <v>8</v>
      </c>
      <c r="H740" s="14">
        <v>36</v>
      </c>
      <c r="I740" s="14">
        <v>2549.1514628463833</v>
      </c>
      <c r="J740" s="14">
        <v>2529.4537982489251</v>
      </c>
      <c r="K740" s="14">
        <v>1.4232321628061306</v>
      </c>
      <c r="L740" s="14">
        <v>95.489000000000004</v>
      </c>
    </row>
    <row r="741" spans="1:12" x14ac:dyDescent="0.25">
      <c r="A741" s="14" t="s">
        <v>12</v>
      </c>
      <c r="B741" s="14">
        <v>100</v>
      </c>
      <c r="C741" s="14">
        <v>5</v>
      </c>
      <c r="D741" s="14">
        <v>0.3</v>
      </c>
      <c r="E741" s="14">
        <v>17.81084011161159</v>
      </c>
      <c r="F741" s="14">
        <v>0.9</v>
      </c>
      <c r="G741" s="14">
        <v>8</v>
      </c>
      <c r="H741" s="14">
        <v>36</v>
      </c>
      <c r="I741" s="14">
        <v>2549.1514628463833</v>
      </c>
      <c r="J741" s="14">
        <v>2496.4652995060874</v>
      </c>
      <c r="K741" s="14">
        <v>1.4420388702026987</v>
      </c>
      <c r="L741" s="14">
        <v>122.363</v>
      </c>
    </row>
    <row r="742" spans="1:12" x14ac:dyDescent="0.25">
      <c r="A742" s="14" t="s">
        <v>13</v>
      </c>
      <c r="B742" s="14">
        <v>100</v>
      </c>
      <c r="C742" s="14">
        <v>5</v>
      </c>
      <c r="D742" s="14">
        <v>0.8</v>
      </c>
      <c r="E742" s="14">
        <v>224.69197549173819</v>
      </c>
      <c r="F742" s="14">
        <v>0.8</v>
      </c>
      <c r="G742" s="14">
        <v>8</v>
      </c>
      <c r="H742" s="14">
        <v>40</v>
      </c>
      <c r="I742" s="14">
        <v>3130.9377272151928</v>
      </c>
      <c r="J742" s="14">
        <v>3113.52527495503</v>
      </c>
      <c r="K742" s="14">
        <v>1.3168353033714231</v>
      </c>
      <c r="L742" s="14">
        <v>96.861999999999995</v>
      </c>
    </row>
    <row r="743" spans="1:12" x14ac:dyDescent="0.25">
      <c r="A743" s="14" t="s">
        <v>13</v>
      </c>
      <c r="B743" s="14">
        <v>100</v>
      </c>
      <c r="C743" s="14">
        <v>5</v>
      </c>
      <c r="D743" s="14">
        <v>0.3</v>
      </c>
      <c r="E743" s="14">
        <v>41.644267364579491</v>
      </c>
      <c r="F743" s="14">
        <v>0.8</v>
      </c>
      <c r="G743" s="14">
        <v>8</v>
      </c>
      <c r="H743" s="14">
        <v>41</v>
      </c>
      <c r="I743" s="14">
        <v>3130.9377272151928</v>
      </c>
      <c r="J743" s="14">
        <v>3038.5250500186244</v>
      </c>
      <c r="K743" s="14">
        <v>1.3493388840006009</v>
      </c>
      <c r="L743" s="14">
        <v>99.301000000000002</v>
      </c>
    </row>
    <row r="744" spans="1:12" x14ac:dyDescent="0.25">
      <c r="A744" s="14" t="s">
        <v>13</v>
      </c>
      <c r="B744" s="14">
        <v>100</v>
      </c>
      <c r="C744" s="14">
        <v>5</v>
      </c>
      <c r="D744" s="14">
        <v>0.8</v>
      </c>
      <c r="E744" s="14">
        <v>96.098529356032259</v>
      </c>
      <c r="F744" s="14">
        <v>0.8</v>
      </c>
      <c r="G744" s="14">
        <v>8</v>
      </c>
      <c r="H744" s="14">
        <v>36</v>
      </c>
      <c r="I744" s="14">
        <v>2549.1514628463833</v>
      </c>
      <c r="J744" s="14">
        <v>2549.1514628463833</v>
      </c>
      <c r="K744" s="14">
        <v>1.4122346406126214</v>
      </c>
      <c r="L744" s="14">
        <v>99.99</v>
      </c>
    </row>
    <row r="745" spans="1:12" x14ac:dyDescent="0.25">
      <c r="A745" s="14" t="s">
        <v>13</v>
      </c>
      <c r="B745" s="14">
        <v>100</v>
      </c>
      <c r="C745" s="14">
        <v>5</v>
      </c>
      <c r="D745" s="14">
        <v>0.5</v>
      </c>
      <c r="E745" s="14">
        <v>72.334659606533179</v>
      </c>
      <c r="F745" s="14">
        <v>0.8</v>
      </c>
      <c r="G745" s="14">
        <v>8</v>
      </c>
      <c r="H745" s="14">
        <v>40</v>
      </c>
      <c r="I745" s="14">
        <v>3130.9377272151928</v>
      </c>
      <c r="J745" s="14">
        <v>2999.7255512560655</v>
      </c>
      <c r="K745" s="14">
        <v>1.3667917047555302</v>
      </c>
      <c r="L745" s="14">
        <v>109.624</v>
      </c>
    </row>
    <row r="746" spans="1:12" x14ac:dyDescent="0.25">
      <c r="A746" s="14" t="s">
        <v>12</v>
      </c>
      <c r="B746" s="14">
        <v>100</v>
      </c>
      <c r="C746" s="14">
        <v>10</v>
      </c>
      <c r="D746" s="14">
        <v>0.5</v>
      </c>
      <c r="E746" s="14">
        <v>30.936816477064724</v>
      </c>
      <c r="F746" s="14">
        <v>0.9</v>
      </c>
      <c r="G746" s="14">
        <v>8</v>
      </c>
      <c r="H746" s="14">
        <v>36</v>
      </c>
      <c r="I746" s="14">
        <v>2549.1514628463833</v>
      </c>
      <c r="J746" s="14">
        <v>2549.1514628463833</v>
      </c>
      <c r="K746" s="14">
        <v>1.4122346406126214</v>
      </c>
      <c r="L746" s="14">
        <v>138.846</v>
      </c>
    </row>
    <row r="747" spans="1:12" x14ac:dyDescent="0.25">
      <c r="A747" s="14" t="s">
        <v>12</v>
      </c>
      <c r="B747" s="14">
        <v>100</v>
      </c>
      <c r="C747" s="14">
        <v>5</v>
      </c>
      <c r="D747" s="14">
        <v>0.5</v>
      </c>
      <c r="E747" s="14">
        <v>30.936816477064724</v>
      </c>
      <c r="F747" s="14">
        <v>0.9</v>
      </c>
      <c r="G747" s="14">
        <v>8</v>
      </c>
      <c r="H747" s="14">
        <v>36</v>
      </c>
      <c r="I747" s="14">
        <v>2549.1514628463833</v>
      </c>
      <c r="J747" s="14">
        <v>2506.3050209112039</v>
      </c>
      <c r="K747" s="14">
        <v>1.4363774440714989</v>
      </c>
      <c r="L747" s="14">
        <v>140.91499999999999</v>
      </c>
    </row>
    <row r="748" spans="1:12" x14ac:dyDescent="0.25">
      <c r="A748" s="14" t="s">
        <v>13</v>
      </c>
      <c r="B748" s="14">
        <v>100</v>
      </c>
      <c r="C748" s="14">
        <v>10</v>
      </c>
      <c r="D748" s="14">
        <v>0.8</v>
      </c>
      <c r="E748" s="14">
        <v>224.69197549173819</v>
      </c>
      <c r="F748" s="14">
        <v>0.8</v>
      </c>
      <c r="G748" s="14">
        <v>8</v>
      </c>
      <c r="H748" s="14">
        <v>40</v>
      </c>
      <c r="I748" s="14">
        <v>3130.9377272151928</v>
      </c>
      <c r="J748" s="14">
        <v>3007.9691688059279</v>
      </c>
      <c r="K748" s="14">
        <v>1.3630458857487475</v>
      </c>
      <c r="L748" s="14">
        <v>118.605</v>
      </c>
    </row>
    <row r="749" spans="1:12" x14ac:dyDescent="0.25">
      <c r="A749" s="14" t="s">
        <v>12</v>
      </c>
      <c r="B749" s="14">
        <v>100</v>
      </c>
      <c r="C749" s="14">
        <v>5</v>
      </c>
      <c r="D749" s="14">
        <v>0.3</v>
      </c>
      <c r="E749" s="14">
        <v>41.644267364579491</v>
      </c>
      <c r="F749" s="14">
        <v>0.9</v>
      </c>
      <c r="G749" s="14">
        <v>8</v>
      </c>
      <c r="H749" s="14">
        <v>40</v>
      </c>
      <c r="I749" s="14">
        <v>3130.9377272151928</v>
      </c>
      <c r="J749" s="14">
        <v>2832.9044026865445</v>
      </c>
      <c r="K749" s="14">
        <v>1.4472779230078585</v>
      </c>
      <c r="L749" s="14">
        <v>149.27799999999999</v>
      </c>
    </row>
    <row r="750" spans="1:12" x14ac:dyDescent="0.25">
      <c r="A750" s="14" t="s">
        <v>13</v>
      </c>
      <c r="B750" s="14">
        <v>100</v>
      </c>
      <c r="C750" s="14">
        <v>10</v>
      </c>
      <c r="D750" s="14">
        <v>0.8</v>
      </c>
      <c r="E750" s="14">
        <v>96.098529356032259</v>
      </c>
      <c r="F750" s="14">
        <v>0.8</v>
      </c>
      <c r="G750" s="14">
        <v>8</v>
      </c>
      <c r="H750" s="14">
        <v>36</v>
      </c>
      <c r="I750" s="14">
        <v>2549.1514628463833</v>
      </c>
      <c r="J750" s="14">
        <v>2549.1514628463833</v>
      </c>
      <c r="K750" s="14">
        <v>1.4122346406126214</v>
      </c>
      <c r="L750" s="14">
        <v>123.235</v>
      </c>
    </row>
    <row r="751" spans="1:12" x14ac:dyDescent="0.25">
      <c r="A751" s="14" t="s">
        <v>12</v>
      </c>
      <c r="B751" s="14">
        <v>100</v>
      </c>
      <c r="C751" s="14">
        <v>10</v>
      </c>
      <c r="D751" s="14">
        <v>0.3</v>
      </c>
      <c r="E751" s="14">
        <v>17.81084011161159</v>
      </c>
      <c r="F751" s="14">
        <v>0.9</v>
      </c>
      <c r="G751" s="14">
        <v>8</v>
      </c>
      <c r="H751" s="14">
        <v>35</v>
      </c>
      <c r="I751" s="14">
        <v>2549.1514628463833</v>
      </c>
      <c r="J751" s="14">
        <v>2512.1368296535616</v>
      </c>
      <c r="K751" s="14">
        <v>1.4330429606799966</v>
      </c>
      <c r="L751" s="14">
        <v>167.31700000000001</v>
      </c>
    </row>
    <row r="752" spans="1:12" x14ac:dyDescent="0.25">
      <c r="A752" s="14" t="s">
        <v>16</v>
      </c>
      <c r="B752" s="14">
        <v>100</v>
      </c>
      <c r="C752" s="14">
        <v>5</v>
      </c>
      <c r="D752" s="14">
        <v>0.3</v>
      </c>
      <c r="E752" s="14">
        <v>41.644267364579491</v>
      </c>
      <c r="F752" s="14">
        <v>0.8</v>
      </c>
      <c r="G752" s="14">
        <v>8</v>
      </c>
      <c r="H752" s="14">
        <v>41</v>
      </c>
      <c r="I752" s="14">
        <v>3130.9377272151928</v>
      </c>
      <c r="J752" s="14">
        <v>3130.9377272151928</v>
      </c>
      <c r="K752" s="14">
        <v>1.3095118323055048</v>
      </c>
      <c r="L752" s="14">
        <v>105.17700000000001</v>
      </c>
    </row>
    <row r="753" spans="1:12" x14ac:dyDescent="0.25">
      <c r="A753" s="14" t="s">
        <v>16</v>
      </c>
      <c r="B753" s="14">
        <v>100</v>
      </c>
      <c r="C753" s="14">
        <v>10</v>
      </c>
      <c r="D753" s="14">
        <v>0.3</v>
      </c>
      <c r="E753" s="14">
        <v>41.644267364579491</v>
      </c>
      <c r="F753" s="14">
        <v>0.8</v>
      </c>
      <c r="G753" s="14">
        <v>8</v>
      </c>
      <c r="H753" s="14">
        <v>41</v>
      </c>
      <c r="I753" s="14">
        <v>3130.9377272151928</v>
      </c>
      <c r="J753" s="14">
        <v>3130.9377272151928</v>
      </c>
      <c r="K753" s="14">
        <v>1.3095118323055048</v>
      </c>
      <c r="L753" s="14">
        <v>108.866</v>
      </c>
    </row>
    <row r="754" spans="1:12" x14ac:dyDescent="0.25">
      <c r="A754" s="14" t="s">
        <v>12</v>
      </c>
      <c r="B754" s="14">
        <v>100</v>
      </c>
      <c r="C754" s="14">
        <v>10</v>
      </c>
      <c r="D754" s="14">
        <v>0.5</v>
      </c>
      <c r="E754" s="14">
        <v>72.334659606533179</v>
      </c>
      <c r="F754" s="14">
        <v>0.9</v>
      </c>
      <c r="G754" s="14">
        <v>8</v>
      </c>
      <c r="H754" s="14">
        <v>41</v>
      </c>
      <c r="I754" s="14">
        <v>3130.9377272151928</v>
      </c>
      <c r="J754" s="14">
        <v>3030.280025511383</v>
      </c>
      <c r="K754" s="14">
        <v>1.3530102714873993</v>
      </c>
      <c r="L754" s="14">
        <v>178.846</v>
      </c>
    </row>
    <row r="755" spans="1:12" x14ac:dyDescent="0.25">
      <c r="A755" s="14" t="s">
        <v>12</v>
      </c>
      <c r="B755" s="14">
        <v>100</v>
      </c>
      <c r="C755" s="14">
        <v>5</v>
      </c>
      <c r="D755" s="14">
        <v>0.5</v>
      </c>
      <c r="E755" s="14">
        <v>72.334659606533179</v>
      </c>
      <c r="F755" s="14">
        <v>0.9</v>
      </c>
      <c r="G755" s="14">
        <v>8</v>
      </c>
      <c r="H755" s="14">
        <v>40</v>
      </c>
      <c r="I755" s="14">
        <v>3130.9377272151928</v>
      </c>
      <c r="J755" s="14">
        <v>2993.7951733817772</v>
      </c>
      <c r="K755" s="14">
        <v>1.3694991682976958</v>
      </c>
      <c r="L755" s="14">
        <v>183.25399999999999</v>
      </c>
    </row>
    <row r="756" spans="1:12" x14ac:dyDescent="0.25">
      <c r="A756" s="14" t="s">
        <v>12</v>
      </c>
      <c r="B756" s="14">
        <v>100</v>
      </c>
      <c r="C756" s="14">
        <v>10</v>
      </c>
      <c r="D756" s="14">
        <v>0.3</v>
      </c>
      <c r="E756" s="14">
        <v>41.644267364579491</v>
      </c>
      <c r="F756" s="14">
        <v>0.9</v>
      </c>
      <c r="G756" s="14">
        <v>8</v>
      </c>
      <c r="H756" s="14">
        <v>39</v>
      </c>
      <c r="I756" s="14">
        <v>3130.9377272151928</v>
      </c>
      <c r="J756" s="14">
        <v>2864.9289191411071</v>
      </c>
      <c r="K756" s="14">
        <v>1.4311000781231116</v>
      </c>
      <c r="L756" s="14">
        <v>185.49199999999999</v>
      </c>
    </row>
    <row r="757" spans="1:12" x14ac:dyDescent="0.25">
      <c r="A757" s="14" t="s">
        <v>12</v>
      </c>
      <c r="B757" s="14">
        <v>100</v>
      </c>
      <c r="C757" s="14">
        <v>5</v>
      </c>
      <c r="D757" s="14">
        <v>0.8</v>
      </c>
      <c r="E757" s="14">
        <v>224.69197549173819</v>
      </c>
      <c r="F757" s="14">
        <v>0.9</v>
      </c>
      <c r="G757" s="14">
        <v>8</v>
      </c>
      <c r="H757" s="14">
        <v>40</v>
      </c>
      <c r="I757" s="14">
        <v>3130.9377272151928</v>
      </c>
      <c r="J757" s="14">
        <v>3077.6094913888196</v>
      </c>
      <c r="K757" s="14">
        <v>1.3322028059348785</v>
      </c>
      <c r="L757" s="14">
        <v>189.613</v>
      </c>
    </row>
    <row r="758" spans="1:12" x14ac:dyDescent="0.25">
      <c r="A758" s="14" t="s">
        <v>12</v>
      </c>
      <c r="B758" s="14">
        <v>100</v>
      </c>
      <c r="C758" s="14">
        <v>5</v>
      </c>
      <c r="D758" s="14">
        <v>0.8</v>
      </c>
      <c r="E758" s="14">
        <v>96.098529356032259</v>
      </c>
      <c r="F758" s="14">
        <v>0.9</v>
      </c>
      <c r="G758" s="14">
        <v>8</v>
      </c>
      <c r="H758" s="14">
        <v>36</v>
      </c>
      <c r="I758" s="14">
        <v>2549.1514628463833</v>
      </c>
      <c r="J758" s="14">
        <v>2549.1514628463833</v>
      </c>
      <c r="K758" s="14">
        <v>1.4122346406126214</v>
      </c>
      <c r="L758" s="14">
        <v>204.42</v>
      </c>
    </row>
    <row r="759" spans="1:12" x14ac:dyDescent="0.25">
      <c r="A759" s="14" t="s">
        <v>16</v>
      </c>
      <c r="B759" s="14">
        <v>100</v>
      </c>
      <c r="C759" s="14">
        <v>5</v>
      </c>
      <c r="D759" s="14">
        <v>0.3</v>
      </c>
      <c r="E759" s="14">
        <v>17.81084011161159</v>
      </c>
      <c r="F759" s="14">
        <v>0.8</v>
      </c>
      <c r="G759" s="14">
        <v>8</v>
      </c>
      <c r="H759" s="14">
        <v>36</v>
      </c>
      <c r="I759" s="14">
        <v>2549.1514628463833</v>
      </c>
      <c r="J759" s="14">
        <v>2549.1514628463833</v>
      </c>
      <c r="K759" s="14">
        <v>1.4122346406126214</v>
      </c>
      <c r="L759" s="14">
        <v>143.71</v>
      </c>
    </row>
    <row r="760" spans="1:12" x14ac:dyDescent="0.25">
      <c r="A760" s="14" t="s">
        <v>12</v>
      </c>
      <c r="B760" s="14">
        <v>100</v>
      </c>
      <c r="C760" s="14">
        <v>10</v>
      </c>
      <c r="D760" s="14">
        <v>0.8</v>
      </c>
      <c r="E760" s="14">
        <v>224.69197549173819</v>
      </c>
      <c r="F760" s="14">
        <v>0.9</v>
      </c>
      <c r="G760" s="14">
        <v>8</v>
      </c>
      <c r="H760" s="14">
        <v>41</v>
      </c>
      <c r="I760" s="14">
        <v>3130.9377272151928</v>
      </c>
      <c r="J760" s="14">
        <v>2989.1908061378058</v>
      </c>
      <c r="K760" s="14">
        <v>1.3716086613077132</v>
      </c>
      <c r="L760" s="14">
        <v>210.46899999999999</v>
      </c>
    </row>
    <row r="761" spans="1:12" x14ac:dyDescent="0.25">
      <c r="A761" s="14" t="s">
        <v>16</v>
      </c>
      <c r="B761" s="14">
        <v>100</v>
      </c>
      <c r="C761" s="14">
        <v>5</v>
      </c>
      <c r="D761" s="14">
        <v>0.5</v>
      </c>
      <c r="E761" s="14">
        <v>30.936816477064724</v>
      </c>
      <c r="F761" s="14">
        <v>0.8</v>
      </c>
      <c r="G761" s="14">
        <v>8</v>
      </c>
      <c r="H761" s="14">
        <v>36</v>
      </c>
      <c r="I761" s="14">
        <v>2549.1514628463833</v>
      </c>
      <c r="J761" s="14">
        <v>2549.1514628463833</v>
      </c>
      <c r="K761" s="14">
        <v>1.4122346406126214</v>
      </c>
      <c r="L761" s="14">
        <v>153.14500000000001</v>
      </c>
    </row>
    <row r="762" spans="1:12" x14ac:dyDescent="0.25">
      <c r="A762" s="14" t="s">
        <v>16</v>
      </c>
      <c r="B762" s="14">
        <v>100</v>
      </c>
      <c r="C762" s="14">
        <v>10</v>
      </c>
      <c r="D762" s="14">
        <v>0.5</v>
      </c>
      <c r="E762" s="14">
        <v>30.936816477064724</v>
      </c>
      <c r="F762" s="14">
        <v>0.8</v>
      </c>
      <c r="G762" s="14">
        <v>8</v>
      </c>
      <c r="H762" s="14">
        <v>36</v>
      </c>
      <c r="I762" s="14">
        <v>2549.1514628463833</v>
      </c>
      <c r="J762" s="14">
        <v>2535.9848759745782</v>
      </c>
      <c r="K762" s="14">
        <v>1.4195668255381535</v>
      </c>
      <c r="L762" s="14">
        <v>159.995</v>
      </c>
    </row>
    <row r="763" spans="1:12" x14ac:dyDescent="0.25">
      <c r="A763" s="14" t="s">
        <v>16</v>
      </c>
      <c r="B763" s="14">
        <v>100</v>
      </c>
      <c r="C763" s="14">
        <v>10</v>
      </c>
      <c r="D763" s="14">
        <v>0.3</v>
      </c>
      <c r="E763" s="14">
        <v>17.81084011161159</v>
      </c>
      <c r="F763" s="14">
        <v>0.8</v>
      </c>
      <c r="G763" s="14">
        <v>8</v>
      </c>
      <c r="H763" s="14">
        <v>36</v>
      </c>
      <c r="I763" s="14">
        <v>2549.1514628463833</v>
      </c>
      <c r="J763" s="14">
        <v>2536.8615616972593</v>
      </c>
      <c r="K763" s="14">
        <v>1.4190762532550101</v>
      </c>
      <c r="L763" s="14">
        <v>162.667</v>
      </c>
    </row>
    <row r="764" spans="1:12" x14ac:dyDescent="0.25">
      <c r="A764" s="14" t="s">
        <v>16</v>
      </c>
      <c r="B764" s="14">
        <v>100</v>
      </c>
      <c r="C764" s="14">
        <v>5</v>
      </c>
      <c r="D764" s="14">
        <v>0.8</v>
      </c>
      <c r="E764" s="14">
        <v>224.69197549173819</v>
      </c>
      <c r="F764" s="14">
        <v>0.8</v>
      </c>
      <c r="G764" s="14">
        <v>8</v>
      </c>
      <c r="H764" s="14">
        <v>41</v>
      </c>
      <c r="I764" s="14">
        <v>3130.9377272151928</v>
      </c>
      <c r="J764" s="14">
        <v>3057.8629864985646</v>
      </c>
      <c r="K764" s="14">
        <v>1.3408056600648235</v>
      </c>
      <c r="L764" s="14">
        <v>175.684</v>
      </c>
    </row>
    <row r="765" spans="1:12" x14ac:dyDescent="0.25">
      <c r="A765" s="14" t="s">
        <v>16</v>
      </c>
      <c r="B765" s="14">
        <v>100</v>
      </c>
      <c r="C765" s="14">
        <v>5</v>
      </c>
      <c r="D765" s="14">
        <v>0.8</v>
      </c>
      <c r="E765" s="14">
        <v>96.098529356032259</v>
      </c>
      <c r="F765" s="14">
        <v>0.8</v>
      </c>
      <c r="G765" s="14">
        <v>8</v>
      </c>
      <c r="H765" s="14">
        <v>36</v>
      </c>
      <c r="I765" s="14">
        <v>2549.1514628463833</v>
      </c>
      <c r="J765" s="14">
        <v>2549.1514628463833</v>
      </c>
      <c r="K765" s="14">
        <v>1.4122346406126214</v>
      </c>
      <c r="L765" s="14">
        <v>177.22499999999999</v>
      </c>
    </row>
    <row r="766" spans="1:12" x14ac:dyDescent="0.25">
      <c r="A766" s="14" t="s">
        <v>16</v>
      </c>
      <c r="B766" s="14">
        <v>100</v>
      </c>
      <c r="C766" s="14">
        <v>10</v>
      </c>
      <c r="D766" s="14">
        <v>0.8</v>
      </c>
      <c r="E766" s="14">
        <v>224.69197549173819</v>
      </c>
      <c r="F766" s="14">
        <v>0.8</v>
      </c>
      <c r="G766" s="14">
        <v>8</v>
      </c>
      <c r="H766" s="14">
        <v>41</v>
      </c>
      <c r="I766" s="14">
        <v>3130.9377272151928</v>
      </c>
      <c r="J766" s="14">
        <v>2946.4973616366115</v>
      </c>
      <c r="K766" s="14">
        <v>1.3914826645976304</v>
      </c>
      <c r="L766" s="14">
        <v>179.44200000000001</v>
      </c>
    </row>
    <row r="767" spans="1:12" x14ac:dyDescent="0.25">
      <c r="A767" s="14" t="s">
        <v>16</v>
      </c>
      <c r="B767" s="14">
        <v>100</v>
      </c>
      <c r="C767" s="14">
        <v>10</v>
      </c>
      <c r="D767" s="14">
        <v>0.5</v>
      </c>
      <c r="E767" s="14">
        <v>72.334659606533179</v>
      </c>
      <c r="F767" s="14">
        <v>0.8</v>
      </c>
      <c r="G767" s="14">
        <v>8</v>
      </c>
      <c r="H767" s="14">
        <v>41</v>
      </c>
      <c r="I767" s="14">
        <v>3130.9377272151928</v>
      </c>
      <c r="J767" s="14">
        <v>2987.5655567506724</v>
      </c>
      <c r="K767" s="14">
        <v>1.3723548227203524</v>
      </c>
      <c r="L767" s="14">
        <v>186.23599999999999</v>
      </c>
    </row>
    <row r="768" spans="1:12" x14ac:dyDescent="0.25">
      <c r="A768" s="14" t="s">
        <v>16</v>
      </c>
      <c r="B768" s="14">
        <v>100</v>
      </c>
      <c r="C768" s="14">
        <v>5</v>
      </c>
      <c r="D768" s="14">
        <v>0.5</v>
      </c>
      <c r="E768" s="14">
        <v>72.334659606533179</v>
      </c>
      <c r="F768" s="14">
        <v>0.8</v>
      </c>
      <c r="G768" s="14">
        <v>8</v>
      </c>
      <c r="H768" s="14">
        <v>41</v>
      </c>
      <c r="I768" s="14">
        <v>3130.9377272151928</v>
      </c>
      <c r="J768" s="14">
        <v>3039.1429352027408</v>
      </c>
      <c r="K768" s="14">
        <v>1.3490645512289765</v>
      </c>
      <c r="L768" s="14">
        <v>187.24299999999999</v>
      </c>
    </row>
    <row r="769" spans="1:12" x14ac:dyDescent="0.25">
      <c r="A769" s="14" t="s">
        <v>16</v>
      </c>
      <c r="B769" s="14">
        <v>100</v>
      </c>
      <c r="C769" s="14">
        <v>10</v>
      </c>
      <c r="D769" s="14">
        <v>0.8</v>
      </c>
      <c r="E769" s="14">
        <v>96.098529356032259</v>
      </c>
      <c r="F769" s="14">
        <v>0.8</v>
      </c>
      <c r="G769" s="14">
        <v>8</v>
      </c>
      <c r="H769" s="14">
        <v>36</v>
      </c>
      <c r="I769" s="14">
        <v>2549.1514628463833</v>
      </c>
      <c r="J769" s="14">
        <v>2528.7739474576956</v>
      </c>
      <c r="K769" s="14">
        <v>1.4236147930973673</v>
      </c>
      <c r="L769" s="14">
        <v>189.928</v>
      </c>
    </row>
    <row r="770" spans="1:12" x14ac:dyDescent="0.25">
      <c r="A770" s="14" t="s">
        <v>13</v>
      </c>
      <c r="B770" s="14">
        <v>100</v>
      </c>
      <c r="C770" s="14">
        <v>5</v>
      </c>
      <c r="D770" s="14">
        <v>0.3</v>
      </c>
      <c r="E770" s="14">
        <v>17.81084011161159</v>
      </c>
      <c r="F770" s="14">
        <v>0.9</v>
      </c>
      <c r="G770" s="14">
        <v>8</v>
      </c>
      <c r="H770" s="14">
        <v>36</v>
      </c>
      <c r="I770" s="14">
        <v>2549.1514628463833</v>
      </c>
      <c r="J770" s="14">
        <v>2549.1514628463833</v>
      </c>
      <c r="K770" s="14">
        <v>1.4122346406126214</v>
      </c>
      <c r="L770" s="14">
        <v>229.22300000000001</v>
      </c>
    </row>
    <row r="771" spans="1:12" x14ac:dyDescent="0.25">
      <c r="A771" s="14" t="s">
        <v>13</v>
      </c>
      <c r="B771" s="14">
        <v>100</v>
      </c>
      <c r="C771" s="14">
        <v>5</v>
      </c>
      <c r="D771" s="14">
        <v>0.3</v>
      </c>
      <c r="E771" s="14">
        <v>41.644267364579491</v>
      </c>
      <c r="F771" s="14">
        <v>0.9</v>
      </c>
      <c r="G771" s="14">
        <v>8</v>
      </c>
      <c r="H771" s="14">
        <v>41</v>
      </c>
      <c r="I771" s="14">
        <v>3130.9377272151928</v>
      </c>
      <c r="J771" s="14">
        <v>2947.4571155028034</v>
      </c>
      <c r="K771" s="14">
        <v>1.3910295686526335</v>
      </c>
      <c r="L771" s="14">
        <v>227.78100000000001</v>
      </c>
    </row>
    <row r="772" spans="1:12" x14ac:dyDescent="0.25">
      <c r="A772" s="14" t="s">
        <v>13</v>
      </c>
      <c r="B772" s="14">
        <v>100</v>
      </c>
      <c r="C772" s="14">
        <v>10</v>
      </c>
      <c r="D772" s="14">
        <v>0.3</v>
      </c>
      <c r="E772" s="14">
        <v>41.644267364579491</v>
      </c>
      <c r="F772" s="14">
        <v>0.9</v>
      </c>
      <c r="G772" s="14">
        <v>8</v>
      </c>
      <c r="H772" s="14">
        <v>41</v>
      </c>
      <c r="I772" s="14">
        <v>3130.9377272151928</v>
      </c>
      <c r="J772" s="14">
        <v>3130.9377272151928</v>
      </c>
      <c r="K772" s="14">
        <v>1.3095118323055048</v>
      </c>
      <c r="L772" s="14">
        <v>233.642</v>
      </c>
    </row>
    <row r="773" spans="1:12" x14ac:dyDescent="0.25">
      <c r="A773" s="14" t="s">
        <v>13</v>
      </c>
      <c r="B773" s="14">
        <v>100</v>
      </c>
      <c r="C773" s="14">
        <v>10</v>
      </c>
      <c r="D773" s="14">
        <v>0.3</v>
      </c>
      <c r="E773" s="14">
        <v>17.81084011161159</v>
      </c>
      <c r="F773" s="14">
        <v>0.9</v>
      </c>
      <c r="G773" s="14">
        <v>8</v>
      </c>
      <c r="H773" s="14">
        <v>36</v>
      </c>
      <c r="I773" s="14">
        <v>2549.1514628463833</v>
      </c>
      <c r="J773" s="14">
        <v>2549.1514628463833</v>
      </c>
      <c r="K773" s="14">
        <v>1.4122346406126214</v>
      </c>
      <c r="L773" s="14">
        <v>241.393</v>
      </c>
    </row>
    <row r="774" spans="1:12" x14ac:dyDescent="0.25">
      <c r="A774" s="14" t="s">
        <v>13</v>
      </c>
      <c r="B774" s="14">
        <v>100</v>
      </c>
      <c r="C774" s="14">
        <v>5</v>
      </c>
      <c r="D774" s="14">
        <v>0.5</v>
      </c>
      <c r="E774" s="14">
        <v>30.936816477064724</v>
      </c>
      <c r="F774" s="14">
        <v>0.9</v>
      </c>
      <c r="G774" s="14">
        <v>8</v>
      </c>
      <c r="H774" s="14">
        <v>35</v>
      </c>
      <c r="I774" s="14">
        <v>2549.1514628463833</v>
      </c>
      <c r="J774" s="14">
        <v>2484.6610071167929</v>
      </c>
      <c r="K774" s="14">
        <v>1.4488898041578113</v>
      </c>
      <c r="L774" s="14">
        <v>242.364</v>
      </c>
    </row>
    <row r="775" spans="1:12" x14ac:dyDescent="0.25">
      <c r="A775" s="14" t="s">
        <v>13</v>
      </c>
      <c r="B775" s="14">
        <v>100</v>
      </c>
      <c r="C775" s="14">
        <v>10</v>
      </c>
      <c r="D775" s="14">
        <v>0.5</v>
      </c>
      <c r="E775" s="14">
        <v>30.936816477064724</v>
      </c>
      <c r="F775" s="14">
        <v>0.9</v>
      </c>
      <c r="G775" s="14">
        <v>8</v>
      </c>
      <c r="H775" s="14">
        <v>35</v>
      </c>
      <c r="I775" s="14">
        <v>2549.1514628463833</v>
      </c>
      <c r="J775" s="14">
        <v>2523.9287474495191</v>
      </c>
      <c r="K775" s="14">
        <v>1.4263477143076533</v>
      </c>
      <c r="L775" s="14">
        <v>248.92400000000001</v>
      </c>
    </row>
    <row r="776" spans="1:12" x14ac:dyDescent="0.25">
      <c r="A776" s="14" t="s">
        <v>13</v>
      </c>
      <c r="B776" s="14">
        <v>100</v>
      </c>
      <c r="C776" s="14">
        <v>5</v>
      </c>
      <c r="D776" s="14">
        <v>0.8</v>
      </c>
      <c r="E776" s="14">
        <v>224.69197549173819</v>
      </c>
      <c r="F776" s="14">
        <v>0.9</v>
      </c>
      <c r="G776" s="14">
        <v>8</v>
      </c>
      <c r="H776" s="14">
        <v>41</v>
      </c>
      <c r="I776" s="14">
        <v>3130.9377272151928</v>
      </c>
      <c r="J776" s="14">
        <v>3130.9377272151928</v>
      </c>
      <c r="K776" s="14">
        <v>1.3095118323055048</v>
      </c>
      <c r="L776" s="14">
        <v>251.47800000000001</v>
      </c>
    </row>
    <row r="777" spans="1:12" x14ac:dyDescent="0.25">
      <c r="A777" s="14" t="s">
        <v>13</v>
      </c>
      <c r="B777" s="14">
        <v>100</v>
      </c>
      <c r="C777" s="14">
        <v>5</v>
      </c>
      <c r="D777" s="14">
        <v>0.8</v>
      </c>
      <c r="E777" s="14">
        <v>96.098529356032259</v>
      </c>
      <c r="F777" s="14">
        <v>0.9</v>
      </c>
      <c r="G777" s="14">
        <v>8</v>
      </c>
      <c r="H777" s="14">
        <v>36</v>
      </c>
      <c r="I777" s="14">
        <v>2549.1514628463833</v>
      </c>
      <c r="J777" s="14">
        <v>2549.1514628463833</v>
      </c>
      <c r="K777" s="14">
        <v>1.4122346406126214</v>
      </c>
      <c r="L777" s="14">
        <v>260.88</v>
      </c>
    </row>
    <row r="778" spans="1:12" x14ac:dyDescent="0.25">
      <c r="A778" s="14" t="s">
        <v>13</v>
      </c>
      <c r="B778" s="14">
        <v>100</v>
      </c>
      <c r="C778" s="14">
        <v>10</v>
      </c>
      <c r="D778" s="14">
        <v>0.5</v>
      </c>
      <c r="E778" s="14">
        <v>72.334659606533179</v>
      </c>
      <c r="F778" s="14">
        <v>0.9</v>
      </c>
      <c r="G778" s="14">
        <v>8</v>
      </c>
      <c r="H778" s="14">
        <v>40</v>
      </c>
      <c r="I778" s="14">
        <v>3130.9377272151928</v>
      </c>
      <c r="J778" s="14">
        <v>3014.8044720703824</v>
      </c>
      <c r="K778" s="14">
        <v>1.3599555254687452</v>
      </c>
      <c r="L778" s="14">
        <v>266.24700000000001</v>
      </c>
    </row>
    <row r="779" spans="1:12" x14ac:dyDescent="0.25">
      <c r="A779" s="14" t="s">
        <v>16</v>
      </c>
      <c r="B779" s="14">
        <v>100</v>
      </c>
      <c r="C779" s="14">
        <v>5</v>
      </c>
      <c r="D779" s="14">
        <v>0.3</v>
      </c>
      <c r="E779" s="14">
        <v>17.81084011161159</v>
      </c>
      <c r="F779" s="14">
        <v>0.9</v>
      </c>
      <c r="G779" s="14">
        <v>8</v>
      </c>
      <c r="H779" s="14">
        <v>36</v>
      </c>
      <c r="I779" s="14">
        <v>2549.1514628463833</v>
      </c>
      <c r="J779" s="14">
        <v>2549.1514628463833</v>
      </c>
      <c r="K779" s="14">
        <v>1.4122346406126214</v>
      </c>
      <c r="L779" s="14">
        <v>233.45500000000001</v>
      </c>
    </row>
    <row r="780" spans="1:12" x14ac:dyDescent="0.25">
      <c r="A780" s="14" t="s">
        <v>13</v>
      </c>
      <c r="B780" s="14">
        <v>100</v>
      </c>
      <c r="C780" s="14">
        <v>5</v>
      </c>
      <c r="D780" s="14">
        <v>0.5</v>
      </c>
      <c r="E780" s="14">
        <v>72.334659606533179</v>
      </c>
      <c r="F780" s="14">
        <v>0.9</v>
      </c>
      <c r="G780" s="14">
        <v>8</v>
      </c>
      <c r="H780" s="14">
        <v>40</v>
      </c>
      <c r="I780" s="14">
        <v>3130.9377272151928</v>
      </c>
      <c r="J780" s="14">
        <v>3081.4423021037205</v>
      </c>
      <c r="K780" s="14">
        <v>1.3305457633267719</v>
      </c>
      <c r="L780" s="14">
        <v>273.26799999999997</v>
      </c>
    </row>
    <row r="781" spans="1:12" x14ac:dyDescent="0.25">
      <c r="A781" s="14" t="s">
        <v>13</v>
      </c>
      <c r="B781" s="14">
        <v>100</v>
      </c>
      <c r="C781" s="14">
        <v>10</v>
      </c>
      <c r="D781" s="14">
        <v>0.8</v>
      </c>
      <c r="E781" s="14">
        <v>96.098529356032259</v>
      </c>
      <c r="F781" s="14">
        <v>0.9</v>
      </c>
      <c r="G781" s="14">
        <v>8</v>
      </c>
      <c r="H781" s="14">
        <v>36</v>
      </c>
      <c r="I781" s="14">
        <v>2549.1514628463833</v>
      </c>
      <c r="J781" s="14">
        <v>2549.1514628463833</v>
      </c>
      <c r="K781" s="14">
        <v>1.4122346406126214</v>
      </c>
      <c r="L781" s="14">
        <v>274.98599999999999</v>
      </c>
    </row>
    <row r="782" spans="1:12" x14ac:dyDescent="0.25">
      <c r="A782" s="14" t="s">
        <v>16</v>
      </c>
      <c r="B782" s="14">
        <v>100</v>
      </c>
      <c r="C782" s="14">
        <v>5</v>
      </c>
      <c r="D782" s="14">
        <v>0.5</v>
      </c>
      <c r="E782" s="14">
        <v>72.334659606533179</v>
      </c>
      <c r="F782" s="14">
        <v>0.9</v>
      </c>
      <c r="G782" s="14">
        <v>8</v>
      </c>
      <c r="H782" s="14">
        <v>41</v>
      </c>
      <c r="I782" s="14">
        <v>3130.9377272151928</v>
      </c>
      <c r="J782" s="14">
        <v>2971.5994257203001</v>
      </c>
      <c r="K782" s="14">
        <v>1.3797283592509046</v>
      </c>
      <c r="L782" s="14">
        <v>242.315</v>
      </c>
    </row>
    <row r="783" spans="1:12" x14ac:dyDescent="0.25">
      <c r="A783" s="14" t="s">
        <v>16</v>
      </c>
      <c r="B783" s="14">
        <v>100</v>
      </c>
      <c r="C783" s="14">
        <v>10</v>
      </c>
      <c r="D783" s="14">
        <v>0.8</v>
      </c>
      <c r="E783" s="14">
        <v>96.098529356032259</v>
      </c>
      <c r="F783" s="14">
        <v>0.9</v>
      </c>
      <c r="G783" s="14">
        <v>8</v>
      </c>
      <c r="H783" s="14">
        <v>36</v>
      </c>
      <c r="I783" s="14">
        <v>2549.1514628463833</v>
      </c>
      <c r="J783" s="14">
        <v>2549.1514628463833</v>
      </c>
      <c r="K783" s="14">
        <v>1.4122346406126214</v>
      </c>
      <c r="L783" s="14">
        <v>250.78700000000001</v>
      </c>
    </row>
    <row r="784" spans="1:12" x14ac:dyDescent="0.25">
      <c r="A784" s="14" t="s">
        <v>16</v>
      </c>
      <c r="B784" s="14">
        <v>100</v>
      </c>
      <c r="C784" s="14">
        <v>10</v>
      </c>
      <c r="D784" s="14">
        <v>0.3</v>
      </c>
      <c r="E784" s="14">
        <v>17.81084011161159</v>
      </c>
      <c r="F784" s="14">
        <v>0.9</v>
      </c>
      <c r="G784" s="14">
        <v>8</v>
      </c>
      <c r="H784" s="14">
        <v>36</v>
      </c>
      <c r="I784" s="14">
        <v>2549.1514628463833</v>
      </c>
      <c r="J784" s="14">
        <v>2540.3985322850162</v>
      </c>
      <c r="K784" s="14">
        <v>1.4171004880725948</v>
      </c>
      <c r="L784" s="14">
        <v>256.94400000000002</v>
      </c>
    </row>
    <row r="785" spans="1:12" x14ac:dyDescent="0.25">
      <c r="A785" s="14" t="s">
        <v>13</v>
      </c>
      <c r="B785" s="14">
        <v>100</v>
      </c>
      <c r="C785" s="14">
        <v>10</v>
      </c>
      <c r="D785" s="14">
        <v>0.8</v>
      </c>
      <c r="E785" s="14">
        <v>224.69197549173819</v>
      </c>
      <c r="F785" s="14">
        <v>0.9</v>
      </c>
      <c r="G785" s="14">
        <v>8</v>
      </c>
      <c r="H785" s="14">
        <v>37</v>
      </c>
      <c r="I785" s="14">
        <v>3130.9377272151928</v>
      </c>
      <c r="J785" s="14">
        <v>2670.7667108613268</v>
      </c>
      <c r="K785" s="14">
        <v>1.5351396972735754</v>
      </c>
      <c r="L785" s="14">
        <v>296.13799999999998</v>
      </c>
    </row>
    <row r="786" spans="1:12" x14ac:dyDescent="0.25">
      <c r="A786" s="14" t="s">
        <v>16</v>
      </c>
      <c r="B786" s="14">
        <v>100</v>
      </c>
      <c r="C786" s="14">
        <v>10</v>
      </c>
      <c r="D786" s="14">
        <v>0.5</v>
      </c>
      <c r="E786" s="14">
        <v>30.936816477064724</v>
      </c>
      <c r="F786" s="14">
        <v>0.9</v>
      </c>
      <c r="G786" s="14">
        <v>8</v>
      </c>
      <c r="H786" s="14">
        <v>36</v>
      </c>
      <c r="I786" s="14">
        <v>2549.1514628463833</v>
      </c>
      <c r="J786" s="14">
        <v>2527.2276181754046</v>
      </c>
      <c r="K786" s="14">
        <v>1.4244858571936272</v>
      </c>
      <c r="L786" s="14">
        <v>265.428</v>
      </c>
    </row>
    <row r="787" spans="1:12" x14ac:dyDescent="0.25">
      <c r="A787" s="14" t="s">
        <v>16</v>
      </c>
      <c r="B787" s="14">
        <v>100</v>
      </c>
      <c r="C787" s="14">
        <v>5</v>
      </c>
      <c r="D787" s="14">
        <v>0.3</v>
      </c>
      <c r="E787" s="14">
        <v>41.644267364579491</v>
      </c>
      <c r="F787" s="14">
        <v>0.9</v>
      </c>
      <c r="G787" s="14">
        <v>8</v>
      </c>
      <c r="H787" s="14">
        <v>40</v>
      </c>
      <c r="I787" s="14">
        <v>3130.9377272151928</v>
      </c>
      <c r="J787" s="14">
        <v>2960.2440746429616</v>
      </c>
      <c r="K787" s="14">
        <v>1.3850209295645683</v>
      </c>
      <c r="L787" s="14">
        <v>273.55700000000002</v>
      </c>
    </row>
    <row r="788" spans="1:12" x14ac:dyDescent="0.25">
      <c r="A788" s="14" t="s">
        <v>16</v>
      </c>
      <c r="B788" s="14">
        <v>100</v>
      </c>
      <c r="C788" s="14">
        <v>5</v>
      </c>
      <c r="D788" s="14">
        <v>0.5</v>
      </c>
      <c r="E788" s="14">
        <v>30.936816477064724</v>
      </c>
      <c r="F788" s="14">
        <v>0.9</v>
      </c>
      <c r="G788" s="14">
        <v>8</v>
      </c>
      <c r="H788" s="14">
        <v>36</v>
      </c>
      <c r="I788" s="14">
        <v>2549.1514628463833</v>
      </c>
      <c r="J788" s="14">
        <v>2537.4262575838193</v>
      </c>
      <c r="K788" s="14">
        <v>1.418760442491827</v>
      </c>
      <c r="L788" s="14">
        <v>276.91399999999999</v>
      </c>
    </row>
    <row r="789" spans="1:12" x14ac:dyDescent="0.25">
      <c r="A789" s="14" t="s">
        <v>16</v>
      </c>
      <c r="B789" s="14">
        <v>100</v>
      </c>
      <c r="C789" s="14">
        <v>10</v>
      </c>
      <c r="D789" s="14">
        <v>0.5</v>
      </c>
      <c r="E789" s="14">
        <v>72.334659606533179</v>
      </c>
      <c r="F789" s="14">
        <v>0.9</v>
      </c>
      <c r="G789" s="14">
        <v>8</v>
      </c>
      <c r="H789" s="14">
        <v>40</v>
      </c>
      <c r="I789" s="14">
        <v>3130.9377272151928</v>
      </c>
      <c r="J789" s="14">
        <v>2965.5741673247494</v>
      </c>
      <c r="K789" s="14">
        <v>1.3825316005158685</v>
      </c>
      <c r="L789" s="14">
        <v>280.197</v>
      </c>
    </row>
    <row r="790" spans="1:12" x14ac:dyDescent="0.25">
      <c r="A790" s="14" t="s">
        <v>16</v>
      </c>
      <c r="B790" s="14">
        <v>100</v>
      </c>
      <c r="C790" s="14">
        <v>5</v>
      </c>
      <c r="D790" s="14">
        <v>0.8</v>
      </c>
      <c r="E790" s="14">
        <v>96.098529356032259</v>
      </c>
      <c r="F790" s="14">
        <v>0.9</v>
      </c>
      <c r="G790" s="14">
        <v>8</v>
      </c>
      <c r="H790" s="14">
        <v>35</v>
      </c>
      <c r="I790" s="14">
        <v>2549.1514628463833</v>
      </c>
      <c r="J790" s="14">
        <v>2526.7316744893483</v>
      </c>
      <c r="K790" s="14">
        <v>1.4247654534696719</v>
      </c>
      <c r="L790" s="14">
        <v>283.57499999999999</v>
      </c>
    </row>
    <row r="791" spans="1:12" x14ac:dyDescent="0.25">
      <c r="A791" s="14" t="s">
        <v>16</v>
      </c>
      <c r="B791" s="14">
        <v>100</v>
      </c>
      <c r="C791" s="14">
        <v>10</v>
      </c>
      <c r="D791" s="14">
        <v>0.3</v>
      </c>
      <c r="E791" s="14">
        <v>41.644267364579491</v>
      </c>
      <c r="F791" s="14">
        <v>0.9</v>
      </c>
      <c r="G791" s="14">
        <v>8</v>
      </c>
      <c r="H791" s="14">
        <v>38</v>
      </c>
      <c r="I791" s="14">
        <v>3130.9377272151928</v>
      </c>
      <c r="J791" s="14">
        <v>2892.3925605336999</v>
      </c>
      <c r="K791" s="14">
        <v>1.4175115978183384</v>
      </c>
      <c r="L791" s="14">
        <v>285.036</v>
      </c>
    </row>
    <row r="792" spans="1:12" x14ac:dyDescent="0.25">
      <c r="A792" s="14" t="s">
        <v>16</v>
      </c>
      <c r="B792" s="14">
        <v>100</v>
      </c>
      <c r="C792" s="14">
        <v>10</v>
      </c>
      <c r="D792" s="14">
        <v>0.8</v>
      </c>
      <c r="E792" s="14">
        <v>224.69197549173819</v>
      </c>
      <c r="F792" s="14">
        <v>0.9</v>
      </c>
      <c r="G792" s="14">
        <v>8</v>
      </c>
      <c r="H792" s="14">
        <v>38</v>
      </c>
      <c r="I792" s="14">
        <v>3130.9377272151928</v>
      </c>
      <c r="J792" s="14">
        <v>2835.1420302932447</v>
      </c>
      <c r="K792" s="14">
        <v>1.4461356631138258</v>
      </c>
      <c r="L792" s="14">
        <v>286.36</v>
      </c>
    </row>
    <row r="793" spans="1:12" x14ac:dyDescent="0.25">
      <c r="A793" s="14" t="s">
        <v>16</v>
      </c>
      <c r="B793" s="14">
        <v>100</v>
      </c>
      <c r="C793" s="14">
        <v>5</v>
      </c>
      <c r="D793" s="14">
        <v>0.8</v>
      </c>
      <c r="E793" s="14">
        <v>224.69197549173819</v>
      </c>
      <c r="F793" s="14">
        <v>0.9</v>
      </c>
      <c r="G793" s="14">
        <v>8</v>
      </c>
      <c r="H793" s="14">
        <v>41</v>
      </c>
      <c r="I793" s="14">
        <v>3130.9377272151928</v>
      </c>
      <c r="J793" s="14">
        <v>2999.8696849258704</v>
      </c>
      <c r="K793" s="14">
        <v>1.366726035001522</v>
      </c>
      <c r="L793" s="14">
        <v>288.83</v>
      </c>
    </row>
    <row r="794" spans="1:12" x14ac:dyDescent="0.25">
      <c r="A794" s="14" t="s">
        <v>17</v>
      </c>
      <c r="B794" s="14">
        <v>100</v>
      </c>
      <c r="C794" s="14">
        <v>10</v>
      </c>
      <c r="D794" s="14">
        <v>0.3</v>
      </c>
      <c r="E794" s="14">
        <v>41.644267364579491</v>
      </c>
      <c r="F794" s="14">
        <v>0.8</v>
      </c>
      <c r="G794" s="14">
        <v>8</v>
      </c>
      <c r="H794" s="14">
        <v>41</v>
      </c>
      <c r="I794" s="14">
        <v>3130.9377272151928</v>
      </c>
      <c r="J794" s="14">
        <v>3101.9040470149571</v>
      </c>
      <c r="K794" s="14">
        <v>1.3217688032437809</v>
      </c>
      <c r="L794" s="14">
        <v>53.170999999999999</v>
      </c>
    </row>
    <row r="795" spans="1:12" x14ac:dyDescent="0.25">
      <c r="A795" s="14" t="s">
        <v>17</v>
      </c>
      <c r="B795" s="14">
        <v>100</v>
      </c>
      <c r="C795" s="14">
        <v>5</v>
      </c>
      <c r="D795" s="14">
        <v>0.3</v>
      </c>
      <c r="E795" s="14">
        <v>17.81084011161159</v>
      </c>
      <c r="F795" s="14">
        <v>0.8</v>
      </c>
      <c r="G795" s="14">
        <v>8</v>
      </c>
      <c r="H795" s="14">
        <v>36</v>
      </c>
      <c r="I795" s="14">
        <v>2549.1514628463833</v>
      </c>
      <c r="J795" s="14">
        <v>2549.1514628463833</v>
      </c>
      <c r="K795" s="14">
        <v>1.4122346406126214</v>
      </c>
      <c r="L795" s="14">
        <v>53.545999999999999</v>
      </c>
    </row>
    <row r="796" spans="1:12" x14ac:dyDescent="0.25">
      <c r="A796" s="14" t="s">
        <v>17</v>
      </c>
      <c r="B796" s="14">
        <v>100</v>
      </c>
      <c r="C796" s="14">
        <v>5</v>
      </c>
      <c r="D796" s="14">
        <v>0.5</v>
      </c>
      <c r="E796" s="14">
        <v>30.936816477064724</v>
      </c>
      <c r="F796" s="14">
        <v>0.8</v>
      </c>
      <c r="G796" s="14">
        <v>8</v>
      </c>
      <c r="H796" s="14">
        <v>36</v>
      </c>
      <c r="I796" s="14">
        <v>2549.1514628463833</v>
      </c>
      <c r="J796" s="14">
        <v>2507.4690201605645</v>
      </c>
      <c r="K796" s="14">
        <v>1.4357106592565103</v>
      </c>
      <c r="L796" s="14">
        <v>55.268999999999998</v>
      </c>
    </row>
    <row r="797" spans="1:12" x14ac:dyDescent="0.25">
      <c r="A797" s="14" t="s">
        <v>17</v>
      </c>
      <c r="B797" s="14">
        <v>100</v>
      </c>
      <c r="C797" s="14">
        <v>5</v>
      </c>
      <c r="D797" s="14">
        <v>0.8</v>
      </c>
      <c r="E797" s="14">
        <v>96.098529356032259</v>
      </c>
      <c r="F797" s="14">
        <v>0.8</v>
      </c>
      <c r="G797" s="14">
        <v>8</v>
      </c>
      <c r="H797" s="14">
        <v>36</v>
      </c>
      <c r="I797" s="14">
        <v>2549.1514628463833</v>
      </c>
      <c r="J797" s="14">
        <v>2549.1514628463833</v>
      </c>
      <c r="K797" s="14">
        <v>1.4122346406126214</v>
      </c>
      <c r="L797" s="14">
        <v>61.454999999999998</v>
      </c>
    </row>
    <row r="798" spans="1:12" x14ac:dyDescent="0.25">
      <c r="A798" s="14" t="s">
        <v>17</v>
      </c>
      <c r="B798" s="14">
        <v>100</v>
      </c>
      <c r="C798" s="14">
        <v>10</v>
      </c>
      <c r="D798" s="14">
        <v>0.5</v>
      </c>
      <c r="E798" s="14">
        <v>30.936816477064724</v>
      </c>
      <c r="F798" s="14">
        <v>0.8</v>
      </c>
      <c r="G798" s="14">
        <v>8</v>
      </c>
      <c r="H798" s="14">
        <v>36</v>
      </c>
      <c r="I798" s="14">
        <v>2549.1514628463833</v>
      </c>
      <c r="J798" s="14">
        <v>2549.1514628463833</v>
      </c>
      <c r="K798" s="14">
        <v>1.4122346406126214</v>
      </c>
      <c r="L798" s="14">
        <v>64.084999999999994</v>
      </c>
    </row>
    <row r="799" spans="1:12" x14ac:dyDescent="0.25">
      <c r="A799" s="14" t="s">
        <v>17</v>
      </c>
      <c r="B799" s="14">
        <v>100</v>
      </c>
      <c r="C799" s="14">
        <v>10</v>
      </c>
      <c r="D799" s="14">
        <v>0.3</v>
      </c>
      <c r="E799" s="14">
        <v>17.81084011161159</v>
      </c>
      <c r="F799" s="14">
        <v>0.8</v>
      </c>
      <c r="G799" s="14">
        <v>8</v>
      </c>
      <c r="H799" s="14">
        <v>36</v>
      </c>
      <c r="I799" s="14">
        <v>2549.1514628463833</v>
      </c>
      <c r="J799" s="14">
        <v>2549.1514628463833</v>
      </c>
      <c r="K799" s="14">
        <v>1.4122346406126214</v>
      </c>
      <c r="L799" s="14">
        <v>65.061999999999998</v>
      </c>
    </row>
    <row r="800" spans="1:12" x14ac:dyDescent="0.25">
      <c r="A800" s="14" t="s">
        <v>17</v>
      </c>
      <c r="B800" s="14">
        <v>100</v>
      </c>
      <c r="C800" s="14">
        <v>5</v>
      </c>
      <c r="D800" s="14">
        <v>0.5</v>
      </c>
      <c r="E800" s="14">
        <v>72.334659606533179</v>
      </c>
      <c r="F800" s="14">
        <v>0.8</v>
      </c>
      <c r="G800" s="14">
        <v>8</v>
      </c>
      <c r="H800" s="14">
        <v>41</v>
      </c>
      <c r="I800" s="14">
        <v>3130.9377272151928</v>
      </c>
      <c r="J800" s="14">
        <v>3084.9420631681701</v>
      </c>
      <c r="K800" s="14">
        <v>1.3290363047497193</v>
      </c>
      <c r="L800" s="14">
        <v>65.510000000000005</v>
      </c>
    </row>
    <row r="801" spans="1:12" x14ac:dyDescent="0.25">
      <c r="A801" s="14" t="s">
        <v>17</v>
      </c>
      <c r="B801" s="14">
        <v>100</v>
      </c>
      <c r="C801" s="14">
        <v>10</v>
      </c>
      <c r="D801" s="14">
        <v>0.5</v>
      </c>
      <c r="E801" s="14">
        <v>72.334659606533179</v>
      </c>
      <c r="F801" s="14">
        <v>0.8</v>
      </c>
      <c r="G801" s="14">
        <v>8</v>
      </c>
      <c r="H801" s="14">
        <v>40</v>
      </c>
      <c r="I801" s="14">
        <v>3130.9377272151928</v>
      </c>
      <c r="J801" s="14">
        <v>2930.8702630862813</v>
      </c>
      <c r="K801" s="14">
        <v>1.398901906931423</v>
      </c>
      <c r="L801" s="14">
        <v>65.352000000000004</v>
      </c>
    </row>
    <row r="802" spans="1:12" x14ac:dyDescent="0.25">
      <c r="A802" s="14" t="s">
        <v>17</v>
      </c>
      <c r="B802" s="14">
        <v>100</v>
      </c>
      <c r="C802" s="14">
        <v>5</v>
      </c>
      <c r="D802" s="14">
        <v>0.3</v>
      </c>
      <c r="E802" s="14">
        <v>41.644267364579491</v>
      </c>
      <c r="F802" s="14">
        <v>0.8</v>
      </c>
      <c r="G802" s="14">
        <v>8</v>
      </c>
      <c r="H802" s="14">
        <v>40</v>
      </c>
      <c r="I802" s="14">
        <v>3130.9377272151928</v>
      </c>
      <c r="J802" s="14">
        <v>2995.1176417470238</v>
      </c>
      <c r="K802" s="14">
        <v>1.3688944777502992</v>
      </c>
      <c r="L802" s="14">
        <v>65.350999999999999</v>
      </c>
    </row>
    <row r="803" spans="1:12" x14ac:dyDescent="0.25">
      <c r="A803" s="14" t="s">
        <v>17</v>
      </c>
      <c r="B803" s="14">
        <v>100</v>
      </c>
      <c r="C803" s="14">
        <v>5</v>
      </c>
      <c r="D803" s="14">
        <v>0.8</v>
      </c>
      <c r="E803" s="14">
        <v>224.69197549173819</v>
      </c>
      <c r="F803" s="14">
        <v>0.8</v>
      </c>
      <c r="G803" s="14">
        <v>8</v>
      </c>
      <c r="H803" s="14">
        <v>40</v>
      </c>
      <c r="I803" s="14">
        <v>3130.9377272151928</v>
      </c>
      <c r="J803" s="14">
        <v>3072.6673392727439</v>
      </c>
      <c r="K803" s="14">
        <v>1.3343455529977453</v>
      </c>
      <c r="L803" s="14">
        <v>75.507000000000005</v>
      </c>
    </row>
    <row r="804" spans="1:12" x14ac:dyDescent="0.25">
      <c r="A804" s="14" t="s">
        <v>17</v>
      </c>
      <c r="B804" s="14">
        <v>100</v>
      </c>
      <c r="C804" s="14">
        <v>10</v>
      </c>
      <c r="D804" s="14">
        <v>0.8</v>
      </c>
      <c r="E804" s="14">
        <v>224.69197549173819</v>
      </c>
      <c r="F804" s="14">
        <v>0.8</v>
      </c>
      <c r="G804" s="14">
        <v>8</v>
      </c>
      <c r="H804" s="14">
        <v>41</v>
      </c>
      <c r="I804" s="14">
        <v>3130.9377272151928</v>
      </c>
      <c r="J804" s="14">
        <v>3089.7500564884913</v>
      </c>
      <c r="K804" s="14">
        <v>1.3269681770504311</v>
      </c>
      <c r="L804" s="14">
        <v>76.218000000000004</v>
      </c>
    </row>
    <row r="805" spans="1:12" x14ac:dyDescent="0.25">
      <c r="A805" s="14" t="s">
        <v>17</v>
      </c>
      <c r="B805" s="14">
        <v>100</v>
      </c>
      <c r="C805" s="14">
        <v>10</v>
      </c>
      <c r="D805" s="14">
        <v>0.8</v>
      </c>
      <c r="E805" s="14">
        <v>96.098529356032259</v>
      </c>
      <c r="F805" s="14">
        <v>0.8</v>
      </c>
      <c r="G805" s="14">
        <v>8</v>
      </c>
      <c r="H805" s="14">
        <v>36</v>
      </c>
      <c r="I805" s="14">
        <v>2549.1514628463833</v>
      </c>
      <c r="J805" s="14">
        <v>2549.1514628463833</v>
      </c>
      <c r="K805" s="14">
        <v>1.4122346406126214</v>
      </c>
      <c r="L805" s="14">
        <v>78.171000000000006</v>
      </c>
    </row>
    <row r="806" spans="1:12" x14ac:dyDescent="0.25">
      <c r="A806" s="14" t="s">
        <v>17</v>
      </c>
      <c r="B806" s="14">
        <v>100</v>
      </c>
      <c r="C806" s="14">
        <v>10</v>
      </c>
      <c r="D806" s="14">
        <v>0.5</v>
      </c>
      <c r="E806" s="14">
        <v>30.936816477064724</v>
      </c>
      <c r="F806" s="14">
        <v>0.9</v>
      </c>
      <c r="G806" s="14">
        <v>8</v>
      </c>
      <c r="H806" s="14">
        <v>36</v>
      </c>
      <c r="I806" s="14">
        <v>2549.1514628463833</v>
      </c>
      <c r="J806" s="14">
        <v>2549.1514628463833</v>
      </c>
      <c r="K806" s="14">
        <v>1.4122346406126214</v>
      </c>
      <c r="L806" s="14">
        <v>98.102000000000004</v>
      </c>
    </row>
    <row r="807" spans="1:12" x14ac:dyDescent="0.25">
      <c r="A807" s="14" t="s">
        <v>17</v>
      </c>
      <c r="B807" s="14">
        <v>100</v>
      </c>
      <c r="C807" s="14">
        <v>10</v>
      </c>
      <c r="D807" s="14">
        <v>0.3</v>
      </c>
      <c r="E807" s="14">
        <v>17.81084011161159</v>
      </c>
      <c r="F807" s="14">
        <v>0.9</v>
      </c>
      <c r="G807" s="14">
        <v>8</v>
      </c>
      <c r="H807" s="14">
        <v>36</v>
      </c>
      <c r="I807" s="14">
        <v>2549.1514628463833</v>
      </c>
      <c r="J807" s="14">
        <v>2537.8598949946031</v>
      </c>
      <c r="K807" s="14">
        <v>1.41851802264587</v>
      </c>
      <c r="L807" s="14">
        <v>100.991</v>
      </c>
    </row>
    <row r="808" spans="1:12" x14ac:dyDescent="0.25">
      <c r="A808" s="14" t="s">
        <v>17</v>
      </c>
      <c r="B808" s="14">
        <v>100</v>
      </c>
      <c r="C808" s="14">
        <v>5</v>
      </c>
      <c r="D808" s="14">
        <v>0.3</v>
      </c>
      <c r="E808" s="14">
        <v>41.644267364579491</v>
      </c>
      <c r="F808" s="14">
        <v>0.9</v>
      </c>
      <c r="G808" s="14">
        <v>8</v>
      </c>
      <c r="H808" s="14">
        <v>41</v>
      </c>
      <c r="I808" s="14">
        <v>3130.9377272151928</v>
      </c>
      <c r="J808" s="14">
        <v>3005.7538902530409</v>
      </c>
      <c r="K808" s="14">
        <v>1.3640504677696148</v>
      </c>
      <c r="L808" s="14">
        <v>103.197</v>
      </c>
    </row>
    <row r="809" spans="1:12" x14ac:dyDescent="0.25">
      <c r="A809" s="14" t="s">
        <v>17</v>
      </c>
      <c r="B809" s="14">
        <v>100</v>
      </c>
      <c r="C809" s="14">
        <v>10</v>
      </c>
      <c r="D809" s="14">
        <v>0.5</v>
      </c>
      <c r="E809" s="14">
        <v>72.334659606533179</v>
      </c>
      <c r="F809" s="14">
        <v>0.9</v>
      </c>
      <c r="G809" s="14">
        <v>8</v>
      </c>
      <c r="H809" s="14">
        <v>40</v>
      </c>
      <c r="I809" s="14">
        <v>3130.9377272151928</v>
      </c>
      <c r="J809" s="14">
        <v>3017.4103793257705</v>
      </c>
      <c r="K809" s="14">
        <v>1.3587810355832775</v>
      </c>
      <c r="L809" s="14">
        <v>105.98399999999999</v>
      </c>
    </row>
    <row r="810" spans="1:12" x14ac:dyDescent="0.25">
      <c r="A810" s="14" t="s">
        <v>17</v>
      </c>
      <c r="B810" s="14">
        <v>100</v>
      </c>
      <c r="C810" s="14">
        <v>5</v>
      </c>
      <c r="D810" s="14">
        <v>0.5</v>
      </c>
      <c r="E810" s="14">
        <v>72.334659606533179</v>
      </c>
      <c r="F810" s="14">
        <v>0.9</v>
      </c>
      <c r="G810" s="14">
        <v>8</v>
      </c>
      <c r="H810" s="14">
        <v>41</v>
      </c>
      <c r="I810" s="14">
        <v>3130.9377272151928</v>
      </c>
      <c r="J810" s="14">
        <v>3108.1689464523397</v>
      </c>
      <c r="K810" s="14">
        <v>1.3191046145286713</v>
      </c>
      <c r="L810" s="14">
        <v>107.995</v>
      </c>
    </row>
    <row r="811" spans="1:12" x14ac:dyDescent="0.25">
      <c r="A811" s="14" t="s">
        <v>17</v>
      </c>
      <c r="B811" s="14">
        <v>100</v>
      </c>
      <c r="C811" s="14">
        <v>5</v>
      </c>
      <c r="D811" s="14">
        <v>0.3</v>
      </c>
      <c r="E811" s="14">
        <v>17.81084011161159</v>
      </c>
      <c r="F811" s="14">
        <v>0.9</v>
      </c>
      <c r="G811" s="14">
        <v>8</v>
      </c>
      <c r="H811" s="14">
        <v>36</v>
      </c>
      <c r="I811" s="14">
        <v>2549.1514628463833</v>
      </c>
      <c r="J811" s="14">
        <v>2549.1514628463833</v>
      </c>
      <c r="K811" s="14">
        <v>1.4122346406126214</v>
      </c>
      <c r="L811" s="14">
        <v>108.794</v>
      </c>
    </row>
    <row r="812" spans="1:12" x14ac:dyDescent="0.25">
      <c r="A812" s="14" t="s">
        <v>17</v>
      </c>
      <c r="B812" s="14">
        <v>100</v>
      </c>
      <c r="C812" s="14">
        <v>10</v>
      </c>
      <c r="D812" s="14">
        <v>0.3</v>
      </c>
      <c r="E812" s="14">
        <v>41.644267364579491</v>
      </c>
      <c r="F812" s="14">
        <v>0.9</v>
      </c>
      <c r="G812" s="14">
        <v>8</v>
      </c>
      <c r="H812" s="14">
        <v>41</v>
      </c>
      <c r="I812" s="14">
        <v>3130.9377272151928</v>
      </c>
      <c r="J812" s="14">
        <v>2927.6017359676471</v>
      </c>
      <c r="K812" s="14">
        <v>1.400463713909107</v>
      </c>
      <c r="L812" s="14">
        <v>109.209</v>
      </c>
    </row>
    <row r="813" spans="1:12" x14ac:dyDescent="0.25">
      <c r="A813" s="14" t="s">
        <v>17</v>
      </c>
      <c r="B813" s="14">
        <v>100</v>
      </c>
      <c r="C813" s="14">
        <v>5</v>
      </c>
      <c r="D813" s="14">
        <v>0.5</v>
      </c>
      <c r="E813" s="14">
        <v>30.936816477064724</v>
      </c>
      <c r="F813" s="14">
        <v>0.9</v>
      </c>
      <c r="G813" s="14">
        <v>8</v>
      </c>
      <c r="H813" s="14">
        <v>36</v>
      </c>
      <c r="I813" s="14">
        <v>2549.1514628463833</v>
      </c>
      <c r="J813" s="14">
        <v>2549.1514628463833</v>
      </c>
      <c r="K813" s="14">
        <v>1.4122346406126214</v>
      </c>
      <c r="L813" s="14">
        <v>119.33799999999999</v>
      </c>
    </row>
    <row r="814" spans="1:12" x14ac:dyDescent="0.25">
      <c r="A814" s="14" t="s">
        <v>17</v>
      </c>
      <c r="B814" s="14">
        <v>100</v>
      </c>
      <c r="C814" s="14">
        <v>5</v>
      </c>
      <c r="D814" s="14">
        <v>0.8</v>
      </c>
      <c r="E814" s="14">
        <v>96.098529356032259</v>
      </c>
      <c r="F814" s="14">
        <v>0.9</v>
      </c>
      <c r="G814" s="14">
        <v>8</v>
      </c>
      <c r="H814" s="14">
        <v>36</v>
      </c>
      <c r="I814" s="14">
        <v>2549.1514628463833</v>
      </c>
      <c r="J814" s="14">
        <v>2549.1514628463833</v>
      </c>
      <c r="K814" s="14">
        <v>1.4122346406126214</v>
      </c>
      <c r="L814" s="14">
        <v>124.098</v>
      </c>
    </row>
    <row r="815" spans="1:12" x14ac:dyDescent="0.25">
      <c r="A815" s="14" t="s">
        <v>17</v>
      </c>
      <c r="B815" s="14">
        <v>100</v>
      </c>
      <c r="C815" s="14">
        <v>10</v>
      </c>
      <c r="D815" s="14">
        <v>0.8</v>
      </c>
      <c r="E815" s="14">
        <v>96.098529356032259</v>
      </c>
      <c r="F815" s="14">
        <v>0.9</v>
      </c>
      <c r="G815" s="14">
        <v>8</v>
      </c>
      <c r="H815" s="14">
        <v>36</v>
      </c>
      <c r="I815" s="14">
        <v>2549.1514628463833</v>
      </c>
      <c r="J815" s="14">
        <v>2549.1514628463833</v>
      </c>
      <c r="K815" s="14">
        <v>1.4122346406126214</v>
      </c>
      <c r="L815" s="14">
        <v>125.85599999999999</v>
      </c>
    </row>
    <row r="816" spans="1:12" x14ac:dyDescent="0.25">
      <c r="A816" s="14" t="s">
        <v>17</v>
      </c>
      <c r="B816" s="14">
        <v>100</v>
      </c>
      <c r="C816" s="14">
        <v>10</v>
      </c>
      <c r="D816" s="14">
        <v>0.8</v>
      </c>
      <c r="E816" s="14">
        <v>224.69197549173819</v>
      </c>
      <c r="F816" s="14">
        <v>0.9</v>
      </c>
      <c r="G816" s="14">
        <v>8</v>
      </c>
      <c r="H816" s="14">
        <v>40</v>
      </c>
      <c r="I816" s="14">
        <v>3130.9377272151928</v>
      </c>
      <c r="J816" s="14">
        <v>3076.0513204681347</v>
      </c>
      <c r="K816" s="14">
        <v>1.3328776320207927</v>
      </c>
      <c r="L816" s="14">
        <v>129.048</v>
      </c>
    </row>
    <row r="817" spans="1:12" x14ac:dyDescent="0.25">
      <c r="A817" s="14" t="s">
        <v>17</v>
      </c>
      <c r="B817" s="14">
        <v>100</v>
      </c>
      <c r="C817" s="14">
        <v>5</v>
      </c>
      <c r="D817" s="14">
        <v>0.8</v>
      </c>
      <c r="E817" s="14">
        <v>224.69197549173819</v>
      </c>
      <c r="F817" s="14">
        <v>0.9</v>
      </c>
      <c r="G817" s="14">
        <v>8</v>
      </c>
      <c r="H817" s="14">
        <v>40</v>
      </c>
      <c r="I817" s="14">
        <v>3130.9377272151928</v>
      </c>
      <c r="J817" s="14">
        <v>2994.28975455625</v>
      </c>
      <c r="K817" s="14">
        <v>1.369272961563339</v>
      </c>
      <c r="L817" s="14">
        <v>133.21299999999999</v>
      </c>
    </row>
    <row r="818" spans="1:12" x14ac:dyDescent="0.25">
      <c r="A818" s="14" t="s">
        <v>20</v>
      </c>
      <c r="B818" s="14">
        <v>100</v>
      </c>
      <c r="C818" s="14">
        <v>5</v>
      </c>
      <c r="D818" s="14">
        <v>0.3</v>
      </c>
      <c r="E818" s="14">
        <v>41.644267364579491</v>
      </c>
      <c r="F818" s="14">
        <v>0.8</v>
      </c>
      <c r="G818" s="14">
        <v>8</v>
      </c>
      <c r="H818" s="14">
        <v>41</v>
      </c>
      <c r="I818" s="14">
        <v>3130.9377272151928</v>
      </c>
      <c r="J818" s="14">
        <v>3130.9377272151928</v>
      </c>
      <c r="K818" s="14">
        <v>1.3095118323055048</v>
      </c>
      <c r="L818" s="14">
        <v>57.314</v>
      </c>
    </row>
    <row r="819" spans="1:12" x14ac:dyDescent="0.25">
      <c r="A819" s="14" t="s">
        <v>20</v>
      </c>
      <c r="B819" s="14">
        <v>100</v>
      </c>
      <c r="C819" s="14">
        <v>5</v>
      </c>
      <c r="D819" s="14">
        <v>0.3</v>
      </c>
      <c r="E819" s="14">
        <v>17.81084011161159</v>
      </c>
      <c r="F819" s="14">
        <v>0.8</v>
      </c>
      <c r="G819" s="14">
        <v>8</v>
      </c>
      <c r="H819" s="14">
        <v>36</v>
      </c>
      <c r="I819" s="14">
        <v>2549.1514628463833</v>
      </c>
      <c r="J819" s="14">
        <v>2547.1811922508468</v>
      </c>
      <c r="K819" s="14">
        <v>1.4133270184909059</v>
      </c>
      <c r="L819" s="14">
        <v>61.326000000000001</v>
      </c>
    </row>
    <row r="820" spans="1:12" x14ac:dyDescent="0.25">
      <c r="A820" s="14" t="s">
        <v>20</v>
      </c>
      <c r="B820" s="14">
        <v>100</v>
      </c>
      <c r="C820" s="14">
        <v>5</v>
      </c>
      <c r="D820" s="14">
        <v>0.5</v>
      </c>
      <c r="E820" s="14">
        <v>30.936816477064724</v>
      </c>
      <c r="F820" s="14">
        <v>0.8</v>
      </c>
      <c r="G820" s="14">
        <v>8</v>
      </c>
      <c r="H820" s="14">
        <v>36</v>
      </c>
      <c r="I820" s="14">
        <v>2549.1514628463833</v>
      </c>
      <c r="J820" s="14">
        <v>2549.1514628463833</v>
      </c>
      <c r="K820" s="14">
        <v>1.4122346406126214</v>
      </c>
      <c r="L820" s="14">
        <v>64.337000000000003</v>
      </c>
    </row>
    <row r="821" spans="1:12" x14ac:dyDescent="0.25">
      <c r="A821" s="14" t="s">
        <v>20</v>
      </c>
      <c r="B821" s="14">
        <v>100</v>
      </c>
      <c r="C821" s="14">
        <v>10</v>
      </c>
      <c r="D821" s="14">
        <v>0.5</v>
      </c>
      <c r="E821" s="14">
        <v>30.936816477064724</v>
      </c>
      <c r="F821" s="14">
        <v>0.8</v>
      </c>
      <c r="G821" s="14">
        <v>8</v>
      </c>
      <c r="H821" s="14">
        <v>36</v>
      </c>
      <c r="I821" s="14">
        <v>2549.1514628463833</v>
      </c>
      <c r="J821" s="14">
        <v>2549.1514628463833</v>
      </c>
      <c r="K821" s="14">
        <v>1.4122346406126214</v>
      </c>
      <c r="L821" s="14">
        <v>65.216999999999999</v>
      </c>
    </row>
    <row r="822" spans="1:12" x14ac:dyDescent="0.25">
      <c r="A822" s="14" t="s">
        <v>20</v>
      </c>
      <c r="B822" s="14">
        <v>100</v>
      </c>
      <c r="C822" s="14">
        <v>10</v>
      </c>
      <c r="D822" s="14">
        <v>0.3</v>
      </c>
      <c r="E822" s="14">
        <v>17.81084011161159</v>
      </c>
      <c r="F822" s="14">
        <v>0.8</v>
      </c>
      <c r="G822" s="14">
        <v>8</v>
      </c>
      <c r="H822" s="14">
        <v>36</v>
      </c>
      <c r="I822" s="14">
        <v>2549.1514628463833</v>
      </c>
      <c r="J822" s="14">
        <v>2549.1514628463833</v>
      </c>
      <c r="K822" s="14">
        <v>1.4122346406126214</v>
      </c>
      <c r="L822" s="14">
        <v>67.162000000000006</v>
      </c>
    </row>
    <row r="823" spans="1:12" x14ac:dyDescent="0.25">
      <c r="A823" s="14" t="s">
        <v>20</v>
      </c>
      <c r="B823" s="14">
        <v>100</v>
      </c>
      <c r="C823" s="14">
        <v>10</v>
      </c>
      <c r="D823" s="14">
        <v>0.3</v>
      </c>
      <c r="E823" s="14">
        <v>41.644267364579491</v>
      </c>
      <c r="F823" s="14">
        <v>0.8</v>
      </c>
      <c r="G823" s="14">
        <v>8</v>
      </c>
      <c r="H823" s="14">
        <v>41</v>
      </c>
      <c r="I823" s="14">
        <v>3130.9377272151928</v>
      </c>
      <c r="J823" s="14">
        <v>3007.8429421390151</v>
      </c>
      <c r="K823" s="14">
        <v>1.3631030871194032</v>
      </c>
      <c r="L823" s="14">
        <v>71.638000000000005</v>
      </c>
    </row>
    <row r="824" spans="1:12" x14ac:dyDescent="0.25">
      <c r="A824" s="14" t="s">
        <v>20</v>
      </c>
      <c r="B824" s="14">
        <v>100</v>
      </c>
      <c r="C824" s="14">
        <v>5</v>
      </c>
      <c r="D824" s="14">
        <v>0.5</v>
      </c>
      <c r="E824" s="14">
        <v>72.334659606533179</v>
      </c>
      <c r="F824" s="14">
        <v>0.8</v>
      </c>
      <c r="G824" s="14">
        <v>8</v>
      </c>
      <c r="H824" s="14">
        <v>41</v>
      </c>
      <c r="I824" s="14">
        <v>3130.9377272151928</v>
      </c>
      <c r="J824" s="14">
        <v>3013.6006295020698</v>
      </c>
      <c r="K824" s="14">
        <v>1.36049878668808</v>
      </c>
      <c r="L824" s="14">
        <v>73.739999999999995</v>
      </c>
    </row>
    <row r="825" spans="1:12" x14ac:dyDescent="0.25">
      <c r="A825" s="14" t="s">
        <v>20</v>
      </c>
      <c r="B825" s="14">
        <v>100</v>
      </c>
      <c r="C825" s="14">
        <v>10</v>
      </c>
      <c r="D825" s="14">
        <v>0.8</v>
      </c>
      <c r="E825" s="14">
        <v>224.69197549173819</v>
      </c>
      <c r="F825" s="14">
        <v>0.8</v>
      </c>
      <c r="G825" s="14">
        <v>8</v>
      </c>
      <c r="H825" s="14">
        <v>41</v>
      </c>
      <c r="I825" s="14">
        <v>3130.9377272151928</v>
      </c>
      <c r="J825" s="14">
        <v>3115.3379432885076</v>
      </c>
      <c r="K825" s="14">
        <v>1.3160690989665462</v>
      </c>
      <c r="L825" s="14">
        <v>75.040999999999997</v>
      </c>
    </row>
    <row r="826" spans="1:12" x14ac:dyDescent="0.25">
      <c r="A826" s="14" t="s">
        <v>20</v>
      </c>
      <c r="B826" s="14">
        <v>100</v>
      </c>
      <c r="C826" s="14">
        <v>5</v>
      </c>
      <c r="D826" s="14">
        <v>0.8</v>
      </c>
      <c r="E826" s="14">
        <v>96.098529356032259</v>
      </c>
      <c r="F826" s="14">
        <v>0.8</v>
      </c>
      <c r="G826" s="14">
        <v>8</v>
      </c>
      <c r="H826" s="14">
        <v>35</v>
      </c>
      <c r="I826" s="14">
        <v>2549.1514628463833</v>
      </c>
      <c r="J826" s="14">
        <v>2542.8844730325682</v>
      </c>
      <c r="K826" s="14">
        <v>1.4157151212248142</v>
      </c>
      <c r="L826" s="14">
        <v>78.965000000000003</v>
      </c>
    </row>
    <row r="827" spans="1:12" x14ac:dyDescent="0.25">
      <c r="A827" s="14" t="s">
        <v>20</v>
      </c>
      <c r="B827" s="14">
        <v>100</v>
      </c>
      <c r="C827" s="14">
        <v>10</v>
      </c>
      <c r="D827" s="14">
        <v>0.5</v>
      </c>
      <c r="E827" s="14">
        <v>72.334659606533179</v>
      </c>
      <c r="F827" s="14">
        <v>0.8</v>
      </c>
      <c r="G827" s="14">
        <v>8</v>
      </c>
      <c r="H827" s="14">
        <v>40</v>
      </c>
      <c r="I827" s="14">
        <v>3130.9377272151928</v>
      </c>
      <c r="J827" s="14">
        <v>3032.9376904589385</v>
      </c>
      <c r="K827" s="14">
        <v>1.3518246724612386</v>
      </c>
      <c r="L827" s="14">
        <v>80.716999999999999</v>
      </c>
    </row>
    <row r="828" spans="1:12" x14ac:dyDescent="0.25">
      <c r="A828" s="14" t="s">
        <v>20</v>
      </c>
      <c r="B828" s="14">
        <v>100</v>
      </c>
      <c r="C828" s="14">
        <v>5</v>
      </c>
      <c r="D828" s="14">
        <v>0.8</v>
      </c>
      <c r="E828" s="14">
        <v>224.69197549173819</v>
      </c>
      <c r="F828" s="14">
        <v>0.8</v>
      </c>
      <c r="G828" s="14">
        <v>8</v>
      </c>
      <c r="H828" s="14">
        <v>40</v>
      </c>
      <c r="I828" s="14">
        <v>3130.9377272151928</v>
      </c>
      <c r="J828" s="14">
        <v>3021.5574521841686</v>
      </c>
      <c r="K828" s="14">
        <v>1.3569161152425768</v>
      </c>
      <c r="L828" s="14">
        <v>85.927000000000007</v>
      </c>
    </row>
    <row r="829" spans="1:12" x14ac:dyDescent="0.25">
      <c r="A829" s="14" t="s">
        <v>20</v>
      </c>
      <c r="B829" s="14">
        <v>100</v>
      </c>
      <c r="C829" s="14">
        <v>10</v>
      </c>
      <c r="D829" s="14">
        <v>0.8</v>
      </c>
      <c r="E829" s="14">
        <v>96.098529356032259</v>
      </c>
      <c r="F829" s="14">
        <v>0.8</v>
      </c>
      <c r="G829" s="14">
        <v>8</v>
      </c>
      <c r="H829" s="14">
        <v>36</v>
      </c>
      <c r="I829" s="14">
        <v>2549.1514628463833</v>
      </c>
      <c r="J829" s="14">
        <v>2549.1514628463833</v>
      </c>
      <c r="K829" s="14">
        <v>1.4122346406126214</v>
      </c>
      <c r="L829" s="14">
        <v>87.344999999999999</v>
      </c>
    </row>
    <row r="830" spans="1:12" x14ac:dyDescent="0.25">
      <c r="A830" s="14" t="s">
        <v>20</v>
      </c>
      <c r="B830" s="14">
        <v>100</v>
      </c>
      <c r="C830" s="14">
        <v>5</v>
      </c>
      <c r="D830" s="14">
        <v>0.3</v>
      </c>
      <c r="E830" s="14">
        <v>17.81084011161159</v>
      </c>
      <c r="F830" s="14">
        <v>0.9</v>
      </c>
      <c r="G830" s="14">
        <v>8</v>
      </c>
      <c r="H830" s="14">
        <v>36</v>
      </c>
      <c r="I830" s="14">
        <v>2549.1514628463833</v>
      </c>
      <c r="J830" s="14">
        <v>2549.1514628463833</v>
      </c>
      <c r="K830" s="14">
        <v>1.4122346406126214</v>
      </c>
      <c r="L830" s="14">
        <v>113.137</v>
      </c>
    </row>
    <row r="831" spans="1:12" x14ac:dyDescent="0.25">
      <c r="A831" s="14" t="s">
        <v>20</v>
      </c>
      <c r="B831" s="14">
        <v>100</v>
      </c>
      <c r="C831" s="14">
        <v>5</v>
      </c>
      <c r="D831" s="14">
        <v>0.5</v>
      </c>
      <c r="E831" s="14">
        <v>30.936816477064724</v>
      </c>
      <c r="F831" s="14">
        <v>0.9</v>
      </c>
      <c r="G831" s="14">
        <v>8</v>
      </c>
      <c r="H831" s="14">
        <v>36</v>
      </c>
      <c r="I831" s="14">
        <v>2549.1514628463833</v>
      </c>
      <c r="J831" s="14">
        <v>2498.9426566010525</v>
      </c>
      <c r="K831" s="14">
        <v>1.4406092874882352</v>
      </c>
      <c r="L831" s="14">
        <v>120.13800000000001</v>
      </c>
    </row>
    <row r="832" spans="1:12" x14ac:dyDescent="0.25">
      <c r="A832" s="14" t="s">
        <v>20</v>
      </c>
      <c r="B832" s="14">
        <v>100</v>
      </c>
      <c r="C832" s="14">
        <v>5</v>
      </c>
      <c r="D832" s="14">
        <v>0.5</v>
      </c>
      <c r="E832" s="14">
        <v>72.334659606533179</v>
      </c>
      <c r="F832" s="14">
        <v>0.9</v>
      </c>
      <c r="G832" s="14">
        <v>8</v>
      </c>
      <c r="H832" s="14">
        <v>40</v>
      </c>
      <c r="I832" s="14">
        <v>3130.9377272151928</v>
      </c>
      <c r="J832" s="14">
        <v>3088.7915196639269</v>
      </c>
      <c r="K832" s="14">
        <v>1.3273799717133699</v>
      </c>
      <c r="L832" s="14">
        <v>126.002</v>
      </c>
    </row>
    <row r="833" spans="1:12" x14ac:dyDescent="0.25">
      <c r="A833" s="14" t="s">
        <v>20</v>
      </c>
      <c r="B833" s="14">
        <v>100</v>
      </c>
      <c r="C833" s="14">
        <v>10</v>
      </c>
      <c r="D833" s="14">
        <v>0.5</v>
      </c>
      <c r="E833" s="14">
        <v>72.334659606533179</v>
      </c>
      <c r="F833" s="14">
        <v>0.9</v>
      </c>
      <c r="G833" s="14">
        <v>8</v>
      </c>
      <c r="H833" s="14">
        <v>40</v>
      </c>
      <c r="I833" s="14">
        <v>3130.9377272151928</v>
      </c>
      <c r="J833" s="14">
        <v>3030.1087713743846</v>
      </c>
      <c r="K833" s="14">
        <v>1.3530867402295721</v>
      </c>
      <c r="L833" s="14">
        <v>129.24700000000001</v>
      </c>
    </row>
    <row r="834" spans="1:12" x14ac:dyDescent="0.25">
      <c r="A834" s="14" t="s">
        <v>20</v>
      </c>
      <c r="B834" s="14">
        <v>100</v>
      </c>
      <c r="C834" s="14">
        <v>10</v>
      </c>
      <c r="D834" s="14">
        <v>0.8</v>
      </c>
      <c r="E834" s="14">
        <v>96.098529356032259</v>
      </c>
      <c r="F834" s="14">
        <v>0.9</v>
      </c>
      <c r="G834" s="14">
        <v>8</v>
      </c>
      <c r="H834" s="14">
        <v>36</v>
      </c>
      <c r="I834" s="14">
        <v>2549.1514628463833</v>
      </c>
      <c r="J834" s="14">
        <v>2549.1514628463833</v>
      </c>
      <c r="K834" s="14">
        <v>1.4122346406126214</v>
      </c>
      <c r="L834" s="14">
        <v>130.39699999999999</v>
      </c>
    </row>
    <row r="835" spans="1:12" x14ac:dyDescent="0.25">
      <c r="A835" s="14" t="s">
        <v>20</v>
      </c>
      <c r="B835" s="14">
        <v>100</v>
      </c>
      <c r="C835" s="14">
        <v>10</v>
      </c>
      <c r="D835" s="14">
        <v>0.5</v>
      </c>
      <c r="E835" s="14">
        <v>30.936816477064724</v>
      </c>
      <c r="F835" s="14">
        <v>0.9</v>
      </c>
      <c r="G835" s="14">
        <v>8</v>
      </c>
      <c r="H835" s="14">
        <v>36</v>
      </c>
      <c r="I835" s="14">
        <v>2549.1514628463833</v>
      </c>
      <c r="J835" s="14">
        <v>2488.5793673248218</v>
      </c>
      <c r="K835" s="14">
        <v>1.4466084736007176</v>
      </c>
      <c r="L835" s="14">
        <v>132.22499999999999</v>
      </c>
    </row>
    <row r="836" spans="1:12" x14ac:dyDescent="0.25">
      <c r="A836" s="14" t="s">
        <v>20</v>
      </c>
      <c r="B836" s="14">
        <v>100</v>
      </c>
      <c r="C836" s="14">
        <v>10</v>
      </c>
      <c r="D836" s="14">
        <v>0.3</v>
      </c>
      <c r="E836" s="14">
        <v>41.644267364579491</v>
      </c>
      <c r="F836" s="14">
        <v>0.9</v>
      </c>
      <c r="G836" s="14">
        <v>8</v>
      </c>
      <c r="H836" s="14">
        <v>40</v>
      </c>
      <c r="I836" s="14">
        <v>3130.9377272151928</v>
      </c>
      <c r="J836" s="14">
        <v>2944.4850368962161</v>
      </c>
      <c r="K836" s="14">
        <v>1.3924336339375027</v>
      </c>
      <c r="L836" s="14">
        <v>133.27199999999999</v>
      </c>
    </row>
    <row r="837" spans="1:12" x14ac:dyDescent="0.25">
      <c r="A837" s="14" t="s">
        <v>20</v>
      </c>
      <c r="B837" s="14">
        <v>100</v>
      </c>
      <c r="C837" s="14">
        <v>10</v>
      </c>
      <c r="D837" s="14">
        <v>0.3</v>
      </c>
      <c r="E837" s="14">
        <v>17.81084011161159</v>
      </c>
      <c r="F837" s="14">
        <v>0.9</v>
      </c>
      <c r="G837" s="14">
        <v>8</v>
      </c>
      <c r="H837" s="14">
        <v>36</v>
      </c>
      <c r="I837" s="14">
        <v>2549.1514628463833</v>
      </c>
      <c r="J837" s="14">
        <v>2496.5309878532908</v>
      </c>
      <c r="K837" s="14">
        <v>1.442000927493216</v>
      </c>
      <c r="L837" s="14">
        <v>134.75</v>
      </c>
    </row>
    <row r="838" spans="1:12" x14ac:dyDescent="0.25">
      <c r="A838" s="14" t="s">
        <v>20</v>
      </c>
      <c r="B838" s="14">
        <v>100</v>
      </c>
      <c r="C838" s="14">
        <v>10</v>
      </c>
      <c r="D838" s="14">
        <v>0.8</v>
      </c>
      <c r="E838" s="14">
        <v>224.69197549173819</v>
      </c>
      <c r="F838" s="14">
        <v>0.9</v>
      </c>
      <c r="G838" s="14">
        <v>8</v>
      </c>
      <c r="H838" s="14">
        <v>39</v>
      </c>
      <c r="I838" s="14">
        <v>3130.9377272151928</v>
      </c>
      <c r="J838" s="14">
        <v>3006.2501957473228</v>
      </c>
      <c r="K838" s="14">
        <v>1.3638252750219888</v>
      </c>
      <c r="L838" s="14">
        <v>136.01</v>
      </c>
    </row>
    <row r="839" spans="1:12" x14ac:dyDescent="0.25">
      <c r="A839" s="14" t="s">
        <v>20</v>
      </c>
      <c r="B839" s="14">
        <v>100</v>
      </c>
      <c r="C839" s="14">
        <v>5</v>
      </c>
      <c r="D839" s="14">
        <v>0.3</v>
      </c>
      <c r="E839" s="14">
        <v>41.644267364579491</v>
      </c>
      <c r="F839" s="14">
        <v>0.9</v>
      </c>
      <c r="G839" s="14">
        <v>8</v>
      </c>
      <c r="H839" s="14">
        <v>39</v>
      </c>
      <c r="I839" s="14">
        <v>3130.9377272151928</v>
      </c>
      <c r="J839" s="14">
        <v>2852.006993039151</v>
      </c>
      <c r="K839" s="14">
        <v>1.4375841328604053</v>
      </c>
      <c r="L839" s="14">
        <v>140.32599999999999</v>
      </c>
    </row>
    <row r="840" spans="1:12" x14ac:dyDescent="0.25">
      <c r="A840" s="14" t="s">
        <v>20</v>
      </c>
      <c r="B840" s="14">
        <v>100</v>
      </c>
      <c r="C840" s="14">
        <v>5</v>
      </c>
      <c r="D840" s="14">
        <v>0.8</v>
      </c>
      <c r="E840" s="14">
        <v>96.098529356032259</v>
      </c>
      <c r="F840" s="14">
        <v>0.9</v>
      </c>
      <c r="G840" s="14">
        <v>8</v>
      </c>
      <c r="H840" s="14">
        <v>36</v>
      </c>
      <c r="I840" s="14">
        <v>2549.1514628463833</v>
      </c>
      <c r="J840" s="14">
        <v>2549.1514628463833</v>
      </c>
      <c r="K840" s="14">
        <v>1.4122346406126214</v>
      </c>
      <c r="L840" s="14">
        <v>140.982</v>
      </c>
    </row>
    <row r="841" spans="1:12" x14ac:dyDescent="0.25">
      <c r="A841" s="14" t="s">
        <v>20</v>
      </c>
      <c r="B841" s="14">
        <v>100</v>
      </c>
      <c r="C841" s="14">
        <v>5</v>
      </c>
      <c r="D841" s="14">
        <v>0.8</v>
      </c>
      <c r="E841" s="14">
        <v>224.69197549173819</v>
      </c>
      <c r="F841" s="14">
        <v>0.9</v>
      </c>
      <c r="G841" s="14">
        <v>8</v>
      </c>
      <c r="H841" s="14">
        <v>39</v>
      </c>
      <c r="I841" s="14">
        <v>3130.9377272151928</v>
      </c>
      <c r="J841" s="14">
        <v>2903.0780305838998</v>
      </c>
      <c r="K841" s="14">
        <v>1.4122941088067693</v>
      </c>
      <c r="L841" s="14">
        <v>144.03200000000001</v>
      </c>
    </row>
    <row r="842" spans="1:12" x14ac:dyDescent="0.25">
      <c r="A842" s="14" t="s">
        <v>21</v>
      </c>
      <c r="B842" s="14">
        <v>100</v>
      </c>
      <c r="C842" s="14">
        <v>5</v>
      </c>
      <c r="D842" s="14">
        <v>0.3</v>
      </c>
      <c r="E842" s="14">
        <v>17.81084011161159</v>
      </c>
      <c r="F842" s="14">
        <v>0.8</v>
      </c>
      <c r="G842" s="14">
        <v>8</v>
      </c>
      <c r="H842" s="14">
        <v>36</v>
      </c>
      <c r="I842" s="14">
        <v>2549.1514628463833</v>
      </c>
      <c r="J842" s="14">
        <v>2549.1514628463833</v>
      </c>
      <c r="K842" s="14">
        <v>1.4122346406126214</v>
      </c>
      <c r="L842" s="14">
        <v>68.265000000000001</v>
      </c>
    </row>
    <row r="843" spans="1:12" x14ac:dyDescent="0.25">
      <c r="A843" s="14" t="s">
        <v>21</v>
      </c>
      <c r="B843" s="14">
        <v>100</v>
      </c>
      <c r="C843" s="14">
        <v>10</v>
      </c>
      <c r="D843" s="14">
        <v>0.3</v>
      </c>
      <c r="E843" s="14">
        <v>17.81084011161159</v>
      </c>
      <c r="F843" s="14">
        <v>0.8</v>
      </c>
      <c r="G843" s="14">
        <v>8</v>
      </c>
      <c r="H843" s="14">
        <v>36</v>
      </c>
      <c r="I843" s="14">
        <v>2549.1514628463833</v>
      </c>
      <c r="J843" s="14">
        <v>2549.1514628463833</v>
      </c>
      <c r="K843" s="14">
        <v>1.4122346406126214</v>
      </c>
      <c r="L843" s="14">
        <v>72.141000000000005</v>
      </c>
    </row>
    <row r="844" spans="1:12" x14ac:dyDescent="0.25">
      <c r="A844" s="14" t="s">
        <v>21</v>
      </c>
      <c r="B844" s="14">
        <v>100</v>
      </c>
      <c r="C844" s="14">
        <v>5</v>
      </c>
      <c r="D844" s="14">
        <v>0.3</v>
      </c>
      <c r="E844" s="14">
        <v>41.644267364579491</v>
      </c>
      <c r="F844" s="14">
        <v>0.8</v>
      </c>
      <c r="G844" s="14">
        <v>8</v>
      </c>
      <c r="H844" s="14">
        <v>41</v>
      </c>
      <c r="I844" s="14">
        <v>3130.9377272151928</v>
      </c>
      <c r="J844" s="14">
        <v>3115.0068470000365</v>
      </c>
      <c r="K844" s="14">
        <v>1.3162089848850826</v>
      </c>
      <c r="L844" s="14">
        <v>72.605000000000004</v>
      </c>
    </row>
    <row r="845" spans="1:12" x14ac:dyDescent="0.25">
      <c r="A845" s="14" t="s">
        <v>21</v>
      </c>
      <c r="B845" s="14">
        <v>100</v>
      </c>
      <c r="C845" s="14">
        <v>10</v>
      </c>
      <c r="D845" s="14">
        <v>0.3</v>
      </c>
      <c r="E845" s="14">
        <v>41.644267364579491</v>
      </c>
      <c r="F845" s="14">
        <v>0.8</v>
      </c>
      <c r="G845" s="14">
        <v>8</v>
      </c>
      <c r="H845" s="14">
        <v>40</v>
      </c>
      <c r="I845" s="14">
        <v>3130.9377272151928</v>
      </c>
      <c r="J845" s="14">
        <v>3025.1269838915132</v>
      </c>
      <c r="K845" s="14">
        <v>1.3553150072152587</v>
      </c>
      <c r="L845" s="14">
        <v>77.067999999999998</v>
      </c>
    </row>
    <row r="846" spans="1:12" x14ac:dyDescent="0.25">
      <c r="A846" s="14" t="s">
        <v>21</v>
      </c>
      <c r="B846" s="14">
        <v>100</v>
      </c>
      <c r="C846" s="14">
        <v>10</v>
      </c>
      <c r="D846" s="14">
        <v>0.5</v>
      </c>
      <c r="E846" s="14">
        <v>30.936816477064724</v>
      </c>
      <c r="F846" s="14">
        <v>0.8</v>
      </c>
      <c r="G846" s="14">
        <v>8</v>
      </c>
      <c r="H846" s="14">
        <v>36</v>
      </c>
      <c r="I846" s="14">
        <v>2549.1514628463833</v>
      </c>
      <c r="J846" s="14">
        <v>2535.8456937116866</v>
      </c>
      <c r="K846" s="14">
        <v>1.4196447397912149</v>
      </c>
      <c r="L846" s="14">
        <v>78.653999999999996</v>
      </c>
    </row>
    <row r="847" spans="1:12" x14ac:dyDescent="0.25">
      <c r="A847" s="14" t="s">
        <v>21</v>
      </c>
      <c r="B847" s="14">
        <v>100</v>
      </c>
      <c r="C847" s="14">
        <v>5</v>
      </c>
      <c r="D847" s="14">
        <v>0.5</v>
      </c>
      <c r="E847" s="14">
        <v>30.936816477064724</v>
      </c>
      <c r="F847" s="14">
        <v>0.8</v>
      </c>
      <c r="G847" s="14">
        <v>8</v>
      </c>
      <c r="H847" s="14">
        <v>36</v>
      </c>
      <c r="I847" s="14">
        <v>2549.1514628463833</v>
      </c>
      <c r="J847" s="14">
        <v>2549.1514628463833</v>
      </c>
      <c r="K847" s="14">
        <v>1.4122346406126214</v>
      </c>
      <c r="L847" s="14">
        <v>80.923000000000002</v>
      </c>
    </row>
    <row r="848" spans="1:12" x14ac:dyDescent="0.25">
      <c r="A848" s="14" t="s">
        <v>21</v>
      </c>
      <c r="B848" s="14">
        <v>100</v>
      </c>
      <c r="C848" s="14">
        <v>5</v>
      </c>
      <c r="D848" s="14">
        <v>0.8</v>
      </c>
      <c r="E848" s="14">
        <v>96.098529356032259</v>
      </c>
      <c r="F848" s="14">
        <v>0.8</v>
      </c>
      <c r="G848" s="14">
        <v>8</v>
      </c>
      <c r="H848" s="14">
        <v>36</v>
      </c>
      <c r="I848" s="14">
        <v>2549.1514628463833</v>
      </c>
      <c r="J848" s="14">
        <v>2549.1514628463833</v>
      </c>
      <c r="K848" s="14">
        <v>1.4122346406126214</v>
      </c>
      <c r="L848" s="14">
        <v>81.331000000000003</v>
      </c>
    </row>
    <row r="849" spans="1:12" x14ac:dyDescent="0.25">
      <c r="A849" s="14" t="s">
        <v>21</v>
      </c>
      <c r="B849" s="14">
        <v>100</v>
      </c>
      <c r="C849" s="14">
        <v>5</v>
      </c>
      <c r="D849" s="14">
        <v>0.5</v>
      </c>
      <c r="E849" s="14">
        <v>72.334659606533179</v>
      </c>
      <c r="F849" s="14">
        <v>0.8</v>
      </c>
      <c r="G849" s="14">
        <v>8</v>
      </c>
      <c r="H849" s="14">
        <v>40</v>
      </c>
      <c r="I849" s="14">
        <v>3130.9377272151928</v>
      </c>
      <c r="J849" s="14">
        <v>3099.4716451340078</v>
      </c>
      <c r="K849" s="14">
        <v>1.3228061003354441</v>
      </c>
      <c r="L849" s="14">
        <v>83.516999999999996</v>
      </c>
    </row>
    <row r="850" spans="1:12" x14ac:dyDescent="0.25">
      <c r="A850" s="14" t="s">
        <v>21</v>
      </c>
      <c r="B850" s="14">
        <v>100</v>
      </c>
      <c r="C850" s="14">
        <v>5</v>
      </c>
      <c r="D850" s="14">
        <v>0.8</v>
      </c>
      <c r="E850" s="14">
        <v>224.69197549173819</v>
      </c>
      <c r="F850" s="14">
        <v>0.8</v>
      </c>
      <c r="G850" s="14">
        <v>8</v>
      </c>
      <c r="H850" s="14">
        <v>41</v>
      </c>
      <c r="I850" s="14">
        <v>3130.9377272151928</v>
      </c>
      <c r="J850" s="14">
        <v>3076.2507436260553</v>
      </c>
      <c r="K850" s="14">
        <v>1.33279122597374</v>
      </c>
      <c r="L850" s="14">
        <v>86.983999999999995</v>
      </c>
    </row>
    <row r="851" spans="1:12" x14ac:dyDescent="0.25">
      <c r="A851" s="14" t="s">
        <v>21</v>
      </c>
      <c r="B851" s="14">
        <v>100</v>
      </c>
      <c r="C851" s="14">
        <v>10</v>
      </c>
      <c r="D851" s="14">
        <v>0.5</v>
      </c>
      <c r="E851" s="14">
        <v>72.334659606533179</v>
      </c>
      <c r="F851" s="14">
        <v>0.8</v>
      </c>
      <c r="G851" s="14">
        <v>8</v>
      </c>
      <c r="H851" s="14">
        <v>41</v>
      </c>
      <c r="I851" s="14">
        <v>3130.9377272151928</v>
      </c>
      <c r="J851" s="14">
        <v>3084.9886324620893</v>
      </c>
      <c r="K851" s="14">
        <v>1.3290162423476561</v>
      </c>
      <c r="L851" s="14">
        <v>93.340999999999994</v>
      </c>
    </row>
    <row r="852" spans="1:12" x14ac:dyDescent="0.25">
      <c r="A852" s="14" t="s">
        <v>21</v>
      </c>
      <c r="B852" s="14">
        <v>100</v>
      </c>
      <c r="C852" s="14">
        <v>10</v>
      </c>
      <c r="D852" s="14">
        <v>0.8</v>
      </c>
      <c r="E852" s="14">
        <v>96.098529356032259</v>
      </c>
      <c r="F852" s="14">
        <v>0.8</v>
      </c>
      <c r="G852" s="14">
        <v>8</v>
      </c>
      <c r="H852" s="14">
        <v>36</v>
      </c>
      <c r="I852" s="14">
        <v>2549.1514628463833</v>
      </c>
      <c r="J852" s="14">
        <v>2549.1514628463833</v>
      </c>
      <c r="K852" s="14">
        <v>1.4122346406126214</v>
      </c>
      <c r="L852" s="14">
        <v>93.68</v>
      </c>
    </row>
    <row r="853" spans="1:12" x14ac:dyDescent="0.25">
      <c r="A853" s="14" t="s">
        <v>21</v>
      </c>
      <c r="B853" s="14">
        <v>100</v>
      </c>
      <c r="C853" s="14">
        <v>10</v>
      </c>
      <c r="D853" s="14">
        <v>0.8</v>
      </c>
      <c r="E853" s="14">
        <v>224.69197549173819</v>
      </c>
      <c r="F853" s="14">
        <v>0.8</v>
      </c>
      <c r="G853" s="14">
        <v>8</v>
      </c>
      <c r="H853" s="14">
        <v>41</v>
      </c>
      <c r="I853" s="14">
        <v>3130.9377272151928</v>
      </c>
      <c r="J853" s="14">
        <v>2948.7512540641187</v>
      </c>
      <c r="K853" s="14">
        <v>1.3904190780246966</v>
      </c>
      <c r="L853" s="14">
        <v>95.161000000000001</v>
      </c>
    </row>
    <row r="854" spans="1:12" x14ac:dyDescent="0.25">
      <c r="A854" s="14" t="s">
        <v>21</v>
      </c>
      <c r="B854" s="14">
        <v>100</v>
      </c>
      <c r="C854" s="14">
        <v>5</v>
      </c>
      <c r="D854" s="14">
        <v>0.3</v>
      </c>
      <c r="E854" s="14">
        <v>41.644267364579491</v>
      </c>
      <c r="F854" s="14">
        <v>0.9</v>
      </c>
      <c r="G854" s="14">
        <v>8</v>
      </c>
      <c r="H854" s="14">
        <v>41</v>
      </c>
      <c r="I854" s="14">
        <v>3130.9377272151928</v>
      </c>
      <c r="J854" s="14">
        <v>3111.0315258086985</v>
      </c>
      <c r="K854" s="14">
        <v>1.3178908558100271</v>
      </c>
      <c r="L854" s="14">
        <v>135.452</v>
      </c>
    </row>
    <row r="855" spans="1:12" x14ac:dyDescent="0.25">
      <c r="A855" s="14" t="s">
        <v>21</v>
      </c>
      <c r="B855" s="14">
        <v>100</v>
      </c>
      <c r="C855" s="14">
        <v>5</v>
      </c>
      <c r="D855" s="14">
        <v>0.3</v>
      </c>
      <c r="E855" s="14">
        <v>17.81084011161159</v>
      </c>
      <c r="F855" s="14">
        <v>0.9</v>
      </c>
      <c r="G855" s="14">
        <v>8</v>
      </c>
      <c r="H855" s="14">
        <v>36</v>
      </c>
      <c r="I855" s="14">
        <v>2549.1514628463833</v>
      </c>
      <c r="J855" s="14">
        <v>2545.3850648011266</v>
      </c>
      <c r="K855" s="14">
        <v>1.414324319641308</v>
      </c>
      <c r="L855" s="14">
        <v>136.67099999999999</v>
      </c>
    </row>
    <row r="856" spans="1:12" x14ac:dyDescent="0.25">
      <c r="A856" s="14" t="s">
        <v>21</v>
      </c>
      <c r="B856" s="14">
        <v>100</v>
      </c>
      <c r="C856" s="14">
        <v>10</v>
      </c>
      <c r="D856" s="14">
        <v>0.5</v>
      </c>
      <c r="E856" s="14">
        <v>30.936816477064724</v>
      </c>
      <c r="F856" s="14">
        <v>0.9</v>
      </c>
      <c r="G856" s="14">
        <v>8</v>
      </c>
      <c r="H856" s="14">
        <v>36</v>
      </c>
      <c r="I856" s="14">
        <v>2549.1514628463833</v>
      </c>
      <c r="J856" s="14">
        <v>2545.7876100886829</v>
      </c>
      <c r="K856" s="14">
        <v>1.414100683707308</v>
      </c>
      <c r="L856" s="14">
        <v>139.47999999999999</v>
      </c>
    </row>
    <row r="857" spans="1:12" x14ac:dyDescent="0.25">
      <c r="A857" s="14" t="s">
        <v>21</v>
      </c>
      <c r="B857" s="14">
        <v>100</v>
      </c>
      <c r="C857" s="14">
        <v>10</v>
      </c>
      <c r="D857" s="14">
        <v>0.5</v>
      </c>
      <c r="E857" s="14">
        <v>72.334659606533179</v>
      </c>
      <c r="F857" s="14">
        <v>0.9</v>
      </c>
      <c r="G857" s="14">
        <v>8</v>
      </c>
      <c r="H857" s="14">
        <v>41</v>
      </c>
      <c r="I857" s="14">
        <v>3130.9377272151928</v>
      </c>
      <c r="J857" s="14">
        <v>3103.6178876543859</v>
      </c>
      <c r="K857" s="14">
        <v>1.3210389127827353</v>
      </c>
      <c r="L857" s="14">
        <v>139.50299999999999</v>
      </c>
    </row>
    <row r="858" spans="1:12" x14ac:dyDescent="0.25">
      <c r="A858" s="14" t="s">
        <v>21</v>
      </c>
      <c r="B858" s="14">
        <v>100</v>
      </c>
      <c r="C858" s="14">
        <v>10</v>
      </c>
      <c r="D858" s="14">
        <v>0.3</v>
      </c>
      <c r="E858" s="14">
        <v>17.81084011161159</v>
      </c>
      <c r="F858" s="14">
        <v>0.9</v>
      </c>
      <c r="G858" s="14">
        <v>8</v>
      </c>
      <c r="H858" s="14">
        <v>36</v>
      </c>
      <c r="I858" s="14">
        <v>2549.1514628463833</v>
      </c>
      <c r="J858" s="14">
        <v>2549.1514628463833</v>
      </c>
      <c r="K858" s="14">
        <v>1.4122346406126214</v>
      </c>
      <c r="L858" s="14">
        <v>155.66200000000001</v>
      </c>
    </row>
    <row r="859" spans="1:12" x14ac:dyDescent="0.25">
      <c r="A859" s="14" t="s">
        <v>21</v>
      </c>
      <c r="B859" s="14">
        <v>100</v>
      </c>
      <c r="C859" s="14">
        <v>10</v>
      </c>
      <c r="D859" s="14">
        <v>0.8</v>
      </c>
      <c r="E859" s="14">
        <v>96.098529356032259</v>
      </c>
      <c r="F859" s="14">
        <v>0.9</v>
      </c>
      <c r="G859" s="14">
        <v>8</v>
      </c>
      <c r="H859" s="14">
        <v>36</v>
      </c>
      <c r="I859" s="14">
        <v>2549.1514628463833</v>
      </c>
      <c r="J859" s="14">
        <v>2549.1514628463833</v>
      </c>
      <c r="K859" s="14">
        <v>1.4122346406126214</v>
      </c>
      <c r="L859" s="14">
        <v>155.93199999999999</v>
      </c>
    </row>
    <row r="860" spans="1:12" x14ac:dyDescent="0.25">
      <c r="A860" s="14" t="s">
        <v>21</v>
      </c>
      <c r="B860" s="14">
        <v>100</v>
      </c>
      <c r="C860" s="14">
        <v>5</v>
      </c>
      <c r="D860" s="14">
        <v>0.5</v>
      </c>
      <c r="E860" s="14">
        <v>30.936816477064724</v>
      </c>
      <c r="F860" s="14">
        <v>0.9</v>
      </c>
      <c r="G860" s="14">
        <v>8</v>
      </c>
      <c r="H860" s="14">
        <v>36</v>
      </c>
      <c r="I860" s="14">
        <v>2549.1514628463833</v>
      </c>
      <c r="J860" s="14">
        <v>2538.522595601577</v>
      </c>
      <c r="K860" s="14">
        <v>1.4181477077405629</v>
      </c>
      <c r="L860" s="14">
        <v>155.959</v>
      </c>
    </row>
    <row r="861" spans="1:12" x14ac:dyDescent="0.25">
      <c r="A861" s="14" t="s">
        <v>21</v>
      </c>
      <c r="B861" s="14">
        <v>100</v>
      </c>
      <c r="C861" s="14">
        <v>10</v>
      </c>
      <c r="D861" s="14">
        <v>0.3</v>
      </c>
      <c r="E861" s="14">
        <v>41.644267364579491</v>
      </c>
      <c r="F861" s="14">
        <v>0.9</v>
      </c>
      <c r="G861" s="14">
        <v>8</v>
      </c>
      <c r="H861" s="14">
        <v>41</v>
      </c>
      <c r="I861" s="14">
        <v>3130.9377272151928</v>
      </c>
      <c r="J861" s="14">
        <v>3022.1087076592949</v>
      </c>
      <c r="K861" s="14">
        <v>1.356668603485002</v>
      </c>
      <c r="L861" s="14">
        <v>158.179</v>
      </c>
    </row>
    <row r="862" spans="1:12" x14ac:dyDescent="0.25">
      <c r="A862" s="14" t="s">
        <v>21</v>
      </c>
      <c r="B862" s="14">
        <v>100</v>
      </c>
      <c r="C862" s="14">
        <v>5</v>
      </c>
      <c r="D862" s="14">
        <v>0.5</v>
      </c>
      <c r="E862" s="14">
        <v>72.334659606533179</v>
      </c>
      <c r="F862" s="14">
        <v>0.9</v>
      </c>
      <c r="G862" s="14">
        <v>8</v>
      </c>
      <c r="H862" s="14">
        <v>40</v>
      </c>
      <c r="I862" s="14">
        <v>3130.9377272151928</v>
      </c>
      <c r="J862" s="14">
        <v>2916.0495226354533</v>
      </c>
      <c r="K862" s="14">
        <v>1.4060117868967197</v>
      </c>
      <c r="L862" s="14">
        <v>176.68600000000001</v>
      </c>
    </row>
    <row r="863" spans="1:12" x14ac:dyDescent="0.25">
      <c r="A863" s="14" t="s">
        <v>21</v>
      </c>
      <c r="B863" s="14">
        <v>100</v>
      </c>
      <c r="C863" s="14">
        <v>5</v>
      </c>
      <c r="D863" s="14">
        <v>0.8</v>
      </c>
      <c r="E863" s="14">
        <v>96.098529356032259</v>
      </c>
      <c r="F863" s="14">
        <v>0.9</v>
      </c>
      <c r="G863" s="14">
        <v>8</v>
      </c>
      <c r="H863" s="14">
        <v>35</v>
      </c>
      <c r="I863" s="14">
        <v>2549.1514628463833</v>
      </c>
      <c r="J863" s="14">
        <v>2541.1787768615577</v>
      </c>
      <c r="K863" s="14">
        <v>1.4166653809560468</v>
      </c>
      <c r="L863" s="14">
        <v>179.33</v>
      </c>
    </row>
    <row r="864" spans="1:12" x14ac:dyDescent="0.25">
      <c r="A864" s="14" t="s">
        <v>21</v>
      </c>
      <c r="B864" s="14">
        <v>100</v>
      </c>
      <c r="C864" s="14">
        <v>10</v>
      </c>
      <c r="D864" s="14">
        <v>0.8</v>
      </c>
      <c r="E864" s="14">
        <v>224.69197549173819</v>
      </c>
      <c r="F864" s="14">
        <v>0.9</v>
      </c>
      <c r="G864" s="14">
        <v>8</v>
      </c>
      <c r="H864" s="14">
        <v>40</v>
      </c>
      <c r="I864" s="14">
        <v>3130.9377272151928</v>
      </c>
      <c r="J864" s="14">
        <v>2956.4593942638617</v>
      </c>
      <c r="K864" s="14">
        <v>1.3867939495312678</v>
      </c>
      <c r="L864" s="14">
        <v>186.76900000000001</v>
      </c>
    </row>
    <row r="865" spans="1:12" x14ac:dyDescent="0.25">
      <c r="A865" s="14" t="s">
        <v>21</v>
      </c>
      <c r="B865" s="14">
        <v>100</v>
      </c>
      <c r="C865" s="14">
        <v>5</v>
      </c>
      <c r="D865" s="14">
        <v>0.8</v>
      </c>
      <c r="E865" s="14">
        <v>224.69197549173819</v>
      </c>
      <c r="F865" s="14">
        <v>0.9</v>
      </c>
      <c r="G865" s="14">
        <v>8</v>
      </c>
      <c r="H865" s="14">
        <v>41</v>
      </c>
      <c r="I865" s="14">
        <v>3130.9377272151928</v>
      </c>
      <c r="J865" s="14">
        <v>3130.9377272151928</v>
      </c>
      <c r="K865" s="14">
        <v>1.3095118323055048</v>
      </c>
      <c r="L865" s="14">
        <v>187.54300000000001</v>
      </c>
    </row>
    <row r="866" spans="1:12" x14ac:dyDescent="0.25">
      <c r="A866" s="14" t="s">
        <v>14</v>
      </c>
      <c r="B866" s="14">
        <v>100</v>
      </c>
      <c r="C866" s="14">
        <v>5</v>
      </c>
      <c r="D866" s="14">
        <v>0.5</v>
      </c>
      <c r="E866" s="14">
        <v>30.936816477064724</v>
      </c>
      <c r="F866" s="14">
        <v>0.8</v>
      </c>
      <c r="G866" s="14">
        <v>8</v>
      </c>
      <c r="H866" s="14">
        <v>36</v>
      </c>
      <c r="I866" s="14">
        <v>2549.1514628463833</v>
      </c>
      <c r="J866" s="14">
        <v>2549.1514628463833</v>
      </c>
      <c r="K866" s="14">
        <v>1.4122346406126214</v>
      </c>
      <c r="L866" s="14">
        <v>79.75</v>
      </c>
    </row>
    <row r="867" spans="1:12" x14ac:dyDescent="0.25">
      <c r="A867" s="14" t="s">
        <v>14</v>
      </c>
      <c r="B867" s="14">
        <v>100</v>
      </c>
      <c r="C867" s="14">
        <v>5</v>
      </c>
      <c r="D867" s="14">
        <v>0.3</v>
      </c>
      <c r="E867" s="14">
        <v>17.81084011161159</v>
      </c>
      <c r="F867" s="14">
        <v>0.8</v>
      </c>
      <c r="G867" s="14">
        <v>8</v>
      </c>
      <c r="H867" s="14">
        <v>36</v>
      </c>
      <c r="I867" s="14">
        <v>2549.1514628463833</v>
      </c>
      <c r="J867" s="14">
        <v>2549.1514628463833</v>
      </c>
      <c r="K867" s="14">
        <v>1.4122346406126214</v>
      </c>
      <c r="L867" s="14">
        <v>80.887</v>
      </c>
    </row>
    <row r="868" spans="1:12" x14ac:dyDescent="0.25">
      <c r="A868" s="14" t="s">
        <v>14</v>
      </c>
      <c r="B868" s="14">
        <v>100</v>
      </c>
      <c r="C868" s="14">
        <v>10</v>
      </c>
      <c r="D868" s="14">
        <v>0.5</v>
      </c>
      <c r="E868" s="14">
        <v>30.936816477064724</v>
      </c>
      <c r="F868" s="14">
        <v>0.8</v>
      </c>
      <c r="G868" s="14">
        <v>8</v>
      </c>
      <c r="H868" s="14">
        <v>36</v>
      </c>
      <c r="I868" s="14">
        <v>2549.1514628463833</v>
      </c>
      <c r="J868" s="14">
        <v>2549.1514628463833</v>
      </c>
      <c r="K868" s="14">
        <v>1.4122346406126214</v>
      </c>
      <c r="L868" s="14">
        <v>81.582999999999998</v>
      </c>
    </row>
    <row r="869" spans="1:12" x14ac:dyDescent="0.25">
      <c r="A869" s="14" t="s">
        <v>14</v>
      </c>
      <c r="B869" s="14">
        <v>100</v>
      </c>
      <c r="C869" s="14">
        <v>5</v>
      </c>
      <c r="D869" s="14">
        <v>0.5</v>
      </c>
      <c r="E869" s="14">
        <v>72.334659606533179</v>
      </c>
      <c r="F869" s="14">
        <v>0.8</v>
      </c>
      <c r="G869" s="14">
        <v>8</v>
      </c>
      <c r="H869" s="14">
        <v>41</v>
      </c>
      <c r="I869" s="14">
        <v>3130.9377272151928</v>
      </c>
      <c r="J869" s="14">
        <v>3065.982886268946</v>
      </c>
      <c r="K869" s="14">
        <v>1.337254691916878</v>
      </c>
      <c r="L869" s="14">
        <v>87.593999999999994</v>
      </c>
    </row>
    <row r="870" spans="1:12" x14ac:dyDescent="0.25">
      <c r="A870" s="14" t="s">
        <v>14</v>
      </c>
      <c r="B870" s="14">
        <v>100</v>
      </c>
      <c r="C870" s="14">
        <v>5</v>
      </c>
      <c r="D870" s="14">
        <v>0.8</v>
      </c>
      <c r="E870" s="14">
        <v>96.098529356032259</v>
      </c>
      <c r="F870" s="14">
        <v>0.8</v>
      </c>
      <c r="G870" s="14">
        <v>8</v>
      </c>
      <c r="H870" s="14">
        <v>36</v>
      </c>
      <c r="I870" s="14">
        <v>2549.1514628463833</v>
      </c>
      <c r="J870" s="14">
        <v>2549.1514628463833</v>
      </c>
      <c r="K870" s="14">
        <v>1.4122346406126214</v>
      </c>
      <c r="L870" s="14">
        <v>92.066000000000003</v>
      </c>
    </row>
    <row r="871" spans="1:12" x14ac:dyDescent="0.25">
      <c r="A871" s="14" t="s">
        <v>14</v>
      </c>
      <c r="B871" s="14">
        <v>100</v>
      </c>
      <c r="C871" s="14">
        <v>10</v>
      </c>
      <c r="D871" s="14">
        <v>0.3</v>
      </c>
      <c r="E871" s="14">
        <v>41.644267364579491</v>
      </c>
      <c r="F871" s="14">
        <v>0.8</v>
      </c>
      <c r="G871" s="14">
        <v>8</v>
      </c>
      <c r="H871" s="14">
        <v>41</v>
      </c>
      <c r="I871" s="14">
        <v>3130.9377272151928</v>
      </c>
      <c r="J871" s="14">
        <v>3008.4341719160352</v>
      </c>
      <c r="K871" s="14">
        <v>1.362835204530588</v>
      </c>
      <c r="L871" s="14">
        <v>93.655000000000001</v>
      </c>
    </row>
    <row r="872" spans="1:12" x14ac:dyDescent="0.25">
      <c r="A872" s="14" t="s">
        <v>14</v>
      </c>
      <c r="B872" s="14">
        <v>100</v>
      </c>
      <c r="C872" s="14">
        <v>5</v>
      </c>
      <c r="D872" s="14">
        <v>0.3</v>
      </c>
      <c r="E872" s="14">
        <v>41.644267364579491</v>
      </c>
      <c r="F872" s="14">
        <v>0.8</v>
      </c>
      <c r="G872" s="14">
        <v>8</v>
      </c>
      <c r="H872" s="14">
        <v>41</v>
      </c>
      <c r="I872" s="14">
        <v>3130.9377272151928</v>
      </c>
      <c r="J872" s="14">
        <v>3130.9377272151928</v>
      </c>
      <c r="K872" s="14">
        <v>1.3095118323055048</v>
      </c>
      <c r="L872" s="14">
        <v>94.361000000000004</v>
      </c>
    </row>
    <row r="873" spans="1:12" x14ac:dyDescent="0.25">
      <c r="A873" s="14" t="s">
        <v>14</v>
      </c>
      <c r="B873" s="14">
        <v>100</v>
      </c>
      <c r="C873" s="14">
        <v>10</v>
      </c>
      <c r="D873" s="14">
        <v>0.8</v>
      </c>
      <c r="E873" s="14">
        <v>96.098529356032259</v>
      </c>
      <c r="F873" s="14">
        <v>0.8</v>
      </c>
      <c r="G873" s="14">
        <v>8</v>
      </c>
      <c r="H873" s="14">
        <v>36</v>
      </c>
      <c r="I873" s="14">
        <v>2549.1514628463833</v>
      </c>
      <c r="J873" s="14">
        <v>2549.1514628463833</v>
      </c>
      <c r="K873" s="14">
        <v>1.4122346406126214</v>
      </c>
      <c r="L873" s="14">
        <v>95.8</v>
      </c>
    </row>
    <row r="874" spans="1:12" x14ac:dyDescent="0.25">
      <c r="A874" s="14" t="s">
        <v>14</v>
      </c>
      <c r="B874" s="14">
        <v>100</v>
      </c>
      <c r="C874" s="14">
        <v>10</v>
      </c>
      <c r="D874" s="14">
        <v>0.8</v>
      </c>
      <c r="E874" s="14">
        <v>224.69197549173819</v>
      </c>
      <c r="F874" s="14">
        <v>0.8</v>
      </c>
      <c r="G874" s="14">
        <v>8</v>
      </c>
      <c r="H874" s="14">
        <v>41</v>
      </c>
      <c r="I874" s="14">
        <v>3130.9377272151928</v>
      </c>
      <c r="J874" s="14">
        <v>3129.7483753157803</v>
      </c>
      <c r="K874" s="14">
        <v>1.3100094666831881</v>
      </c>
      <c r="L874" s="14">
        <v>97.356999999999999</v>
      </c>
    </row>
    <row r="875" spans="1:12" x14ac:dyDescent="0.25">
      <c r="A875" s="14" t="s">
        <v>14</v>
      </c>
      <c r="B875" s="14">
        <v>100</v>
      </c>
      <c r="C875" s="14">
        <v>10</v>
      </c>
      <c r="D875" s="14">
        <v>0.3</v>
      </c>
      <c r="E875" s="14">
        <v>17.81084011161159</v>
      </c>
      <c r="F875" s="14">
        <v>0.8</v>
      </c>
      <c r="G875" s="14">
        <v>8</v>
      </c>
      <c r="H875" s="14">
        <v>36</v>
      </c>
      <c r="I875" s="14">
        <v>2549.1514628463833</v>
      </c>
      <c r="J875" s="14">
        <v>2549.1514628463833</v>
      </c>
      <c r="K875" s="14">
        <v>1.4122346406126214</v>
      </c>
      <c r="L875" s="14">
        <v>97.622</v>
      </c>
    </row>
    <row r="876" spans="1:12" x14ac:dyDescent="0.25">
      <c r="A876" s="14" t="s">
        <v>14</v>
      </c>
      <c r="B876" s="14">
        <v>100</v>
      </c>
      <c r="C876" s="14">
        <v>10</v>
      </c>
      <c r="D876" s="14">
        <v>0.5</v>
      </c>
      <c r="E876" s="14">
        <v>72.334659606533179</v>
      </c>
      <c r="F876" s="14">
        <v>0.8</v>
      </c>
      <c r="G876" s="14">
        <v>8</v>
      </c>
      <c r="H876" s="14">
        <v>41</v>
      </c>
      <c r="I876" s="14">
        <v>3130.9377272151928</v>
      </c>
      <c r="J876" s="14">
        <v>2954.2911542939241</v>
      </c>
      <c r="K876" s="14">
        <v>1.3878117578360012</v>
      </c>
      <c r="L876" s="14">
        <v>99.665000000000006</v>
      </c>
    </row>
    <row r="877" spans="1:12" x14ac:dyDescent="0.25">
      <c r="A877" s="14" t="s">
        <v>14</v>
      </c>
      <c r="B877" s="14">
        <v>100</v>
      </c>
      <c r="C877" s="14">
        <v>5</v>
      </c>
      <c r="D877" s="14">
        <v>0.8</v>
      </c>
      <c r="E877" s="14">
        <v>224.69197549173819</v>
      </c>
      <c r="F877" s="14">
        <v>0.8</v>
      </c>
      <c r="G877" s="14">
        <v>8</v>
      </c>
      <c r="H877" s="14">
        <v>41</v>
      </c>
      <c r="I877" s="14">
        <v>3130.9377272151928</v>
      </c>
      <c r="J877" s="14">
        <v>3028.7377694894003</v>
      </c>
      <c r="K877" s="14">
        <v>1.3536992344805072</v>
      </c>
      <c r="L877" s="14">
        <v>101.27800000000001</v>
      </c>
    </row>
    <row r="878" spans="1:12" x14ac:dyDescent="0.25">
      <c r="A878" s="14" t="s">
        <v>14</v>
      </c>
      <c r="B878" s="14">
        <v>100</v>
      </c>
      <c r="C878" s="14">
        <v>10</v>
      </c>
      <c r="D878" s="14">
        <v>0.5</v>
      </c>
      <c r="E878" s="14">
        <v>30.936816477064724</v>
      </c>
      <c r="F878" s="14">
        <v>0.9</v>
      </c>
      <c r="G878" s="14">
        <v>8</v>
      </c>
      <c r="H878" s="14">
        <v>36</v>
      </c>
      <c r="I878" s="14">
        <v>2549.1514628463833</v>
      </c>
      <c r="J878" s="14">
        <v>2549.1514628463833</v>
      </c>
      <c r="K878" s="14">
        <v>1.4122346406126214</v>
      </c>
      <c r="L878" s="14">
        <v>159.24</v>
      </c>
    </row>
    <row r="879" spans="1:12" x14ac:dyDescent="0.25">
      <c r="A879" s="14" t="s">
        <v>14</v>
      </c>
      <c r="B879" s="14">
        <v>100</v>
      </c>
      <c r="C879" s="14">
        <v>5</v>
      </c>
      <c r="D879" s="14">
        <v>0.3</v>
      </c>
      <c r="E879" s="14">
        <v>17.81084011161159</v>
      </c>
      <c r="F879" s="14">
        <v>0.9</v>
      </c>
      <c r="G879" s="14">
        <v>8</v>
      </c>
      <c r="H879" s="14">
        <v>36</v>
      </c>
      <c r="I879" s="14">
        <v>2549.1514628463833</v>
      </c>
      <c r="J879" s="14">
        <v>2549.1514628463833</v>
      </c>
      <c r="K879" s="14">
        <v>1.4122346406126214</v>
      </c>
      <c r="L879" s="14">
        <v>166.24700000000001</v>
      </c>
    </row>
    <row r="880" spans="1:12" x14ac:dyDescent="0.25">
      <c r="A880" s="14" t="s">
        <v>14</v>
      </c>
      <c r="B880" s="14">
        <v>100</v>
      </c>
      <c r="C880" s="14">
        <v>5</v>
      </c>
      <c r="D880" s="14">
        <v>0.8</v>
      </c>
      <c r="E880" s="14">
        <v>96.098529356032259</v>
      </c>
      <c r="F880" s="14">
        <v>0.9</v>
      </c>
      <c r="G880" s="14">
        <v>8</v>
      </c>
      <c r="H880" s="14">
        <v>36</v>
      </c>
      <c r="I880" s="14">
        <v>2549.1514628463833</v>
      </c>
      <c r="J880" s="14">
        <v>2549.1514628463833</v>
      </c>
      <c r="K880" s="14">
        <v>1.4122346406126214</v>
      </c>
      <c r="L880" s="14">
        <v>166.16300000000001</v>
      </c>
    </row>
    <row r="881" spans="1:12" x14ac:dyDescent="0.25">
      <c r="A881" s="14" t="s">
        <v>14</v>
      </c>
      <c r="B881" s="14">
        <v>100</v>
      </c>
      <c r="C881" s="14">
        <v>10</v>
      </c>
      <c r="D881" s="14">
        <v>0.3</v>
      </c>
      <c r="E881" s="14">
        <v>41.644267364579491</v>
      </c>
      <c r="F881" s="14">
        <v>0.9</v>
      </c>
      <c r="G881" s="14">
        <v>8</v>
      </c>
      <c r="H881" s="14">
        <v>40</v>
      </c>
      <c r="I881" s="14">
        <v>3130.9377272151928</v>
      </c>
      <c r="J881" s="14">
        <v>3006.7872971185984</v>
      </c>
      <c r="K881" s="14">
        <v>1.3635816553864739</v>
      </c>
      <c r="L881" s="14">
        <v>174.101</v>
      </c>
    </row>
    <row r="882" spans="1:12" x14ac:dyDescent="0.25">
      <c r="A882" s="14" t="s">
        <v>14</v>
      </c>
      <c r="B882" s="14">
        <v>100</v>
      </c>
      <c r="C882" s="14">
        <v>10</v>
      </c>
      <c r="D882" s="14">
        <v>0.8</v>
      </c>
      <c r="E882" s="14">
        <v>96.098529356032259</v>
      </c>
      <c r="F882" s="14">
        <v>0.9</v>
      </c>
      <c r="G882" s="14">
        <v>8</v>
      </c>
      <c r="H882" s="14">
        <v>36</v>
      </c>
      <c r="I882" s="14">
        <v>2549.1514628463833</v>
      </c>
      <c r="J882" s="14">
        <v>2549.1514628463833</v>
      </c>
      <c r="K882" s="14">
        <v>1.4122346406126214</v>
      </c>
      <c r="L882" s="14">
        <v>174.374</v>
      </c>
    </row>
    <row r="883" spans="1:12" x14ac:dyDescent="0.25">
      <c r="A883" s="14" t="s">
        <v>14</v>
      </c>
      <c r="B883" s="14">
        <v>100</v>
      </c>
      <c r="C883" s="14">
        <v>5</v>
      </c>
      <c r="D883" s="14">
        <v>0.5</v>
      </c>
      <c r="E883" s="14">
        <v>30.936816477064724</v>
      </c>
      <c r="F883" s="14">
        <v>0.9</v>
      </c>
      <c r="G883" s="14">
        <v>8</v>
      </c>
      <c r="H883" s="14">
        <v>36</v>
      </c>
      <c r="I883" s="14">
        <v>2549.1514628463833</v>
      </c>
      <c r="J883" s="14">
        <v>2509.7229394267201</v>
      </c>
      <c r="K883" s="14">
        <v>1.4344212834992554</v>
      </c>
      <c r="L883" s="14">
        <v>178.11600000000001</v>
      </c>
    </row>
    <row r="884" spans="1:12" x14ac:dyDescent="0.25">
      <c r="A884" s="14" t="s">
        <v>14</v>
      </c>
      <c r="B884" s="14">
        <v>100</v>
      </c>
      <c r="C884" s="14">
        <v>5</v>
      </c>
      <c r="D884" s="14">
        <v>0.5</v>
      </c>
      <c r="E884" s="14">
        <v>72.334659606533179</v>
      </c>
      <c r="F884" s="14">
        <v>0.9</v>
      </c>
      <c r="G884" s="14">
        <v>8</v>
      </c>
      <c r="H884" s="14">
        <v>41</v>
      </c>
      <c r="I884" s="14">
        <v>3130.9377272151928</v>
      </c>
      <c r="J884" s="14">
        <v>2970.0096611913318</v>
      </c>
      <c r="K884" s="14">
        <v>1.3804668899142252</v>
      </c>
      <c r="L884" s="14">
        <v>185.27099999999999</v>
      </c>
    </row>
    <row r="885" spans="1:12" x14ac:dyDescent="0.25">
      <c r="A885" s="14" t="s">
        <v>14</v>
      </c>
      <c r="B885" s="14">
        <v>100</v>
      </c>
      <c r="C885" s="14">
        <v>10</v>
      </c>
      <c r="D885" s="14">
        <v>0.3</v>
      </c>
      <c r="E885" s="14">
        <v>17.81084011161159</v>
      </c>
      <c r="F885" s="14">
        <v>0.9</v>
      </c>
      <c r="G885" s="14">
        <v>8</v>
      </c>
      <c r="H885" s="14">
        <v>36</v>
      </c>
      <c r="I885" s="14">
        <v>2549.1514628463833</v>
      </c>
      <c r="J885" s="14">
        <v>2519.368496896348</v>
      </c>
      <c r="K885" s="14">
        <v>1.428929513262907</v>
      </c>
      <c r="L885" s="14">
        <v>192.68600000000001</v>
      </c>
    </row>
    <row r="886" spans="1:12" x14ac:dyDescent="0.25">
      <c r="A886" s="14" t="s">
        <v>14</v>
      </c>
      <c r="B886" s="14">
        <v>100</v>
      </c>
      <c r="C886" s="14">
        <v>5</v>
      </c>
      <c r="D886" s="14">
        <v>0.3</v>
      </c>
      <c r="E886" s="14">
        <v>41.644267364579491</v>
      </c>
      <c r="F886" s="14">
        <v>0.9</v>
      </c>
      <c r="G886" s="14">
        <v>8</v>
      </c>
      <c r="H886" s="14">
        <v>40</v>
      </c>
      <c r="I886" s="14">
        <v>3130.9377272151928</v>
      </c>
      <c r="J886" s="14">
        <v>2808.6935860285294</v>
      </c>
      <c r="K886" s="14">
        <v>1.4597533958118116</v>
      </c>
      <c r="L886" s="14">
        <v>198.01499999999999</v>
      </c>
    </row>
    <row r="887" spans="1:12" x14ac:dyDescent="0.25">
      <c r="A887" s="14" t="s">
        <v>14</v>
      </c>
      <c r="B887" s="14">
        <v>100</v>
      </c>
      <c r="C887" s="14">
        <v>5</v>
      </c>
      <c r="D887" s="14">
        <v>0.8</v>
      </c>
      <c r="E887" s="14">
        <v>224.69197549173819</v>
      </c>
      <c r="F887" s="14">
        <v>0.9</v>
      </c>
      <c r="G887" s="14">
        <v>8</v>
      </c>
      <c r="H887" s="14">
        <v>41</v>
      </c>
      <c r="I887" s="14">
        <v>3130.9377272151928</v>
      </c>
      <c r="J887" s="14">
        <v>3130.9377272151928</v>
      </c>
      <c r="K887" s="14">
        <v>1.3095118323055048</v>
      </c>
      <c r="L887" s="14">
        <v>201.13900000000001</v>
      </c>
    </row>
    <row r="888" spans="1:12" x14ac:dyDescent="0.25">
      <c r="A888" s="14" t="s">
        <v>15</v>
      </c>
      <c r="B888" s="14">
        <v>100</v>
      </c>
      <c r="C888" s="14">
        <v>10</v>
      </c>
      <c r="D888" s="14">
        <v>0.3</v>
      </c>
      <c r="E888" s="14">
        <v>41.644267364579491</v>
      </c>
      <c r="F888" s="14">
        <v>0.8</v>
      </c>
      <c r="G888" s="14">
        <v>8</v>
      </c>
      <c r="H888" s="14">
        <v>40</v>
      </c>
      <c r="I888" s="14">
        <v>3130.9377272151928</v>
      </c>
      <c r="J888" s="14">
        <v>3063.8130175895553</v>
      </c>
      <c r="K888" s="14">
        <v>1.3382017689923067</v>
      </c>
      <c r="L888" s="14">
        <v>93.323999999999998</v>
      </c>
    </row>
    <row r="889" spans="1:12" x14ac:dyDescent="0.25">
      <c r="A889" s="14" t="s">
        <v>14</v>
      </c>
      <c r="B889" s="14">
        <v>100</v>
      </c>
      <c r="C889" s="14">
        <v>10</v>
      </c>
      <c r="D889" s="14">
        <v>0.5</v>
      </c>
      <c r="E889" s="14">
        <v>72.334659606533179</v>
      </c>
      <c r="F889" s="14">
        <v>0.9</v>
      </c>
      <c r="G889" s="14">
        <v>8</v>
      </c>
      <c r="H889" s="14">
        <v>40</v>
      </c>
      <c r="I889" s="14">
        <v>3130.9377272151928</v>
      </c>
      <c r="J889" s="14">
        <v>2915.1215144892299</v>
      </c>
      <c r="K889" s="14">
        <v>1.4064593807227199</v>
      </c>
      <c r="L889" s="14">
        <v>214.184</v>
      </c>
    </row>
    <row r="890" spans="1:12" x14ac:dyDescent="0.25">
      <c r="A890" s="14" t="s">
        <v>15</v>
      </c>
      <c r="B890" s="14">
        <v>100</v>
      </c>
      <c r="C890" s="14">
        <v>10</v>
      </c>
      <c r="D890" s="14">
        <v>0.3</v>
      </c>
      <c r="E890" s="14">
        <v>17.81084011161159</v>
      </c>
      <c r="F890" s="14">
        <v>0.8</v>
      </c>
      <c r="G890" s="14">
        <v>8</v>
      </c>
      <c r="H890" s="14">
        <v>36</v>
      </c>
      <c r="I890" s="14">
        <v>2549.1514628463833</v>
      </c>
      <c r="J890" s="14">
        <v>2549.1514628463833</v>
      </c>
      <c r="K890" s="14">
        <v>1.4122346406126214</v>
      </c>
      <c r="L890" s="14">
        <v>93.733999999999995</v>
      </c>
    </row>
    <row r="891" spans="1:12" x14ac:dyDescent="0.25">
      <c r="A891" s="14" t="s">
        <v>15</v>
      </c>
      <c r="B891" s="14">
        <v>100</v>
      </c>
      <c r="C891" s="14">
        <v>10</v>
      </c>
      <c r="D891" s="14">
        <v>0.5</v>
      </c>
      <c r="E891" s="14">
        <v>30.936816477064724</v>
      </c>
      <c r="F891" s="14">
        <v>0.8</v>
      </c>
      <c r="G891" s="14">
        <v>8</v>
      </c>
      <c r="H891" s="14">
        <v>36</v>
      </c>
      <c r="I891" s="14">
        <v>2549.1514628463833</v>
      </c>
      <c r="J891" s="14">
        <v>2540.5474216733905</v>
      </c>
      <c r="K891" s="14">
        <v>1.4170174385600631</v>
      </c>
      <c r="L891" s="14">
        <v>95.884</v>
      </c>
    </row>
    <row r="892" spans="1:12" x14ac:dyDescent="0.25">
      <c r="A892" s="14" t="s">
        <v>15</v>
      </c>
      <c r="B892" s="14">
        <v>100</v>
      </c>
      <c r="C892" s="14">
        <v>5</v>
      </c>
      <c r="D892" s="14">
        <v>0.3</v>
      </c>
      <c r="E892" s="14">
        <v>17.81084011161159</v>
      </c>
      <c r="F892" s="14">
        <v>0.8</v>
      </c>
      <c r="G892" s="14">
        <v>8</v>
      </c>
      <c r="H892" s="14">
        <v>36</v>
      </c>
      <c r="I892" s="14">
        <v>2549.1514628463833</v>
      </c>
      <c r="J892" s="14">
        <v>2549.1514628463833</v>
      </c>
      <c r="K892" s="14">
        <v>1.4122346406126214</v>
      </c>
      <c r="L892" s="14">
        <v>98.069000000000003</v>
      </c>
    </row>
    <row r="893" spans="1:12" x14ac:dyDescent="0.25">
      <c r="A893" s="14" t="s">
        <v>15</v>
      </c>
      <c r="B893" s="14">
        <v>100</v>
      </c>
      <c r="C893" s="14">
        <v>10</v>
      </c>
      <c r="D893" s="14">
        <v>0.8</v>
      </c>
      <c r="E893" s="14">
        <v>224.69197549173819</v>
      </c>
      <c r="F893" s="14">
        <v>0.8</v>
      </c>
      <c r="G893" s="14">
        <v>8</v>
      </c>
      <c r="H893" s="14">
        <v>41</v>
      </c>
      <c r="I893" s="14">
        <v>3130.9377272151928</v>
      </c>
      <c r="J893" s="14">
        <v>3102.4414142090241</v>
      </c>
      <c r="K893" s="14">
        <v>1.3215398625167292</v>
      </c>
      <c r="L893" s="14">
        <v>108.01300000000001</v>
      </c>
    </row>
    <row r="894" spans="1:12" x14ac:dyDescent="0.25">
      <c r="A894" s="14" t="s">
        <v>15</v>
      </c>
      <c r="B894" s="14">
        <v>100</v>
      </c>
      <c r="C894" s="14">
        <v>5</v>
      </c>
      <c r="D894" s="14">
        <v>0.3</v>
      </c>
      <c r="E894" s="14">
        <v>41.644267364579491</v>
      </c>
      <c r="F894" s="14">
        <v>0.8</v>
      </c>
      <c r="G894" s="14">
        <v>8</v>
      </c>
      <c r="H894" s="14">
        <v>41</v>
      </c>
      <c r="I894" s="14">
        <v>3130.9377272151928</v>
      </c>
      <c r="J894" s="14">
        <v>2957.0864567057738</v>
      </c>
      <c r="K894" s="14">
        <v>1.3864998741252375</v>
      </c>
      <c r="L894" s="14">
        <v>108.85599999999999</v>
      </c>
    </row>
    <row r="895" spans="1:12" x14ac:dyDescent="0.25">
      <c r="A895" s="14" t="s">
        <v>15</v>
      </c>
      <c r="B895" s="14">
        <v>100</v>
      </c>
      <c r="C895" s="14">
        <v>5</v>
      </c>
      <c r="D895" s="14">
        <v>0.5</v>
      </c>
      <c r="E895" s="14">
        <v>30.936816477064724</v>
      </c>
      <c r="F895" s="14">
        <v>0.8</v>
      </c>
      <c r="G895" s="14">
        <v>8</v>
      </c>
      <c r="H895" s="14">
        <v>36</v>
      </c>
      <c r="I895" s="14">
        <v>2549.1514628463833</v>
      </c>
      <c r="J895" s="14">
        <v>2540.928638587659</v>
      </c>
      <c r="K895" s="14">
        <v>1.4168048426582383</v>
      </c>
      <c r="L895" s="14">
        <v>108.88800000000001</v>
      </c>
    </row>
    <row r="896" spans="1:12" x14ac:dyDescent="0.25">
      <c r="A896" s="14" t="s">
        <v>14</v>
      </c>
      <c r="B896" s="14">
        <v>100</v>
      </c>
      <c r="C896" s="14">
        <v>10</v>
      </c>
      <c r="D896" s="14">
        <v>0.8</v>
      </c>
      <c r="E896" s="14">
        <v>224.69197549173819</v>
      </c>
      <c r="F896" s="14">
        <v>0.9</v>
      </c>
      <c r="G896" s="14">
        <v>8</v>
      </c>
      <c r="H896" s="14">
        <v>40</v>
      </c>
      <c r="I896" s="14">
        <v>3130.9377272151928</v>
      </c>
      <c r="J896" s="14">
        <v>2922.7831947699556</v>
      </c>
      <c r="K896" s="14">
        <v>1.4027725379482687</v>
      </c>
      <c r="L896" s="14">
        <v>230.28</v>
      </c>
    </row>
    <row r="897" spans="1:12" x14ac:dyDescent="0.25">
      <c r="A897" s="14" t="s">
        <v>15</v>
      </c>
      <c r="B897" s="14">
        <v>100</v>
      </c>
      <c r="C897" s="14">
        <v>10</v>
      </c>
      <c r="D897" s="14">
        <v>0.5</v>
      </c>
      <c r="E897" s="14">
        <v>72.334659606533179</v>
      </c>
      <c r="F897" s="14">
        <v>0.8</v>
      </c>
      <c r="G897" s="14">
        <v>8</v>
      </c>
      <c r="H897" s="14">
        <v>40</v>
      </c>
      <c r="I897" s="14">
        <v>3130.9377272151928</v>
      </c>
      <c r="J897" s="14">
        <v>2954.7073114100754</v>
      </c>
      <c r="K897" s="14">
        <v>1.3876162908478933</v>
      </c>
      <c r="L897" s="14">
        <v>111.077</v>
      </c>
    </row>
    <row r="898" spans="1:12" x14ac:dyDescent="0.25">
      <c r="A898" s="14" t="s">
        <v>15</v>
      </c>
      <c r="B898" s="14">
        <v>100</v>
      </c>
      <c r="C898" s="14">
        <v>10</v>
      </c>
      <c r="D898" s="14">
        <v>0.8</v>
      </c>
      <c r="E898" s="14">
        <v>96.098529356032259</v>
      </c>
      <c r="F898" s="14">
        <v>0.8</v>
      </c>
      <c r="G898" s="14">
        <v>8</v>
      </c>
      <c r="H898" s="14">
        <v>36</v>
      </c>
      <c r="I898" s="14">
        <v>2549.1514628463833</v>
      </c>
      <c r="J898" s="14">
        <v>2549.1514628463833</v>
      </c>
      <c r="K898" s="14">
        <v>1.4122346406126214</v>
      </c>
      <c r="L898" s="14">
        <v>116.791</v>
      </c>
    </row>
    <row r="899" spans="1:12" x14ac:dyDescent="0.25">
      <c r="A899" s="14" t="s">
        <v>15</v>
      </c>
      <c r="B899" s="14">
        <v>100</v>
      </c>
      <c r="C899" s="14">
        <v>5</v>
      </c>
      <c r="D899" s="14">
        <v>0.8</v>
      </c>
      <c r="E899" s="14">
        <v>96.098529356032259</v>
      </c>
      <c r="F899" s="14">
        <v>0.8</v>
      </c>
      <c r="G899" s="14">
        <v>8</v>
      </c>
      <c r="H899" s="14">
        <v>36</v>
      </c>
      <c r="I899" s="14">
        <v>2549.1514628463833</v>
      </c>
      <c r="J899" s="14">
        <v>2549.1514628463833</v>
      </c>
      <c r="K899" s="14">
        <v>1.4122346406126214</v>
      </c>
      <c r="L899" s="14">
        <v>118.48</v>
      </c>
    </row>
    <row r="900" spans="1:12" x14ac:dyDescent="0.25">
      <c r="A900" s="14" t="s">
        <v>15</v>
      </c>
      <c r="B900" s="14">
        <v>100</v>
      </c>
      <c r="C900" s="14">
        <v>5</v>
      </c>
      <c r="D900" s="14">
        <v>0.5</v>
      </c>
      <c r="E900" s="14">
        <v>72.334659606533179</v>
      </c>
      <c r="F900" s="14">
        <v>0.8</v>
      </c>
      <c r="G900" s="14">
        <v>8</v>
      </c>
      <c r="H900" s="14">
        <v>41</v>
      </c>
      <c r="I900" s="14">
        <v>3130.9377272151928</v>
      </c>
      <c r="J900" s="14">
        <v>3044.7334960985622</v>
      </c>
      <c r="K900" s="14">
        <v>1.3465874781006704</v>
      </c>
      <c r="L900" s="14">
        <v>119.64400000000001</v>
      </c>
    </row>
    <row r="901" spans="1:12" x14ac:dyDescent="0.25">
      <c r="A901" s="14" t="s">
        <v>15</v>
      </c>
      <c r="B901" s="14">
        <v>100</v>
      </c>
      <c r="C901" s="14">
        <v>5</v>
      </c>
      <c r="D901" s="14">
        <v>0.8</v>
      </c>
      <c r="E901" s="14">
        <v>224.69197549173819</v>
      </c>
      <c r="F901" s="14">
        <v>0.8</v>
      </c>
      <c r="G901" s="14">
        <v>8</v>
      </c>
      <c r="H901" s="14">
        <v>41</v>
      </c>
      <c r="I901" s="14">
        <v>3130.9377272151928</v>
      </c>
      <c r="J901" s="14">
        <v>3058.9507734754343</v>
      </c>
      <c r="K901" s="14">
        <v>1.3403288590165101</v>
      </c>
      <c r="L901" s="14">
        <v>127.137</v>
      </c>
    </row>
    <row r="902" spans="1:12" x14ac:dyDescent="0.25">
      <c r="A902" s="14" t="s">
        <v>15</v>
      </c>
      <c r="B902" s="14">
        <v>100</v>
      </c>
      <c r="C902" s="14">
        <v>5</v>
      </c>
      <c r="D902" s="14">
        <v>0.3</v>
      </c>
      <c r="E902" s="14">
        <v>17.81084011161159</v>
      </c>
      <c r="F902" s="14">
        <v>0.9</v>
      </c>
      <c r="G902" s="14">
        <v>8</v>
      </c>
      <c r="H902" s="14">
        <v>36</v>
      </c>
      <c r="I902" s="14">
        <v>2549.1514628463833</v>
      </c>
      <c r="J902" s="14">
        <v>2548.2544251121544</v>
      </c>
      <c r="K902" s="14">
        <v>1.4127317761222198</v>
      </c>
      <c r="L902" s="14">
        <v>170.227</v>
      </c>
    </row>
    <row r="903" spans="1:12" x14ac:dyDescent="0.25">
      <c r="A903" s="14" t="s">
        <v>15</v>
      </c>
      <c r="B903" s="14">
        <v>100</v>
      </c>
      <c r="C903" s="14">
        <v>10</v>
      </c>
      <c r="D903" s="14">
        <v>0.5</v>
      </c>
      <c r="E903" s="14">
        <v>30.936816477064724</v>
      </c>
      <c r="F903" s="14">
        <v>0.9</v>
      </c>
      <c r="G903" s="14">
        <v>8</v>
      </c>
      <c r="H903" s="14">
        <v>35</v>
      </c>
      <c r="I903" s="14">
        <v>2549.1514628463833</v>
      </c>
      <c r="J903" s="14">
        <v>2474.8019826521218</v>
      </c>
      <c r="K903" s="14">
        <v>1.454661837688549</v>
      </c>
      <c r="L903" s="14">
        <v>170.66300000000001</v>
      </c>
    </row>
    <row r="904" spans="1:12" x14ac:dyDescent="0.25">
      <c r="A904" s="14" t="s">
        <v>15</v>
      </c>
      <c r="B904" s="14">
        <v>100</v>
      </c>
      <c r="C904" s="14">
        <v>5</v>
      </c>
      <c r="D904" s="14">
        <v>0.3</v>
      </c>
      <c r="E904" s="14">
        <v>41.644267364579491</v>
      </c>
      <c r="F904" s="14">
        <v>0.9</v>
      </c>
      <c r="G904" s="14">
        <v>8</v>
      </c>
      <c r="H904" s="14">
        <v>40</v>
      </c>
      <c r="I904" s="14">
        <v>3130.9377272151928</v>
      </c>
      <c r="J904" s="14">
        <v>2878.8953765449814</v>
      </c>
      <c r="K904" s="14">
        <v>1.4241573463918269</v>
      </c>
      <c r="L904" s="14">
        <v>175.33699999999999</v>
      </c>
    </row>
    <row r="905" spans="1:12" x14ac:dyDescent="0.25">
      <c r="A905" s="14" t="s">
        <v>15</v>
      </c>
      <c r="B905" s="14">
        <v>100</v>
      </c>
      <c r="C905" s="14">
        <v>5</v>
      </c>
      <c r="D905" s="14">
        <v>0.5</v>
      </c>
      <c r="E905" s="14">
        <v>30.936816477064724</v>
      </c>
      <c r="F905" s="14">
        <v>0.9</v>
      </c>
      <c r="G905" s="14">
        <v>8</v>
      </c>
      <c r="H905" s="14">
        <v>35</v>
      </c>
      <c r="I905" s="14">
        <v>2549.1514628463833</v>
      </c>
      <c r="J905" s="14">
        <v>2510.636288910518</v>
      </c>
      <c r="K905" s="14">
        <v>1.4338994524619924</v>
      </c>
      <c r="L905" s="14">
        <v>180.58099999999999</v>
      </c>
    </row>
    <row r="906" spans="1:12" x14ac:dyDescent="0.25">
      <c r="A906" s="14" t="s">
        <v>15</v>
      </c>
      <c r="B906" s="14">
        <v>100</v>
      </c>
      <c r="C906" s="14">
        <v>10</v>
      </c>
      <c r="D906" s="14">
        <v>0.3</v>
      </c>
      <c r="E906" s="14">
        <v>17.81084011161159</v>
      </c>
      <c r="F906" s="14">
        <v>0.9</v>
      </c>
      <c r="G906" s="14">
        <v>8</v>
      </c>
      <c r="H906" s="14">
        <v>36</v>
      </c>
      <c r="I906" s="14">
        <v>2549.1514628463833</v>
      </c>
      <c r="J906" s="14">
        <v>2521.972377362109</v>
      </c>
      <c r="K906" s="14">
        <v>1.4274541752774741</v>
      </c>
      <c r="L906" s="14">
        <v>182.267</v>
      </c>
    </row>
    <row r="907" spans="1:12" x14ac:dyDescent="0.25">
      <c r="A907" s="14" t="s">
        <v>15</v>
      </c>
      <c r="B907" s="14">
        <v>100</v>
      </c>
      <c r="C907" s="14">
        <v>10</v>
      </c>
      <c r="D907" s="14">
        <v>0.5</v>
      </c>
      <c r="E907" s="14">
        <v>72.334659606533179</v>
      </c>
      <c r="F907" s="14">
        <v>0.9</v>
      </c>
      <c r="G907" s="14">
        <v>8</v>
      </c>
      <c r="H907" s="14">
        <v>38</v>
      </c>
      <c r="I907" s="14">
        <v>3130.9377272151928</v>
      </c>
      <c r="J907" s="14">
        <v>2860.9543462831775</v>
      </c>
      <c r="K907" s="14">
        <v>1.4330882299210872</v>
      </c>
      <c r="L907" s="14">
        <v>194.34700000000001</v>
      </c>
    </row>
    <row r="908" spans="1:12" x14ac:dyDescent="0.25">
      <c r="A908" s="14" t="s">
        <v>15</v>
      </c>
      <c r="B908" s="14">
        <v>100</v>
      </c>
      <c r="C908" s="14">
        <v>5</v>
      </c>
      <c r="D908" s="14">
        <v>0.5</v>
      </c>
      <c r="E908" s="14">
        <v>72.334659606533179</v>
      </c>
      <c r="F908" s="14">
        <v>0.9</v>
      </c>
      <c r="G908" s="14">
        <v>8</v>
      </c>
      <c r="H908" s="14">
        <v>41</v>
      </c>
      <c r="I908" s="14">
        <v>3130.9377272151928</v>
      </c>
      <c r="J908" s="14">
        <v>3053.0488367056096</v>
      </c>
      <c r="K908" s="14">
        <v>1.3429198873949566</v>
      </c>
      <c r="L908" s="14">
        <v>195.74100000000001</v>
      </c>
    </row>
    <row r="909" spans="1:12" x14ac:dyDescent="0.25">
      <c r="A909" s="14" t="s">
        <v>15</v>
      </c>
      <c r="B909" s="14">
        <v>100</v>
      </c>
      <c r="C909" s="14">
        <v>10</v>
      </c>
      <c r="D909" s="14">
        <v>0.3</v>
      </c>
      <c r="E909" s="14">
        <v>41.644267364579491</v>
      </c>
      <c r="F909" s="14">
        <v>0.9</v>
      </c>
      <c r="G909" s="14">
        <v>8</v>
      </c>
      <c r="H909" s="14">
        <v>39</v>
      </c>
      <c r="I909" s="14">
        <v>3130.9377272151928</v>
      </c>
      <c r="J909" s="14">
        <v>2918.3525463910723</v>
      </c>
      <c r="K909" s="14">
        <v>1.404902229879728</v>
      </c>
      <c r="L909" s="14">
        <v>195.93199999999999</v>
      </c>
    </row>
    <row r="910" spans="1:12" x14ac:dyDescent="0.25">
      <c r="A910" s="14" t="s">
        <v>15</v>
      </c>
      <c r="B910" s="14">
        <v>100</v>
      </c>
      <c r="C910" s="14">
        <v>5</v>
      </c>
      <c r="D910" s="14">
        <v>0.8</v>
      </c>
      <c r="E910" s="14">
        <v>96.098529356032259</v>
      </c>
      <c r="F910" s="14">
        <v>0.9</v>
      </c>
      <c r="G910" s="14">
        <v>8</v>
      </c>
      <c r="H910" s="14">
        <v>36</v>
      </c>
      <c r="I910" s="14">
        <v>2549.1514628463833</v>
      </c>
      <c r="J910" s="14">
        <v>2549.1514628463833</v>
      </c>
      <c r="K910" s="14">
        <v>1.4122346406126214</v>
      </c>
      <c r="L910" s="14">
        <v>225.07499999999999</v>
      </c>
    </row>
    <row r="911" spans="1:12" x14ac:dyDescent="0.25">
      <c r="A911" s="14" t="s">
        <v>15</v>
      </c>
      <c r="B911" s="14">
        <v>100</v>
      </c>
      <c r="C911" s="14">
        <v>10</v>
      </c>
      <c r="D911" s="14">
        <v>0.8</v>
      </c>
      <c r="E911" s="14">
        <v>96.098529356032259</v>
      </c>
      <c r="F911" s="14">
        <v>0.9</v>
      </c>
      <c r="G911" s="14">
        <v>8</v>
      </c>
      <c r="H911" s="14">
        <v>36</v>
      </c>
      <c r="I911" s="14">
        <v>2549.1514628463833</v>
      </c>
      <c r="J911" s="14">
        <v>2549.1514628463833</v>
      </c>
      <c r="K911" s="14">
        <v>1.4122346406126214</v>
      </c>
      <c r="L911" s="14">
        <v>227.828</v>
      </c>
    </row>
    <row r="912" spans="1:12" x14ac:dyDescent="0.25">
      <c r="A912" s="14" t="s">
        <v>15</v>
      </c>
      <c r="B912" s="14">
        <v>100</v>
      </c>
      <c r="C912" s="14">
        <v>5</v>
      </c>
      <c r="D912" s="14">
        <v>0.8</v>
      </c>
      <c r="E912" s="14">
        <v>224.69197549173819</v>
      </c>
      <c r="F912" s="14">
        <v>0.9</v>
      </c>
      <c r="G912" s="14">
        <v>8</v>
      </c>
      <c r="H912" s="14">
        <v>37</v>
      </c>
      <c r="I912" s="14">
        <v>3130.9377272151928</v>
      </c>
      <c r="J912" s="14">
        <v>2864.6600249938811</v>
      </c>
      <c r="K912" s="14">
        <v>1.4312344097477179</v>
      </c>
      <c r="L912" s="14">
        <v>240.68700000000001</v>
      </c>
    </row>
    <row r="913" spans="1:12" x14ac:dyDescent="0.25">
      <c r="A913" s="14" t="s">
        <v>15</v>
      </c>
      <c r="B913" s="14">
        <v>100</v>
      </c>
      <c r="C913" s="14">
        <v>10</v>
      </c>
      <c r="D913" s="14">
        <v>0.8</v>
      </c>
      <c r="E913" s="14">
        <v>224.69197549173819</v>
      </c>
      <c r="F913" s="14">
        <v>0.9</v>
      </c>
      <c r="G913" s="14">
        <v>8</v>
      </c>
      <c r="H913" s="14">
        <v>39</v>
      </c>
      <c r="I913" s="14">
        <v>3130.9377272151928</v>
      </c>
      <c r="J913" s="14">
        <v>2868.8783596960457</v>
      </c>
      <c r="K913" s="14">
        <v>1.4291299546190555</v>
      </c>
      <c r="L913" s="14">
        <v>249.18799999999999</v>
      </c>
    </row>
    <row r="914" spans="1:12" x14ac:dyDescent="0.25">
      <c r="A914" s="14" t="s">
        <v>18</v>
      </c>
      <c r="B914" s="14">
        <v>100</v>
      </c>
      <c r="C914" s="14">
        <v>5</v>
      </c>
      <c r="D914" s="14">
        <v>0.3</v>
      </c>
      <c r="E914" s="14">
        <v>17.81084011161159</v>
      </c>
      <c r="F914" s="14">
        <v>0.8</v>
      </c>
      <c r="G914" s="14">
        <v>8</v>
      </c>
      <c r="H914" s="14">
        <v>36</v>
      </c>
      <c r="I914" s="14">
        <v>2549.1514628463833</v>
      </c>
      <c r="J914" s="14">
        <v>2549.1514628463833</v>
      </c>
      <c r="K914" s="14">
        <v>1.4122346406126214</v>
      </c>
      <c r="L914" s="14">
        <v>193.05199999999999</v>
      </c>
    </row>
    <row r="915" spans="1:12" x14ac:dyDescent="0.25">
      <c r="A915" s="14" t="s">
        <v>12</v>
      </c>
      <c r="B915" s="14">
        <v>100</v>
      </c>
      <c r="C915" s="14">
        <v>10</v>
      </c>
      <c r="D915" s="14">
        <v>0.8</v>
      </c>
      <c r="E915" s="14">
        <v>96.098529356032259</v>
      </c>
      <c r="F915" s="14">
        <v>0.99</v>
      </c>
      <c r="G915" s="14">
        <v>8</v>
      </c>
      <c r="H915" s="14">
        <v>36</v>
      </c>
      <c r="I915" s="14">
        <v>2549.1514628463833</v>
      </c>
      <c r="J915" s="14">
        <v>2549.1514628463833</v>
      </c>
      <c r="K915" s="14">
        <v>1.4122346406126214</v>
      </c>
      <c r="L915" s="14">
        <v>1384.8389999999999</v>
      </c>
    </row>
    <row r="916" spans="1:12" x14ac:dyDescent="0.25">
      <c r="A916" s="14" t="s">
        <v>18</v>
      </c>
      <c r="B916" s="14">
        <v>100</v>
      </c>
      <c r="C916" s="14">
        <v>5</v>
      </c>
      <c r="D916" s="14">
        <v>0.5</v>
      </c>
      <c r="E916" s="14">
        <v>72.334659606533179</v>
      </c>
      <c r="F916" s="14">
        <v>0.8</v>
      </c>
      <c r="G916" s="14">
        <v>8</v>
      </c>
      <c r="H916" s="14">
        <v>41</v>
      </c>
      <c r="I916" s="14">
        <v>3130.9377272151928</v>
      </c>
      <c r="J916" s="14">
        <v>3064.7740179345192</v>
      </c>
      <c r="K916" s="14">
        <v>1.3377821581648499</v>
      </c>
      <c r="L916" s="14">
        <v>195.10599999999999</v>
      </c>
    </row>
    <row r="917" spans="1:12" x14ac:dyDescent="0.25">
      <c r="A917" s="14" t="s">
        <v>18</v>
      </c>
      <c r="B917" s="14">
        <v>100</v>
      </c>
      <c r="C917" s="14">
        <v>5</v>
      </c>
      <c r="D917" s="14">
        <v>0.8</v>
      </c>
      <c r="E917" s="14">
        <v>96.098529356032259</v>
      </c>
      <c r="F917" s="14">
        <v>0.8</v>
      </c>
      <c r="G917" s="14">
        <v>8</v>
      </c>
      <c r="H917" s="14">
        <v>36</v>
      </c>
      <c r="I917" s="14">
        <v>2549.1514628463833</v>
      </c>
      <c r="J917" s="14">
        <v>2549.1514628463833</v>
      </c>
      <c r="K917" s="14">
        <v>1.4122346406126214</v>
      </c>
      <c r="L917" s="14">
        <v>204.50800000000001</v>
      </c>
    </row>
    <row r="918" spans="1:12" x14ac:dyDescent="0.25">
      <c r="A918" s="14" t="s">
        <v>12</v>
      </c>
      <c r="B918" s="14">
        <v>100</v>
      </c>
      <c r="C918" s="14">
        <v>10</v>
      </c>
      <c r="D918" s="14">
        <v>0.3</v>
      </c>
      <c r="E918" s="14">
        <v>17.81084011161159</v>
      </c>
      <c r="F918" s="14">
        <v>0.99</v>
      </c>
      <c r="G918" s="14">
        <v>8</v>
      </c>
      <c r="H918" s="14">
        <v>34</v>
      </c>
      <c r="I918" s="14">
        <v>2549.1514628463833</v>
      </c>
      <c r="J918" s="14">
        <v>2510.2422661985474</v>
      </c>
      <c r="K918" s="14">
        <v>1.4341245259373934</v>
      </c>
      <c r="L918" s="14">
        <v>1395.5350000000001</v>
      </c>
    </row>
    <row r="919" spans="1:12" x14ac:dyDescent="0.25">
      <c r="A919" s="14" t="s">
        <v>18</v>
      </c>
      <c r="B919" s="14">
        <v>100</v>
      </c>
      <c r="C919" s="14">
        <v>5</v>
      </c>
      <c r="D919" s="14">
        <v>0.5</v>
      </c>
      <c r="E919" s="14">
        <v>30.936816477064724</v>
      </c>
      <c r="F919" s="14">
        <v>0.8</v>
      </c>
      <c r="G919" s="14">
        <v>8</v>
      </c>
      <c r="H919" s="14">
        <v>36</v>
      </c>
      <c r="I919" s="14">
        <v>2549.1514628463833</v>
      </c>
      <c r="J919" s="14">
        <v>2549.1514628463833</v>
      </c>
      <c r="K919" s="14">
        <v>1.4122346406126214</v>
      </c>
      <c r="L919" s="14">
        <v>227.07499999999999</v>
      </c>
    </row>
    <row r="920" spans="1:12" x14ac:dyDescent="0.25">
      <c r="A920" s="14" t="s">
        <v>18</v>
      </c>
      <c r="B920" s="14">
        <v>100</v>
      </c>
      <c r="C920" s="14">
        <v>10</v>
      </c>
      <c r="D920" s="14">
        <v>0.3</v>
      </c>
      <c r="E920" s="14">
        <v>17.81084011161159</v>
      </c>
      <c r="F920" s="14">
        <v>0.8</v>
      </c>
      <c r="G920" s="14">
        <v>8</v>
      </c>
      <c r="H920" s="14">
        <v>36</v>
      </c>
      <c r="I920" s="14">
        <v>2549.1514628463833</v>
      </c>
      <c r="J920" s="14">
        <v>2549.1514628463833</v>
      </c>
      <c r="K920" s="14">
        <v>1.4122346406126214</v>
      </c>
      <c r="L920" s="14">
        <v>231.41900000000001</v>
      </c>
    </row>
    <row r="921" spans="1:12" x14ac:dyDescent="0.25">
      <c r="A921" s="14" t="s">
        <v>18</v>
      </c>
      <c r="B921" s="14">
        <v>100</v>
      </c>
      <c r="C921" s="14">
        <v>10</v>
      </c>
      <c r="D921" s="14">
        <v>0.5</v>
      </c>
      <c r="E921" s="14">
        <v>30.936816477064724</v>
      </c>
      <c r="F921" s="14">
        <v>0.8</v>
      </c>
      <c r="G921" s="14">
        <v>8</v>
      </c>
      <c r="H921" s="14">
        <v>36</v>
      </c>
      <c r="I921" s="14">
        <v>2549.1514628463833</v>
      </c>
      <c r="J921" s="14">
        <v>2549.1514628463833</v>
      </c>
      <c r="K921" s="14">
        <v>1.4122346406126214</v>
      </c>
      <c r="L921" s="14">
        <v>234.58199999999999</v>
      </c>
    </row>
    <row r="922" spans="1:12" x14ac:dyDescent="0.25">
      <c r="A922" s="14" t="s">
        <v>18</v>
      </c>
      <c r="B922" s="14">
        <v>100</v>
      </c>
      <c r="C922" s="14">
        <v>5</v>
      </c>
      <c r="D922" s="14">
        <v>0.3</v>
      </c>
      <c r="E922" s="14">
        <v>41.644267364579491</v>
      </c>
      <c r="F922" s="14">
        <v>0.8</v>
      </c>
      <c r="G922" s="14">
        <v>8</v>
      </c>
      <c r="H922" s="14">
        <v>41</v>
      </c>
      <c r="I922" s="14">
        <v>3130.9377272151928</v>
      </c>
      <c r="J922" s="14">
        <v>2954.8315115913947</v>
      </c>
      <c r="K922" s="14">
        <v>1.3875579652904972</v>
      </c>
      <c r="L922" s="14">
        <v>234.66</v>
      </c>
    </row>
    <row r="923" spans="1:12" x14ac:dyDescent="0.25">
      <c r="A923" s="14" t="s">
        <v>18</v>
      </c>
      <c r="B923" s="14">
        <v>100</v>
      </c>
      <c r="C923" s="14">
        <v>10</v>
      </c>
      <c r="D923" s="14">
        <v>0.3</v>
      </c>
      <c r="E923" s="14">
        <v>41.644267364579491</v>
      </c>
      <c r="F923" s="14">
        <v>0.8</v>
      </c>
      <c r="G923" s="14">
        <v>8</v>
      </c>
      <c r="H923" s="14">
        <v>41</v>
      </c>
      <c r="I923" s="14">
        <v>3130.9377272151928</v>
      </c>
      <c r="J923" s="14">
        <v>3051.5761395987074</v>
      </c>
      <c r="K923" s="14">
        <v>1.3435679833763428</v>
      </c>
      <c r="L923" s="14">
        <v>240.9</v>
      </c>
    </row>
    <row r="924" spans="1:12" x14ac:dyDescent="0.25">
      <c r="A924" s="14" t="s">
        <v>18</v>
      </c>
      <c r="B924" s="14">
        <v>100</v>
      </c>
      <c r="C924" s="14">
        <v>10</v>
      </c>
      <c r="D924" s="14">
        <v>0.8</v>
      </c>
      <c r="E924" s="14">
        <v>96.098529356032259</v>
      </c>
      <c r="F924" s="14">
        <v>0.8</v>
      </c>
      <c r="G924" s="14">
        <v>8</v>
      </c>
      <c r="H924" s="14">
        <v>36</v>
      </c>
      <c r="I924" s="14">
        <v>2549.1514628463833</v>
      </c>
      <c r="J924" s="14">
        <v>2549.1514628463833</v>
      </c>
      <c r="K924" s="14">
        <v>1.4122346406126214</v>
      </c>
      <c r="L924" s="14">
        <v>247.15799999999999</v>
      </c>
    </row>
    <row r="925" spans="1:12" x14ac:dyDescent="0.25">
      <c r="A925" s="14" t="s">
        <v>18</v>
      </c>
      <c r="B925" s="14">
        <v>100</v>
      </c>
      <c r="C925" s="14">
        <v>5</v>
      </c>
      <c r="D925" s="14">
        <v>0.8</v>
      </c>
      <c r="E925" s="14">
        <v>224.69197549173819</v>
      </c>
      <c r="F925" s="14">
        <v>0.8</v>
      </c>
      <c r="G925" s="14">
        <v>8</v>
      </c>
      <c r="H925" s="14">
        <v>41</v>
      </c>
      <c r="I925" s="14">
        <v>3130.9377272151928</v>
      </c>
      <c r="J925" s="14">
        <v>3130.9377272151928</v>
      </c>
      <c r="K925" s="14">
        <v>1.3095118323055048</v>
      </c>
      <c r="L925" s="14">
        <v>253.47200000000001</v>
      </c>
    </row>
    <row r="926" spans="1:12" x14ac:dyDescent="0.25">
      <c r="A926" s="14" t="s">
        <v>18</v>
      </c>
      <c r="B926" s="14">
        <v>100</v>
      </c>
      <c r="C926" s="14">
        <v>10</v>
      </c>
      <c r="D926" s="14">
        <v>0.5</v>
      </c>
      <c r="E926" s="14">
        <v>72.334659606533179</v>
      </c>
      <c r="F926" s="14">
        <v>0.8</v>
      </c>
      <c r="G926" s="14">
        <v>8</v>
      </c>
      <c r="H926" s="14">
        <v>41</v>
      </c>
      <c r="I926" s="14">
        <v>3130.9377272151928</v>
      </c>
      <c r="J926" s="14">
        <v>3055.1828602376995</v>
      </c>
      <c r="K926" s="14">
        <v>1.3419818673900952</v>
      </c>
      <c r="L926" s="14">
        <v>262.92700000000002</v>
      </c>
    </row>
    <row r="927" spans="1:12" x14ac:dyDescent="0.25">
      <c r="A927" s="14" t="s">
        <v>13</v>
      </c>
      <c r="B927" s="14">
        <v>100</v>
      </c>
      <c r="C927" s="14">
        <v>5</v>
      </c>
      <c r="D927" s="14">
        <v>0.3</v>
      </c>
      <c r="E927" s="14">
        <v>41.644267364579491</v>
      </c>
      <c r="F927" s="14">
        <v>0.99</v>
      </c>
      <c r="G927" s="14">
        <v>8</v>
      </c>
      <c r="H927" s="14">
        <v>38</v>
      </c>
      <c r="I927" s="14">
        <v>3130.9377272151928</v>
      </c>
      <c r="J927" s="14">
        <v>2703.7995274365467</v>
      </c>
      <c r="K927" s="14">
        <v>1.5163846129846694</v>
      </c>
      <c r="L927" s="14">
        <v>1436.0039999999999</v>
      </c>
    </row>
    <row r="928" spans="1:12" x14ac:dyDescent="0.25">
      <c r="A928" s="14" t="s">
        <v>18</v>
      </c>
      <c r="B928" s="14">
        <v>100</v>
      </c>
      <c r="C928" s="14">
        <v>10</v>
      </c>
      <c r="D928" s="14">
        <v>0.8</v>
      </c>
      <c r="E928" s="14">
        <v>224.69197549173819</v>
      </c>
      <c r="F928" s="14">
        <v>0.8</v>
      </c>
      <c r="G928" s="14">
        <v>8</v>
      </c>
      <c r="H928" s="14">
        <v>39</v>
      </c>
      <c r="I928" s="14">
        <v>3130.9377272151928</v>
      </c>
      <c r="J928" s="14">
        <v>2939.6936888363821</v>
      </c>
      <c r="K928" s="14">
        <v>1.3947031337210176</v>
      </c>
      <c r="L928" s="14">
        <v>287.92399999999998</v>
      </c>
    </row>
    <row r="929" spans="1:12" x14ac:dyDescent="0.25">
      <c r="A929" s="14" t="s">
        <v>13</v>
      </c>
      <c r="B929" s="14">
        <v>100</v>
      </c>
      <c r="C929" s="14">
        <v>10</v>
      </c>
      <c r="D929" s="14">
        <v>0.3</v>
      </c>
      <c r="E929" s="14">
        <v>41.644267364579491</v>
      </c>
      <c r="F929" s="14">
        <v>0.99</v>
      </c>
      <c r="G929" s="14">
        <v>8</v>
      </c>
      <c r="H929" s="14">
        <v>36</v>
      </c>
      <c r="I929" s="14">
        <v>3130.9377272151928</v>
      </c>
      <c r="J929" s="14">
        <v>2913.3500038638044</v>
      </c>
      <c r="K929" s="14">
        <v>1.4073146015969284</v>
      </c>
      <c r="L929" s="14">
        <v>1488.1590000000001</v>
      </c>
    </row>
    <row r="930" spans="1:12" x14ac:dyDescent="0.25">
      <c r="A930" s="14" t="s">
        <v>18</v>
      </c>
      <c r="B930" s="14">
        <v>100</v>
      </c>
      <c r="C930" s="14">
        <v>5</v>
      </c>
      <c r="D930" s="14">
        <v>0.3</v>
      </c>
      <c r="E930" s="14">
        <v>41.644267364579491</v>
      </c>
      <c r="F930" s="14">
        <v>0.9</v>
      </c>
      <c r="G930" s="14">
        <v>8</v>
      </c>
      <c r="H930" s="14">
        <v>41</v>
      </c>
      <c r="I930" s="14">
        <v>3130.9377272151928</v>
      </c>
      <c r="J930" s="14">
        <v>3081.8775403129534</v>
      </c>
      <c r="K930" s="14">
        <v>1.3303578569782042</v>
      </c>
      <c r="L930" s="14">
        <v>325.83999999999997</v>
      </c>
    </row>
    <row r="931" spans="1:12" x14ac:dyDescent="0.25">
      <c r="A931" s="14" t="s">
        <v>18</v>
      </c>
      <c r="B931" s="14">
        <v>100</v>
      </c>
      <c r="C931" s="14">
        <v>10</v>
      </c>
      <c r="D931" s="14">
        <v>0.8</v>
      </c>
      <c r="E931" s="14">
        <v>224.69197549173819</v>
      </c>
      <c r="F931" s="14">
        <v>0.9</v>
      </c>
      <c r="G931" s="14">
        <v>8</v>
      </c>
      <c r="H931" s="14">
        <v>41</v>
      </c>
      <c r="I931" s="14">
        <v>3130.9377272151928</v>
      </c>
      <c r="J931" s="14">
        <v>3130.9377272151928</v>
      </c>
      <c r="K931" s="14">
        <v>1.3095118323055048</v>
      </c>
      <c r="L931" s="14">
        <v>329.82900000000001</v>
      </c>
    </row>
    <row r="932" spans="1:12" x14ac:dyDescent="0.25">
      <c r="A932" s="14" t="s">
        <v>16</v>
      </c>
      <c r="B932" s="14">
        <v>100</v>
      </c>
      <c r="C932" s="14">
        <v>5</v>
      </c>
      <c r="D932" s="14">
        <v>0.5</v>
      </c>
      <c r="E932" s="14">
        <v>30.936816477064724</v>
      </c>
      <c r="F932" s="14">
        <v>0.99</v>
      </c>
      <c r="G932" s="14">
        <v>8</v>
      </c>
      <c r="H932" s="14">
        <v>32</v>
      </c>
      <c r="I932" s="14">
        <v>2549.1514628463833</v>
      </c>
      <c r="J932" s="14">
        <v>2427.1761718061448</v>
      </c>
      <c r="K932" s="14">
        <v>1.4832050684318958</v>
      </c>
      <c r="L932" s="14">
        <v>1456.8140000000001</v>
      </c>
    </row>
    <row r="933" spans="1:12" x14ac:dyDescent="0.25">
      <c r="A933" s="14" t="s">
        <v>13</v>
      </c>
      <c r="B933" s="14">
        <v>100</v>
      </c>
      <c r="C933" s="14">
        <v>10</v>
      </c>
      <c r="D933" s="14">
        <v>0.8</v>
      </c>
      <c r="E933" s="14">
        <v>96.098529356032259</v>
      </c>
      <c r="F933" s="14">
        <v>0.99</v>
      </c>
      <c r="G933" s="14">
        <v>8</v>
      </c>
      <c r="H933" s="14">
        <v>36</v>
      </c>
      <c r="I933" s="14">
        <v>2549.1514628463833</v>
      </c>
      <c r="J933" s="14">
        <v>2549.1514628463833</v>
      </c>
      <c r="K933" s="14">
        <v>1.4122346406126214</v>
      </c>
      <c r="L933" s="14">
        <v>1514.4549999999999</v>
      </c>
    </row>
    <row r="934" spans="1:12" x14ac:dyDescent="0.25">
      <c r="A934" s="14" t="s">
        <v>18</v>
      </c>
      <c r="B934" s="14">
        <v>100</v>
      </c>
      <c r="C934" s="14">
        <v>10</v>
      </c>
      <c r="D934" s="14">
        <v>0.3</v>
      </c>
      <c r="E934" s="14">
        <v>17.81084011161159</v>
      </c>
      <c r="F934" s="14">
        <v>0.9</v>
      </c>
      <c r="G934" s="14">
        <v>8</v>
      </c>
      <c r="H934" s="14">
        <v>36</v>
      </c>
      <c r="I934" s="14">
        <v>2549.1514628463833</v>
      </c>
      <c r="J934" s="14">
        <v>2523.8970663077175</v>
      </c>
      <c r="K934" s="14">
        <v>1.4263656184943172</v>
      </c>
      <c r="L934" s="14">
        <v>350.65199999999999</v>
      </c>
    </row>
    <row r="935" spans="1:12" x14ac:dyDescent="0.25">
      <c r="A935" s="14" t="s">
        <v>18</v>
      </c>
      <c r="B935" s="14">
        <v>100</v>
      </c>
      <c r="C935" s="14">
        <v>10</v>
      </c>
      <c r="D935" s="14">
        <v>0.5</v>
      </c>
      <c r="E935" s="14">
        <v>30.936816477064724</v>
      </c>
      <c r="F935" s="14">
        <v>0.9</v>
      </c>
      <c r="G935" s="14">
        <v>8</v>
      </c>
      <c r="H935" s="14">
        <v>36</v>
      </c>
      <c r="I935" s="14">
        <v>2549.1514628463833</v>
      </c>
      <c r="J935" s="14">
        <v>2549.1514628463833</v>
      </c>
      <c r="K935" s="14">
        <v>1.4122346406126214</v>
      </c>
      <c r="L935" s="14">
        <v>360.59</v>
      </c>
    </row>
    <row r="936" spans="1:12" x14ac:dyDescent="0.25">
      <c r="A936" s="14" t="s">
        <v>18</v>
      </c>
      <c r="B936" s="14">
        <v>100</v>
      </c>
      <c r="C936" s="14">
        <v>5</v>
      </c>
      <c r="D936" s="14">
        <v>0.3</v>
      </c>
      <c r="E936" s="14">
        <v>17.81084011161159</v>
      </c>
      <c r="F936" s="14">
        <v>0.9</v>
      </c>
      <c r="G936" s="14">
        <v>8</v>
      </c>
      <c r="H936" s="14">
        <v>36</v>
      </c>
      <c r="I936" s="14">
        <v>2549.1514628463833</v>
      </c>
      <c r="J936" s="14">
        <v>2527.0609962915642</v>
      </c>
      <c r="K936" s="14">
        <v>1.4245797807346015</v>
      </c>
      <c r="L936" s="14">
        <v>366.88600000000002</v>
      </c>
    </row>
    <row r="937" spans="1:12" x14ac:dyDescent="0.25">
      <c r="A937" s="14" t="s">
        <v>18</v>
      </c>
      <c r="B937" s="14">
        <v>100</v>
      </c>
      <c r="C937" s="14">
        <v>5</v>
      </c>
      <c r="D937" s="14">
        <v>0.5</v>
      </c>
      <c r="E937" s="14">
        <v>30.936816477064724</v>
      </c>
      <c r="F937" s="14">
        <v>0.9</v>
      </c>
      <c r="G937" s="14">
        <v>8</v>
      </c>
      <c r="H937" s="14">
        <v>36</v>
      </c>
      <c r="I937" s="14">
        <v>2549.1514628463833</v>
      </c>
      <c r="J937" s="14">
        <v>2548.0109297404274</v>
      </c>
      <c r="K937" s="14">
        <v>1.4128667808998534</v>
      </c>
      <c r="L937" s="14">
        <v>375.77300000000002</v>
      </c>
    </row>
    <row r="938" spans="1:12" x14ac:dyDescent="0.25">
      <c r="A938" s="14" t="s">
        <v>18</v>
      </c>
      <c r="B938" s="14">
        <v>100</v>
      </c>
      <c r="C938" s="14">
        <v>10</v>
      </c>
      <c r="D938" s="14">
        <v>0.5</v>
      </c>
      <c r="E938" s="14">
        <v>72.334659606533179</v>
      </c>
      <c r="F938" s="14">
        <v>0.9</v>
      </c>
      <c r="G938" s="14">
        <v>8</v>
      </c>
      <c r="H938" s="14">
        <v>41</v>
      </c>
      <c r="I938" s="14">
        <v>3130.9377272151928</v>
      </c>
      <c r="J938" s="14">
        <v>3068.7896698278769</v>
      </c>
      <c r="K938" s="14">
        <v>1.3360316089143907</v>
      </c>
      <c r="L938" s="14">
        <v>379.56299999999999</v>
      </c>
    </row>
    <row r="939" spans="1:12" x14ac:dyDescent="0.25">
      <c r="A939" s="14" t="s">
        <v>12</v>
      </c>
      <c r="B939" s="14">
        <v>100</v>
      </c>
      <c r="C939" s="14">
        <v>10</v>
      </c>
      <c r="D939" s="14">
        <v>0.3</v>
      </c>
      <c r="E939" s="14">
        <v>41.644267364579491</v>
      </c>
      <c r="F939" s="14">
        <v>0.99</v>
      </c>
      <c r="G939" s="14">
        <v>8</v>
      </c>
      <c r="H939" s="14">
        <v>40</v>
      </c>
      <c r="I939" s="14">
        <v>3130.9377272151928</v>
      </c>
      <c r="J939" s="14">
        <v>2888.6933912001091</v>
      </c>
      <c r="K939" s="14">
        <v>1.4193268183082086</v>
      </c>
      <c r="L939" s="14">
        <v>1570.9090000000001</v>
      </c>
    </row>
    <row r="940" spans="1:12" x14ac:dyDescent="0.25">
      <c r="A940" s="14" t="s">
        <v>18</v>
      </c>
      <c r="B940" s="14">
        <v>100</v>
      </c>
      <c r="C940" s="14">
        <v>5</v>
      </c>
      <c r="D940" s="14">
        <v>0.5</v>
      </c>
      <c r="E940" s="14">
        <v>72.334659606533179</v>
      </c>
      <c r="F940" s="14">
        <v>0.9</v>
      </c>
      <c r="G940" s="14">
        <v>8</v>
      </c>
      <c r="H940" s="14">
        <v>40</v>
      </c>
      <c r="I940" s="14">
        <v>3130.9377272151928</v>
      </c>
      <c r="J940" s="14">
        <v>3089.865047530544</v>
      </c>
      <c r="K940" s="14">
        <v>1.326918793193498</v>
      </c>
      <c r="L940" s="14">
        <v>379.86599999999999</v>
      </c>
    </row>
    <row r="941" spans="1:12" x14ac:dyDescent="0.25">
      <c r="A941" s="14" t="s">
        <v>16</v>
      </c>
      <c r="B941" s="14">
        <v>100</v>
      </c>
      <c r="C941" s="14">
        <v>10</v>
      </c>
      <c r="D941" s="14">
        <v>0.3</v>
      </c>
      <c r="E941" s="14">
        <v>41.644267364579491</v>
      </c>
      <c r="F941" s="14">
        <v>0.99</v>
      </c>
      <c r="G941" s="14">
        <v>8</v>
      </c>
      <c r="H941" s="14">
        <v>37</v>
      </c>
      <c r="I941" s="14">
        <v>3130.9377272151928</v>
      </c>
      <c r="J941" s="14">
        <v>2654.8842703850469</v>
      </c>
      <c r="K941" s="14">
        <v>1.5443234365185203</v>
      </c>
      <c r="L941" s="14">
        <v>1507.2280000000001</v>
      </c>
    </row>
    <row r="942" spans="1:12" x14ac:dyDescent="0.25">
      <c r="A942" s="14" t="s">
        <v>18</v>
      </c>
      <c r="B942" s="14">
        <v>100</v>
      </c>
      <c r="C942" s="14">
        <v>10</v>
      </c>
      <c r="D942" s="14">
        <v>0.8</v>
      </c>
      <c r="E942" s="14">
        <v>96.098529356032259</v>
      </c>
      <c r="F942" s="14">
        <v>0.9</v>
      </c>
      <c r="G942" s="14">
        <v>8</v>
      </c>
      <c r="H942" s="14">
        <v>36</v>
      </c>
      <c r="I942" s="14">
        <v>2549.1514628463833</v>
      </c>
      <c r="J942" s="14">
        <v>2549.1514628463833</v>
      </c>
      <c r="K942" s="14">
        <v>1.4122346406126214</v>
      </c>
      <c r="L942" s="14">
        <v>383.84800000000001</v>
      </c>
    </row>
    <row r="943" spans="1:12" x14ac:dyDescent="0.25">
      <c r="A943" s="14" t="s">
        <v>13</v>
      </c>
      <c r="B943" s="14">
        <v>100</v>
      </c>
      <c r="C943" s="14">
        <v>5</v>
      </c>
      <c r="D943" s="14">
        <v>0.3</v>
      </c>
      <c r="E943" s="14">
        <v>17.81084011161159</v>
      </c>
      <c r="F943" s="14">
        <v>0.99</v>
      </c>
      <c r="G943" s="14">
        <v>8</v>
      </c>
      <c r="H943" s="14">
        <v>36</v>
      </c>
      <c r="I943" s="14">
        <v>2549.1514628463833</v>
      </c>
      <c r="J943" s="14">
        <v>2451.3253422271864</v>
      </c>
      <c r="K943" s="14">
        <v>1.4685933107227493</v>
      </c>
      <c r="L943" s="14">
        <v>1552.98</v>
      </c>
    </row>
    <row r="944" spans="1:12" x14ac:dyDescent="0.25">
      <c r="A944" s="14" t="s">
        <v>18</v>
      </c>
      <c r="B944" s="14">
        <v>100</v>
      </c>
      <c r="C944" s="14">
        <v>10</v>
      </c>
      <c r="D944" s="14">
        <v>0.3</v>
      </c>
      <c r="E944" s="14">
        <v>41.644267364579491</v>
      </c>
      <c r="F944" s="14">
        <v>0.9</v>
      </c>
      <c r="G944" s="14">
        <v>8</v>
      </c>
      <c r="H944" s="14">
        <v>39</v>
      </c>
      <c r="I944" s="14">
        <v>3130.9377272151928</v>
      </c>
      <c r="J944" s="14">
        <v>2890.3769855790179</v>
      </c>
      <c r="K944" s="14">
        <v>1.4185000850948386</v>
      </c>
      <c r="L944" s="14">
        <v>398.37400000000002</v>
      </c>
    </row>
    <row r="945" spans="1:12" x14ac:dyDescent="0.25">
      <c r="A945" s="14" t="s">
        <v>18</v>
      </c>
      <c r="B945" s="14">
        <v>100</v>
      </c>
      <c r="C945" s="14">
        <v>5</v>
      </c>
      <c r="D945" s="14">
        <v>0.8</v>
      </c>
      <c r="E945" s="14">
        <v>96.098529356032259</v>
      </c>
      <c r="F945" s="14">
        <v>0.9</v>
      </c>
      <c r="G945" s="14">
        <v>8</v>
      </c>
      <c r="H945" s="14">
        <v>36</v>
      </c>
      <c r="I945" s="14">
        <v>2549.1514628463833</v>
      </c>
      <c r="J945" s="14">
        <v>2549.1514628463833</v>
      </c>
      <c r="K945" s="14">
        <v>1.4122346406126214</v>
      </c>
      <c r="L945" s="14">
        <v>401.17700000000002</v>
      </c>
    </row>
    <row r="946" spans="1:12" x14ac:dyDescent="0.25">
      <c r="A946" s="14" t="s">
        <v>18</v>
      </c>
      <c r="B946" s="14">
        <v>100</v>
      </c>
      <c r="C946" s="14">
        <v>5</v>
      </c>
      <c r="D946" s="14">
        <v>0.8</v>
      </c>
      <c r="E946" s="14">
        <v>224.69197549173819</v>
      </c>
      <c r="F946" s="14">
        <v>0.9</v>
      </c>
      <c r="G946" s="14">
        <v>8</v>
      </c>
      <c r="H946" s="14">
        <v>39</v>
      </c>
      <c r="I946" s="14">
        <v>3130.9377272151928</v>
      </c>
      <c r="J946" s="14">
        <v>2946.7206951741491</v>
      </c>
      <c r="K946" s="14">
        <v>1.3913772033822476</v>
      </c>
      <c r="L946" s="14">
        <v>415.15199999999999</v>
      </c>
    </row>
    <row r="947" spans="1:12" x14ac:dyDescent="0.25">
      <c r="A947" s="14" t="s">
        <v>13</v>
      </c>
      <c r="B947" s="14">
        <v>100</v>
      </c>
      <c r="C947" s="14">
        <v>10</v>
      </c>
      <c r="D947" s="14">
        <v>0.5</v>
      </c>
      <c r="E947" s="14">
        <v>30.936816477064724</v>
      </c>
      <c r="F947" s="14">
        <v>0.99</v>
      </c>
      <c r="G947" s="14">
        <v>8</v>
      </c>
      <c r="H947" s="14">
        <v>31</v>
      </c>
      <c r="I947" s="14">
        <v>2549.1514628463833</v>
      </c>
      <c r="J947" s="14">
        <v>2325.0180365724063</v>
      </c>
      <c r="K947" s="14">
        <v>1.5483750849981364</v>
      </c>
      <c r="L947" s="14">
        <v>1612.2190000000001</v>
      </c>
    </row>
    <row r="948" spans="1:12" x14ac:dyDescent="0.25">
      <c r="A948" s="14" t="s">
        <v>13</v>
      </c>
      <c r="B948" s="14">
        <v>100</v>
      </c>
      <c r="C948" s="14">
        <v>10</v>
      </c>
      <c r="D948" s="14">
        <v>0.3</v>
      </c>
      <c r="E948" s="14">
        <v>17.81084011161159</v>
      </c>
      <c r="F948" s="14">
        <v>0.99</v>
      </c>
      <c r="G948" s="14">
        <v>8</v>
      </c>
      <c r="H948" s="14">
        <v>32</v>
      </c>
      <c r="I948" s="14">
        <v>2549.1514628463833</v>
      </c>
      <c r="J948" s="14">
        <v>2360.4873350402527</v>
      </c>
      <c r="K948" s="14">
        <v>1.5251087970521182</v>
      </c>
      <c r="L948" s="14">
        <v>1615.557</v>
      </c>
    </row>
    <row r="949" spans="1:12" x14ac:dyDescent="0.25">
      <c r="A949" s="14" t="s">
        <v>12</v>
      </c>
      <c r="B949" s="14">
        <v>100</v>
      </c>
      <c r="C949" s="14">
        <v>10</v>
      </c>
      <c r="D949" s="14">
        <v>0.5</v>
      </c>
      <c r="E949" s="14">
        <v>72.334659606533179</v>
      </c>
      <c r="F949" s="14">
        <v>0.99</v>
      </c>
      <c r="G949" s="14">
        <v>8</v>
      </c>
      <c r="H949" s="14">
        <v>33</v>
      </c>
      <c r="I949" s="14">
        <v>3130.9377272151928</v>
      </c>
      <c r="J949" s="14">
        <v>2498.0794277173668</v>
      </c>
      <c r="K949" s="14">
        <v>1.6412608640496258</v>
      </c>
      <c r="L949" s="14">
        <v>1667.154</v>
      </c>
    </row>
    <row r="950" spans="1:12" x14ac:dyDescent="0.25">
      <c r="A950" s="14" t="s">
        <v>12</v>
      </c>
      <c r="B950" s="14">
        <v>100</v>
      </c>
      <c r="C950" s="14">
        <v>5</v>
      </c>
      <c r="D950" s="14">
        <v>0.3</v>
      </c>
      <c r="E950" s="14">
        <v>41.644267364579491</v>
      </c>
      <c r="F950" s="14">
        <v>0.99</v>
      </c>
      <c r="G950" s="14">
        <v>8</v>
      </c>
      <c r="H950" s="14">
        <v>36</v>
      </c>
      <c r="I950" s="14">
        <v>3130.9377272151928</v>
      </c>
      <c r="J950" s="14">
        <v>2540.0218563415019</v>
      </c>
      <c r="K950" s="14">
        <v>1.6141593387331707</v>
      </c>
      <c r="L950" s="14">
        <v>1668.2840000000001</v>
      </c>
    </row>
    <row r="951" spans="1:12" x14ac:dyDescent="0.25">
      <c r="A951" s="14" t="s">
        <v>12</v>
      </c>
      <c r="B951" s="14">
        <v>100</v>
      </c>
      <c r="C951" s="14">
        <v>5</v>
      </c>
      <c r="D951" s="14">
        <v>0.5</v>
      </c>
      <c r="E951" s="14">
        <v>30.936816477064724</v>
      </c>
      <c r="F951" s="14">
        <v>0.99</v>
      </c>
      <c r="G951" s="14">
        <v>8</v>
      </c>
      <c r="H951" s="14">
        <v>36</v>
      </c>
      <c r="I951" s="14">
        <v>2549.1514628463833</v>
      </c>
      <c r="J951" s="14">
        <v>2549.1514628463833</v>
      </c>
      <c r="K951" s="14">
        <v>1.4122346406126214</v>
      </c>
      <c r="L951" s="14">
        <v>1679.972</v>
      </c>
    </row>
    <row r="952" spans="1:12" x14ac:dyDescent="0.25">
      <c r="A952" s="14" t="s">
        <v>12</v>
      </c>
      <c r="B952" s="14">
        <v>100</v>
      </c>
      <c r="C952" s="14">
        <v>5</v>
      </c>
      <c r="D952" s="14">
        <v>0.3</v>
      </c>
      <c r="E952" s="14">
        <v>17.81084011161159</v>
      </c>
      <c r="F952" s="14">
        <v>0.99</v>
      </c>
      <c r="G952" s="14">
        <v>8</v>
      </c>
      <c r="H952" s="14">
        <v>33</v>
      </c>
      <c r="I952" s="14">
        <v>2549.1514628463833</v>
      </c>
      <c r="J952" s="14">
        <v>2470.4481788376843</v>
      </c>
      <c r="K952" s="14">
        <v>1.4572254665522901</v>
      </c>
      <c r="L952" s="14">
        <v>1695.7470000000001</v>
      </c>
    </row>
    <row r="953" spans="1:12" x14ac:dyDescent="0.25">
      <c r="A953" s="14" t="s">
        <v>12</v>
      </c>
      <c r="B953" s="14">
        <v>100</v>
      </c>
      <c r="C953" s="14">
        <v>10</v>
      </c>
      <c r="D953" s="14">
        <v>0.5</v>
      </c>
      <c r="E953" s="14">
        <v>30.936816477064724</v>
      </c>
      <c r="F953" s="14">
        <v>0.99</v>
      </c>
      <c r="G953" s="14">
        <v>8</v>
      </c>
      <c r="H953" s="14">
        <v>32</v>
      </c>
      <c r="I953" s="14">
        <v>2549.1514628463833</v>
      </c>
      <c r="J953" s="14">
        <v>2227.6713357804028</v>
      </c>
      <c r="K953" s="14">
        <v>1.6160373131249364</v>
      </c>
      <c r="L953" s="14">
        <v>1708.4839999999999</v>
      </c>
    </row>
    <row r="954" spans="1:12" x14ac:dyDescent="0.25">
      <c r="A954" s="14" t="s">
        <v>12</v>
      </c>
      <c r="B954" s="14">
        <v>100</v>
      </c>
      <c r="C954" s="14">
        <v>5</v>
      </c>
      <c r="D954" s="14">
        <v>0.5</v>
      </c>
      <c r="E954" s="14">
        <v>72.334659606533179</v>
      </c>
      <c r="F954" s="14">
        <v>0.99</v>
      </c>
      <c r="G954" s="14">
        <v>8</v>
      </c>
      <c r="H954" s="14">
        <v>39</v>
      </c>
      <c r="I954" s="14">
        <v>3130.9377272151928</v>
      </c>
      <c r="J954" s="14">
        <v>2981.2583761757978</v>
      </c>
      <c r="K954" s="14">
        <v>1.3752581905561856</v>
      </c>
      <c r="L954" s="14">
        <v>1717.9680000000001</v>
      </c>
    </row>
    <row r="955" spans="1:12" x14ac:dyDescent="0.25">
      <c r="A955" s="14" t="s">
        <v>16</v>
      </c>
      <c r="B955" s="14">
        <v>100</v>
      </c>
      <c r="C955" s="14">
        <v>5</v>
      </c>
      <c r="D955" s="14">
        <v>0.3</v>
      </c>
      <c r="E955" s="14">
        <v>41.644267364579491</v>
      </c>
      <c r="F955" s="14">
        <v>0.99</v>
      </c>
      <c r="G955" s="14">
        <v>8</v>
      </c>
      <c r="H955" s="14">
        <v>37</v>
      </c>
      <c r="I955" s="14">
        <v>3130.9377272151928</v>
      </c>
      <c r="J955" s="14">
        <v>2907.3120070530622</v>
      </c>
      <c r="K955" s="14">
        <v>1.4102373567245303</v>
      </c>
      <c r="L955" s="14">
        <v>1660.4580000000001</v>
      </c>
    </row>
    <row r="956" spans="1:12" x14ac:dyDescent="0.25">
      <c r="A956" s="14" t="s">
        <v>16</v>
      </c>
      <c r="B956" s="14">
        <v>100</v>
      </c>
      <c r="C956" s="14">
        <v>10</v>
      </c>
      <c r="D956" s="14">
        <v>0.5</v>
      </c>
      <c r="E956" s="14">
        <v>30.936816477064724</v>
      </c>
      <c r="F956" s="14">
        <v>0.99</v>
      </c>
      <c r="G956" s="14">
        <v>8</v>
      </c>
      <c r="H956" s="14">
        <v>35</v>
      </c>
      <c r="I956" s="14">
        <v>2549.1514628463833</v>
      </c>
      <c r="J956" s="14">
        <v>2436.6100751430454</v>
      </c>
      <c r="K956" s="14">
        <v>1.4774624946047865</v>
      </c>
      <c r="L956" s="14">
        <v>1665.3530000000001</v>
      </c>
    </row>
    <row r="957" spans="1:12" x14ac:dyDescent="0.25">
      <c r="A957" s="14" t="s">
        <v>12</v>
      </c>
      <c r="B957" s="14">
        <v>100</v>
      </c>
      <c r="C957" s="14">
        <v>10</v>
      </c>
      <c r="D957" s="14">
        <v>0.8</v>
      </c>
      <c r="E957" s="14">
        <v>224.69197549173819</v>
      </c>
      <c r="F957" s="14">
        <v>0.99</v>
      </c>
      <c r="G957" s="14">
        <v>8</v>
      </c>
      <c r="H957" s="14">
        <v>38</v>
      </c>
      <c r="I957" s="14">
        <v>3130.9377272151928</v>
      </c>
      <c r="J957" s="14">
        <v>2790.2579855185604</v>
      </c>
      <c r="K957" s="14">
        <v>1.4693981779745817</v>
      </c>
      <c r="L957" s="14">
        <v>1732.0809999999999</v>
      </c>
    </row>
    <row r="958" spans="1:12" x14ac:dyDescent="0.25">
      <c r="A958" s="14" t="s">
        <v>16</v>
      </c>
      <c r="B958" s="14">
        <v>100</v>
      </c>
      <c r="C958" s="14">
        <v>5</v>
      </c>
      <c r="D958" s="14">
        <v>0.8</v>
      </c>
      <c r="E958" s="14">
        <v>96.098529356032259</v>
      </c>
      <c r="F958" s="14">
        <v>0.99</v>
      </c>
      <c r="G958" s="14">
        <v>8</v>
      </c>
      <c r="H958" s="14">
        <v>30</v>
      </c>
      <c r="I958" s="14">
        <v>2549.1514628463833</v>
      </c>
      <c r="J958" s="14">
        <v>2430.9470236647312</v>
      </c>
      <c r="K958" s="14">
        <v>1.4809043409645692</v>
      </c>
      <c r="L958" s="14">
        <v>1669.078</v>
      </c>
    </row>
    <row r="959" spans="1:12" x14ac:dyDescent="0.25">
      <c r="A959" s="14" t="s">
        <v>12</v>
      </c>
      <c r="B959" s="14">
        <v>100</v>
      </c>
      <c r="C959" s="14">
        <v>5</v>
      </c>
      <c r="D959" s="14">
        <v>0.8</v>
      </c>
      <c r="E959" s="14">
        <v>96.098529356032259</v>
      </c>
      <c r="F959" s="14">
        <v>0.99</v>
      </c>
      <c r="G959" s="14">
        <v>8</v>
      </c>
      <c r="H959" s="14">
        <v>36</v>
      </c>
      <c r="I959" s="14">
        <v>2549.1514628463833</v>
      </c>
      <c r="J959" s="14">
        <v>2549.1514628463833</v>
      </c>
      <c r="K959" s="14">
        <v>1.4122346406126214</v>
      </c>
      <c r="L959" s="14">
        <v>1742.3230000000001</v>
      </c>
    </row>
    <row r="960" spans="1:12" x14ac:dyDescent="0.25">
      <c r="A960" s="14" t="s">
        <v>17</v>
      </c>
      <c r="B960" s="14">
        <v>100</v>
      </c>
      <c r="C960" s="14">
        <v>5</v>
      </c>
      <c r="D960" s="14">
        <v>0.3</v>
      </c>
      <c r="E960" s="14">
        <v>17.81084011161159</v>
      </c>
      <c r="F960" s="14">
        <v>0.99</v>
      </c>
      <c r="G960" s="14">
        <v>8</v>
      </c>
      <c r="H960" s="14">
        <v>36</v>
      </c>
      <c r="I960" s="14">
        <v>2549.1514628463833</v>
      </c>
      <c r="J960" s="14">
        <v>2549.1514628463833</v>
      </c>
      <c r="K960" s="14">
        <v>1.4122346406126214</v>
      </c>
      <c r="L960" s="14">
        <v>1345.866</v>
      </c>
    </row>
    <row r="961" spans="1:12" x14ac:dyDescent="0.25">
      <c r="A961" s="14" t="s">
        <v>16</v>
      </c>
      <c r="B961" s="14">
        <v>100</v>
      </c>
      <c r="C961" s="14">
        <v>10</v>
      </c>
      <c r="D961" s="14">
        <v>0.3</v>
      </c>
      <c r="E961" s="14">
        <v>17.81084011161159</v>
      </c>
      <c r="F961" s="14">
        <v>0.99</v>
      </c>
      <c r="G961" s="14">
        <v>8</v>
      </c>
      <c r="H961" s="14">
        <v>35</v>
      </c>
      <c r="I961" s="14">
        <v>2549.1514628463833</v>
      </c>
      <c r="J961" s="14">
        <v>2471.1364969404917</v>
      </c>
      <c r="K961" s="14">
        <v>1.4568195664048311</v>
      </c>
      <c r="L961" s="14">
        <v>1692.96</v>
      </c>
    </row>
    <row r="962" spans="1:12" x14ac:dyDescent="0.25">
      <c r="A962" s="14" t="s">
        <v>17</v>
      </c>
      <c r="B962" s="14">
        <v>100</v>
      </c>
      <c r="C962" s="14">
        <v>10</v>
      </c>
      <c r="D962" s="14">
        <v>0.5</v>
      </c>
      <c r="E962" s="14">
        <v>30.936816477064724</v>
      </c>
      <c r="F962" s="14">
        <v>0.99</v>
      </c>
      <c r="G962" s="14">
        <v>8</v>
      </c>
      <c r="H962" s="14">
        <v>36</v>
      </c>
      <c r="I962" s="14">
        <v>2549.1514628463833</v>
      </c>
      <c r="J962" s="14">
        <v>2549.1514628463833</v>
      </c>
      <c r="K962" s="14">
        <v>1.4122346406126214</v>
      </c>
      <c r="L962" s="14">
        <v>1371.819</v>
      </c>
    </row>
    <row r="963" spans="1:12" x14ac:dyDescent="0.25">
      <c r="A963" s="14" t="s">
        <v>12</v>
      </c>
      <c r="B963" s="14">
        <v>100</v>
      </c>
      <c r="C963" s="14">
        <v>5</v>
      </c>
      <c r="D963" s="14">
        <v>0.8</v>
      </c>
      <c r="E963" s="14">
        <v>224.69197549173819</v>
      </c>
      <c r="F963" s="14">
        <v>0.99</v>
      </c>
      <c r="G963" s="14">
        <v>8</v>
      </c>
      <c r="H963" s="14">
        <v>38</v>
      </c>
      <c r="I963" s="14">
        <v>3130.9377272151928</v>
      </c>
      <c r="J963" s="14">
        <v>2648.5108666619321</v>
      </c>
      <c r="K963" s="14">
        <v>1.5480397122808343</v>
      </c>
      <c r="L963" s="14">
        <v>1778.4269999999999</v>
      </c>
    </row>
    <row r="964" spans="1:12" x14ac:dyDescent="0.25">
      <c r="A964" s="14" t="s">
        <v>19</v>
      </c>
      <c r="B964" s="14">
        <v>100</v>
      </c>
      <c r="C964" s="14">
        <v>5</v>
      </c>
      <c r="D964" s="14">
        <v>0.3</v>
      </c>
      <c r="E964" s="14">
        <v>17.81084011161159</v>
      </c>
      <c r="F964" s="14">
        <v>0.8</v>
      </c>
      <c r="G964" s="14">
        <v>8</v>
      </c>
      <c r="H964" s="14">
        <v>36</v>
      </c>
      <c r="I964" s="14">
        <v>2549.1514628463833</v>
      </c>
      <c r="J964" s="14">
        <v>2549.1514628463833</v>
      </c>
      <c r="K964" s="14">
        <v>1.4122346406126214</v>
      </c>
      <c r="L964" s="14">
        <v>81.947000000000003</v>
      </c>
    </row>
    <row r="965" spans="1:12" x14ac:dyDescent="0.25">
      <c r="A965" s="14" t="s">
        <v>19</v>
      </c>
      <c r="B965" s="14">
        <v>100</v>
      </c>
      <c r="C965" s="14">
        <v>10</v>
      </c>
      <c r="D965" s="14">
        <v>0.3</v>
      </c>
      <c r="E965" s="14">
        <v>41.644267364579491</v>
      </c>
      <c r="F965" s="14">
        <v>0.8</v>
      </c>
      <c r="G965" s="14">
        <v>8</v>
      </c>
      <c r="H965" s="14">
        <v>40</v>
      </c>
      <c r="I965" s="14">
        <v>3130.9377272151928</v>
      </c>
      <c r="J965" s="14">
        <v>3062.3148675477069</v>
      </c>
      <c r="K965" s="14">
        <v>1.3388564459680361</v>
      </c>
      <c r="L965" s="14">
        <v>83.528999999999996</v>
      </c>
    </row>
    <row r="966" spans="1:12" x14ac:dyDescent="0.25">
      <c r="A966" s="14" t="s">
        <v>19</v>
      </c>
      <c r="B966" s="14">
        <v>100</v>
      </c>
      <c r="C966" s="14">
        <v>5</v>
      </c>
      <c r="D966" s="14">
        <v>0.3</v>
      </c>
      <c r="E966" s="14">
        <v>41.644267364579491</v>
      </c>
      <c r="F966" s="14">
        <v>0.8</v>
      </c>
      <c r="G966" s="14">
        <v>8</v>
      </c>
      <c r="H966" s="14">
        <v>41</v>
      </c>
      <c r="I966" s="14">
        <v>3130.9377272151928</v>
      </c>
      <c r="J966" s="14">
        <v>3062.2882323452041</v>
      </c>
      <c r="K966" s="14">
        <v>1.3388680910875856</v>
      </c>
      <c r="L966" s="14">
        <v>84.831000000000003</v>
      </c>
    </row>
    <row r="967" spans="1:12" x14ac:dyDescent="0.25">
      <c r="A967" s="14" t="s">
        <v>19</v>
      </c>
      <c r="B967" s="14">
        <v>100</v>
      </c>
      <c r="C967" s="14">
        <v>10</v>
      </c>
      <c r="D967" s="14">
        <v>0.3</v>
      </c>
      <c r="E967" s="14">
        <v>17.81084011161159</v>
      </c>
      <c r="F967" s="14">
        <v>0.8</v>
      </c>
      <c r="G967" s="14">
        <v>8</v>
      </c>
      <c r="H967" s="14">
        <v>36</v>
      </c>
      <c r="I967" s="14">
        <v>2549.1514628463833</v>
      </c>
      <c r="J967" s="14">
        <v>2549.1514628463833</v>
      </c>
      <c r="K967" s="14">
        <v>1.4122346406126214</v>
      </c>
      <c r="L967" s="14">
        <v>89.358000000000004</v>
      </c>
    </row>
    <row r="968" spans="1:12" x14ac:dyDescent="0.25">
      <c r="A968" s="14" t="s">
        <v>16</v>
      </c>
      <c r="B968" s="14">
        <v>100</v>
      </c>
      <c r="C968" s="14">
        <v>10</v>
      </c>
      <c r="D968" s="14">
        <v>0.8</v>
      </c>
      <c r="E968" s="14">
        <v>96.098529356032259</v>
      </c>
      <c r="F968" s="14">
        <v>0.99</v>
      </c>
      <c r="G968" s="14">
        <v>8</v>
      </c>
      <c r="H968" s="14">
        <v>36</v>
      </c>
      <c r="I968" s="14">
        <v>2549.1514628463833</v>
      </c>
      <c r="J968" s="14">
        <v>2549.1514628463833</v>
      </c>
      <c r="K968" s="14">
        <v>1.4122346406126214</v>
      </c>
      <c r="L968" s="14">
        <v>1753.627</v>
      </c>
    </row>
    <row r="969" spans="1:12" x14ac:dyDescent="0.25">
      <c r="A969" s="14" t="s">
        <v>19</v>
      </c>
      <c r="B969" s="14">
        <v>100</v>
      </c>
      <c r="C969" s="14">
        <v>10</v>
      </c>
      <c r="D969" s="14">
        <v>0.5</v>
      </c>
      <c r="E969" s="14">
        <v>30.936816477064724</v>
      </c>
      <c r="F969" s="14">
        <v>0.8</v>
      </c>
      <c r="G969" s="14">
        <v>8</v>
      </c>
      <c r="H969" s="14">
        <v>36</v>
      </c>
      <c r="I969" s="14">
        <v>2549.1514628463833</v>
      </c>
      <c r="J969" s="14">
        <v>2549.1514628463833</v>
      </c>
      <c r="K969" s="14">
        <v>1.4122346406126214</v>
      </c>
      <c r="L969" s="14">
        <v>94.61</v>
      </c>
    </row>
    <row r="970" spans="1:12" x14ac:dyDescent="0.25">
      <c r="A970" s="14" t="s">
        <v>13</v>
      </c>
      <c r="B970" s="14">
        <v>100</v>
      </c>
      <c r="C970" s="14">
        <v>10</v>
      </c>
      <c r="D970" s="14">
        <v>0.5</v>
      </c>
      <c r="E970" s="14">
        <v>72.334659606533179</v>
      </c>
      <c r="F970" s="14">
        <v>0.99</v>
      </c>
      <c r="G970" s="14">
        <v>8</v>
      </c>
      <c r="H970" s="14">
        <v>29</v>
      </c>
      <c r="I970" s="14">
        <v>3130.9377272151928</v>
      </c>
      <c r="J970" s="14">
        <v>2093.9574881615799</v>
      </c>
      <c r="K970" s="14">
        <v>1.9580149182492019</v>
      </c>
      <c r="L970" s="14">
        <v>1800.3510000000001</v>
      </c>
    </row>
    <row r="971" spans="1:12" x14ac:dyDescent="0.25">
      <c r="A971" s="14" t="s">
        <v>19</v>
      </c>
      <c r="B971" s="14">
        <v>100</v>
      </c>
      <c r="C971" s="14">
        <v>5</v>
      </c>
      <c r="D971" s="14">
        <v>0.5</v>
      </c>
      <c r="E971" s="14">
        <v>30.936816477064724</v>
      </c>
      <c r="F971" s="14">
        <v>0.8</v>
      </c>
      <c r="G971" s="14">
        <v>8</v>
      </c>
      <c r="H971" s="14">
        <v>36</v>
      </c>
      <c r="I971" s="14">
        <v>2549.1514628463833</v>
      </c>
      <c r="J971" s="14">
        <v>2549.1514628463833</v>
      </c>
      <c r="K971" s="14">
        <v>1.4122346406126214</v>
      </c>
      <c r="L971" s="14">
        <v>98.706000000000003</v>
      </c>
    </row>
    <row r="972" spans="1:12" x14ac:dyDescent="0.25">
      <c r="A972" s="14" t="s">
        <v>19</v>
      </c>
      <c r="B972" s="14">
        <v>100</v>
      </c>
      <c r="C972" s="14">
        <v>5</v>
      </c>
      <c r="D972" s="14">
        <v>0.8</v>
      </c>
      <c r="E972" s="14">
        <v>96.098529356032259</v>
      </c>
      <c r="F972" s="14">
        <v>0.8</v>
      </c>
      <c r="G972" s="14">
        <v>8</v>
      </c>
      <c r="H972" s="14">
        <v>36</v>
      </c>
      <c r="I972" s="14">
        <v>2549.1514628463833</v>
      </c>
      <c r="J972" s="14">
        <v>2549.1514628463833</v>
      </c>
      <c r="K972" s="14">
        <v>1.4122346406126214</v>
      </c>
      <c r="L972" s="14">
        <v>100.432</v>
      </c>
    </row>
    <row r="973" spans="1:12" x14ac:dyDescent="0.25">
      <c r="A973" s="14" t="s">
        <v>19</v>
      </c>
      <c r="B973" s="14">
        <v>100</v>
      </c>
      <c r="C973" s="14">
        <v>10</v>
      </c>
      <c r="D973" s="14">
        <v>0.5</v>
      </c>
      <c r="E973" s="14">
        <v>72.334659606533179</v>
      </c>
      <c r="F973" s="14">
        <v>0.8</v>
      </c>
      <c r="G973" s="14">
        <v>8</v>
      </c>
      <c r="H973" s="14">
        <v>41</v>
      </c>
      <c r="I973" s="14">
        <v>3130.9377272151928</v>
      </c>
      <c r="J973" s="14">
        <v>3110.7657566645667</v>
      </c>
      <c r="K973" s="14">
        <v>1.3180034501845979</v>
      </c>
      <c r="L973" s="14">
        <v>102.32</v>
      </c>
    </row>
    <row r="974" spans="1:12" x14ac:dyDescent="0.25">
      <c r="A974" s="14" t="s">
        <v>19</v>
      </c>
      <c r="B974" s="14">
        <v>100</v>
      </c>
      <c r="C974" s="14">
        <v>5</v>
      </c>
      <c r="D974" s="14">
        <v>0.5</v>
      </c>
      <c r="E974" s="14">
        <v>72.334659606533179</v>
      </c>
      <c r="F974" s="14">
        <v>0.8</v>
      </c>
      <c r="G974" s="14">
        <v>8</v>
      </c>
      <c r="H974" s="14">
        <v>39</v>
      </c>
      <c r="I974" s="14">
        <v>3130.9377272151928</v>
      </c>
      <c r="J974" s="14">
        <v>2964.7504375582644</v>
      </c>
      <c r="K974" s="14">
        <v>1.3829157247301782</v>
      </c>
      <c r="L974" s="14">
        <v>105.98</v>
      </c>
    </row>
    <row r="975" spans="1:12" x14ac:dyDescent="0.25">
      <c r="A975" s="14" t="s">
        <v>19</v>
      </c>
      <c r="B975" s="14">
        <v>100</v>
      </c>
      <c r="C975" s="14">
        <v>5</v>
      </c>
      <c r="D975" s="14">
        <v>0.8</v>
      </c>
      <c r="E975" s="14">
        <v>224.69197549173819</v>
      </c>
      <c r="F975" s="14">
        <v>0.8</v>
      </c>
      <c r="G975" s="14">
        <v>8</v>
      </c>
      <c r="H975" s="14">
        <v>41</v>
      </c>
      <c r="I975" s="14">
        <v>3130.9377272151928</v>
      </c>
      <c r="J975" s="14">
        <v>3029.8267718836828</v>
      </c>
      <c r="K975" s="14">
        <v>1.3532126780472589</v>
      </c>
      <c r="L975" s="14">
        <v>107.197</v>
      </c>
    </row>
    <row r="976" spans="1:12" x14ac:dyDescent="0.25">
      <c r="A976" s="14" t="s">
        <v>19</v>
      </c>
      <c r="B976" s="14">
        <v>100</v>
      </c>
      <c r="C976" s="14">
        <v>10</v>
      </c>
      <c r="D976" s="14">
        <v>0.8</v>
      </c>
      <c r="E976" s="14">
        <v>224.69197549173819</v>
      </c>
      <c r="F976" s="14">
        <v>0.8</v>
      </c>
      <c r="G976" s="14">
        <v>8</v>
      </c>
      <c r="H976" s="14">
        <v>41</v>
      </c>
      <c r="I976" s="14">
        <v>3130.9377272151928</v>
      </c>
      <c r="J976" s="14">
        <v>2995.2631155155395</v>
      </c>
      <c r="K976" s="14">
        <v>1.368827993361216</v>
      </c>
      <c r="L976" s="14">
        <v>122.36</v>
      </c>
    </row>
    <row r="977" spans="1:12" x14ac:dyDescent="0.25">
      <c r="A977" s="14" t="s">
        <v>16</v>
      </c>
      <c r="B977" s="14">
        <v>100</v>
      </c>
      <c r="C977" s="14">
        <v>5</v>
      </c>
      <c r="D977" s="14">
        <v>0.3</v>
      </c>
      <c r="E977" s="14">
        <v>17.81084011161159</v>
      </c>
      <c r="F977" s="14">
        <v>0.99</v>
      </c>
      <c r="G977" s="14">
        <v>8</v>
      </c>
      <c r="H977" s="14">
        <v>30</v>
      </c>
      <c r="I977" s="14">
        <v>2549.1514628463833</v>
      </c>
      <c r="J977" s="14">
        <v>2281.9407010312766</v>
      </c>
      <c r="K977" s="14">
        <v>1.5776045356362913</v>
      </c>
      <c r="L977" s="14">
        <v>1787.4739999999999</v>
      </c>
    </row>
    <row r="978" spans="1:12" x14ac:dyDescent="0.25">
      <c r="A978" s="14" t="s">
        <v>19</v>
      </c>
      <c r="B978" s="14">
        <v>100</v>
      </c>
      <c r="C978" s="14">
        <v>10</v>
      </c>
      <c r="D978" s="14">
        <v>0.8</v>
      </c>
      <c r="E978" s="14">
        <v>96.098529356032259</v>
      </c>
      <c r="F978" s="14">
        <v>0.8</v>
      </c>
      <c r="G978" s="14">
        <v>8</v>
      </c>
      <c r="H978" s="14">
        <v>36</v>
      </c>
      <c r="I978" s="14">
        <v>2549.1514628463833</v>
      </c>
      <c r="J978" s="14">
        <v>2549.1514628463833</v>
      </c>
      <c r="K978" s="14">
        <v>1.4122346406126214</v>
      </c>
      <c r="L978" s="14">
        <v>123.992</v>
      </c>
    </row>
    <row r="979" spans="1:12" x14ac:dyDescent="0.25">
      <c r="A979" s="14" t="s">
        <v>13</v>
      </c>
      <c r="B979" s="14">
        <v>100</v>
      </c>
      <c r="C979" s="14">
        <v>5</v>
      </c>
      <c r="D979" s="14">
        <v>0.8</v>
      </c>
      <c r="E979" s="14">
        <v>224.69197549173819</v>
      </c>
      <c r="F979" s="14">
        <v>0.99</v>
      </c>
      <c r="G979" s="14">
        <v>8</v>
      </c>
      <c r="H979" s="14">
        <v>35</v>
      </c>
      <c r="I979" s="14">
        <v>3130.9377272151928</v>
      </c>
      <c r="J979" s="14">
        <v>2605.2278976499224</v>
      </c>
      <c r="K979" s="14">
        <v>1.5737586733576954</v>
      </c>
      <c r="L979" s="14">
        <v>1829.345</v>
      </c>
    </row>
    <row r="980" spans="1:12" x14ac:dyDescent="0.25">
      <c r="A980" s="14" t="s">
        <v>16</v>
      </c>
      <c r="B980" s="14">
        <v>100</v>
      </c>
      <c r="C980" s="14">
        <v>10</v>
      </c>
      <c r="D980" s="14">
        <v>0.5</v>
      </c>
      <c r="E980" s="14">
        <v>72.334659606533179</v>
      </c>
      <c r="F980" s="14">
        <v>0.99</v>
      </c>
      <c r="G980" s="14">
        <v>8</v>
      </c>
      <c r="H980" s="14">
        <v>37</v>
      </c>
      <c r="I980" s="14">
        <v>3130.9377272151928</v>
      </c>
      <c r="J980" s="14">
        <v>2682.8904585419305</v>
      </c>
      <c r="K980" s="14">
        <v>1.5282025350480488</v>
      </c>
      <c r="L980" s="14">
        <v>1803.866</v>
      </c>
    </row>
    <row r="981" spans="1:12" x14ac:dyDescent="0.25">
      <c r="A981" s="14" t="s">
        <v>16</v>
      </c>
      <c r="B981" s="14">
        <v>100</v>
      </c>
      <c r="C981" s="14">
        <v>5</v>
      </c>
      <c r="D981" s="14">
        <v>0.5</v>
      </c>
      <c r="E981" s="14">
        <v>72.334659606533179</v>
      </c>
      <c r="F981" s="14">
        <v>0.99</v>
      </c>
      <c r="G981" s="14">
        <v>8</v>
      </c>
      <c r="H981" s="14">
        <v>35</v>
      </c>
      <c r="I981" s="14">
        <v>3130.9377272151928</v>
      </c>
      <c r="J981" s="14">
        <v>2600.2478910617242</v>
      </c>
      <c r="K981" s="14">
        <v>1.576772743127157</v>
      </c>
      <c r="L981" s="14">
        <v>1809.8620000000001</v>
      </c>
    </row>
    <row r="982" spans="1:12" x14ac:dyDescent="0.25">
      <c r="A982" s="14" t="s">
        <v>13</v>
      </c>
      <c r="B982" s="14">
        <v>100</v>
      </c>
      <c r="C982" s="14">
        <v>5</v>
      </c>
      <c r="D982" s="14">
        <v>0.5</v>
      </c>
      <c r="E982" s="14">
        <v>30.936816477064724</v>
      </c>
      <c r="F982" s="14">
        <v>0.99</v>
      </c>
      <c r="G982" s="14">
        <v>8</v>
      </c>
      <c r="H982" s="14">
        <v>34</v>
      </c>
      <c r="I982" s="14">
        <v>2549.1514628463833</v>
      </c>
      <c r="J982" s="14">
        <v>2374.1320935603585</v>
      </c>
      <c r="K982" s="14">
        <v>1.516343597630776</v>
      </c>
      <c r="L982" s="14">
        <v>1851.3219999999999</v>
      </c>
    </row>
    <row r="983" spans="1:12" x14ac:dyDescent="0.25">
      <c r="A983" s="14" t="s">
        <v>19</v>
      </c>
      <c r="B983" s="14">
        <v>100</v>
      </c>
      <c r="C983" s="14">
        <v>10</v>
      </c>
      <c r="D983" s="14">
        <v>0.5</v>
      </c>
      <c r="E983" s="14">
        <v>72.334659606533179</v>
      </c>
      <c r="F983" s="14">
        <v>0.9</v>
      </c>
      <c r="G983" s="14">
        <v>8</v>
      </c>
      <c r="H983" s="14">
        <v>41</v>
      </c>
      <c r="I983" s="14">
        <v>3130.9377272151928</v>
      </c>
      <c r="J983" s="14">
        <v>3079.3765837217079</v>
      </c>
      <c r="K983" s="14">
        <v>1.3314383247809125</v>
      </c>
      <c r="L983" s="14">
        <v>163.84399999999999</v>
      </c>
    </row>
    <row r="984" spans="1:12" x14ac:dyDescent="0.25">
      <c r="A984" s="14" t="s">
        <v>19</v>
      </c>
      <c r="B984" s="14">
        <v>100</v>
      </c>
      <c r="C984" s="14">
        <v>5</v>
      </c>
      <c r="D984" s="14">
        <v>0.3</v>
      </c>
      <c r="E984" s="14">
        <v>17.81084011161159</v>
      </c>
      <c r="F984" s="14">
        <v>0.9</v>
      </c>
      <c r="G984" s="14">
        <v>8</v>
      </c>
      <c r="H984" s="14">
        <v>36</v>
      </c>
      <c r="I984" s="14">
        <v>2549.1514628463833</v>
      </c>
      <c r="J984" s="14">
        <v>2549.1514628463833</v>
      </c>
      <c r="K984" s="14">
        <v>1.4122346406126214</v>
      </c>
      <c r="L984" s="14">
        <v>166.506</v>
      </c>
    </row>
    <row r="985" spans="1:12" x14ac:dyDescent="0.25">
      <c r="A985" s="14" t="s">
        <v>19</v>
      </c>
      <c r="B985" s="14">
        <v>100</v>
      </c>
      <c r="C985" s="14">
        <v>5</v>
      </c>
      <c r="D985" s="14">
        <v>0.3</v>
      </c>
      <c r="E985" s="14">
        <v>41.644267364579491</v>
      </c>
      <c r="F985" s="14">
        <v>0.9</v>
      </c>
      <c r="G985" s="14">
        <v>8</v>
      </c>
      <c r="H985" s="14">
        <v>40</v>
      </c>
      <c r="I985" s="14">
        <v>3130.9377272151928</v>
      </c>
      <c r="J985" s="14">
        <v>3070.4857103676768</v>
      </c>
      <c r="K985" s="14">
        <v>1.3352936267236506</v>
      </c>
      <c r="L985" s="14">
        <v>170.04499999999999</v>
      </c>
    </row>
    <row r="986" spans="1:12" x14ac:dyDescent="0.25">
      <c r="A986" s="14" t="s">
        <v>19</v>
      </c>
      <c r="B986" s="14">
        <v>100</v>
      </c>
      <c r="C986" s="14">
        <v>10</v>
      </c>
      <c r="D986" s="14">
        <v>0.5</v>
      </c>
      <c r="E986" s="14">
        <v>30.936816477064724</v>
      </c>
      <c r="F986" s="14">
        <v>0.9</v>
      </c>
      <c r="G986" s="14">
        <v>8</v>
      </c>
      <c r="H986" s="14">
        <v>36</v>
      </c>
      <c r="I986" s="14">
        <v>2549.1514628463833</v>
      </c>
      <c r="J986" s="14">
        <v>2505.3016079776585</v>
      </c>
      <c r="K986" s="14">
        <v>1.4369527359645968</v>
      </c>
      <c r="L986" s="14">
        <v>170.685</v>
      </c>
    </row>
    <row r="987" spans="1:12" x14ac:dyDescent="0.25">
      <c r="A987" s="14" t="s">
        <v>19</v>
      </c>
      <c r="B987" s="14">
        <v>100</v>
      </c>
      <c r="C987" s="14">
        <v>10</v>
      </c>
      <c r="D987" s="14">
        <v>0.3</v>
      </c>
      <c r="E987" s="14">
        <v>17.81084011161159</v>
      </c>
      <c r="F987" s="14">
        <v>0.9</v>
      </c>
      <c r="G987" s="14">
        <v>8</v>
      </c>
      <c r="H987" s="14">
        <v>36</v>
      </c>
      <c r="I987" s="14">
        <v>2549.1514628463833</v>
      </c>
      <c r="J987" s="14">
        <v>2549.1514628463833</v>
      </c>
      <c r="K987" s="14">
        <v>1.4122346406126214</v>
      </c>
      <c r="L987" s="14">
        <v>174.19800000000001</v>
      </c>
    </row>
    <row r="988" spans="1:12" x14ac:dyDescent="0.25">
      <c r="A988" s="14" t="s">
        <v>19</v>
      </c>
      <c r="B988" s="14">
        <v>100</v>
      </c>
      <c r="C988" s="14">
        <v>10</v>
      </c>
      <c r="D988" s="14">
        <v>0.3</v>
      </c>
      <c r="E988" s="14">
        <v>41.644267364579491</v>
      </c>
      <c r="F988" s="14">
        <v>0.9</v>
      </c>
      <c r="G988" s="14">
        <v>8</v>
      </c>
      <c r="H988" s="14">
        <v>40</v>
      </c>
      <c r="I988" s="14">
        <v>3130.9377272151928</v>
      </c>
      <c r="J988" s="14">
        <v>2926.3098247002781</v>
      </c>
      <c r="K988" s="14">
        <v>1.4010819925466829</v>
      </c>
      <c r="L988" s="14">
        <v>177.15899999999999</v>
      </c>
    </row>
    <row r="989" spans="1:12" x14ac:dyDescent="0.25">
      <c r="A989" s="14" t="s">
        <v>19</v>
      </c>
      <c r="B989" s="14">
        <v>100</v>
      </c>
      <c r="C989" s="14">
        <v>5</v>
      </c>
      <c r="D989" s="14">
        <v>0.5</v>
      </c>
      <c r="E989" s="14">
        <v>30.936816477064724</v>
      </c>
      <c r="F989" s="14">
        <v>0.9</v>
      </c>
      <c r="G989" s="14">
        <v>8</v>
      </c>
      <c r="H989" s="14">
        <v>36</v>
      </c>
      <c r="I989" s="14">
        <v>2549.1514628463833</v>
      </c>
      <c r="J989" s="14">
        <v>2531.006699260317</v>
      </c>
      <c r="K989" s="14">
        <v>1.4223589376717551</v>
      </c>
      <c r="L989" s="14">
        <v>177.916</v>
      </c>
    </row>
    <row r="990" spans="1:12" x14ac:dyDescent="0.25">
      <c r="A990" s="14" t="s">
        <v>17</v>
      </c>
      <c r="B990" s="14">
        <v>100</v>
      </c>
      <c r="C990" s="14">
        <v>5</v>
      </c>
      <c r="D990" s="14">
        <v>0.3</v>
      </c>
      <c r="E990" s="14">
        <v>41.644267364579491</v>
      </c>
      <c r="F990" s="14">
        <v>0.99</v>
      </c>
      <c r="G990" s="14">
        <v>8</v>
      </c>
      <c r="H990" s="14">
        <v>36</v>
      </c>
      <c r="I990" s="14">
        <v>3130.9377272151928</v>
      </c>
      <c r="J990" s="14">
        <v>2506.1706834288543</v>
      </c>
      <c r="K990" s="14">
        <v>1.6359619985620948</v>
      </c>
      <c r="L990" s="14">
        <v>1508.7850000000001</v>
      </c>
    </row>
    <row r="991" spans="1:12" x14ac:dyDescent="0.25">
      <c r="A991" s="14" t="s">
        <v>19</v>
      </c>
      <c r="B991" s="14">
        <v>100</v>
      </c>
      <c r="C991" s="14">
        <v>5</v>
      </c>
      <c r="D991" s="14">
        <v>0.5</v>
      </c>
      <c r="E991" s="14">
        <v>72.334659606533179</v>
      </c>
      <c r="F991" s="14">
        <v>0.9</v>
      </c>
      <c r="G991" s="14">
        <v>8</v>
      </c>
      <c r="H991" s="14">
        <v>41</v>
      </c>
      <c r="I991" s="14">
        <v>3130.9377272151928</v>
      </c>
      <c r="J991" s="14">
        <v>3034.8251065286477</v>
      </c>
      <c r="K991" s="14">
        <v>1.3509839467124158</v>
      </c>
      <c r="L991" s="14">
        <v>184.88200000000001</v>
      </c>
    </row>
    <row r="992" spans="1:12" x14ac:dyDescent="0.25">
      <c r="A992" s="14" t="s">
        <v>19</v>
      </c>
      <c r="B992" s="14">
        <v>100</v>
      </c>
      <c r="C992" s="14">
        <v>10</v>
      </c>
      <c r="D992" s="14">
        <v>0.8</v>
      </c>
      <c r="E992" s="14">
        <v>96.098529356032259</v>
      </c>
      <c r="F992" s="14">
        <v>0.9</v>
      </c>
      <c r="G992" s="14">
        <v>8</v>
      </c>
      <c r="H992" s="14">
        <v>36</v>
      </c>
      <c r="I992" s="14">
        <v>2549.1514628463833</v>
      </c>
      <c r="J992" s="14">
        <v>2549.1514628463833</v>
      </c>
      <c r="K992" s="14">
        <v>1.4122346406126214</v>
      </c>
      <c r="L992" s="14">
        <v>185.36</v>
      </c>
    </row>
    <row r="993" spans="1:12" x14ac:dyDescent="0.25">
      <c r="A993" s="14" t="s">
        <v>13</v>
      </c>
      <c r="B993" s="14">
        <v>100</v>
      </c>
      <c r="C993" s="14">
        <v>5</v>
      </c>
      <c r="D993" s="14">
        <v>0.5</v>
      </c>
      <c r="E993" s="14">
        <v>72.334659606533179</v>
      </c>
      <c r="F993" s="14">
        <v>0.99</v>
      </c>
      <c r="G993" s="14">
        <v>8</v>
      </c>
      <c r="H993" s="14">
        <v>31</v>
      </c>
      <c r="I993" s="14">
        <v>3130.9377272151928</v>
      </c>
      <c r="J993" s="14">
        <v>2547.9234883228928</v>
      </c>
      <c r="K993" s="14">
        <v>1.6091535004054314</v>
      </c>
      <c r="L993" s="14">
        <v>1888.1949999999999</v>
      </c>
    </row>
    <row r="994" spans="1:12" x14ac:dyDescent="0.25">
      <c r="A994" s="14" t="s">
        <v>19</v>
      </c>
      <c r="B994" s="14">
        <v>100</v>
      </c>
      <c r="C994" s="14">
        <v>5</v>
      </c>
      <c r="D994" s="14">
        <v>0.8</v>
      </c>
      <c r="E994" s="14">
        <v>96.098529356032259</v>
      </c>
      <c r="F994" s="14">
        <v>0.9</v>
      </c>
      <c r="G994" s="14">
        <v>8</v>
      </c>
      <c r="H994" s="14">
        <v>36</v>
      </c>
      <c r="I994" s="14">
        <v>2549.1514628463833</v>
      </c>
      <c r="J994" s="14">
        <v>2549.1514628463833</v>
      </c>
      <c r="K994" s="14">
        <v>1.4122346406126214</v>
      </c>
      <c r="L994" s="14">
        <v>189.94300000000001</v>
      </c>
    </row>
    <row r="995" spans="1:12" x14ac:dyDescent="0.25">
      <c r="A995" s="14" t="s">
        <v>19</v>
      </c>
      <c r="B995" s="14">
        <v>100</v>
      </c>
      <c r="C995" s="14">
        <v>10</v>
      </c>
      <c r="D995" s="14">
        <v>0.8</v>
      </c>
      <c r="E995" s="14">
        <v>224.69197549173819</v>
      </c>
      <c r="F995" s="14">
        <v>0.9</v>
      </c>
      <c r="G995" s="14">
        <v>8</v>
      </c>
      <c r="H995" s="14">
        <v>39</v>
      </c>
      <c r="I995" s="14">
        <v>3130.9377272151928</v>
      </c>
      <c r="J995" s="14">
        <v>2915.2747854024901</v>
      </c>
      <c r="K995" s="14">
        <v>1.4063854359560635</v>
      </c>
      <c r="L995" s="14">
        <v>191.048</v>
      </c>
    </row>
    <row r="996" spans="1:12" x14ac:dyDescent="0.25">
      <c r="A996" s="14" t="s">
        <v>16</v>
      </c>
      <c r="B996" s="14">
        <v>100</v>
      </c>
      <c r="C996" s="14">
        <v>5</v>
      </c>
      <c r="D996" s="14">
        <v>0.8</v>
      </c>
      <c r="E996" s="14">
        <v>224.69197549173819</v>
      </c>
      <c r="F996" s="14">
        <v>0.99</v>
      </c>
      <c r="G996" s="14">
        <v>8</v>
      </c>
      <c r="H996" s="14">
        <v>34</v>
      </c>
      <c r="I996" s="14">
        <v>3130.9377272151928</v>
      </c>
      <c r="J996" s="14">
        <v>2431.4741756237959</v>
      </c>
      <c r="K996" s="14">
        <v>1.6862198418982357</v>
      </c>
      <c r="L996" s="14">
        <v>1856.8420000000001</v>
      </c>
    </row>
    <row r="997" spans="1:12" x14ac:dyDescent="0.25">
      <c r="A997" s="14" t="s">
        <v>17</v>
      </c>
      <c r="B997" s="14">
        <v>100</v>
      </c>
      <c r="C997" s="14">
        <v>5</v>
      </c>
      <c r="D997" s="14">
        <v>0.5</v>
      </c>
      <c r="E997" s="14">
        <v>30.936816477064724</v>
      </c>
      <c r="F997" s="14">
        <v>0.99</v>
      </c>
      <c r="G997" s="14">
        <v>8</v>
      </c>
      <c r="H997" s="14">
        <v>33</v>
      </c>
      <c r="I997" s="14">
        <v>2549.1514628463833</v>
      </c>
      <c r="J997" s="14">
        <v>2546.4252163275405</v>
      </c>
      <c r="K997" s="14">
        <v>1.4137466032448136</v>
      </c>
      <c r="L997" s="14">
        <v>1528.2529999999999</v>
      </c>
    </row>
    <row r="998" spans="1:12" x14ac:dyDescent="0.25">
      <c r="A998" s="14" t="s">
        <v>19</v>
      </c>
      <c r="B998" s="14">
        <v>100</v>
      </c>
      <c r="C998" s="14">
        <v>5</v>
      </c>
      <c r="D998" s="14">
        <v>0.8</v>
      </c>
      <c r="E998" s="14">
        <v>224.69197549173819</v>
      </c>
      <c r="F998" s="14">
        <v>0.9</v>
      </c>
      <c r="G998" s="14">
        <v>8</v>
      </c>
      <c r="H998" s="14">
        <v>40</v>
      </c>
      <c r="I998" s="14">
        <v>3130.9377272151928</v>
      </c>
      <c r="J998" s="14">
        <v>3058.7189819558585</v>
      </c>
      <c r="K998" s="14">
        <v>1.3404304299240684</v>
      </c>
      <c r="L998" s="14">
        <v>209.828</v>
      </c>
    </row>
    <row r="999" spans="1:12" x14ac:dyDescent="0.25">
      <c r="A999" s="14" t="s">
        <v>17</v>
      </c>
      <c r="B999" s="14">
        <v>100</v>
      </c>
      <c r="C999" s="14">
        <v>10</v>
      </c>
      <c r="D999" s="14">
        <v>0.3</v>
      </c>
      <c r="E999" s="14">
        <v>17.81084011161159</v>
      </c>
      <c r="F999" s="14">
        <v>0.99</v>
      </c>
      <c r="G999" s="14">
        <v>8</v>
      </c>
      <c r="H999" s="14">
        <v>36</v>
      </c>
      <c r="I999" s="14">
        <v>2549.1514628463833</v>
      </c>
      <c r="J999" s="14">
        <v>2348.953740742676</v>
      </c>
      <c r="K999" s="14">
        <v>1.5325972315068992</v>
      </c>
      <c r="L999" s="14">
        <v>1556.279</v>
      </c>
    </row>
    <row r="1000" spans="1:12" x14ac:dyDescent="0.25">
      <c r="A1000" s="14" t="s">
        <v>16</v>
      </c>
      <c r="B1000" s="14">
        <v>100</v>
      </c>
      <c r="C1000" s="14">
        <v>10</v>
      </c>
      <c r="D1000" s="14">
        <v>0.8</v>
      </c>
      <c r="E1000" s="14">
        <v>224.69197549173819</v>
      </c>
      <c r="F1000" s="14">
        <v>0.99</v>
      </c>
      <c r="G1000" s="14">
        <v>8</v>
      </c>
      <c r="H1000" s="14">
        <v>36</v>
      </c>
      <c r="I1000" s="14">
        <v>3130.9377272151928</v>
      </c>
      <c r="J1000" s="14">
        <v>2642.3734448564664</v>
      </c>
      <c r="K1000" s="14">
        <v>1.5516353329923476</v>
      </c>
      <c r="L1000" s="14">
        <v>1892.9639999999999</v>
      </c>
    </row>
    <row r="1001" spans="1:12" x14ac:dyDescent="0.25">
      <c r="A1001" s="14" t="s">
        <v>13</v>
      </c>
      <c r="B1001" s="14">
        <v>100</v>
      </c>
      <c r="C1001" s="14">
        <v>10</v>
      </c>
      <c r="D1001" s="14">
        <v>0.8</v>
      </c>
      <c r="E1001" s="14">
        <v>224.69197549173819</v>
      </c>
      <c r="F1001" s="14">
        <v>0.99</v>
      </c>
      <c r="G1001" s="14">
        <v>8</v>
      </c>
      <c r="H1001" s="14">
        <v>40</v>
      </c>
      <c r="I1001" s="14">
        <v>3130.9377272151928</v>
      </c>
      <c r="J1001" s="14">
        <v>2976.1021200686873</v>
      </c>
      <c r="K1001" s="14">
        <v>1.3776408989303679</v>
      </c>
      <c r="L1001" s="14">
        <v>1939.2529999999999</v>
      </c>
    </row>
    <row r="1002" spans="1:12" x14ac:dyDescent="0.25">
      <c r="A1002" s="14" t="s">
        <v>13</v>
      </c>
      <c r="B1002" s="14">
        <v>100</v>
      </c>
      <c r="C1002" s="14">
        <v>5</v>
      </c>
      <c r="D1002" s="14">
        <v>0.8</v>
      </c>
      <c r="E1002" s="14">
        <v>96.098529356032259</v>
      </c>
      <c r="F1002" s="14">
        <v>0.99</v>
      </c>
      <c r="G1002" s="14">
        <v>8</v>
      </c>
      <c r="H1002" s="14">
        <v>36</v>
      </c>
      <c r="I1002" s="14">
        <v>2549.1514628463833</v>
      </c>
      <c r="J1002" s="14">
        <v>2549.1514628463833</v>
      </c>
      <c r="K1002" s="14">
        <v>1.4122346406126214</v>
      </c>
      <c r="L1002" s="14">
        <v>1955.644</v>
      </c>
    </row>
    <row r="1003" spans="1:12" x14ac:dyDescent="0.25">
      <c r="A1003" s="14" t="s">
        <v>17</v>
      </c>
      <c r="B1003" s="14">
        <v>100</v>
      </c>
      <c r="C1003" s="14">
        <v>10</v>
      </c>
      <c r="D1003" s="14">
        <v>0.3</v>
      </c>
      <c r="E1003" s="14">
        <v>41.644267364579491</v>
      </c>
      <c r="F1003" s="14">
        <v>0.99</v>
      </c>
      <c r="G1003" s="14">
        <v>8</v>
      </c>
      <c r="H1003" s="14">
        <v>33</v>
      </c>
      <c r="I1003" s="14">
        <v>3130.9377272151928</v>
      </c>
      <c r="J1003" s="14">
        <v>2535.4148291870233</v>
      </c>
      <c r="K1003" s="14">
        <v>1.6170923798353969</v>
      </c>
      <c r="L1003" s="14">
        <v>1614.22</v>
      </c>
    </row>
    <row r="1004" spans="1:12" x14ac:dyDescent="0.25">
      <c r="A1004" s="14" t="s">
        <v>20</v>
      </c>
      <c r="B1004" s="14">
        <v>100</v>
      </c>
      <c r="C1004" s="14">
        <v>10</v>
      </c>
      <c r="D1004" s="14">
        <v>0.3</v>
      </c>
      <c r="E1004" s="14">
        <v>17.81084011161159</v>
      </c>
      <c r="F1004" s="14">
        <v>0.99</v>
      </c>
      <c r="G1004" s="14">
        <v>8</v>
      </c>
      <c r="H1004" s="14">
        <v>35</v>
      </c>
      <c r="I1004" s="14">
        <v>2549.1514628463833</v>
      </c>
      <c r="J1004" s="14">
        <v>2545.8512851406263</v>
      </c>
      <c r="K1004" s="14">
        <v>1.4140653152099358</v>
      </c>
      <c r="L1004" s="14">
        <v>1477.53</v>
      </c>
    </row>
    <row r="1005" spans="1:12" x14ac:dyDescent="0.25">
      <c r="A1005" s="14" t="s">
        <v>20</v>
      </c>
      <c r="B1005" s="14">
        <v>100</v>
      </c>
      <c r="C1005" s="14">
        <v>5</v>
      </c>
      <c r="D1005" s="14">
        <v>0.3</v>
      </c>
      <c r="E1005" s="14">
        <v>41.644267364579491</v>
      </c>
      <c r="F1005" s="14">
        <v>0.99</v>
      </c>
      <c r="G1005" s="14">
        <v>8</v>
      </c>
      <c r="H1005" s="14">
        <v>36</v>
      </c>
      <c r="I1005" s="14">
        <v>3130.9377272151928</v>
      </c>
      <c r="J1005" s="14">
        <v>2596.111010023687</v>
      </c>
      <c r="K1005" s="14">
        <v>1.5792853172186161</v>
      </c>
      <c r="L1005" s="14">
        <v>1489.97</v>
      </c>
    </row>
    <row r="1006" spans="1:12" x14ac:dyDescent="0.25">
      <c r="A1006" s="14" t="s">
        <v>20</v>
      </c>
      <c r="B1006" s="14">
        <v>100</v>
      </c>
      <c r="C1006" s="14">
        <v>5</v>
      </c>
      <c r="D1006" s="14">
        <v>0.3</v>
      </c>
      <c r="E1006" s="14">
        <v>17.81084011161159</v>
      </c>
      <c r="F1006" s="14">
        <v>0.99</v>
      </c>
      <c r="G1006" s="14">
        <v>8</v>
      </c>
      <c r="H1006" s="14">
        <v>36</v>
      </c>
      <c r="I1006" s="14">
        <v>2549.1514628463833</v>
      </c>
      <c r="J1006" s="14">
        <v>2486.7117702837181</v>
      </c>
      <c r="K1006" s="14">
        <v>1.4476949210680989</v>
      </c>
      <c r="L1006" s="14">
        <v>1532.4649999999999</v>
      </c>
    </row>
    <row r="1007" spans="1:12" x14ac:dyDescent="0.25">
      <c r="A1007" s="14" t="s">
        <v>17</v>
      </c>
      <c r="B1007" s="14">
        <v>100</v>
      </c>
      <c r="C1007" s="14">
        <v>10</v>
      </c>
      <c r="D1007" s="14">
        <v>0.5</v>
      </c>
      <c r="E1007" s="14">
        <v>72.334659606533179</v>
      </c>
      <c r="F1007" s="14">
        <v>0.99</v>
      </c>
      <c r="G1007" s="14">
        <v>8</v>
      </c>
      <c r="H1007" s="14">
        <v>36</v>
      </c>
      <c r="I1007" s="14">
        <v>3130.9377272151928</v>
      </c>
      <c r="J1007" s="14">
        <v>2663.8696646674493</v>
      </c>
      <c r="K1007" s="14">
        <v>1.539114339706944</v>
      </c>
      <c r="L1007" s="14">
        <v>1681.3810000000001</v>
      </c>
    </row>
    <row r="1008" spans="1:12" x14ac:dyDescent="0.25">
      <c r="A1008" s="14" t="s">
        <v>17</v>
      </c>
      <c r="B1008" s="14">
        <v>100</v>
      </c>
      <c r="C1008" s="14">
        <v>5</v>
      </c>
      <c r="D1008" s="14">
        <v>0.5</v>
      </c>
      <c r="E1008" s="14">
        <v>72.334659606533179</v>
      </c>
      <c r="F1008" s="14">
        <v>0.99</v>
      </c>
      <c r="G1008" s="14">
        <v>8</v>
      </c>
      <c r="H1008" s="14">
        <v>35</v>
      </c>
      <c r="I1008" s="14">
        <v>3130.9377272151928</v>
      </c>
      <c r="J1008" s="14">
        <v>2755.2737743486982</v>
      </c>
      <c r="K1008" s="14">
        <v>1.4880553933226375</v>
      </c>
      <c r="L1008" s="14">
        <v>1704</v>
      </c>
    </row>
    <row r="1009" spans="1:12" x14ac:dyDescent="0.25">
      <c r="A1009" s="14" t="s">
        <v>17</v>
      </c>
      <c r="B1009" s="14">
        <v>100</v>
      </c>
      <c r="C1009" s="14">
        <v>10</v>
      </c>
      <c r="D1009" s="14">
        <v>0.8</v>
      </c>
      <c r="E1009" s="14">
        <v>96.098529356032259</v>
      </c>
      <c r="F1009" s="14">
        <v>0.99</v>
      </c>
      <c r="G1009" s="14">
        <v>8</v>
      </c>
      <c r="H1009" s="14">
        <v>32</v>
      </c>
      <c r="I1009" s="14">
        <v>2549.1514628463833</v>
      </c>
      <c r="J1009" s="14">
        <v>2263.1809425867414</v>
      </c>
      <c r="K1009" s="14">
        <v>1.5906814750239626</v>
      </c>
      <c r="L1009" s="14">
        <v>1720.24</v>
      </c>
    </row>
    <row r="1010" spans="1:12" x14ac:dyDescent="0.25">
      <c r="A1010" s="14" t="s">
        <v>20</v>
      </c>
      <c r="B1010" s="14">
        <v>100</v>
      </c>
      <c r="C1010" s="14">
        <v>10</v>
      </c>
      <c r="D1010" s="14">
        <v>0.8</v>
      </c>
      <c r="E1010" s="14">
        <v>96.098529356032259</v>
      </c>
      <c r="F1010" s="14">
        <v>0.99</v>
      </c>
      <c r="G1010" s="14">
        <v>8</v>
      </c>
      <c r="H1010" s="14">
        <v>32</v>
      </c>
      <c r="I1010" s="14">
        <v>2549.1514628463833</v>
      </c>
      <c r="J1010" s="14">
        <v>2319.7910658057499</v>
      </c>
      <c r="K1010" s="14">
        <v>1.5518638954450779</v>
      </c>
      <c r="L1010" s="14">
        <v>1600.635</v>
      </c>
    </row>
    <row r="1011" spans="1:12" x14ac:dyDescent="0.25">
      <c r="A1011" s="14" t="s">
        <v>20</v>
      </c>
      <c r="B1011" s="14">
        <v>100</v>
      </c>
      <c r="C1011" s="14">
        <v>10</v>
      </c>
      <c r="D1011" s="14">
        <v>0.3</v>
      </c>
      <c r="E1011" s="14">
        <v>41.644267364579491</v>
      </c>
      <c r="F1011" s="14">
        <v>0.99</v>
      </c>
      <c r="G1011" s="14">
        <v>8</v>
      </c>
      <c r="H1011" s="14">
        <v>35</v>
      </c>
      <c r="I1011" s="14">
        <v>3130.9377272151928</v>
      </c>
      <c r="J1011" s="14">
        <v>2341.3091891613908</v>
      </c>
      <c r="K1011" s="14">
        <v>1.7511570103513479</v>
      </c>
      <c r="L1011" s="14">
        <v>1612.8720000000001</v>
      </c>
    </row>
    <row r="1012" spans="1:12" x14ac:dyDescent="0.25">
      <c r="A1012" s="14" t="s">
        <v>20</v>
      </c>
      <c r="B1012" s="14">
        <v>100</v>
      </c>
      <c r="C1012" s="14">
        <v>5</v>
      </c>
      <c r="D1012" s="14">
        <v>0.8</v>
      </c>
      <c r="E1012" s="14">
        <v>224.69197549173819</v>
      </c>
      <c r="F1012" s="14">
        <v>0.99</v>
      </c>
      <c r="G1012" s="14">
        <v>8</v>
      </c>
      <c r="H1012" s="14">
        <v>32</v>
      </c>
      <c r="I1012" s="14">
        <v>3130.9377272151928</v>
      </c>
      <c r="J1012" s="14">
        <v>2615.6054834593756</v>
      </c>
      <c r="K1012" s="14">
        <v>1.5675146829014053</v>
      </c>
      <c r="L1012" s="14">
        <v>1666.2570000000001</v>
      </c>
    </row>
    <row r="1013" spans="1:12" x14ac:dyDescent="0.25">
      <c r="A1013" s="14" t="s">
        <v>17</v>
      </c>
      <c r="B1013" s="14">
        <v>100</v>
      </c>
      <c r="C1013" s="14">
        <v>5</v>
      </c>
      <c r="D1013" s="14">
        <v>0.8</v>
      </c>
      <c r="E1013" s="14">
        <v>224.69197549173819</v>
      </c>
      <c r="F1013" s="14">
        <v>0.99</v>
      </c>
      <c r="G1013" s="14">
        <v>8</v>
      </c>
      <c r="H1013" s="14">
        <v>36</v>
      </c>
      <c r="I1013" s="14">
        <v>3130.9377272151928</v>
      </c>
      <c r="J1013" s="14">
        <v>2867.4824713470443</v>
      </c>
      <c r="K1013" s="14">
        <v>1.4298256540253449</v>
      </c>
      <c r="L1013" s="14">
        <v>1812.0239999999999</v>
      </c>
    </row>
    <row r="1014" spans="1:12" x14ac:dyDescent="0.25">
      <c r="A1014" s="14" t="s">
        <v>20</v>
      </c>
      <c r="B1014" s="14">
        <v>100</v>
      </c>
      <c r="C1014" s="14">
        <v>5</v>
      </c>
      <c r="D1014" s="14">
        <v>0.5</v>
      </c>
      <c r="E1014" s="14">
        <v>30.936816477064724</v>
      </c>
      <c r="F1014" s="14">
        <v>0.99</v>
      </c>
      <c r="G1014" s="14">
        <v>8</v>
      </c>
      <c r="H1014" s="14">
        <v>32</v>
      </c>
      <c r="I1014" s="14">
        <v>2549.1514628463833</v>
      </c>
      <c r="J1014" s="14">
        <v>2191.6457865255161</v>
      </c>
      <c r="K1014" s="14">
        <v>1.642601200491979</v>
      </c>
      <c r="L1014" s="14">
        <v>1680.0119999999999</v>
      </c>
    </row>
    <row r="1015" spans="1:12" x14ac:dyDescent="0.25">
      <c r="A1015" s="14" t="s">
        <v>17</v>
      </c>
      <c r="B1015" s="14">
        <v>100</v>
      </c>
      <c r="C1015" s="14">
        <v>10</v>
      </c>
      <c r="D1015" s="14">
        <v>0.8</v>
      </c>
      <c r="E1015" s="14">
        <v>224.69197549173819</v>
      </c>
      <c r="F1015" s="14">
        <v>0.99</v>
      </c>
      <c r="G1015" s="14">
        <v>8</v>
      </c>
      <c r="H1015" s="14">
        <v>36</v>
      </c>
      <c r="I1015" s="14">
        <v>3130.9377272151928</v>
      </c>
      <c r="J1015" s="14">
        <v>2631.8668347939638</v>
      </c>
      <c r="K1015" s="14">
        <v>1.5578295777722999</v>
      </c>
      <c r="L1015" s="14">
        <v>1821.7729999999999</v>
      </c>
    </row>
    <row r="1016" spans="1:12" x14ac:dyDescent="0.25">
      <c r="A1016" s="14" t="s">
        <v>20</v>
      </c>
      <c r="B1016" s="14">
        <v>100</v>
      </c>
      <c r="C1016" s="14">
        <v>5</v>
      </c>
      <c r="D1016" s="14">
        <v>0.5</v>
      </c>
      <c r="E1016" s="14">
        <v>72.334659606533179</v>
      </c>
      <c r="F1016" s="14">
        <v>0.99</v>
      </c>
      <c r="G1016" s="14">
        <v>8</v>
      </c>
      <c r="H1016" s="14">
        <v>38</v>
      </c>
      <c r="I1016" s="14">
        <v>3130.9377272151928</v>
      </c>
      <c r="J1016" s="14">
        <v>2668.436382771205</v>
      </c>
      <c r="K1016" s="14">
        <v>1.5364803247593626</v>
      </c>
      <c r="L1016" s="14">
        <v>1680.7239999999999</v>
      </c>
    </row>
    <row r="1017" spans="1:12" x14ac:dyDescent="0.25">
      <c r="A1017" s="14" t="s">
        <v>20</v>
      </c>
      <c r="B1017" s="14">
        <v>100</v>
      </c>
      <c r="C1017" s="14">
        <v>10</v>
      </c>
      <c r="D1017" s="14">
        <v>0.5</v>
      </c>
      <c r="E1017" s="14">
        <v>30.936816477064724</v>
      </c>
      <c r="F1017" s="14">
        <v>0.99</v>
      </c>
      <c r="G1017" s="14">
        <v>8</v>
      </c>
      <c r="H1017" s="14">
        <v>35</v>
      </c>
      <c r="I1017" s="14">
        <v>2549.1514628463833</v>
      </c>
      <c r="J1017" s="14">
        <v>2264.5144819426914</v>
      </c>
      <c r="K1017" s="14">
        <v>1.5897447460400504</v>
      </c>
      <c r="L1017" s="14">
        <v>1697.961</v>
      </c>
    </row>
    <row r="1018" spans="1:12" x14ac:dyDescent="0.25">
      <c r="A1018" s="14" t="s">
        <v>17</v>
      </c>
      <c r="B1018" s="14">
        <v>100</v>
      </c>
      <c r="C1018" s="14">
        <v>5</v>
      </c>
      <c r="D1018" s="14">
        <v>0.8</v>
      </c>
      <c r="E1018" s="14">
        <v>96.098529356032259</v>
      </c>
      <c r="F1018" s="14">
        <v>0.99</v>
      </c>
      <c r="G1018" s="14">
        <v>8</v>
      </c>
      <c r="H1018" s="14">
        <v>32</v>
      </c>
      <c r="I1018" s="14">
        <v>2549.1514628463833</v>
      </c>
      <c r="J1018" s="14">
        <v>2366.6513149457737</v>
      </c>
      <c r="K1018" s="14">
        <v>1.5211366276330764</v>
      </c>
      <c r="L1018" s="14">
        <v>1855.3789999999999</v>
      </c>
    </row>
    <row r="1019" spans="1:12" x14ac:dyDescent="0.25">
      <c r="A1019" s="14" t="s">
        <v>21</v>
      </c>
      <c r="B1019" s="14">
        <v>100</v>
      </c>
      <c r="C1019" s="14">
        <v>10</v>
      </c>
      <c r="D1019" s="14">
        <v>0.5</v>
      </c>
      <c r="E1019" s="14">
        <v>72.334659606533179</v>
      </c>
      <c r="F1019" s="14">
        <v>0.99</v>
      </c>
      <c r="G1019" s="14">
        <v>8</v>
      </c>
      <c r="H1019" s="14">
        <v>38</v>
      </c>
      <c r="I1019" s="14">
        <v>3130.9377272151928</v>
      </c>
      <c r="J1019" s="14">
        <v>2738.8252041980036</v>
      </c>
      <c r="K1019" s="14">
        <v>1.4969922117394061</v>
      </c>
      <c r="L1019" s="14">
        <v>1542.0139999999999</v>
      </c>
    </row>
    <row r="1020" spans="1:12" x14ac:dyDescent="0.25">
      <c r="A1020" s="14" t="s">
        <v>21</v>
      </c>
      <c r="B1020" s="14">
        <v>100</v>
      </c>
      <c r="C1020" s="14">
        <v>5</v>
      </c>
      <c r="D1020" s="14">
        <v>0.5</v>
      </c>
      <c r="E1020" s="14">
        <v>30.936816477064724</v>
      </c>
      <c r="F1020" s="14">
        <v>0.99</v>
      </c>
      <c r="G1020" s="14">
        <v>8</v>
      </c>
      <c r="H1020" s="14">
        <v>30</v>
      </c>
      <c r="I1020" s="14">
        <v>2549.1514628463833</v>
      </c>
      <c r="J1020" s="14">
        <v>2266.4678934297935</v>
      </c>
      <c r="K1020" s="14">
        <v>1.5883745851577906</v>
      </c>
      <c r="L1020" s="14">
        <v>1548.8440000000001</v>
      </c>
    </row>
    <row r="1021" spans="1:12" x14ac:dyDescent="0.25">
      <c r="A1021" s="14" t="s">
        <v>21</v>
      </c>
      <c r="B1021" s="14">
        <v>100</v>
      </c>
      <c r="C1021" s="14">
        <v>10</v>
      </c>
      <c r="D1021" s="14">
        <v>0.5</v>
      </c>
      <c r="E1021" s="14">
        <v>30.936816477064724</v>
      </c>
      <c r="F1021" s="14">
        <v>0.99</v>
      </c>
      <c r="G1021" s="14">
        <v>8</v>
      </c>
      <c r="H1021" s="14">
        <v>33</v>
      </c>
      <c r="I1021" s="14">
        <v>2549.1514628463833</v>
      </c>
      <c r="J1021" s="14">
        <v>2396.301648251731</v>
      </c>
      <c r="K1021" s="14">
        <v>1.5023150372685554</v>
      </c>
      <c r="L1021" s="14">
        <v>1550.855</v>
      </c>
    </row>
    <row r="1022" spans="1:12" x14ac:dyDescent="0.25">
      <c r="A1022" s="14" t="s">
        <v>20</v>
      </c>
      <c r="B1022" s="14">
        <v>100</v>
      </c>
      <c r="C1022" s="14">
        <v>5</v>
      </c>
      <c r="D1022" s="14">
        <v>0.8</v>
      </c>
      <c r="E1022" s="14">
        <v>96.098529356032259</v>
      </c>
      <c r="F1022" s="14">
        <v>0.99</v>
      </c>
      <c r="G1022" s="14">
        <v>8</v>
      </c>
      <c r="H1022" s="14">
        <v>34</v>
      </c>
      <c r="I1022" s="14">
        <v>2549.1514628463833</v>
      </c>
      <c r="J1022" s="14">
        <v>2390.0866034028995</v>
      </c>
      <c r="K1022" s="14">
        <v>1.5062215715842593</v>
      </c>
      <c r="L1022" s="14">
        <v>1752.1379999999999</v>
      </c>
    </row>
    <row r="1023" spans="1:12" x14ac:dyDescent="0.25">
      <c r="A1023" s="14" t="s">
        <v>14</v>
      </c>
      <c r="B1023" s="14">
        <v>100</v>
      </c>
      <c r="C1023" s="14">
        <v>10</v>
      </c>
      <c r="D1023" s="14">
        <v>0.3</v>
      </c>
      <c r="E1023" s="14">
        <v>17.81084011161159</v>
      </c>
      <c r="F1023" s="14">
        <v>0.99</v>
      </c>
      <c r="G1023" s="14">
        <v>8</v>
      </c>
      <c r="H1023" s="14">
        <v>34</v>
      </c>
      <c r="I1023" s="14">
        <v>2549.1514628463833</v>
      </c>
      <c r="J1023" s="14">
        <v>2410.3680352330298</v>
      </c>
      <c r="K1023" s="14">
        <v>1.4935478513562179</v>
      </c>
      <c r="L1023" s="14">
        <v>1431.086</v>
      </c>
    </row>
    <row r="1024" spans="1:12" x14ac:dyDescent="0.25">
      <c r="A1024" s="14" t="s">
        <v>20</v>
      </c>
      <c r="B1024" s="14">
        <v>100</v>
      </c>
      <c r="C1024" s="14">
        <v>10</v>
      </c>
      <c r="D1024" s="14">
        <v>0.5</v>
      </c>
      <c r="E1024" s="14">
        <v>72.334659606533179</v>
      </c>
      <c r="F1024" s="14">
        <v>0.99</v>
      </c>
      <c r="G1024" s="14">
        <v>8</v>
      </c>
      <c r="H1024" s="14">
        <v>34</v>
      </c>
      <c r="I1024" s="14">
        <v>3130.9377272151928</v>
      </c>
      <c r="J1024" s="14">
        <v>2607.9802750149797</v>
      </c>
      <c r="K1024" s="14">
        <v>1.5720977797565781</v>
      </c>
      <c r="L1024" s="14">
        <v>1780.2439999999999</v>
      </c>
    </row>
    <row r="1025" spans="1:12" x14ac:dyDescent="0.25">
      <c r="A1025" s="14" t="s">
        <v>14</v>
      </c>
      <c r="B1025" s="14">
        <v>100</v>
      </c>
      <c r="C1025" s="14">
        <v>10</v>
      </c>
      <c r="D1025" s="14">
        <v>0.3</v>
      </c>
      <c r="E1025" s="14">
        <v>41.644267364579491</v>
      </c>
      <c r="F1025" s="14">
        <v>0.99</v>
      </c>
      <c r="G1025" s="14">
        <v>8</v>
      </c>
      <c r="H1025" s="14">
        <v>36</v>
      </c>
      <c r="I1025" s="14">
        <v>3130.9377272151928</v>
      </c>
      <c r="J1025" s="14">
        <v>2701.9723057200927</v>
      </c>
      <c r="K1025" s="14">
        <v>1.5174100753439528</v>
      </c>
      <c r="L1025" s="14">
        <v>1460.404</v>
      </c>
    </row>
    <row r="1026" spans="1:12" x14ac:dyDescent="0.25">
      <c r="A1026" s="14" t="s">
        <v>14</v>
      </c>
      <c r="B1026" s="14">
        <v>100</v>
      </c>
      <c r="C1026" s="14">
        <v>10</v>
      </c>
      <c r="D1026" s="14">
        <v>0.5</v>
      </c>
      <c r="E1026" s="14">
        <v>30.936816477064724</v>
      </c>
      <c r="F1026" s="14">
        <v>0.99</v>
      </c>
      <c r="G1026" s="14">
        <v>8</v>
      </c>
      <c r="H1026" s="14">
        <v>33</v>
      </c>
      <c r="I1026" s="14">
        <v>2549.1514628463833</v>
      </c>
      <c r="J1026" s="14">
        <v>2348.5801411583652</v>
      </c>
      <c r="K1026" s="14">
        <v>1.5328410288883776</v>
      </c>
      <c r="L1026" s="14">
        <v>1465.693</v>
      </c>
    </row>
    <row r="1027" spans="1:12" x14ac:dyDescent="0.25">
      <c r="A1027" s="14" t="s">
        <v>21</v>
      </c>
      <c r="B1027" s="14">
        <v>100</v>
      </c>
      <c r="C1027" s="14">
        <v>10</v>
      </c>
      <c r="D1027" s="14">
        <v>0.8</v>
      </c>
      <c r="E1027" s="14">
        <v>96.098529356032259</v>
      </c>
      <c r="F1027" s="14">
        <v>0.99</v>
      </c>
      <c r="G1027" s="14">
        <v>8</v>
      </c>
      <c r="H1027" s="14">
        <v>32</v>
      </c>
      <c r="I1027" s="14">
        <v>2549.1514628463833</v>
      </c>
      <c r="J1027" s="14">
        <v>2366.6924908062697</v>
      </c>
      <c r="K1027" s="14">
        <v>1.5211101628051287</v>
      </c>
      <c r="L1027" s="14">
        <v>1593.0170000000001</v>
      </c>
    </row>
    <row r="1028" spans="1:12" x14ac:dyDescent="0.25">
      <c r="A1028" s="14" t="s">
        <v>21</v>
      </c>
      <c r="B1028" s="14">
        <v>100</v>
      </c>
      <c r="C1028" s="14">
        <v>5</v>
      </c>
      <c r="D1028" s="14">
        <v>0.3</v>
      </c>
      <c r="E1028" s="14">
        <v>41.644267364579491</v>
      </c>
      <c r="F1028" s="14">
        <v>0.99</v>
      </c>
      <c r="G1028" s="14">
        <v>8</v>
      </c>
      <c r="H1028" s="14">
        <v>39</v>
      </c>
      <c r="I1028" s="14">
        <v>3130.9377272151928</v>
      </c>
      <c r="J1028" s="14">
        <v>2707.222013010783</v>
      </c>
      <c r="K1028" s="14">
        <v>1.514467590871968</v>
      </c>
      <c r="L1028" s="14">
        <v>1597.7860000000001</v>
      </c>
    </row>
    <row r="1029" spans="1:12" x14ac:dyDescent="0.25">
      <c r="A1029" s="14" t="s">
        <v>20</v>
      </c>
      <c r="B1029" s="14">
        <v>100</v>
      </c>
      <c r="C1029" s="14">
        <v>10</v>
      </c>
      <c r="D1029" s="14">
        <v>0.8</v>
      </c>
      <c r="E1029" s="14">
        <v>224.69197549173819</v>
      </c>
      <c r="F1029" s="14">
        <v>0.99</v>
      </c>
      <c r="G1029" s="14">
        <v>8</v>
      </c>
      <c r="H1029" s="14">
        <v>36</v>
      </c>
      <c r="I1029" s="14">
        <v>3130.9377272151928</v>
      </c>
      <c r="J1029" s="14">
        <v>2854.8972086670428</v>
      </c>
      <c r="K1029" s="14">
        <v>1.4361287641295843</v>
      </c>
      <c r="L1029" s="14">
        <v>1816.674</v>
      </c>
    </row>
    <row r="1030" spans="1:12" x14ac:dyDescent="0.25">
      <c r="A1030" s="14" t="s">
        <v>14</v>
      </c>
      <c r="B1030" s="14">
        <v>100</v>
      </c>
      <c r="C1030" s="14">
        <v>10</v>
      </c>
      <c r="D1030" s="14">
        <v>0.5</v>
      </c>
      <c r="E1030" s="14">
        <v>72.334659606533179</v>
      </c>
      <c r="F1030" s="14">
        <v>0.99</v>
      </c>
      <c r="G1030" s="14">
        <v>8</v>
      </c>
      <c r="H1030" s="14">
        <v>38</v>
      </c>
      <c r="I1030" s="14">
        <v>3130.9377272151928</v>
      </c>
      <c r="J1030" s="14">
        <v>2935.3429723606869</v>
      </c>
      <c r="K1030" s="14">
        <v>1.3967703394818844</v>
      </c>
      <c r="L1030" s="14">
        <v>1494.4390000000001</v>
      </c>
    </row>
    <row r="1031" spans="1:12" x14ac:dyDescent="0.25">
      <c r="A1031" s="14" t="s">
        <v>21</v>
      </c>
      <c r="B1031" s="14">
        <v>100</v>
      </c>
      <c r="C1031" s="14">
        <v>10</v>
      </c>
      <c r="D1031" s="14">
        <v>0.3</v>
      </c>
      <c r="E1031" s="14">
        <v>17.81084011161159</v>
      </c>
      <c r="F1031" s="14">
        <v>0.99</v>
      </c>
      <c r="G1031" s="14">
        <v>8</v>
      </c>
      <c r="H1031" s="14">
        <v>33</v>
      </c>
      <c r="I1031" s="14">
        <v>2549.1514628463833</v>
      </c>
      <c r="J1031" s="14">
        <v>2444.6269455092443</v>
      </c>
      <c r="K1031" s="14">
        <v>1.4726173278148491</v>
      </c>
      <c r="L1031" s="14">
        <v>1635.3630000000001</v>
      </c>
    </row>
    <row r="1032" spans="1:12" x14ac:dyDescent="0.25">
      <c r="A1032" s="14" t="s">
        <v>21</v>
      </c>
      <c r="B1032" s="14">
        <v>100</v>
      </c>
      <c r="C1032" s="14">
        <v>5</v>
      </c>
      <c r="D1032" s="14">
        <v>0.3</v>
      </c>
      <c r="E1032" s="14">
        <v>17.81084011161159</v>
      </c>
      <c r="F1032" s="14">
        <v>0.99</v>
      </c>
      <c r="G1032" s="14">
        <v>8</v>
      </c>
      <c r="H1032" s="14">
        <v>33</v>
      </c>
      <c r="I1032" s="14">
        <v>2549.1514628463833</v>
      </c>
      <c r="J1032" s="14">
        <v>2281.5029741417698</v>
      </c>
      <c r="K1032" s="14">
        <v>1.5779072132720791</v>
      </c>
      <c r="L1032" s="14">
        <v>1642.317</v>
      </c>
    </row>
    <row r="1033" spans="1:12" x14ac:dyDescent="0.25">
      <c r="A1033" s="14" t="s">
        <v>14</v>
      </c>
      <c r="B1033" s="14">
        <v>100</v>
      </c>
      <c r="C1033" s="14">
        <v>5</v>
      </c>
      <c r="D1033" s="14">
        <v>0.5</v>
      </c>
      <c r="E1033" s="14">
        <v>30.936816477064724</v>
      </c>
      <c r="F1033" s="14">
        <v>0.99</v>
      </c>
      <c r="G1033" s="14">
        <v>8</v>
      </c>
      <c r="H1033" s="14">
        <v>33</v>
      </c>
      <c r="I1033" s="14">
        <v>2549.1514628463833</v>
      </c>
      <c r="J1033" s="14">
        <v>2416.2400131985969</v>
      </c>
      <c r="K1033" s="14">
        <v>1.4899182119057586</v>
      </c>
      <c r="L1033" s="14">
        <v>1565.3579999999999</v>
      </c>
    </row>
    <row r="1034" spans="1:12" x14ac:dyDescent="0.25">
      <c r="A1034" s="14" t="s">
        <v>21</v>
      </c>
      <c r="B1034" s="14">
        <v>100</v>
      </c>
      <c r="C1034" s="14">
        <v>5</v>
      </c>
      <c r="D1034" s="14">
        <v>0.8</v>
      </c>
      <c r="E1034" s="14">
        <v>224.69197549173819</v>
      </c>
      <c r="F1034" s="14">
        <v>0.99</v>
      </c>
      <c r="G1034" s="14">
        <v>8</v>
      </c>
      <c r="H1034" s="14">
        <v>33</v>
      </c>
      <c r="I1034" s="14">
        <v>3130.9377272151928</v>
      </c>
      <c r="J1034" s="14">
        <v>2548.3436309310064</v>
      </c>
      <c r="K1034" s="14">
        <v>1.6088882010398713</v>
      </c>
      <c r="L1034" s="14">
        <v>1697.623</v>
      </c>
    </row>
    <row r="1035" spans="1:12" x14ac:dyDescent="0.25">
      <c r="A1035" s="14" t="s">
        <v>15</v>
      </c>
      <c r="B1035" s="14">
        <v>100</v>
      </c>
      <c r="C1035" s="14">
        <v>10</v>
      </c>
      <c r="D1035" s="14">
        <v>0.3</v>
      </c>
      <c r="E1035" s="14">
        <v>17.81084011161159</v>
      </c>
      <c r="F1035" s="14">
        <v>0.99</v>
      </c>
      <c r="G1035" s="14">
        <v>8</v>
      </c>
      <c r="H1035" s="14">
        <v>35</v>
      </c>
      <c r="I1035" s="14">
        <v>2549.1514628463833</v>
      </c>
      <c r="J1035" s="14">
        <v>2481.8501280927985</v>
      </c>
      <c r="K1035" s="14">
        <v>1.4505307791355051</v>
      </c>
      <c r="L1035" s="14">
        <v>1459.1120000000001</v>
      </c>
    </row>
    <row r="1036" spans="1:12" x14ac:dyDescent="0.25">
      <c r="A1036" s="14" t="s">
        <v>14</v>
      </c>
      <c r="B1036" s="14">
        <v>100</v>
      </c>
      <c r="C1036" s="14">
        <v>5</v>
      </c>
      <c r="D1036" s="14">
        <v>0.3</v>
      </c>
      <c r="E1036" s="14">
        <v>17.81084011161159</v>
      </c>
      <c r="F1036" s="14">
        <v>0.99</v>
      </c>
      <c r="G1036" s="14">
        <v>8</v>
      </c>
      <c r="H1036" s="14">
        <v>32</v>
      </c>
      <c r="I1036" s="14">
        <v>2549.1514628463833</v>
      </c>
      <c r="J1036" s="14">
        <v>2297.5218443886538</v>
      </c>
      <c r="K1036" s="14">
        <v>1.5669056678579356</v>
      </c>
      <c r="L1036" s="14">
        <v>1592.26</v>
      </c>
    </row>
    <row r="1037" spans="1:12" x14ac:dyDescent="0.25">
      <c r="A1037" s="14" t="s">
        <v>21</v>
      </c>
      <c r="B1037" s="14">
        <v>100</v>
      </c>
      <c r="C1037" s="14">
        <v>5</v>
      </c>
      <c r="D1037" s="14">
        <v>0.8</v>
      </c>
      <c r="E1037" s="14">
        <v>96.098529356032259</v>
      </c>
      <c r="F1037" s="14">
        <v>0.99</v>
      </c>
      <c r="G1037" s="14">
        <v>8</v>
      </c>
      <c r="H1037" s="14">
        <v>29</v>
      </c>
      <c r="I1037" s="14">
        <v>2549.1514628463833</v>
      </c>
      <c r="J1037" s="14">
        <v>2205.0163321858226</v>
      </c>
      <c r="K1037" s="14">
        <v>1.6326409684373342</v>
      </c>
      <c r="L1037" s="14">
        <v>1722.4059999999999</v>
      </c>
    </row>
    <row r="1038" spans="1:12" x14ac:dyDescent="0.25">
      <c r="A1038" s="14" t="s">
        <v>18</v>
      </c>
      <c r="B1038" s="14">
        <v>100</v>
      </c>
      <c r="C1038" s="14">
        <v>10</v>
      </c>
      <c r="D1038" s="14">
        <v>0.3</v>
      </c>
      <c r="E1038" s="14">
        <v>17.81084011161159</v>
      </c>
      <c r="F1038" s="14">
        <v>0.99</v>
      </c>
      <c r="G1038" s="14">
        <v>8</v>
      </c>
      <c r="H1038" s="14">
        <v>36</v>
      </c>
      <c r="I1038" s="14">
        <v>2549.1514628463833</v>
      </c>
      <c r="J1038" s="14">
        <v>2549.1514628463833</v>
      </c>
      <c r="K1038" s="14">
        <v>1.4122346406126214</v>
      </c>
      <c r="L1038" s="14">
        <v>1272.568</v>
      </c>
    </row>
    <row r="1039" spans="1:12" x14ac:dyDescent="0.25">
      <c r="A1039" s="14" t="s">
        <v>15</v>
      </c>
      <c r="B1039" s="14">
        <v>100</v>
      </c>
      <c r="C1039" s="14">
        <v>5</v>
      </c>
      <c r="D1039" s="14">
        <v>0.5</v>
      </c>
      <c r="E1039" s="14">
        <v>30.936816477064724</v>
      </c>
      <c r="F1039" s="14">
        <v>0.99</v>
      </c>
      <c r="G1039" s="14">
        <v>8</v>
      </c>
      <c r="H1039" s="14">
        <v>36</v>
      </c>
      <c r="I1039" s="14">
        <v>2549.1514628463833</v>
      </c>
      <c r="J1039" s="14">
        <v>2549.1514628463833</v>
      </c>
      <c r="K1039" s="14">
        <v>1.4122346406126214</v>
      </c>
      <c r="L1039" s="14">
        <v>1480.8610000000001</v>
      </c>
    </row>
    <row r="1040" spans="1:12" x14ac:dyDescent="0.25">
      <c r="A1040" s="14" t="s">
        <v>15</v>
      </c>
      <c r="B1040" s="14">
        <v>100</v>
      </c>
      <c r="C1040" s="14">
        <v>5</v>
      </c>
      <c r="D1040" s="14">
        <v>0.3</v>
      </c>
      <c r="E1040" s="14">
        <v>17.81084011161159</v>
      </c>
      <c r="F1040" s="14">
        <v>0.99</v>
      </c>
      <c r="G1040" s="14">
        <v>8</v>
      </c>
      <c r="H1040" s="14">
        <v>33</v>
      </c>
      <c r="I1040" s="14">
        <v>2549.1514628463833</v>
      </c>
      <c r="J1040" s="14">
        <v>2309.4642817968502</v>
      </c>
      <c r="K1040" s="14">
        <v>1.5588030645787101</v>
      </c>
      <c r="L1040" s="14">
        <v>1482.671</v>
      </c>
    </row>
    <row r="1041" spans="1:12" x14ac:dyDescent="0.25">
      <c r="A1041" s="14" t="s">
        <v>21</v>
      </c>
      <c r="B1041" s="14">
        <v>100</v>
      </c>
      <c r="C1041" s="14">
        <v>10</v>
      </c>
      <c r="D1041" s="14">
        <v>0.3</v>
      </c>
      <c r="E1041" s="14">
        <v>41.644267364579491</v>
      </c>
      <c r="F1041" s="14">
        <v>0.99</v>
      </c>
      <c r="G1041" s="14">
        <v>8</v>
      </c>
      <c r="H1041" s="14">
        <v>31</v>
      </c>
      <c r="I1041" s="14">
        <v>3130.9377272151928</v>
      </c>
      <c r="J1041" s="14">
        <v>2239.1792266546126</v>
      </c>
      <c r="K1041" s="14">
        <v>1.8310280620660715</v>
      </c>
      <c r="L1041" s="14">
        <v>1728.2629999999999</v>
      </c>
    </row>
    <row r="1042" spans="1:12" x14ac:dyDescent="0.25">
      <c r="A1042" s="14" t="s">
        <v>21</v>
      </c>
      <c r="B1042" s="14">
        <v>100</v>
      </c>
      <c r="C1042" s="14">
        <v>5</v>
      </c>
      <c r="D1042" s="14">
        <v>0.5</v>
      </c>
      <c r="E1042" s="14">
        <v>72.334659606533179</v>
      </c>
      <c r="F1042" s="14">
        <v>0.99</v>
      </c>
      <c r="G1042" s="14">
        <v>8</v>
      </c>
      <c r="H1042" s="14">
        <v>37</v>
      </c>
      <c r="I1042" s="14">
        <v>3130.9377272151928</v>
      </c>
      <c r="J1042" s="14">
        <v>2958.6358395697853</v>
      </c>
      <c r="K1042" s="14">
        <v>1.3857737897869107</v>
      </c>
      <c r="L1042" s="14">
        <v>1730.0640000000001</v>
      </c>
    </row>
    <row r="1043" spans="1:12" x14ac:dyDescent="0.25">
      <c r="A1043" s="14" t="s">
        <v>18</v>
      </c>
      <c r="B1043" s="14">
        <v>100</v>
      </c>
      <c r="C1043" s="14">
        <v>5</v>
      </c>
      <c r="D1043" s="14">
        <v>0.3</v>
      </c>
      <c r="E1043" s="14">
        <v>41.644267364579491</v>
      </c>
      <c r="F1043" s="14">
        <v>0.99</v>
      </c>
      <c r="G1043" s="14">
        <v>8</v>
      </c>
      <c r="H1043" s="14">
        <v>38</v>
      </c>
      <c r="I1043" s="14">
        <v>3130.9377272151928</v>
      </c>
      <c r="J1043" s="14">
        <v>2653.6279597609951</v>
      </c>
      <c r="K1043" s="14">
        <v>1.5450545676226879</v>
      </c>
      <c r="L1043" s="14">
        <v>1284.837</v>
      </c>
    </row>
    <row r="1044" spans="1:12" x14ac:dyDescent="0.25">
      <c r="A1044" s="14" t="s">
        <v>14</v>
      </c>
      <c r="B1044" s="14">
        <v>100</v>
      </c>
      <c r="C1044" s="14">
        <v>5</v>
      </c>
      <c r="D1044" s="14">
        <v>0.5</v>
      </c>
      <c r="E1044" s="14">
        <v>72.334659606533179</v>
      </c>
      <c r="F1044" s="14">
        <v>0.99</v>
      </c>
      <c r="G1044" s="14">
        <v>8</v>
      </c>
      <c r="H1044" s="14">
        <v>33</v>
      </c>
      <c r="I1044" s="14">
        <v>3130.9377272151928</v>
      </c>
      <c r="J1044" s="14">
        <v>2493.6376594032981</v>
      </c>
      <c r="K1044" s="14">
        <v>1.6441843443209339</v>
      </c>
      <c r="L1044" s="14">
        <v>1614.6679999999999</v>
      </c>
    </row>
    <row r="1045" spans="1:12" x14ac:dyDescent="0.25">
      <c r="A1045" s="14" t="s">
        <v>15</v>
      </c>
      <c r="B1045" s="14">
        <v>100</v>
      </c>
      <c r="C1045" s="14">
        <v>10</v>
      </c>
      <c r="D1045" s="14">
        <v>0.5</v>
      </c>
      <c r="E1045" s="14">
        <v>72.334659606533179</v>
      </c>
      <c r="F1045" s="14">
        <v>0.99</v>
      </c>
      <c r="G1045" s="14">
        <v>8</v>
      </c>
      <c r="H1045" s="14">
        <v>37</v>
      </c>
      <c r="I1045" s="14">
        <v>3130.9377272151928</v>
      </c>
      <c r="J1045" s="14">
        <v>2770.5943896336453</v>
      </c>
      <c r="K1045" s="14">
        <v>1.4798268614635222</v>
      </c>
      <c r="L1045" s="14">
        <v>1503.0450000000001</v>
      </c>
    </row>
    <row r="1046" spans="1:12" x14ac:dyDescent="0.25">
      <c r="A1046" s="14" t="s">
        <v>15</v>
      </c>
      <c r="B1046" s="14">
        <v>100</v>
      </c>
      <c r="C1046" s="14">
        <v>5</v>
      </c>
      <c r="D1046" s="14">
        <v>0.3</v>
      </c>
      <c r="E1046" s="14">
        <v>41.644267364579491</v>
      </c>
      <c r="F1046" s="14">
        <v>0.99</v>
      </c>
      <c r="G1046" s="14">
        <v>8</v>
      </c>
      <c r="H1046" s="14">
        <v>35</v>
      </c>
      <c r="I1046" s="14">
        <v>3130.9377272151928</v>
      </c>
      <c r="J1046" s="14">
        <v>2536.356306163932</v>
      </c>
      <c r="K1046" s="14">
        <v>1.6164921269287174</v>
      </c>
      <c r="L1046" s="14">
        <v>1504.451</v>
      </c>
    </row>
    <row r="1047" spans="1:12" x14ac:dyDescent="0.25">
      <c r="A1047" s="14" t="s">
        <v>15</v>
      </c>
      <c r="B1047" s="14">
        <v>100</v>
      </c>
      <c r="C1047" s="14">
        <v>10</v>
      </c>
      <c r="D1047" s="14">
        <v>0.5</v>
      </c>
      <c r="E1047" s="14">
        <v>30.936816477064724</v>
      </c>
      <c r="F1047" s="14">
        <v>0.99</v>
      </c>
      <c r="G1047" s="14">
        <v>8</v>
      </c>
      <c r="H1047" s="14">
        <v>33</v>
      </c>
      <c r="I1047" s="14">
        <v>2549.1514628463833</v>
      </c>
      <c r="J1047" s="14">
        <v>2403.9510919417839</v>
      </c>
      <c r="K1047" s="14">
        <v>1.4975346262523634</v>
      </c>
      <c r="L1047" s="14">
        <v>1505.3150000000001</v>
      </c>
    </row>
    <row r="1048" spans="1:12" x14ac:dyDescent="0.25">
      <c r="A1048" s="14" t="s">
        <v>15</v>
      </c>
      <c r="B1048" s="14">
        <v>100</v>
      </c>
      <c r="C1048" s="14">
        <v>5</v>
      </c>
      <c r="D1048" s="14">
        <v>0.5</v>
      </c>
      <c r="E1048" s="14">
        <v>72.334659606533179</v>
      </c>
      <c r="F1048" s="14">
        <v>0.99</v>
      </c>
      <c r="G1048" s="14">
        <v>8</v>
      </c>
      <c r="H1048" s="14">
        <v>35</v>
      </c>
      <c r="I1048" s="14">
        <v>3130.9377272151928</v>
      </c>
      <c r="J1048" s="14">
        <v>2424.0813364576197</v>
      </c>
      <c r="K1048" s="14">
        <v>1.691362388850965</v>
      </c>
      <c r="L1048" s="14">
        <v>1505.6569999999999</v>
      </c>
    </row>
    <row r="1049" spans="1:12" x14ac:dyDescent="0.25">
      <c r="A1049" s="14" t="s">
        <v>21</v>
      </c>
      <c r="B1049" s="14">
        <v>100</v>
      </c>
      <c r="C1049" s="14">
        <v>10</v>
      </c>
      <c r="D1049" s="14">
        <v>0.8</v>
      </c>
      <c r="E1049" s="14">
        <v>224.69197549173819</v>
      </c>
      <c r="F1049" s="14">
        <v>0.99</v>
      </c>
      <c r="G1049" s="14">
        <v>8</v>
      </c>
      <c r="H1049" s="14">
        <v>33</v>
      </c>
      <c r="I1049" s="14">
        <v>3130.9377272151928</v>
      </c>
      <c r="J1049" s="14">
        <v>2479.7438884962116</v>
      </c>
      <c r="K1049" s="14">
        <v>1.6533965539829836</v>
      </c>
      <c r="L1049" s="14">
        <v>1757.038</v>
      </c>
    </row>
    <row r="1050" spans="1:12" x14ac:dyDescent="0.25">
      <c r="A1050" s="14" t="s">
        <v>15</v>
      </c>
      <c r="B1050" s="14">
        <v>100</v>
      </c>
      <c r="C1050" s="14">
        <v>10</v>
      </c>
      <c r="D1050" s="14">
        <v>0.3</v>
      </c>
      <c r="E1050" s="14">
        <v>41.644267364579491</v>
      </c>
      <c r="F1050" s="14">
        <v>0.99</v>
      </c>
      <c r="G1050" s="14">
        <v>8</v>
      </c>
      <c r="H1050" s="14">
        <v>36</v>
      </c>
      <c r="I1050" s="14">
        <v>3130.9377272151928</v>
      </c>
      <c r="J1050" s="14">
        <v>2711.4277580322555</v>
      </c>
      <c r="K1050" s="14">
        <v>1.5121184725848875</v>
      </c>
      <c r="L1050" s="14">
        <v>1516.386</v>
      </c>
    </row>
    <row r="1051" spans="1:12" x14ac:dyDescent="0.25">
      <c r="A1051" s="14" t="s">
        <v>18</v>
      </c>
      <c r="B1051" s="14">
        <v>100</v>
      </c>
      <c r="C1051" s="14">
        <v>5</v>
      </c>
      <c r="D1051" s="14">
        <v>0.3</v>
      </c>
      <c r="E1051" s="14">
        <v>17.81084011161159</v>
      </c>
      <c r="F1051" s="14">
        <v>0.99</v>
      </c>
      <c r="G1051" s="14">
        <v>8</v>
      </c>
      <c r="H1051" s="14">
        <v>31</v>
      </c>
      <c r="I1051" s="14">
        <v>2549.1514628463833</v>
      </c>
      <c r="J1051" s="14">
        <v>2222.1843203632661</v>
      </c>
      <c r="K1051" s="14">
        <v>1.6200276309264474</v>
      </c>
      <c r="L1051" s="14">
        <v>1320.8530000000001</v>
      </c>
    </row>
    <row r="1052" spans="1:12" x14ac:dyDescent="0.25">
      <c r="A1052" s="14" t="s">
        <v>14</v>
      </c>
      <c r="B1052" s="14">
        <v>100</v>
      </c>
      <c r="C1052" s="14">
        <v>5</v>
      </c>
      <c r="D1052" s="14">
        <v>0.3</v>
      </c>
      <c r="E1052" s="14">
        <v>41.644267364579491</v>
      </c>
      <c r="F1052" s="14">
        <v>0.99</v>
      </c>
      <c r="G1052" s="14">
        <v>8</v>
      </c>
      <c r="H1052" s="14">
        <v>35</v>
      </c>
      <c r="I1052" s="14">
        <v>3130.9377272151928</v>
      </c>
      <c r="J1052" s="14">
        <v>2439.5410703637817</v>
      </c>
      <c r="K1052" s="14">
        <v>1.6806439743146495</v>
      </c>
      <c r="L1052" s="14">
        <v>1650.309</v>
      </c>
    </row>
    <row r="1053" spans="1:12" x14ac:dyDescent="0.25">
      <c r="A1053" s="14" t="s">
        <v>18</v>
      </c>
      <c r="B1053" s="14">
        <v>100</v>
      </c>
      <c r="C1053" s="14">
        <v>10</v>
      </c>
      <c r="D1053" s="14">
        <v>0.5</v>
      </c>
      <c r="E1053" s="14">
        <v>30.936816477064724</v>
      </c>
      <c r="F1053" s="14">
        <v>0.99</v>
      </c>
      <c r="G1053" s="14">
        <v>8</v>
      </c>
      <c r="H1053" s="14">
        <v>36</v>
      </c>
      <c r="I1053" s="14">
        <v>2549.1514628463833</v>
      </c>
      <c r="J1053" s="14">
        <v>2531.6970582108793</v>
      </c>
      <c r="K1053" s="14">
        <v>1.4219710799617067</v>
      </c>
      <c r="L1053" s="14">
        <v>1324.663</v>
      </c>
    </row>
    <row r="1054" spans="1:12" x14ac:dyDescent="0.25">
      <c r="A1054" s="14" t="s">
        <v>15</v>
      </c>
      <c r="B1054" s="14">
        <v>100</v>
      </c>
      <c r="C1054" s="14">
        <v>10</v>
      </c>
      <c r="D1054" s="14">
        <v>0.8</v>
      </c>
      <c r="E1054" s="14">
        <v>96.098529356032259</v>
      </c>
      <c r="F1054" s="14">
        <v>0.99</v>
      </c>
      <c r="G1054" s="14">
        <v>8</v>
      </c>
      <c r="H1054" s="14">
        <v>31</v>
      </c>
      <c r="I1054" s="14">
        <v>2549.1514628463833</v>
      </c>
      <c r="J1054" s="14">
        <v>2218.4112498328686</v>
      </c>
      <c r="K1054" s="14">
        <v>1.622782971494225</v>
      </c>
      <c r="L1054" s="14">
        <v>1531.6379999999999</v>
      </c>
    </row>
    <row r="1055" spans="1:12" x14ac:dyDescent="0.25">
      <c r="A1055" s="14" t="s">
        <v>18</v>
      </c>
      <c r="B1055" s="14">
        <v>100</v>
      </c>
      <c r="C1055" s="14">
        <v>10</v>
      </c>
      <c r="D1055" s="14">
        <v>0.3</v>
      </c>
      <c r="E1055" s="14">
        <v>41.644267364579491</v>
      </c>
      <c r="F1055" s="14">
        <v>0.99</v>
      </c>
      <c r="G1055" s="14">
        <v>8</v>
      </c>
      <c r="H1055" s="14">
        <v>41</v>
      </c>
      <c r="I1055" s="14">
        <v>3130.9377272151928</v>
      </c>
      <c r="J1055" s="14">
        <v>2984.430234516949</v>
      </c>
      <c r="K1055" s="14">
        <v>1.3737965634380507</v>
      </c>
      <c r="L1055" s="14">
        <v>1333.8009999999999</v>
      </c>
    </row>
    <row r="1056" spans="1:12" x14ac:dyDescent="0.25">
      <c r="A1056" s="14" t="s">
        <v>14</v>
      </c>
      <c r="B1056" s="14">
        <v>100</v>
      </c>
      <c r="C1056" s="14">
        <v>5</v>
      </c>
      <c r="D1056" s="14">
        <v>0.8</v>
      </c>
      <c r="E1056" s="14">
        <v>224.69197549173819</v>
      </c>
      <c r="F1056" s="14">
        <v>0.99</v>
      </c>
      <c r="G1056" s="14">
        <v>8</v>
      </c>
      <c r="H1056" s="14">
        <v>34</v>
      </c>
      <c r="I1056" s="14">
        <v>3130.9377272151928</v>
      </c>
      <c r="J1056" s="14">
        <v>2444.140701550024</v>
      </c>
      <c r="K1056" s="14">
        <v>1.6774811684940494</v>
      </c>
      <c r="L1056" s="14">
        <v>1661.6690000000001</v>
      </c>
    </row>
    <row r="1057" spans="1:12" x14ac:dyDescent="0.25">
      <c r="A1057" s="14" t="s">
        <v>14</v>
      </c>
      <c r="B1057" s="14">
        <v>100</v>
      </c>
      <c r="C1057" s="14">
        <v>10</v>
      </c>
      <c r="D1057" s="14">
        <v>0.8</v>
      </c>
      <c r="E1057" s="14">
        <v>224.69197549173819</v>
      </c>
      <c r="F1057" s="14">
        <v>0.99</v>
      </c>
      <c r="G1057" s="14">
        <v>8</v>
      </c>
      <c r="H1057" s="14">
        <v>32</v>
      </c>
      <c r="I1057" s="14">
        <v>3130.9377272151928</v>
      </c>
      <c r="J1057" s="14">
        <v>2368.9727036304516</v>
      </c>
      <c r="K1057" s="14">
        <v>1.7307079957978193</v>
      </c>
      <c r="L1057" s="14">
        <v>1665.585</v>
      </c>
    </row>
    <row r="1058" spans="1:12" x14ac:dyDescent="0.25">
      <c r="A1058" s="14" t="s">
        <v>14</v>
      </c>
      <c r="B1058" s="14">
        <v>100</v>
      </c>
      <c r="C1058" s="14">
        <v>10</v>
      </c>
      <c r="D1058" s="14">
        <v>0.8</v>
      </c>
      <c r="E1058" s="14">
        <v>96.098529356032259</v>
      </c>
      <c r="F1058" s="14">
        <v>0.99</v>
      </c>
      <c r="G1058" s="14">
        <v>8</v>
      </c>
      <c r="H1058" s="14">
        <v>29</v>
      </c>
      <c r="I1058" s="14">
        <v>2549.1514628463833</v>
      </c>
      <c r="J1058" s="14">
        <v>2198.5843820991445</v>
      </c>
      <c r="K1058" s="14">
        <v>1.637417253261312</v>
      </c>
      <c r="L1058" s="14">
        <v>1678.7940000000001</v>
      </c>
    </row>
    <row r="1059" spans="1:12" x14ac:dyDescent="0.25">
      <c r="A1059" s="14" t="s">
        <v>14</v>
      </c>
      <c r="B1059" s="14">
        <v>100</v>
      </c>
      <c r="C1059" s="14">
        <v>5</v>
      </c>
      <c r="D1059" s="14">
        <v>0.8</v>
      </c>
      <c r="E1059" s="14">
        <v>96.098529356032259</v>
      </c>
      <c r="F1059" s="14">
        <v>0.99</v>
      </c>
      <c r="G1059" s="14">
        <v>8</v>
      </c>
      <c r="H1059" s="14">
        <v>36</v>
      </c>
      <c r="I1059" s="14">
        <v>2549.1514628463833</v>
      </c>
      <c r="J1059" s="14">
        <v>2549.1514628463833</v>
      </c>
      <c r="K1059" s="14">
        <v>1.4122346406126214</v>
      </c>
      <c r="L1059" s="14">
        <v>1680.95</v>
      </c>
    </row>
    <row r="1060" spans="1:12" x14ac:dyDescent="0.25">
      <c r="A1060" s="14" t="s">
        <v>18</v>
      </c>
      <c r="B1060" s="14">
        <v>100</v>
      </c>
      <c r="C1060" s="14">
        <v>10</v>
      </c>
      <c r="D1060" s="14">
        <v>0.8</v>
      </c>
      <c r="E1060" s="14">
        <v>96.098529356032259</v>
      </c>
      <c r="F1060" s="14">
        <v>0.99</v>
      </c>
      <c r="G1060" s="14">
        <v>8</v>
      </c>
      <c r="H1060" s="14">
        <v>36</v>
      </c>
      <c r="I1060" s="14">
        <v>2549.1514628463833</v>
      </c>
      <c r="J1060" s="14">
        <v>2549.1514628463833</v>
      </c>
      <c r="K1060" s="14">
        <v>1.4122346406126214</v>
      </c>
      <c r="L1060" s="14">
        <v>1358.242</v>
      </c>
    </row>
    <row r="1061" spans="1:12" x14ac:dyDescent="0.25">
      <c r="A1061" s="14" t="s">
        <v>18</v>
      </c>
      <c r="B1061" s="14">
        <v>100</v>
      </c>
      <c r="C1061" s="14">
        <v>5</v>
      </c>
      <c r="D1061" s="14">
        <v>0.5</v>
      </c>
      <c r="E1061" s="14">
        <v>30.936816477064724</v>
      </c>
      <c r="F1061" s="14">
        <v>0.99</v>
      </c>
      <c r="G1061" s="14">
        <v>8</v>
      </c>
      <c r="H1061" s="14">
        <v>36</v>
      </c>
      <c r="I1061" s="14">
        <v>2549.1514628463833</v>
      </c>
      <c r="J1061" s="14">
        <v>2549.1514628463833</v>
      </c>
      <c r="K1061" s="14">
        <v>1.4122346406126214</v>
      </c>
      <c r="L1061" s="14">
        <v>1359.03</v>
      </c>
    </row>
    <row r="1062" spans="1:12" x14ac:dyDescent="0.25">
      <c r="A1062" s="14" t="s">
        <v>18</v>
      </c>
      <c r="B1062" s="14">
        <v>100</v>
      </c>
      <c r="C1062" s="14">
        <v>5</v>
      </c>
      <c r="D1062" s="14">
        <v>0.8</v>
      </c>
      <c r="E1062" s="14">
        <v>96.098529356032259</v>
      </c>
      <c r="F1062" s="14">
        <v>0.99</v>
      </c>
      <c r="G1062" s="14">
        <v>8</v>
      </c>
      <c r="H1062" s="14">
        <v>30</v>
      </c>
      <c r="I1062" s="14">
        <v>2549.1514628463833</v>
      </c>
      <c r="J1062" s="14">
        <v>2348.3874695989707</v>
      </c>
      <c r="K1062" s="14">
        <v>1.5329667895965926</v>
      </c>
      <c r="L1062" s="14">
        <v>1375.271</v>
      </c>
    </row>
    <row r="1063" spans="1:12" x14ac:dyDescent="0.25">
      <c r="A1063" s="14" t="s">
        <v>15</v>
      </c>
      <c r="B1063" s="14">
        <v>100</v>
      </c>
      <c r="C1063" s="14">
        <v>5</v>
      </c>
      <c r="D1063" s="14">
        <v>0.8</v>
      </c>
      <c r="E1063" s="14">
        <v>224.69197549173819</v>
      </c>
      <c r="F1063" s="14">
        <v>0.99</v>
      </c>
      <c r="G1063" s="14">
        <v>8</v>
      </c>
      <c r="H1063" s="14">
        <v>34</v>
      </c>
      <c r="I1063" s="14">
        <v>3130.9377272151928</v>
      </c>
      <c r="J1063" s="14">
        <v>2479.2627429326221</v>
      </c>
      <c r="K1063" s="14">
        <v>1.6537174253464848</v>
      </c>
      <c r="L1063" s="14">
        <v>1581.6590000000001</v>
      </c>
    </row>
    <row r="1064" spans="1:12" x14ac:dyDescent="0.25">
      <c r="A1064" s="14" t="s">
        <v>15</v>
      </c>
      <c r="B1064" s="14">
        <v>100</v>
      </c>
      <c r="C1064" s="14">
        <v>5</v>
      </c>
      <c r="D1064" s="14">
        <v>0.8</v>
      </c>
      <c r="E1064" s="14">
        <v>96.098529356032259</v>
      </c>
      <c r="F1064" s="14">
        <v>0.99</v>
      </c>
      <c r="G1064" s="14">
        <v>8</v>
      </c>
      <c r="H1064" s="14">
        <v>36</v>
      </c>
      <c r="I1064" s="14">
        <v>2549.1514628463833</v>
      </c>
      <c r="J1064" s="14">
        <v>2549.1514628463833</v>
      </c>
      <c r="K1064" s="14">
        <v>1.4122346406126214</v>
      </c>
      <c r="L1064" s="14">
        <v>1582.83</v>
      </c>
    </row>
    <row r="1065" spans="1:12" x14ac:dyDescent="0.25">
      <c r="A1065" s="14" t="s">
        <v>18</v>
      </c>
      <c r="B1065" s="14">
        <v>100</v>
      </c>
      <c r="C1065" s="14">
        <v>5</v>
      </c>
      <c r="D1065" s="14">
        <v>0.5</v>
      </c>
      <c r="E1065" s="14">
        <v>72.334659606533179</v>
      </c>
      <c r="F1065" s="14">
        <v>0.99</v>
      </c>
      <c r="G1065" s="14">
        <v>8</v>
      </c>
      <c r="H1065" s="14">
        <v>37</v>
      </c>
      <c r="I1065" s="14">
        <v>3130.9377272151928</v>
      </c>
      <c r="J1065" s="14">
        <v>2832.8277581275051</v>
      </c>
      <c r="K1065" s="14">
        <v>1.4473170803402795</v>
      </c>
      <c r="L1065" s="14">
        <v>1376.3879999999999</v>
      </c>
    </row>
    <row r="1066" spans="1:12" x14ac:dyDescent="0.25">
      <c r="A1066" s="14" t="s">
        <v>19</v>
      </c>
      <c r="B1066" s="14">
        <v>100</v>
      </c>
      <c r="C1066" s="14">
        <v>10</v>
      </c>
      <c r="D1066" s="14">
        <v>0.5</v>
      </c>
      <c r="E1066" s="14">
        <v>30.936816477064724</v>
      </c>
      <c r="F1066" s="14">
        <v>0.99</v>
      </c>
      <c r="G1066" s="14">
        <v>8</v>
      </c>
      <c r="H1066" s="14">
        <v>35</v>
      </c>
      <c r="I1066" s="14">
        <v>2549.1514628463833</v>
      </c>
      <c r="J1066" s="14">
        <v>2476.9220060741927</v>
      </c>
      <c r="K1066" s="14">
        <v>1.4534167774244271</v>
      </c>
      <c r="L1066" s="14">
        <v>841.82100000000003</v>
      </c>
    </row>
    <row r="1067" spans="1:12" x14ac:dyDescent="0.25">
      <c r="A1067" s="14" t="s">
        <v>18</v>
      </c>
      <c r="B1067" s="14">
        <v>100</v>
      </c>
      <c r="C1067" s="14">
        <v>5</v>
      </c>
      <c r="D1067" s="14">
        <v>0.8</v>
      </c>
      <c r="E1067" s="14">
        <v>224.69197549173819</v>
      </c>
      <c r="F1067" s="14">
        <v>0.99</v>
      </c>
      <c r="G1067" s="14">
        <v>8</v>
      </c>
      <c r="H1067" s="14">
        <v>36</v>
      </c>
      <c r="I1067" s="14">
        <v>3130.9377272151928</v>
      </c>
      <c r="J1067" s="14">
        <v>2888.6995947827859</v>
      </c>
      <c r="K1067" s="14">
        <v>1.4193237702545867</v>
      </c>
      <c r="L1067" s="14">
        <v>1379.673</v>
      </c>
    </row>
    <row r="1068" spans="1:12" x14ac:dyDescent="0.25">
      <c r="A1068" s="14" t="s">
        <v>19</v>
      </c>
      <c r="B1068" s="14">
        <v>100</v>
      </c>
      <c r="C1068" s="14">
        <v>5</v>
      </c>
      <c r="D1068" s="14">
        <v>0.3</v>
      </c>
      <c r="E1068" s="14">
        <v>17.81084011161159</v>
      </c>
      <c r="F1068" s="14">
        <v>0.99</v>
      </c>
      <c r="G1068" s="14">
        <v>8</v>
      </c>
      <c r="H1068" s="14">
        <v>34</v>
      </c>
      <c r="I1068" s="14">
        <v>2549.1514628463833</v>
      </c>
      <c r="J1068" s="14">
        <v>2411.9195446688354</v>
      </c>
      <c r="K1068" s="14">
        <v>1.4925871005760651</v>
      </c>
      <c r="L1068" s="14">
        <v>844.54899999999998</v>
      </c>
    </row>
    <row r="1069" spans="1:12" x14ac:dyDescent="0.25">
      <c r="A1069" s="14" t="s">
        <v>15</v>
      </c>
      <c r="B1069" s="14">
        <v>100</v>
      </c>
      <c r="C1069" s="14">
        <v>10</v>
      </c>
      <c r="D1069" s="14">
        <v>0.8</v>
      </c>
      <c r="E1069" s="14">
        <v>224.69197549173819</v>
      </c>
      <c r="F1069" s="14">
        <v>0.99</v>
      </c>
      <c r="G1069" s="14">
        <v>8</v>
      </c>
      <c r="H1069" s="14">
        <v>36</v>
      </c>
      <c r="I1069" s="14">
        <v>3130.9377272151928</v>
      </c>
      <c r="J1069" s="14">
        <v>2719.3010924054165</v>
      </c>
      <c r="K1069" s="14">
        <v>1.5077403570537518</v>
      </c>
      <c r="L1069" s="14">
        <v>1589.566</v>
      </c>
    </row>
    <row r="1070" spans="1:12" x14ac:dyDescent="0.25">
      <c r="A1070" s="14" t="s">
        <v>18</v>
      </c>
      <c r="B1070" s="14">
        <v>100</v>
      </c>
      <c r="C1070" s="14">
        <v>10</v>
      </c>
      <c r="D1070" s="14">
        <v>0.5</v>
      </c>
      <c r="E1070" s="14">
        <v>72.334659606533179</v>
      </c>
      <c r="F1070" s="14">
        <v>0.99</v>
      </c>
      <c r="G1070" s="14">
        <v>8</v>
      </c>
      <c r="H1070" s="14">
        <v>35</v>
      </c>
      <c r="I1070" s="14">
        <v>3130.9377272151928</v>
      </c>
      <c r="J1070" s="14">
        <v>2507.7506540543204</v>
      </c>
      <c r="K1070" s="14">
        <v>1.6349312852820774</v>
      </c>
      <c r="L1070" s="14">
        <v>1383.848</v>
      </c>
    </row>
    <row r="1071" spans="1:12" x14ac:dyDescent="0.25">
      <c r="A1071" s="14" t="s">
        <v>19</v>
      </c>
      <c r="B1071" s="14">
        <v>100</v>
      </c>
      <c r="C1071" s="14">
        <v>5</v>
      </c>
      <c r="D1071" s="14">
        <v>0.8</v>
      </c>
      <c r="E1071" s="14">
        <v>96.098529356032259</v>
      </c>
      <c r="F1071" s="14">
        <v>0.99</v>
      </c>
      <c r="G1071" s="14">
        <v>8</v>
      </c>
      <c r="H1071" s="14">
        <v>32</v>
      </c>
      <c r="I1071" s="14">
        <v>2549.1514628463833</v>
      </c>
      <c r="J1071" s="14">
        <v>2457.3374783864028</v>
      </c>
      <c r="K1071" s="14">
        <v>1.4650002417917463</v>
      </c>
      <c r="L1071" s="14">
        <v>846.41399999999999</v>
      </c>
    </row>
    <row r="1072" spans="1:12" x14ac:dyDescent="0.25">
      <c r="A1072" s="14" t="s">
        <v>19</v>
      </c>
      <c r="B1072" s="14">
        <v>100</v>
      </c>
      <c r="C1072" s="14">
        <v>10</v>
      </c>
      <c r="D1072" s="14">
        <v>0.8</v>
      </c>
      <c r="E1072" s="14">
        <v>96.098529356032259</v>
      </c>
      <c r="F1072" s="14">
        <v>0.99</v>
      </c>
      <c r="G1072" s="14">
        <v>8</v>
      </c>
      <c r="H1072" s="14">
        <v>32</v>
      </c>
      <c r="I1072" s="14">
        <v>2549.1514628463833</v>
      </c>
      <c r="J1072" s="14">
        <v>2321.4796496411764</v>
      </c>
      <c r="K1072" s="14">
        <v>1.5507351100650142</v>
      </c>
      <c r="L1072" s="14">
        <v>850.07799999999997</v>
      </c>
    </row>
    <row r="1073" spans="1:12" x14ac:dyDescent="0.25">
      <c r="A1073" s="14" t="s">
        <v>19</v>
      </c>
      <c r="B1073" s="14">
        <v>100</v>
      </c>
      <c r="C1073" s="14">
        <v>5</v>
      </c>
      <c r="D1073" s="14">
        <v>0.5</v>
      </c>
      <c r="E1073" s="14">
        <v>72.334659606533179</v>
      </c>
      <c r="F1073" s="14">
        <v>0.99</v>
      </c>
      <c r="G1073" s="14">
        <v>8</v>
      </c>
      <c r="H1073" s="14">
        <v>36</v>
      </c>
      <c r="I1073" s="14">
        <v>3130.9377272151928</v>
      </c>
      <c r="J1073" s="14">
        <v>2700.0796870270278</v>
      </c>
      <c r="K1073" s="14">
        <v>1.5184737027203741</v>
      </c>
      <c r="L1073" s="14">
        <v>851.59900000000005</v>
      </c>
    </row>
    <row r="1074" spans="1:12" x14ac:dyDescent="0.25">
      <c r="A1074" s="14" t="s">
        <v>19</v>
      </c>
      <c r="B1074" s="14">
        <v>100</v>
      </c>
      <c r="C1074" s="14">
        <v>5</v>
      </c>
      <c r="D1074" s="14">
        <v>0.5</v>
      </c>
      <c r="E1074" s="14">
        <v>30.936816477064724</v>
      </c>
      <c r="F1074" s="14">
        <v>0.99</v>
      </c>
      <c r="G1074" s="14">
        <v>8</v>
      </c>
      <c r="H1074" s="14">
        <v>33</v>
      </c>
      <c r="I1074" s="14">
        <v>2549.1514628463833</v>
      </c>
      <c r="J1074" s="14">
        <v>2415.3528859387311</v>
      </c>
      <c r="K1074" s="14">
        <v>1.490465439215046</v>
      </c>
      <c r="L1074" s="14">
        <v>851.98699999999997</v>
      </c>
    </row>
    <row r="1075" spans="1:12" x14ac:dyDescent="0.25">
      <c r="A1075" s="14" t="s">
        <v>19</v>
      </c>
      <c r="B1075" s="14">
        <v>100</v>
      </c>
      <c r="C1075" s="14">
        <v>10</v>
      </c>
      <c r="D1075" s="14">
        <v>0.3</v>
      </c>
      <c r="E1075" s="14">
        <v>41.644267364579491</v>
      </c>
      <c r="F1075" s="14">
        <v>0.99</v>
      </c>
      <c r="G1075" s="14">
        <v>8</v>
      </c>
      <c r="H1075" s="14">
        <v>31</v>
      </c>
      <c r="I1075" s="14">
        <v>3130.9377272151928</v>
      </c>
      <c r="J1075" s="14">
        <v>2460.679471654435</v>
      </c>
      <c r="K1075" s="14">
        <v>1.6662064471336324</v>
      </c>
      <c r="L1075" s="14">
        <v>853.11500000000001</v>
      </c>
    </row>
    <row r="1076" spans="1:12" x14ac:dyDescent="0.25">
      <c r="A1076" s="14" t="s">
        <v>18</v>
      </c>
      <c r="B1076" s="14">
        <v>100</v>
      </c>
      <c r="C1076" s="14">
        <v>10</v>
      </c>
      <c r="D1076" s="14">
        <v>0.8</v>
      </c>
      <c r="E1076" s="14">
        <v>224.69197549173819</v>
      </c>
      <c r="F1076" s="14">
        <v>0.99</v>
      </c>
      <c r="G1076" s="14">
        <v>8</v>
      </c>
      <c r="H1076" s="14">
        <v>32</v>
      </c>
      <c r="I1076" s="14">
        <v>3130.9377272151928</v>
      </c>
      <c r="J1076" s="14">
        <v>2422.8768889803296</v>
      </c>
      <c r="K1076" s="14">
        <v>1.6922031897895933</v>
      </c>
      <c r="L1076" s="14">
        <v>1391.6669999999999</v>
      </c>
    </row>
    <row r="1077" spans="1:12" x14ac:dyDescent="0.25">
      <c r="A1077" s="14" t="s">
        <v>19</v>
      </c>
      <c r="B1077" s="14">
        <v>100</v>
      </c>
      <c r="C1077" s="14">
        <v>10</v>
      </c>
      <c r="D1077" s="14">
        <v>0.3</v>
      </c>
      <c r="E1077" s="14">
        <v>17.81084011161159</v>
      </c>
      <c r="F1077" s="14">
        <v>0.99</v>
      </c>
      <c r="G1077" s="14">
        <v>8</v>
      </c>
      <c r="H1077" s="14">
        <v>35</v>
      </c>
      <c r="I1077" s="14">
        <v>2549.1514628463833</v>
      </c>
      <c r="J1077" s="14">
        <v>2408.0556334734342</v>
      </c>
      <c r="K1077" s="14">
        <v>1.4949820718250093</v>
      </c>
      <c r="L1077" s="14">
        <v>856.98099999999999</v>
      </c>
    </row>
    <row r="1078" spans="1:12" x14ac:dyDescent="0.25">
      <c r="A1078" s="14" t="s">
        <v>19</v>
      </c>
      <c r="B1078" s="14">
        <v>100</v>
      </c>
      <c r="C1078" s="14">
        <v>10</v>
      </c>
      <c r="D1078" s="14">
        <v>0.8</v>
      </c>
      <c r="E1078" s="14">
        <v>224.69197549173819</v>
      </c>
      <c r="F1078" s="14">
        <v>0.99</v>
      </c>
      <c r="G1078" s="14">
        <v>8</v>
      </c>
      <c r="H1078" s="14">
        <v>34</v>
      </c>
      <c r="I1078" s="14">
        <v>3130.9377272151928</v>
      </c>
      <c r="J1078" s="14">
        <v>2680.5378656339785</v>
      </c>
      <c r="K1078" s="14">
        <v>1.5295437727496164</v>
      </c>
      <c r="L1078" s="14">
        <v>856.93399999999997</v>
      </c>
    </row>
    <row r="1079" spans="1:12" x14ac:dyDescent="0.25">
      <c r="A1079" s="14" t="s">
        <v>19</v>
      </c>
      <c r="B1079" s="14">
        <v>100</v>
      </c>
      <c r="C1079" s="14">
        <v>5</v>
      </c>
      <c r="D1079" s="14">
        <v>0.3</v>
      </c>
      <c r="E1079" s="14">
        <v>41.644267364579491</v>
      </c>
      <c r="F1079" s="14">
        <v>0.99</v>
      </c>
      <c r="G1079" s="14">
        <v>8</v>
      </c>
      <c r="H1079" s="14">
        <v>32</v>
      </c>
      <c r="I1079" s="14">
        <v>3130.9377272151928</v>
      </c>
      <c r="J1079" s="14">
        <v>2342.1864262101994</v>
      </c>
      <c r="K1079" s="14">
        <v>1.7505011360833691</v>
      </c>
      <c r="L1079" s="14">
        <v>861.08100000000002</v>
      </c>
    </row>
    <row r="1080" spans="1:12" x14ac:dyDescent="0.25">
      <c r="A1080" s="14" t="s">
        <v>19</v>
      </c>
      <c r="B1080" s="14">
        <v>100</v>
      </c>
      <c r="C1080" s="14">
        <v>5</v>
      </c>
      <c r="D1080" s="14">
        <v>0.8</v>
      </c>
      <c r="E1080" s="14">
        <v>224.69197549173819</v>
      </c>
      <c r="F1080" s="14">
        <v>0.99</v>
      </c>
      <c r="G1080" s="14">
        <v>8</v>
      </c>
      <c r="H1080" s="14">
        <v>39</v>
      </c>
      <c r="I1080" s="14">
        <v>3130.9377272151928</v>
      </c>
      <c r="J1080" s="14">
        <v>2993.1511913889472</v>
      </c>
      <c r="K1080" s="14">
        <v>1.3697938185666554</v>
      </c>
      <c r="L1080" s="14">
        <v>861.23099999999999</v>
      </c>
    </row>
    <row r="1081" spans="1:12" x14ac:dyDescent="0.25">
      <c r="A1081" s="14" t="s">
        <v>19</v>
      </c>
      <c r="B1081" s="14">
        <v>100</v>
      </c>
      <c r="C1081" s="14">
        <v>10</v>
      </c>
      <c r="D1081" s="14">
        <v>0.5</v>
      </c>
      <c r="E1081" s="14">
        <v>72.334659606533179</v>
      </c>
      <c r="F1081" s="14">
        <v>0.99</v>
      </c>
      <c r="G1081" s="14">
        <v>8</v>
      </c>
      <c r="H1081" s="14">
        <v>35</v>
      </c>
      <c r="I1081" s="14">
        <v>3130.9377272151928</v>
      </c>
      <c r="J1081" s="14">
        <v>2453.1205211634424</v>
      </c>
      <c r="K1081" s="14">
        <v>1.671340631097689</v>
      </c>
      <c r="L1081" s="14">
        <v>862.02099999999996</v>
      </c>
    </row>
    <row r="1082" spans="1:12" x14ac:dyDescent="0.25">
      <c r="A1082" s="15" t="s">
        <v>12</v>
      </c>
      <c r="B1082" s="15">
        <v>100</v>
      </c>
      <c r="C1082" s="15">
        <v>10</v>
      </c>
      <c r="D1082" s="15">
        <v>0.3</v>
      </c>
      <c r="E1082" s="15">
        <v>5.7718734423223852</v>
      </c>
      <c r="F1082" s="15">
        <v>0.8</v>
      </c>
      <c r="G1082" s="15">
        <v>8</v>
      </c>
      <c r="H1082" s="15">
        <v>32</v>
      </c>
      <c r="I1082" s="15">
        <v>2143.5766879452731</v>
      </c>
      <c r="J1082" s="15">
        <v>2143.5766879452731</v>
      </c>
      <c r="K1082" s="15">
        <v>1.4928320586782282</v>
      </c>
      <c r="L1082" s="15">
        <v>23.579000000000001</v>
      </c>
    </row>
    <row r="1083" spans="1:12" x14ac:dyDescent="0.25">
      <c r="A1083" s="15" t="s">
        <v>12</v>
      </c>
      <c r="B1083" s="15">
        <v>100</v>
      </c>
      <c r="C1083" s="15">
        <v>5</v>
      </c>
      <c r="D1083" s="15">
        <v>0.3</v>
      </c>
      <c r="E1083" s="15">
        <v>5.7718734423223852</v>
      </c>
      <c r="F1083" s="15">
        <v>0.8</v>
      </c>
      <c r="G1083" s="15">
        <v>8</v>
      </c>
      <c r="H1083" s="15">
        <v>32</v>
      </c>
      <c r="I1083" s="15">
        <v>2143.5766879452731</v>
      </c>
      <c r="J1083" s="15">
        <v>2143.5766879452731</v>
      </c>
      <c r="K1083" s="15">
        <v>1.4928320586782282</v>
      </c>
      <c r="L1083" s="15">
        <v>23.748999999999999</v>
      </c>
    </row>
    <row r="1084" spans="1:12" x14ac:dyDescent="0.25">
      <c r="A1084" s="15" t="s">
        <v>12</v>
      </c>
      <c r="B1084" s="15">
        <v>100</v>
      </c>
      <c r="C1084" s="15">
        <v>5</v>
      </c>
      <c r="D1084" s="15">
        <v>0.5</v>
      </c>
      <c r="E1084" s="15">
        <v>10.025545583195649</v>
      </c>
      <c r="F1084" s="15">
        <v>0.8</v>
      </c>
      <c r="G1084" s="15">
        <v>8</v>
      </c>
      <c r="H1084" s="15">
        <v>32</v>
      </c>
      <c r="I1084" s="15">
        <v>2143.5766879452731</v>
      </c>
      <c r="J1084" s="15">
        <v>2143.5766879452731</v>
      </c>
      <c r="K1084" s="15">
        <v>1.4928320586782282</v>
      </c>
      <c r="L1084" s="15">
        <v>26.407</v>
      </c>
    </row>
    <row r="1085" spans="1:12" x14ac:dyDescent="0.25">
      <c r="A1085" s="15" t="s">
        <v>12</v>
      </c>
      <c r="B1085" s="15">
        <v>100</v>
      </c>
      <c r="C1085" s="15">
        <v>5</v>
      </c>
      <c r="D1085" s="15">
        <v>0.3</v>
      </c>
      <c r="E1085" s="15">
        <v>15.638723571114044</v>
      </c>
      <c r="F1085" s="15">
        <v>0.8</v>
      </c>
      <c r="G1085" s="15">
        <v>8</v>
      </c>
      <c r="H1085" s="15">
        <v>30</v>
      </c>
      <c r="I1085" s="15">
        <v>2173.9187070741659</v>
      </c>
      <c r="J1085" s="15">
        <v>2173.9187070741659</v>
      </c>
      <c r="K1085" s="15">
        <v>1.3799964047586859</v>
      </c>
      <c r="L1085" s="15">
        <v>27.731999999999999</v>
      </c>
    </row>
    <row r="1086" spans="1:12" x14ac:dyDescent="0.25">
      <c r="A1086" s="15" t="s">
        <v>12</v>
      </c>
      <c r="B1086" s="15">
        <v>100</v>
      </c>
      <c r="C1086" s="15">
        <v>10</v>
      </c>
      <c r="D1086" s="15">
        <v>0.5</v>
      </c>
      <c r="E1086" s="15">
        <v>10.025545583195649</v>
      </c>
      <c r="F1086" s="15">
        <v>0.8</v>
      </c>
      <c r="G1086" s="15">
        <v>8</v>
      </c>
      <c r="H1086" s="15">
        <v>32</v>
      </c>
      <c r="I1086" s="15">
        <v>2143.5766879452731</v>
      </c>
      <c r="J1086" s="15">
        <v>2143.5766879452731</v>
      </c>
      <c r="K1086" s="15">
        <v>1.4928320586782282</v>
      </c>
      <c r="L1086" s="15">
        <v>28.692</v>
      </c>
    </row>
    <row r="1087" spans="1:12" x14ac:dyDescent="0.25">
      <c r="A1087" s="15" t="s">
        <v>12</v>
      </c>
      <c r="B1087" s="15">
        <v>100</v>
      </c>
      <c r="C1087" s="15">
        <v>10</v>
      </c>
      <c r="D1087" s="15">
        <v>0.8</v>
      </c>
      <c r="E1087" s="15">
        <v>31.142189024239819</v>
      </c>
      <c r="F1087" s="15">
        <v>0.8</v>
      </c>
      <c r="G1087" s="15">
        <v>8</v>
      </c>
      <c r="H1087" s="15">
        <v>32</v>
      </c>
      <c r="I1087" s="15">
        <v>2143.5766879452731</v>
      </c>
      <c r="J1087" s="15">
        <v>2143.5766879452731</v>
      </c>
      <c r="K1087" s="15">
        <v>1.4928320586782282</v>
      </c>
      <c r="L1087" s="15">
        <v>29.556999999999999</v>
      </c>
    </row>
    <row r="1088" spans="1:12" x14ac:dyDescent="0.25">
      <c r="A1088" s="15" t="s">
        <v>12</v>
      </c>
      <c r="B1088" s="15">
        <v>100</v>
      </c>
      <c r="C1088" s="15">
        <v>10</v>
      </c>
      <c r="D1088" s="15">
        <v>0.5</v>
      </c>
      <c r="E1088" s="15">
        <v>27.163924779701162</v>
      </c>
      <c r="F1088" s="15">
        <v>0.8</v>
      </c>
      <c r="G1088" s="15">
        <v>8</v>
      </c>
      <c r="H1088" s="15">
        <v>30</v>
      </c>
      <c r="I1088" s="15">
        <v>2173.9187070741659</v>
      </c>
      <c r="J1088" s="15">
        <v>2173.9187070741659</v>
      </c>
      <c r="K1088" s="15">
        <v>1.3799964047586859</v>
      </c>
      <c r="L1088" s="15">
        <v>30.1</v>
      </c>
    </row>
    <row r="1089" spans="1:12" x14ac:dyDescent="0.25">
      <c r="A1089" s="15" t="s">
        <v>12</v>
      </c>
      <c r="B1089" s="15">
        <v>100</v>
      </c>
      <c r="C1089" s="15">
        <v>5</v>
      </c>
      <c r="D1089" s="15">
        <v>0.5</v>
      </c>
      <c r="E1089" s="15">
        <v>27.163924779701162</v>
      </c>
      <c r="F1089" s="15">
        <v>0.8</v>
      </c>
      <c r="G1089" s="15">
        <v>8</v>
      </c>
      <c r="H1089" s="15">
        <v>30</v>
      </c>
      <c r="I1089" s="15">
        <v>2173.9187070741659</v>
      </c>
      <c r="J1089" s="15">
        <v>2173.9187070741659</v>
      </c>
      <c r="K1089" s="15">
        <v>1.3799964047586859</v>
      </c>
      <c r="L1089" s="15">
        <v>30.579000000000001</v>
      </c>
    </row>
    <row r="1090" spans="1:12" x14ac:dyDescent="0.25">
      <c r="A1090" s="15" t="s">
        <v>12</v>
      </c>
      <c r="B1090" s="15">
        <v>100</v>
      </c>
      <c r="C1090" s="15">
        <v>5</v>
      </c>
      <c r="D1090" s="15">
        <v>0.8</v>
      </c>
      <c r="E1090" s="15">
        <v>31.142189024239819</v>
      </c>
      <c r="F1090" s="15">
        <v>0.8</v>
      </c>
      <c r="G1090" s="15">
        <v>8</v>
      </c>
      <c r="H1090" s="15">
        <v>32</v>
      </c>
      <c r="I1090" s="15">
        <v>2143.5766879452731</v>
      </c>
      <c r="J1090" s="15">
        <v>2143.5766879452731</v>
      </c>
      <c r="K1090" s="15">
        <v>1.4928320586782282</v>
      </c>
      <c r="L1090" s="15">
        <v>30.693000000000001</v>
      </c>
    </row>
    <row r="1091" spans="1:12" x14ac:dyDescent="0.25">
      <c r="A1091" s="15" t="s">
        <v>12</v>
      </c>
      <c r="B1091" s="15">
        <v>100</v>
      </c>
      <c r="C1091" s="15">
        <v>10</v>
      </c>
      <c r="D1091" s="15">
        <v>0.3</v>
      </c>
      <c r="E1091" s="15">
        <v>15.638723571114044</v>
      </c>
      <c r="F1091" s="15">
        <v>0.8</v>
      </c>
      <c r="G1091" s="15">
        <v>8</v>
      </c>
      <c r="H1091" s="15">
        <v>30</v>
      </c>
      <c r="I1091" s="15">
        <v>2173.9187070741659</v>
      </c>
      <c r="J1091" s="15">
        <v>2170.2943654567157</v>
      </c>
      <c r="K1091" s="15">
        <v>1.3823009669790491</v>
      </c>
      <c r="L1091" s="15">
        <v>30.773</v>
      </c>
    </row>
    <row r="1092" spans="1:12" x14ac:dyDescent="0.25">
      <c r="A1092" s="15" t="s">
        <v>12</v>
      </c>
      <c r="B1092" s="15">
        <v>100</v>
      </c>
      <c r="C1092" s="15">
        <v>5</v>
      </c>
      <c r="D1092" s="15">
        <v>0.8</v>
      </c>
      <c r="E1092" s="15">
        <v>84.378857301054765</v>
      </c>
      <c r="F1092" s="15">
        <v>0.8</v>
      </c>
      <c r="G1092" s="15">
        <v>8</v>
      </c>
      <c r="H1092" s="15">
        <v>30</v>
      </c>
      <c r="I1092" s="15">
        <v>2173.9187070741659</v>
      </c>
      <c r="J1092" s="15">
        <v>2173.9187070741659</v>
      </c>
      <c r="K1092" s="15">
        <v>1.3799964047586859</v>
      </c>
      <c r="L1092" s="15">
        <v>32.304000000000002</v>
      </c>
    </row>
    <row r="1093" spans="1:12" x14ac:dyDescent="0.25">
      <c r="A1093" s="15" t="s">
        <v>12</v>
      </c>
      <c r="B1093" s="15">
        <v>100</v>
      </c>
      <c r="C1093" s="15">
        <v>10</v>
      </c>
      <c r="D1093" s="15">
        <v>0.8</v>
      </c>
      <c r="E1093" s="15">
        <v>84.378857301054765</v>
      </c>
      <c r="F1093" s="15">
        <v>0.8</v>
      </c>
      <c r="G1093" s="15">
        <v>8</v>
      </c>
      <c r="H1093" s="15">
        <v>30</v>
      </c>
      <c r="I1093" s="15">
        <v>2173.9187070741659</v>
      </c>
      <c r="J1093" s="15">
        <v>2173.9187070741659</v>
      </c>
      <c r="K1093" s="15">
        <v>1.3799964047586859</v>
      </c>
      <c r="L1093" s="15">
        <v>34.877000000000002</v>
      </c>
    </row>
    <row r="1094" spans="1:12" x14ac:dyDescent="0.25">
      <c r="A1094" s="15" t="s">
        <v>12</v>
      </c>
      <c r="B1094" s="15">
        <v>100</v>
      </c>
      <c r="C1094" s="15">
        <v>5</v>
      </c>
      <c r="D1094" s="15">
        <v>0.3</v>
      </c>
      <c r="E1094" s="15">
        <v>5.7718734423223852</v>
      </c>
      <c r="F1094" s="15">
        <v>0.9</v>
      </c>
      <c r="G1094" s="15">
        <v>8</v>
      </c>
      <c r="H1094" s="15">
        <v>32</v>
      </c>
      <c r="I1094" s="15">
        <v>2143.5766879452731</v>
      </c>
      <c r="J1094" s="15">
        <v>2143.5766879452731</v>
      </c>
      <c r="K1094" s="15">
        <v>1.4928320586782282</v>
      </c>
      <c r="L1094" s="15">
        <v>38.506999999999998</v>
      </c>
    </row>
    <row r="1095" spans="1:12" x14ac:dyDescent="0.25">
      <c r="A1095" s="15" t="s">
        <v>12</v>
      </c>
      <c r="B1095" s="15">
        <v>100</v>
      </c>
      <c r="C1095" s="15">
        <v>5</v>
      </c>
      <c r="D1095" s="15">
        <v>0.5</v>
      </c>
      <c r="E1095" s="15">
        <v>10.025545583195649</v>
      </c>
      <c r="F1095" s="15">
        <v>0.9</v>
      </c>
      <c r="G1095" s="15">
        <v>8</v>
      </c>
      <c r="H1095" s="15">
        <v>31</v>
      </c>
      <c r="I1095" s="15">
        <v>2143.5766879452731</v>
      </c>
      <c r="J1095" s="15">
        <v>2135.8630243392895</v>
      </c>
      <c r="K1095" s="15">
        <v>1.4982234176697224</v>
      </c>
      <c r="L1095" s="15">
        <v>43.493000000000002</v>
      </c>
    </row>
    <row r="1096" spans="1:12" x14ac:dyDescent="0.25">
      <c r="A1096" s="15" t="s">
        <v>12</v>
      </c>
      <c r="B1096" s="15">
        <v>100</v>
      </c>
      <c r="C1096" s="15">
        <v>5</v>
      </c>
      <c r="D1096" s="15">
        <v>0.8</v>
      </c>
      <c r="E1096" s="15">
        <v>31.142189024239819</v>
      </c>
      <c r="F1096" s="15">
        <v>0.9</v>
      </c>
      <c r="G1096" s="15">
        <v>8</v>
      </c>
      <c r="H1096" s="15">
        <v>32</v>
      </c>
      <c r="I1096" s="15">
        <v>2143.5766879452731</v>
      </c>
      <c r="J1096" s="15">
        <v>2143.5766879452731</v>
      </c>
      <c r="K1096" s="15">
        <v>1.4928320586782282</v>
      </c>
      <c r="L1096" s="15">
        <v>44.195999999999998</v>
      </c>
    </row>
    <row r="1097" spans="1:12" x14ac:dyDescent="0.25">
      <c r="A1097" s="15" t="s">
        <v>12</v>
      </c>
      <c r="B1097" s="15">
        <v>100</v>
      </c>
      <c r="C1097" s="15">
        <v>10</v>
      </c>
      <c r="D1097" s="15">
        <v>0.8</v>
      </c>
      <c r="E1097" s="15">
        <v>31.142189024239819</v>
      </c>
      <c r="F1097" s="15">
        <v>0.9</v>
      </c>
      <c r="G1097" s="15">
        <v>8</v>
      </c>
      <c r="H1097" s="15">
        <v>32</v>
      </c>
      <c r="I1097" s="15">
        <v>2143.5766879452731</v>
      </c>
      <c r="J1097" s="15">
        <v>2143.5766879452731</v>
      </c>
      <c r="K1097" s="15">
        <v>1.4928320586782282</v>
      </c>
      <c r="L1097" s="15">
        <v>44.277000000000001</v>
      </c>
    </row>
    <row r="1098" spans="1:12" x14ac:dyDescent="0.25">
      <c r="A1098" s="15" t="s">
        <v>12</v>
      </c>
      <c r="B1098" s="15">
        <v>100</v>
      </c>
      <c r="C1098" s="15">
        <v>10</v>
      </c>
      <c r="D1098" s="15">
        <v>0.5</v>
      </c>
      <c r="E1098" s="15">
        <v>10.025545583195649</v>
      </c>
      <c r="F1098" s="15">
        <v>0.9</v>
      </c>
      <c r="G1098" s="15">
        <v>8</v>
      </c>
      <c r="H1098" s="15">
        <v>32</v>
      </c>
      <c r="I1098" s="15">
        <v>2143.5766879452731</v>
      </c>
      <c r="J1098" s="15">
        <v>2143.5766879452731</v>
      </c>
      <c r="K1098" s="15">
        <v>1.4928320586782282</v>
      </c>
      <c r="L1098" s="15">
        <v>48.57</v>
      </c>
    </row>
    <row r="1099" spans="1:12" x14ac:dyDescent="0.25">
      <c r="A1099" s="15" t="s">
        <v>12</v>
      </c>
      <c r="B1099" s="15">
        <v>100</v>
      </c>
      <c r="C1099" s="15">
        <v>10</v>
      </c>
      <c r="D1099" s="15">
        <v>0.3</v>
      </c>
      <c r="E1099" s="15">
        <v>5.7718734423223852</v>
      </c>
      <c r="F1099" s="15">
        <v>0.9</v>
      </c>
      <c r="G1099" s="15">
        <v>8</v>
      </c>
      <c r="H1099" s="15">
        <v>32</v>
      </c>
      <c r="I1099" s="15">
        <v>2143.5766879452731</v>
      </c>
      <c r="J1099" s="15">
        <v>2143.5766879452731</v>
      </c>
      <c r="K1099" s="15">
        <v>1.4928320586782282</v>
      </c>
      <c r="L1099" s="15">
        <v>50.805999999999997</v>
      </c>
    </row>
    <row r="1100" spans="1:12" x14ac:dyDescent="0.25">
      <c r="A1100" s="15" t="s">
        <v>12</v>
      </c>
      <c r="B1100" s="15">
        <v>100</v>
      </c>
      <c r="C1100" s="15">
        <v>5</v>
      </c>
      <c r="D1100" s="15">
        <v>0.3</v>
      </c>
      <c r="E1100" s="15">
        <v>15.638723571114044</v>
      </c>
      <c r="F1100" s="15">
        <v>0.9</v>
      </c>
      <c r="G1100" s="15">
        <v>8</v>
      </c>
      <c r="H1100" s="15">
        <v>30</v>
      </c>
      <c r="I1100" s="15">
        <v>2173.9187070741659</v>
      </c>
      <c r="J1100" s="15">
        <v>2173.9187070741659</v>
      </c>
      <c r="K1100" s="15">
        <v>1.3799964047586859</v>
      </c>
      <c r="L1100" s="15">
        <v>58.212000000000003</v>
      </c>
    </row>
    <row r="1101" spans="1:12" x14ac:dyDescent="0.25">
      <c r="A1101" s="15" t="s">
        <v>12</v>
      </c>
      <c r="B1101" s="15">
        <v>100</v>
      </c>
      <c r="C1101" s="15">
        <v>5</v>
      </c>
      <c r="D1101" s="15">
        <v>0.5</v>
      </c>
      <c r="E1101" s="15">
        <v>27.163924779701162</v>
      </c>
      <c r="F1101" s="15">
        <v>0.9</v>
      </c>
      <c r="G1101" s="15">
        <v>8</v>
      </c>
      <c r="H1101" s="15">
        <v>30</v>
      </c>
      <c r="I1101" s="15">
        <v>2173.9187070741659</v>
      </c>
      <c r="J1101" s="15">
        <v>2173.9187070741659</v>
      </c>
      <c r="K1101" s="15">
        <v>1.3799964047586859</v>
      </c>
      <c r="L1101" s="15">
        <v>65.430000000000007</v>
      </c>
    </row>
    <row r="1102" spans="1:12" x14ac:dyDescent="0.25">
      <c r="A1102" s="15" t="s">
        <v>12</v>
      </c>
      <c r="B1102" s="15">
        <v>100</v>
      </c>
      <c r="C1102" s="15">
        <v>10</v>
      </c>
      <c r="D1102" s="15">
        <v>0.5</v>
      </c>
      <c r="E1102" s="15">
        <v>27.163924779701162</v>
      </c>
      <c r="F1102" s="15">
        <v>0.9</v>
      </c>
      <c r="G1102" s="15">
        <v>8</v>
      </c>
      <c r="H1102" s="15">
        <v>30</v>
      </c>
      <c r="I1102" s="15">
        <v>2173.9187070741659</v>
      </c>
      <c r="J1102" s="15">
        <v>2173.9187070741659</v>
      </c>
      <c r="K1102" s="15">
        <v>1.3799964047586859</v>
      </c>
      <c r="L1102" s="15">
        <v>85.22</v>
      </c>
    </row>
    <row r="1103" spans="1:12" x14ac:dyDescent="0.25">
      <c r="A1103" s="15" t="s">
        <v>12</v>
      </c>
      <c r="B1103" s="15">
        <v>100</v>
      </c>
      <c r="C1103" s="15">
        <v>10</v>
      </c>
      <c r="D1103" s="15">
        <v>0.3</v>
      </c>
      <c r="E1103" s="15">
        <v>15.638723571114044</v>
      </c>
      <c r="F1103" s="15">
        <v>0.9</v>
      </c>
      <c r="G1103" s="15">
        <v>8</v>
      </c>
      <c r="H1103" s="15">
        <v>30</v>
      </c>
      <c r="I1103" s="15">
        <v>2173.9187070741659</v>
      </c>
      <c r="J1103" s="15">
        <v>2173.9187070741659</v>
      </c>
      <c r="K1103" s="15">
        <v>1.3799964047586859</v>
      </c>
      <c r="L1103" s="15">
        <v>86.784000000000006</v>
      </c>
    </row>
    <row r="1104" spans="1:12" x14ac:dyDescent="0.25">
      <c r="A1104" s="15" t="s">
        <v>12</v>
      </c>
      <c r="B1104" s="15">
        <v>100</v>
      </c>
      <c r="C1104" s="15">
        <v>10</v>
      </c>
      <c r="D1104" s="15">
        <v>0.8</v>
      </c>
      <c r="E1104" s="15">
        <v>84.378857301054765</v>
      </c>
      <c r="F1104" s="15">
        <v>0.9</v>
      </c>
      <c r="G1104" s="15">
        <v>8</v>
      </c>
      <c r="H1104" s="15">
        <v>29</v>
      </c>
      <c r="I1104" s="15">
        <v>2173.9187070741659</v>
      </c>
      <c r="J1104" s="15">
        <v>2168.5187578536811</v>
      </c>
      <c r="K1104" s="15">
        <v>1.3834328105924654</v>
      </c>
      <c r="L1104" s="15">
        <v>86.828000000000003</v>
      </c>
    </row>
    <row r="1105" spans="1:12" x14ac:dyDescent="0.25">
      <c r="A1105" s="15" t="s">
        <v>12</v>
      </c>
      <c r="B1105" s="15">
        <v>100</v>
      </c>
      <c r="C1105" s="15">
        <v>5</v>
      </c>
      <c r="D1105" s="15">
        <v>0.8</v>
      </c>
      <c r="E1105" s="15">
        <v>84.378857301054765</v>
      </c>
      <c r="F1105" s="15">
        <v>0.9</v>
      </c>
      <c r="G1105" s="15">
        <v>8</v>
      </c>
      <c r="H1105" s="15">
        <v>30</v>
      </c>
      <c r="I1105" s="15">
        <v>2173.9187070741659</v>
      </c>
      <c r="J1105" s="15">
        <v>2143.00561598578</v>
      </c>
      <c r="K1105" s="15">
        <v>1.3999030042765446</v>
      </c>
      <c r="L1105" s="15">
        <v>92.903000000000006</v>
      </c>
    </row>
    <row r="1106" spans="1:12" x14ac:dyDescent="0.25">
      <c r="A1106" s="15" t="s">
        <v>13</v>
      </c>
      <c r="B1106" s="15">
        <v>100</v>
      </c>
      <c r="C1106" s="15">
        <v>5</v>
      </c>
      <c r="D1106" s="15">
        <v>0.3</v>
      </c>
      <c r="E1106" s="15">
        <v>5.7718734423223852</v>
      </c>
      <c r="F1106" s="15">
        <v>0.8</v>
      </c>
      <c r="G1106" s="15">
        <v>8</v>
      </c>
      <c r="H1106" s="15">
        <v>32</v>
      </c>
      <c r="I1106" s="15">
        <v>2143.5766879452731</v>
      </c>
      <c r="J1106" s="15">
        <v>2143.5766879452731</v>
      </c>
      <c r="K1106" s="15">
        <v>1.4928320586782282</v>
      </c>
      <c r="L1106" s="15">
        <v>60.707999999999998</v>
      </c>
    </row>
    <row r="1107" spans="1:12" x14ac:dyDescent="0.25">
      <c r="A1107" s="15" t="s">
        <v>13</v>
      </c>
      <c r="B1107" s="15">
        <v>100</v>
      </c>
      <c r="C1107" s="15">
        <v>10</v>
      </c>
      <c r="D1107" s="15">
        <v>0.3</v>
      </c>
      <c r="E1107" s="15">
        <v>5.7718734423223852</v>
      </c>
      <c r="F1107" s="15">
        <v>0.8</v>
      </c>
      <c r="G1107" s="15">
        <v>8</v>
      </c>
      <c r="H1107" s="15">
        <v>32</v>
      </c>
      <c r="I1107" s="15">
        <v>2143.5766879452731</v>
      </c>
      <c r="J1107" s="15">
        <v>2143.5766879452731</v>
      </c>
      <c r="K1107" s="15">
        <v>1.4928320586782282</v>
      </c>
      <c r="L1107" s="15">
        <v>82.408000000000001</v>
      </c>
    </row>
    <row r="1108" spans="1:12" x14ac:dyDescent="0.25">
      <c r="A1108" s="15" t="s">
        <v>13</v>
      </c>
      <c r="B1108" s="15">
        <v>100</v>
      </c>
      <c r="C1108" s="15">
        <v>5</v>
      </c>
      <c r="D1108" s="15">
        <v>0.3</v>
      </c>
      <c r="E1108" s="15">
        <v>15.638723571114044</v>
      </c>
      <c r="F1108" s="15">
        <v>0.8</v>
      </c>
      <c r="G1108" s="15">
        <v>8</v>
      </c>
      <c r="H1108" s="15">
        <v>30</v>
      </c>
      <c r="I1108" s="15">
        <v>2173.9187070741659</v>
      </c>
      <c r="J1108" s="15">
        <v>2172.6316729312657</v>
      </c>
      <c r="K1108" s="15">
        <v>1.3808138937569971</v>
      </c>
      <c r="L1108" s="15">
        <v>91.734999999999999</v>
      </c>
    </row>
    <row r="1109" spans="1:12" x14ac:dyDescent="0.25">
      <c r="A1109" s="15" t="s">
        <v>13</v>
      </c>
      <c r="B1109" s="15">
        <v>100</v>
      </c>
      <c r="C1109" s="15">
        <v>5</v>
      </c>
      <c r="D1109" s="15">
        <v>0.5</v>
      </c>
      <c r="E1109" s="15">
        <v>10.025545583195649</v>
      </c>
      <c r="F1109" s="15">
        <v>0.8</v>
      </c>
      <c r="G1109" s="15">
        <v>8</v>
      </c>
      <c r="H1109" s="15">
        <v>32</v>
      </c>
      <c r="I1109" s="15">
        <v>2143.5766879452731</v>
      </c>
      <c r="J1109" s="15">
        <v>2143.5766879452731</v>
      </c>
      <c r="K1109" s="15">
        <v>1.4928320586782282</v>
      </c>
      <c r="L1109" s="15">
        <v>92.849000000000004</v>
      </c>
    </row>
    <row r="1110" spans="1:12" x14ac:dyDescent="0.25">
      <c r="A1110" s="15" t="s">
        <v>13</v>
      </c>
      <c r="B1110" s="15">
        <v>100</v>
      </c>
      <c r="C1110" s="15">
        <v>10</v>
      </c>
      <c r="D1110" s="15">
        <v>0.5</v>
      </c>
      <c r="E1110" s="15">
        <v>10.025545583195649</v>
      </c>
      <c r="F1110" s="15">
        <v>0.8</v>
      </c>
      <c r="G1110" s="15">
        <v>8</v>
      </c>
      <c r="H1110" s="15">
        <v>32</v>
      </c>
      <c r="I1110" s="15">
        <v>2143.5766879452731</v>
      </c>
      <c r="J1110" s="15">
        <v>2135.0138446963879</v>
      </c>
      <c r="K1110" s="15">
        <v>1.4988193205159566</v>
      </c>
      <c r="L1110" s="15">
        <v>98.525000000000006</v>
      </c>
    </row>
    <row r="1111" spans="1:12" x14ac:dyDescent="0.25">
      <c r="A1111" s="15" t="s">
        <v>13</v>
      </c>
      <c r="B1111" s="15">
        <v>100</v>
      </c>
      <c r="C1111" s="15">
        <v>5</v>
      </c>
      <c r="D1111" s="15">
        <v>0.5</v>
      </c>
      <c r="E1111" s="15">
        <v>27.163924779701162</v>
      </c>
      <c r="F1111" s="15">
        <v>0.8</v>
      </c>
      <c r="G1111" s="15">
        <v>8</v>
      </c>
      <c r="H1111" s="15">
        <v>30</v>
      </c>
      <c r="I1111" s="15">
        <v>2173.9187070741659</v>
      </c>
      <c r="J1111" s="15">
        <v>2173.9187070741659</v>
      </c>
      <c r="K1111" s="15">
        <v>1.3799964047586859</v>
      </c>
      <c r="L1111" s="15">
        <v>99.227999999999994</v>
      </c>
    </row>
    <row r="1112" spans="1:12" x14ac:dyDescent="0.25">
      <c r="A1112" s="15" t="s">
        <v>13</v>
      </c>
      <c r="B1112" s="15">
        <v>100</v>
      </c>
      <c r="C1112" s="15">
        <v>10</v>
      </c>
      <c r="D1112" s="15">
        <v>0.3</v>
      </c>
      <c r="E1112" s="15">
        <v>15.638723571114044</v>
      </c>
      <c r="F1112" s="15">
        <v>0.8</v>
      </c>
      <c r="G1112" s="15">
        <v>8</v>
      </c>
      <c r="H1112" s="15">
        <v>30</v>
      </c>
      <c r="I1112" s="15">
        <v>2173.9187070741659</v>
      </c>
      <c r="J1112" s="15">
        <v>2164.0269957658229</v>
      </c>
      <c r="K1112" s="15">
        <v>1.3863043325567834</v>
      </c>
      <c r="L1112" s="15">
        <v>100.325</v>
      </c>
    </row>
    <row r="1113" spans="1:12" x14ac:dyDescent="0.25">
      <c r="A1113" s="15" t="s">
        <v>13</v>
      </c>
      <c r="B1113" s="15">
        <v>100</v>
      </c>
      <c r="C1113" s="15">
        <v>10</v>
      </c>
      <c r="D1113" s="15">
        <v>0.8</v>
      </c>
      <c r="E1113" s="15">
        <v>31.142189024239819</v>
      </c>
      <c r="F1113" s="15">
        <v>0.8</v>
      </c>
      <c r="G1113" s="15">
        <v>8</v>
      </c>
      <c r="H1113" s="15">
        <v>32</v>
      </c>
      <c r="I1113" s="15">
        <v>2143.5766879452731</v>
      </c>
      <c r="J1113" s="15">
        <v>2133.8854417103526</v>
      </c>
      <c r="K1113" s="15">
        <v>1.4996118992381968</v>
      </c>
      <c r="L1113" s="15">
        <v>100.837</v>
      </c>
    </row>
    <row r="1114" spans="1:12" x14ac:dyDescent="0.25">
      <c r="A1114" s="15" t="s">
        <v>13</v>
      </c>
      <c r="B1114" s="15">
        <v>100</v>
      </c>
      <c r="C1114" s="15">
        <v>10</v>
      </c>
      <c r="D1114" s="15">
        <v>0.5</v>
      </c>
      <c r="E1114" s="15">
        <v>27.163924779701162</v>
      </c>
      <c r="F1114" s="15">
        <v>0.8</v>
      </c>
      <c r="G1114" s="15">
        <v>8</v>
      </c>
      <c r="H1114" s="15">
        <v>30</v>
      </c>
      <c r="I1114" s="15">
        <v>2173.9187070741659</v>
      </c>
      <c r="J1114" s="15">
        <v>2173.9187070741659</v>
      </c>
      <c r="K1114" s="15">
        <v>1.3799964047586859</v>
      </c>
      <c r="L1114" s="15">
        <v>102.333</v>
      </c>
    </row>
    <row r="1115" spans="1:12" x14ac:dyDescent="0.25">
      <c r="A1115" s="15" t="s">
        <v>13</v>
      </c>
      <c r="B1115" s="15">
        <v>100</v>
      </c>
      <c r="C1115" s="15">
        <v>5</v>
      </c>
      <c r="D1115" s="15">
        <v>0.8</v>
      </c>
      <c r="E1115" s="15">
        <v>31.142189024239819</v>
      </c>
      <c r="F1115" s="15">
        <v>0.8</v>
      </c>
      <c r="G1115" s="15">
        <v>8</v>
      </c>
      <c r="H1115" s="15">
        <v>32</v>
      </c>
      <c r="I1115" s="15">
        <v>2143.5766879452731</v>
      </c>
      <c r="J1115" s="15">
        <v>2143.5766879452731</v>
      </c>
      <c r="K1115" s="15">
        <v>1.4928320586782282</v>
      </c>
      <c r="L1115" s="15">
        <v>102.474</v>
      </c>
    </row>
    <row r="1116" spans="1:12" x14ac:dyDescent="0.25">
      <c r="A1116" s="15" t="s">
        <v>13</v>
      </c>
      <c r="B1116" s="15">
        <v>100</v>
      </c>
      <c r="C1116" s="15">
        <v>5</v>
      </c>
      <c r="D1116" s="15">
        <v>0.8</v>
      </c>
      <c r="E1116" s="15">
        <v>84.378857301054765</v>
      </c>
      <c r="F1116" s="15">
        <v>0.8</v>
      </c>
      <c r="G1116" s="15">
        <v>8</v>
      </c>
      <c r="H1116" s="15">
        <v>30</v>
      </c>
      <c r="I1116" s="15">
        <v>2173.9187070741659</v>
      </c>
      <c r="J1116" s="15">
        <v>2173.9187070741659</v>
      </c>
      <c r="K1116" s="15">
        <v>1.3799964047586859</v>
      </c>
      <c r="L1116" s="15">
        <v>105.503</v>
      </c>
    </row>
    <row r="1117" spans="1:12" x14ac:dyDescent="0.25">
      <c r="A1117" s="15" t="s">
        <v>13</v>
      </c>
      <c r="B1117" s="15">
        <v>100</v>
      </c>
      <c r="C1117" s="15">
        <v>10</v>
      </c>
      <c r="D1117" s="15">
        <v>0.8</v>
      </c>
      <c r="E1117" s="15">
        <v>84.378857301054765</v>
      </c>
      <c r="F1117" s="15">
        <v>0.8</v>
      </c>
      <c r="G1117" s="15">
        <v>8</v>
      </c>
      <c r="H1117" s="15">
        <v>30</v>
      </c>
      <c r="I1117" s="15">
        <v>2173.9187070741659</v>
      </c>
      <c r="J1117" s="15">
        <v>2173.9187070741659</v>
      </c>
      <c r="K1117" s="15">
        <v>1.3799964047586859</v>
      </c>
      <c r="L1117" s="15">
        <v>112.636</v>
      </c>
    </row>
    <row r="1118" spans="1:12" x14ac:dyDescent="0.25">
      <c r="A1118" s="15" t="s">
        <v>13</v>
      </c>
      <c r="B1118" s="15">
        <v>100</v>
      </c>
      <c r="C1118" s="15">
        <v>5</v>
      </c>
      <c r="D1118" s="15">
        <v>0.3</v>
      </c>
      <c r="E1118" s="15">
        <v>15.638723571114044</v>
      </c>
      <c r="F1118" s="15">
        <v>0.9</v>
      </c>
      <c r="G1118" s="15">
        <v>8</v>
      </c>
      <c r="H1118" s="15">
        <v>30</v>
      </c>
      <c r="I1118" s="15">
        <v>2173.9187070741659</v>
      </c>
      <c r="J1118" s="15">
        <v>2173.9187070741659</v>
      </c>
      <c r="K1118" s="15">
        <v>1.3799964047586859</v>
      </c>
      <c r="L1118" s="15">
        <v>143.15</v>
      </c>
    </row>
    <row r="1119" spans="1:12" x14ac:dyDescent="0.25">
      <c r="A1119" s="15" t="s">
        <v>13</v>
      </c>
      <c r="B1119" s="15">
        <v>100</v>
      </c>
      <c r="C1119" s="15">
        <v>5</v>
      </c>
      <c r="D1119" s="15">
        <v>0.3</v>
      </c>
      <c r="E1119" s="15">
        <v>5.7718734423223852</v>
      </c>
      <c r="F1119" s="15">
        <v>0.9</v>
      </c>
      <c r="G1119" s="15">
        <v>8</v>
      </c>
      <c r="H1119" s="15">
        <v>32</v>
      </c>
      <c r="I1119" s="15">
        <v>2143.5766879452731</v>
      </c>
      <c r="J1119" s="15">
        <v>2143.5766879452731</v>
      </c>
      <c r="K1119" s="15">
        <v>1.4928320586782282</v>
      </c>
      <c r="L1119" s="15">
        <v>153.626</v>
      </c>
    </row>
    <row r="1120" spans="1:12" x14ac:dyDescent="0.25">
      <c r="A1120" s="15" t="s">
        <v>13</v>
      </c>
      <c r="B1120" s="15">
        <v>100</v>
      </c>
      <c r="C1120" s="15">
        <v>10</v>
      </c>
      <c r="D1120" s="15">
        <v>0.5</v>
      </c>
      <c r="E1120" s="15">
        <v>10.025545583195649</v>
      </c>
      <c r="F1120" s="15">
        <v>0.9</v>
      </c>
      <c r="G1120" s="15">
        <v>8</v>
      </c>
      <c r="H1120" s="15">
        <v>32</v>
      </c>
      <c r="I1120" s="15">
        <v>2143.5766879452731</v>
      </c>
      <c r="J1120" s="15">
        <v>2143.5766879452731</v>
      </c>
      <c r="K1120" s="15">
        <v>1.4928320586782282</v>
      </c>
      <c r="L1120" s="15">
        <v>157.96100000000001</v>
      </c>
    </row>
    <row r="1121" spans="1:12" x14ac:dyDescent="0.25">
      <c r="A1121" s="15" t="s">
        <v>13</v>
      </c>
      <c r="B1121" s="15">
        <v>100</v>
      </c>
      <c r="C1121" s="15">
        <v>10</v>
      </c>
      <c r="D1121" s="15">
        <v>0.3</v>
      </c>
      <c r="E1121" s="15">
        <v>5.7718734423223852</v>
      </c>
      <c r="F1121" s="15">
        <v>0.9</v>
      </c>
      <c r="G1121" s="15">
        <v>8</v>
      </c>
      <c r="H1121" s="15">
        <v>32</v>
      </c>
      <c r="I1121" s="15">
        <v>2143.5766879452731</v>
      </c>
      <c r="J1121" s="15">
        <v>2143.5766879452731</v>
      </c>
      <c r="K1121" s="15">
        <v>1.4928320586782282</v>
      </c>
      <c r="L1121" s="15">
        <v>160.34200000000001</v>
      </c>
    </row>
    <row r="1122" spans="1:12" x14ac:dyDescent="0.25">
      <c r="A1122" s="15" t="s">
        <v>13</v>
      </c>
      <c r="B1122" s="15">
        <v>100</v>
      </c>
      <c r="C1122" s="15">
        <v>5</v>
      </c>
      <c r="D1122" s="15">
        <v>0.5</v>
      </c>
      <c r="E1122" s="15">
        <v>10.025545583195649</v>
      </c>
      <c r="F1122" s="15">
        <v>0.9</v>
      </c>
      <c r="G1122" s="15">
        <v>8</v>
      </c>
      <c r="H1122" s="15">
        <v>32</v>
      </c>
      <c r="I1122" s="15">
        <v>2143.5766879452731</v>
      </c>
      <c r="J1122" s="15">
        <v>2143.5766879452731</v>
      </c>
      <c r="K1122" s="15">
        <v>1.4928320586782282</v>
      </c>
      <c r="L1122" s="15">
        <v>162.21100000000001</v>
      </c>
    </row>
    <row r="1123" spans="1:12" x14ac:dyDescent="0.25">
      <c r="A1123" s="15" t="s">
        <v>13</v>
      </c>
      <c r="B1123" s="15">
        <v>100</v>
      </c>
      <c r="C1123" s="15">
        <v>10</v>
      </c>
      <c r="D1123" s="15">
        <v>0.8</v>
      </c>
      <c r="E1123" s="15">
        <v>31.142189024239819</v>
      </c>
      <c r="F1123" s="15">
        <v>0.9</v>
      </c>
      <c r="G1123" s="15">
        <v>8</v>
      </c>
      <c r="H1123" s="15">
        <v>32</v>
      </c>
      <c r="I1123" s="15">
        <v>2143.5766879452731</v>
      </c>
      <c r="J1123" s="15">
        <v>2143.5766879452731</v>
      </c>
      <c r="K1123" s="15">
        <v>1.4928320586782282</v>
      </c>
      <c r="L1123" s="15">
        <v>165.25299999999999</v>
      </c>
    </row>
    <row r="1124" spans="1:12" x14ac:dyDescent="0.25">
      <c r="A1124" s="15" t="s">
        <v>13</v>
      </c>
      <c r="B1124" s="15">
        <v>100</v>
      </c>
      <c r="C1124" s="15">
        <v>10</v>
      </c>
      <c r="D1124" s="15">
        <v>0.5</v>
      </c>
      <c r="E1124" s="15">
        <v>27.163924779701162</v>
      </c>
      <c r="F1124" s="15">
        <v>0.9</v>
      </c>
      <c r="G1124" s="15">
        <v>8</v>
      </c>
      <c r="H1124" s="15">
        <v>30</v>
      </c>
      <c r="I1124" s="15">
        <v>2173.9187070741659</v>
      </c>
      <c r="J1124" s="15">
        <v>2173.9187070741659</v>
      </c>
      <c r="K1124" s="15">
        <v>1.3799964047586859</v>
      </c>
      <c r="L1124" s="15">
        <v>170.476</v>
      </c>
    </row>
    <row r="1125" spans="1:12" x14ac:dyDescent="0.25">
      <c r="A1125" s="15" t="s">
        <v>13</v>
      </c>
      <c r="B1125" s="15">
        <v>100</v>
      </c>
      <c r="C1125" s="15">
        <v>5</v>
      </c>
      <c r="D1125" s="15">
        <v>0.5</v>
      </c>
      <c r="E1125" s="15">
        <v>27.163924779701162</v>
      </c>
      <c r="F1125" s="15">
        <v>0.9</v>
      </c>
      <c r="G1125" s="15">
        <v>8</v>
      </c>
      <c r="H1125" s="15">
        <v>30</v>
      </c>
      <c r="I1125" s="15">
        <v>2173.9187070741659</v>
      </c>
      <c r="J1125" s="15">
        <v>2172.322271673052</v>
      </c>
      <c r="K1125" s="15">
        <v>1.3810105614253532</v>
      </c>
      <c r="L1125" s="15">
        <v>174.11600000000001</v>
      </c>
    </row>
    <row r="1126" spans="1:12" x14ac:dyDescent="0.25">
      <c r="A1126" s="15" t="s">
        <v>13</v>
      </c>
      <c r="B1126" s="15">
        <v>100</v>
      </c>
      <c r="C1126" s="15">
        <v>5</v>
      </c>
      <c r="D1126" s="15">
        <v>0.8</v>
      </c>
      <c r="E1126" s="15">
        <v>31.142189024239819</v>
      </c>
      <c r="F1126" s="15">
        <v>0.9</v>
      </c>
      <c r="G1126" s="15">
        <v>8</v>
      </c>
      <c r="H1126" s="15">
        <v>32</v>
      </c>
      <c r="I1126" s="15">
        <v>2143.5766879452731</v>
      </c>
      <c r="J1126" s="15">
        <v>2143.5766879452731</v>
      </c>
      <c r="K1126" s="15">
        <v>1.4928320586782282</v>
      </c>
      <c r="L1126" s="15">
        <v>173.21700000000001</v>
      </c>
    </row>
    <row r="1127" spans="1:12" x14ac:dyDescent="0.25">
      <c r="A1127" s="15" t="s">
        <v>13</v>
      </c>
      <c r="B1127" s="15">
        <v>100</v>
      </c>
      <c r="C1127" s="15">
        <v>10</v>
      </c>
      <c r="D1127" s="15">
        <v>0.3</v>
      </c>
      <c r="E1127" s="15">
        <v>15.638723571114044</v>
      </c>
      <c r="F1127" s="15">
        <v>0.9</v>
      </c>
      <c r="G1127" s="15">
        <v>8</v>
      </c>
      <c r="H1127" s="15">
        <v>30</v>
      </c>
      <c r="I1127" s="15">
        <v>2173.9187070741659</v>
      </c>
      <c r="J1127" s="15">
        <v>2173.9187070741659</v>
      </c>
      <c r="K1127" s="15">
        <v>1.3799964047586859</v>
      </c>
      <c r="L1127" s="15">
        <v>173.32</v>
      </c>
    </row>
    <row r="1128" spans="1:12" x14ac:dyDescent="0.25">
      <c r="A1128" s="15" t="s">
        <v>13</v>
      </c>
      <c r="B1128" s="15">
        <v>100</v>
      </c>
      <c r="C1128" s="15">
        <v>5</v>
      </c>
      <c r="D1128" s="15">
        <v>0.8</v>
      </c>
      <c r="E1128" s="15">
        <v>84.378857301054765</v>
      </c>
      <c r="F1128" s="15">
        <v>0.9</v>
      </c>
      <c r="G1128" s="15">
        <v>8</v>
      </c>
      <c r="H1128" s="15">
        <v>30</v>
      </c>
      <c r="I1128" s="15">
        <v>2173.9187070741659</v>
      </c>
      <c r="J1128" s="15">
        <v>2173.9187070741659</v>
      </c>
      <c r="K1128" s="15">
        <v>1.3799964047586859</v>
      </c>
      <c r="L1128" s="15">
        <v>175.73099999999999</v>
      </c>
    </row>
    <row r="1129" spans="1:12" x14ac:dyDescent="0.25">
      <c r="A1129" s="15" t="s">
        <v>13</v>
      </c>
      <c r="B1129" s="15">
        <v>100</v>
      </c>
      <c r="C1129" s="15">
        <v>10</v>
      </c>
      <c r="D1129" s="15">
        <v>0.8</v>
      </c>
      <c r="E1129" s="15">
        <v>84.378857301054765</v>
      </c>
      <c r="F1129" s="15">
        <v>0.9</v>
      </c>
      <c r="G1129" s="15">
        <v>8</v>
      </c>
      <c r="H1129" s="15">
        <v>30</v>
      </c>
      <c r="I1129" s="15">
        <v>2173.9187070741659</v>
      </c>
      <c r="J1129" s="15">
        <v>2173.9187070741659</v>
      </c>
      <c r="K1129" s="15">
        <v>1.3799964047586859</v>
      </c>
      <c r="L1129" s="15">
        <v>182.56899999999999</v>
      </c>
    </row>
    <row r="1130" spans="1:12" x14ac:dyDescent="0.25">
      <c r="A1130" s="15" t="s">
        <v>16</v>
      </c>
      <c r="B1130" s="15">
        <v>100</v>
      </c>
      <c r="C1130" s="15">
        <v>10</v>
      </c>
      <c r="D1130" s="15">
        <v>0.3</v>
      </c>
      <c r="E1130" s="15">
        <v>5.7718734423223852</v>
      </c>
      <c r="F1130" s="15">
        <v>0.8</v>
      </c>
      <c r="G1130" s="15">
        <v>8</v>
      </c>
      <c r="H1130" s="15">
        <v>32</v>
      </c>
      <c r="I1130" s="15">
        <v>2143.5766879452731</v>
      </c>
      <c r="J1130" s="15">
        <v>2143.5766879452731</v>
      </c>
      <c r="K1130" s="15">
        <v>1.4928320586782282</v>
      </c>
      <c r="L1130" s="15">
        <v>68.533000000000001</v>
      </c>
    </row>
    <row r="1131" spans="1:12" x14ac:dyDescent="0.25">
      <c r="A1131" s="15" t="s">
        <v>16</v>
      </c>
      <c r="B1131" s="15">
        <v>100</v>
      </c>
      <c r="C1131" s="15">
        <v>5</v>
      </c>
      <c r="D1131" s="15">
        <v>0.3</v>
      </c>
      <c r="E1131" s="15">
        <v>5.7718734423223852</v>
      </c>
      <c r="F1131" s="15">
        <v>0.8</v>
      </c>
      <c r="G1131" s="15">
        <v>8</v>
      </c>
      <c r="H1131" s="15">
        <v>32</v>
      </c>
      <c r="I1131" s="15">
        <v>2143.5766879452731</v>
      </c>
      <c r="J1131" s="15">
        <v>2143.5766879452731</v>
      </c>
      <c r="K1131" s="15">
        <v>1.4928320586782282</v>
      </c>
      <c r="L1131" s="15">
        <v>91.256</v>
      </c>
    </row>
    <row r="1132" spans="1:12" x14ac:dyDescent="0.25">
      <c r="A1132" s="15" t="s">
        <v>16</v>
      </c>
      <c r="B1132" s="15">
        <v>100</v>
      </c>
      <c r="C1132" s="15">
        <v>10</v>
      </c>
      <c r="D1132" s="15">
        <v>0.3</v>
      </c>
      <c r="E1132" s="15">
        <v>15.638723571114044</v>
      </c>
      <c r="F1132" s="15">
        <v>0.8</v>
      </c>
      <c r="G1132" s="15">
        <v>8</v>
      </c>
      <c r="H1132" s="15">
        <v>30</v>
      </c>
      <c r="I1132" s="15">
        <v>2173.9187070741659</v>
      </c>
      <c r="J1132" s="15">
        <v>2173.9187070741659</v>
      </c>
      <c r="K1132" s="15">
        <v>1.3799964047586859</v>
      </c>
      <c r="L1132" s="15">
        <v>93.006</v>
      </c>
    </row>
    <row r="1133" spans="1:12" x14ac:dyDescent="0.25">
      <c r="A1133" s="15" t="s">
        <v>16</v>
      </c>
      <c r="B1133" s="15">
        <v>100</v>
      </c>
      <c r="C1133" s="15">
        <v>5</v>
      </c>
      <c r="D1133" s="15">
        <v>0.5</v>
      </c>
      <c r="E1133" s="15">
        <v>10.025545583195649</v>
      </c>
      <c r="F1133" s="15">
        <v>0.8</v>
      </c>
      <c r="G1133" s="15">
        <v>8</v>
      </c>
      <c r="H1133" s="15">
        <v>32</v>
      </c>
      <c r="I1133" s="15">
        <v>2143.5766879452731</v>
      </c>
      <c r="J1133" s="15">
        <v>2143.5766879452731</v>
      </c>
      <c r="K1133" s="15">
        <v>1.4928320586782282</v>
      </c>
      <c r="L1133" s="15">
        <v>101.694</v>
      </c>
    </row>
    <row r="1134" spans="1:12" x14ac:dyDescent="0.25">
      <c r="A1134" s="15" t="s">
        <v>16</v>
      </c>
      <c r="B1134" s="15">
        <v>100</v>
      </c>
      <c r="C1134" s="15">
        <v>5</v>
      </c>
      <c r="D1134" s="15">
        <v>0.3</v>
      </c>
      <c r="E1134" s="15">
        <v>15.638723571114044</v>
      </c>
      <c r="F1134" s="15">
        <v>0.8</v>
      </c>
      <c r="G1134" s="15">
        <v>8</v>
      </c>
      <c r="H1134" s="15">
        <v>30</v>
      </c>
      <c r="I1134" s="15">
        <v>2173.9187070741659</v>
      </c>
      <c r="J1134" s="15">
        <v>2173.9187070741659</v>
      </c>
      <c r="K1134" s="15">
        <v>1.3799964047586859</v>
      </c>
      <c r="L1134" s="15">
        <v>102.57599999999999</v>
      </c>
    </row>
    <row r="1135" spans="1:12" x14ac:dyDescent="0.25">
      <c r="A1135" s="15" t="s">
        <v>16</v>
      </c>
      <c r="B1135" s="15">
        <v>100</v>
      </c>
      <c r="C1135" s="15">
        <v>5</v>
      </c>
      <c r="D1135" s="15">
        <v>0.5</v>
      </c>
      <c r="E1135" s="15">
        <v>27.163924779701162</v>
      </c>
      <c r="F1135" s="15">
        <v>0.8</v>
      </c>
      <c r="G1135" s="15">
        <v>8</v>
      </c>
      <c r="H1135" s="15">
        <v>30</v>
      </c>
      <c r="I1135" s="15">
        <v>2173.9187070741659</v>
      </c>
      <c r="J1135" s="15">
        <v>2173.9187070741659</v>
      </c>
      <c r="K1135" s="15">
        <v>1.3799964047586859</v>
      </c>
      <c r="L1135" s="15">
        <v>110.026</v>
      </c>
    </row>
    <row r="1136" spans="1:12" x14ac:dyDescent="0.25">
      <c r="A1136" s="15" t="s">
        <v>16</v>
      </c>
      <c r="B1136" s="15">
        <v>100</v>
      </c>
      <c r="C1136" s="15">
        <v>10</v>
      </c>
      <c r="D1136" s="15">
        <v>0.5</v>
      </c>
      <c r="E1136" s="15">
        <v>27.163924779701162</v>
      </c>
      <c r="F1136" s="15">
        <v>0.8</v>
      </c>
      <c r="G1136" s="15">
        <v>8</v>
      </c>
      <c r="H1136" s="15">
        <v>30</v>
      </c>
      <c r="I1136" s="15">
        <v>2173.9187070741659</v>
      </c>
      <c r="J1136" s="15">
        <v>2173.9187070741659</v>
      </c>
      <c r="K1136" s="15">
        <v>1.3799964047586859</v>
      </c>
      <c r="L1136" s="15">
        <v>111.343</v>
      </c>
    </row>
    <row r="1137" spans="1:12" x14ac:dyDescent="0.25">
      <c r="A1137" s="15" t="s">
        <v>16</v>
      </c>
      <c r="B1137" s="15">
        <v>100</v>
      </c>
      <c r="C1137" s="15">
        <v>10</v>
      </c>
      <c r="D1137" s="15">
        <v>0.8</v>
      </c>
      <c r="E1137" s="15">
        <v>31.142189024239819</v>
      </c>
      <c r="F1137" s="15">
        <v>0.8</v>
      </c>
      <c r="G1137" s="15">
        <v>8</v>
      </c>
      <c r="H1137" s="15">
        <v>32</v>
      </c>
      <c r="I1137" s="15">
        <v>2143.5766879452731</v>
      </c>
      <c r="J1137" s="15">
        <v>2143.5766879452731</v>
      </c>
      <c r="K1137" s="15">
        <v>1.4928320586782282</v>
      </c>
      <c r="L1137" s="15">
        <v>116.991</v>
      </c>
    </row>
    <row r="1138" spans="1:12" x14ac:dyDescent="0.25">
      <c r="A1138" s="15" t="s">
        <v>16</v>
      </c>
      <c r="B1138" s="15">
        <v>100</v>
      </c>
      <c r="C1138" s="15">
        <v>5</v>
      </c>
      <c r="D1138" s="15">
        <v>0.8</v>
      </c>
      <c r="E1138" s="15">
        <v>31.142189024239819</v>
      </c>
      <c r="F1138" s="15">
        <v>0.8</v>
      </c>
      <c r="G1138" s="15">
        <v>8</v>
      </c>
      <c r="H1138" s="15">
        <v>32</v>
      </c>
      <c r="I1138" s="15">
        <v>2143.5766879452731</v>
      </c>
      <c r="J1138" s="15">
        <v>2143.5766879452731</v>
      </c>
      <c r="K1138" s="15">
        <v>1.4928320586782282</v>
      </c>
      <c r="L1138" s="15">
        <v>118.392</v>
      </c>
    </row>
    <row r="1139" spans="1:12" x14ac:dyDescent="0.25">
      <c r="A1139" s="15" t="s">
        <v>16</v>
      </c>
      <c r="B1139" s="15">
        <v>100</v>
      </c>
      <c r="C1139" s="15">
        <v>10</v>
      </c>
      <c r="D1139" s="15">
        <v>0.5</v>
      </c>
      <c r="E1139" s="15">
        <v>10.025545583195649</v>
      </c>
      <c r="F1139" s="15">
        <v>0.8</v>
      </c>
      <c r="G1139" s="15">
        <v>8</v>
      </c>
      <c r="H1139" s="15">
        <v>32</v>
      </c>
      <c r="I1139" s="15">
        <v>2143.5766879452731</v>
      </c>
      <c r="J1139" s="15">
        <v>2143.5766879452731</v>
      </c>
      <c r="K1139" s="15">
        <v>1.4928320586782282</v>
      </c>
      <c r="L1139" s="15">
        <v>119.366</v>
      </c>
    </row>
    <row r="1140" spans="1:12" x14ac:dyDescent="0.25">
      <c r="A1140" s="15" t="s">
        <v>16</v>
      </c>
      <c r="B1140" s="15">
        <v>100</v>
      </c>
      <c r="C1140" s="15">
        <v>5</v>
      </c>
      <c r="D1140" s="15">
        <v>0.8</v>
      </c>
      <c r="E1140" s="15">
        <v>84.378857301054765</v>
      </c>
      <c r="F1140" s="15">
        <v>0.8</v>
      </c>
      <c r="G1140" s="15">
        <v>8</v>
      </c>
      <c r="H1140" s="15">
        <v>30</v>
      </c>
      <c r="I1140" s="15">
        <v>2173.9187070741659</v>
      </c>
      <c r="J1140" s="15">
        <v>2173.9187070741659</v>
      </c>
      <c r="K1140" s="15">
        <v>1.3799964047586859</v>
      </c>
      <c r="L1140" s="15">
        <v>123.877</v>
      </c>
    </row>
    <row r="1141" spans="1:12" x14ac:dyDescent="0.25">
      <c r="A1141" s="15" t="s">
        <v>16</v>
      </c>
      <c r="B1141" s="15">
        <v>100</v>
      </c>
      <c r="C1141" s="15">
        <v>10</v>
      </c>
      <c r="D1141" s="15">
        <v>0.8</v>
      </c>
      <c r="E1141" s="15">
        <v>84.378857301054765</v>
      </c>
      <c r="F1141" s="15">
        <v>0.8</v>
      </c>
      <c r="G1141" s="15">
        <v>8</v>
      </c>
      <c r="H1141" s="15">
        <v>30</v>
      </c>
      <c r="I1141" s="15">
        <v>2173.9187070741659</v>
      </c>
      <c r="J1141" s="15">
        <v>2173.9187070741659</v>
      </c>
      <c r="K1141" s="15">
        <v>1.3799964047586859</v>
      </c>
      <c r="L1141" s="15">
        <v>138.31399999999999</v>
      </c>
    </row>
    <row r="1142" spans="1:12" x14ac:dyDescent="0.25">
      <c r="A1142" s="15" t="s">
        <v>16</v>
      </c>
      <c r="B1142" s="15">
        <v>100</v>
      </c>
      <c r="C1142" s="15">
        <v>5</v>
      </c>
      <c r="D1142" s="15">
        <v>0.5</v>
      </c>
      <c r="E1142" s="15">
        <v>10.025545583195649</v>
      </c>
      <c r="F1142" s="15">
        <v>0.9</v>
      </c>
      <c r="G1142" s="15">
        <v>8</v>
      </c>
      <c r="H1142" s="15">
        <v>32</v>
      </c>
      <c r="I1142" s="15">
        <v>2143.5766879452731</v>
      </c>
      <c r="J1142" s="15">
        <v>2143.5766879452731</v>
      </c>
      <c r="K1142" s="15">
        <v>1.4928320586782282</v>
      </c>
      <c r="L1142" s="15">
        <v>148.98500000000001</v>
      </c>
    </row>
    <row r="1143" spans="1:12" x14ac:dyDescent="0.25">
      <c r="A1143" s="15" t="s">
        <v>16</v>
      </c>
      <c r="B1143" s="15">
        <v>100</v>
      </c>
      <c r="C1143" s="15">
        <v>5</v>
      </c>
      <c r="D1143" s="15">
        <v>0.3</v>
      </c>
      <c r="E1143" s="15">
        <v>5.7718734423223852</v>
      </c>
      <c r="F1143" s="15">
        <v>0.9</v>
      </c>
      <c r="G1143" s="15">
        <v>8</v>
      </c>
      <c r="H1143" s="15">
        <v>32</v>
      </c>
      <c r="I1143" s="15">
        <v>2143.5766879452731</v>
      </c>
      <c r="J1143" s="15">
        <v>2143.5766879452731</v>
      </c>
      <c r="K1143" s="15">
        <v>1.4928320586782282</v>
      </c>
      <c r="L1143" s="15">
        <v>172.255</v>
      </c>
    </row>
    <row r="1144" spans="1:12" x14ac:dyDescent="0.25">
      <c r="A1144" s="15" t="s">
        <v>16</v>
      </c>
      <c r="B1144" s="15">
        <v>100</v>
      </c>
      <c r="C1144" s="15">
        <v>10</v>
      </c>
      <c r="D1144" s="15">
        <v>0.8</v>
      </c>
      <c r="E1144" s="15">
        <v>84.378857301054765</v>
      </c>
      <c r="F1144" s="15">
        <v>0.9</v>
      </c>
      <c r="G1144" s="15">
        <v>8</v>
      </c>
      <c r="H1144" s="15">
        <v>30</v>
      </c>
      <c r="I1144" s="15">
        <v>2173.9187070741659</v>
      </c>
      <c r="J1144" s="15">
        <v>2173.9187070741659</v>
      </c>
      <c r="K1144" s="15">
        <v>1.3799964047586859</v>
      </c>
      <c r="L1144" s="15">
        <v>179.07599999999999</v>
      </c>
    </row>
    <row r="1145" spans="1:12" x14ac:dyDescent="0.25">
      <c r="A1145" s="15" t="s">
        <v>16</v>
      </c>
      <c r="B1145" s="15">
        <v>100</v>
      </c>
      <c r="C1145" s="15">
        <v>5</v>
      </c>
      <c r="D1145" s="15">
        <v>0.8</v>
      </c>
      <c r="E1145" s="15">
        <v>31.142189024239819</v>
      </c>
      <c r="F1145" s="15">
        <v>0.9</v>
      </c>
      <c r="G1145" s="15">
        <v>8</v>
      </c>
      <c r="H1145" s="15">
        <v>32</v>
      </c>
      <c r="I1145" s="15">
        <v>2143.5766879452731</v>
      </c>
      <c r="J1145" s="15">
        <v>2143.5766879452731</v>
      </c>
      <c r="K1145" s="15">
        <v>1.4928320586782282</v>
      </c>
      <c r="L1145" s="15">
        <v>185.52</v>
      </c>
    </row>
    <row r="1146" spans="1:12" x14ac:dyDescent="0.25">
      <c r="A1146" s="15" t="s">
        <v>16</v>
      </c>
      <c r="B1146" s="15">
        <v>100</v>
      </c>
      <c r="C1146" s="15">
        <v>10</v>
      </c>
      <c r="D1146" s="15">
        <v>0.3</v>
      </c>
      <c r="E1146" s="15">
        <v>5.7718734423223852</v>
      </c>
      <c r="F1146" s="15">
        <v>0.9</v>
      </c>
      <c r="G1146" s="15">
        <v>8</v>
      </c>
      <c r="H1146" s="15">
        <v>31</v>
      </c>
      <c r="I1146" s="15">
        <v>2143.5766879452731</v>
      </c>
      <c r="J1146" s="15">
        <v>2138.2242951895241</v>
      </c>
      <c r="K1146" s="15">
        <v>1.4965689086964395</v>
      </c>
      <c r="L1146" s="15">
        <v>189.05199999999999</v>
      </c>
    </row>
    <row r="1147" spans="1:12" x14ac:dyDescent="0.25">
      <c r="A1147" s="15" t="s">
        <v>16</v>
      </c>
      <c r="B1147" s="15">
        <v>100</v>
      </c>
      <c r="C1147" s="15">
        <v>10</v>
      </c>
      <c r="D1147" s="15">
        <v>0.5</v>
      </c>
      <c r="E1147" s="15">
        <v>10.025545583195649</v>
      </c>
      <c r="F1147" s="15">
        <v>0.9</v>
      </c>
      <c r="G1147" s="15">
        <v>8</v>
      </c>
      <c r="H1147" s="15">
        <v>31</v>
      </c>
      <c r="I1147" s="15">
        <v>2143.5766879452731</v>
      </c>
      <c r="J1147" s="15">
        <v>2142.4054223309513</v>
      </c>
      <c r="K1147" s="15">
        <v>1.4936481987234604</v>
      </c>
      <c r="L1147" s="15">
        <v>192.18799999999999</v>
      </c>
    </row>
    <row r="1148" spans="1:12" x14ac:dyDescent="0.25">
      <c r="A1148" s="15" t="s">
        <v>16</v>
      </c>
      <c r="B1148" s="15">
        <v>100</v>
      </c>
      <c r="C1148" s="15">
        <v>10</v>
      </c>
      <c r="D1148" s="15">
        <v>0.8</v>
      </c>
      <c r="E1148" s="15">
        <v>31.142189024239819</v>
      </c>
      <c r="F1148" s="15">
        <v>0.9</v>
      </c>
      <c r="G1148" s="15">
        <v>8</v>
      </c>
      <c r="H1148" s="15">
        <v>32</v>
      </c>
      <c r="I1148" s="15">
        <v>2143.5766879452731</v>
      </c>
      <c r="J1148" s="15">
        <v>2143.5766879452731</v>
      </c>
      <c r="K1148" s="15">
        <v>1.4928320586782282</v>
      </c>
      <c r="L1148" s="15">
        <v>201.93799999999999</v>
      </c>
    </row>
    <row r="1149" spans="1:12" x14ac:dyDescent="0.25">
      <c r="A1149" s="15" t="s">
        <v>16</v>
      </c>
      <c r="B1149" s="15">
        <v>100</v>
      </c>
      <c r="C1149" s="15">
        <v>10</v>
      </c>
      <c r="D1149" s="15">
        <v>0.3</v>
      </c>
      <c r="E1149" s="15">
        <v>15.638723571114044</v>
      </c>
      <c r="F1149" s="15">
        <v>0.9</v>
      </c>
      <c r="G1149" s="15">
        <v>8</v>
      </c>
      <c r="H1149" s="15">
        <v>30</v>
      </c>
      <c r="I1149" s="15">
        <v>2173.9187070741659</v>
      </c>
      <c r="J1149" s="15">
        <v>2173.90023668913</v>
      </c>
      <c r="K1149" s="15">
        <v>1.3800081297976339</v>
      </c>
      <c r="L1149" s="15">
        <v>206.26300000000001</v>
      </c>
    </row>
    <row r="1150" spans="1:12" x14ac:dyDescent="0.25">
      <c r="A1150" s="15" t="s">
        <v>16</v>
      </c>
      <c r="B1150" s="15">
        <v>100</v>
      </c>
      <c r="C1150" s="15">
        <v>5</v>
      </c>
      <c r="D1150" s="15">
        <v>0.3</v>
      </c>
      <c r="E1150" s="15">
        <v>15.638723571114044</v>
      </c>
      <c r="F1150" s="15">
        <v>0.9</v>
      </c>
      <c r="G1150" s="15">
        <v>8</v>
      </c>
      <c r="H1150" s="15">
        <v>30</v>
      </c>
      <c r="I1150" s="15">
        <v>2173.9187070741659</v>
      </c>
      <c r="J1150" s="15">
        <v>2173.9187070741659</v>
      </c>
      <c r="K1150" s="15">
        <v>1.3799964047586859</v>
      </c>
      <c r="L1150" s="15">
        <v>206.57599999999999</v>
      </c>
    </row>
    <row r="1151" spans="1:12" x14ac:dyDescent="0.25">
      <c r="A1151" s="15" t="s">
        <v>16</v>
      </c>
      <c r="B1151" s="15">
        <v>100</v>
      </c>
      <c r="C1151" s="15">
        <v>5</v>
      </c>
      <c r="D1151" s="15">
        <v>0.5</v>
      </c>
      <c r="E1151" s="15">
        <v>27.163924779701162</v>
      </c>
      <c r="F1151" s="15">
        <v>0.9</v>
      </c>
      <c r="G1151" s="15">
        <v>8</v>
      </c>
      <c r="H1151" s="15">
        <v>30</v>
      </c>
      <c r="I1151" s="15">
        <v>2173.9187070741659</v>
      </c>
      <c r="J1151" s="15">
        <v>2173.9187070741659</v>
      </c>
      <c r="K1151" s="15">
        <v>1.3799964047586859</v>
      </c>
      <c r="L1151" s="15">
        <v>206.06299999999999</v>
      </c>
    </row>
    <row r="1152" spans="1:12" x14ac:dyDescent="0.25">
      <c r="A1152" s="15" t="s">
        <v>16</v>
      </c>
      <c r="B1152" s="15">
        <v>100</v>
      </c>
      <c r="C1152" s="15">
        <v>10</v>
      </c>
      <c r="D1152" s="15">
        <v>0.5</v>
      </c>
      <c r="E1152" s="15">
        <v>27.163924779701162</v>
      </c>
      <c r="F1152" s="15">
        <v>0.9</v>
      </c>
      <c r="G1152" s="15">
        <v>8</v>
      </c>
      <c r="H1152" s="15">
        <v>30</v>
      </c>
      <c r="I1152" s="15">
        <v>2173.9187070741659</v>
      </c>
      <c r="J1152" s="15">
        <v>2172.8057043649364</v>
      </c>
      <c r="K1152" s="15">
        <v>1.3807032971118025</v>
      </c>
      <c r="L1152" s="15">
        <v>207.29</v>
      </c>
    </row>
    <row r="1153" spans="1:12" x14ac:dyDescent="0.25">
      <c r="A1153" s="15" t="s">
        <v>16</v>
      </c>
      <c r="B1153" s="15">
        <v>100</v>
      </c>
      <c r="C1153" s="15">
        <v>5</v>
      </c>
      <c r="D1153" s="15">
        <v>0.8</v>
      </c>
      <c r="E1153" s="15">
        <v>84.378857301054765</v>
      </c>
      <c r="F1153" s="15">
        <v>0.9</v>
      </c>
      <c r="G1153" s="15">
        <v>8</v>
      </c>
      <c r="H1153" s="15">
        <v>30</v>
      </c>
      <c r="I1153" s="15">
        <v>2173.9187070741659</v>
      </c>
      <c r="J1153" s="15">
        <v>2173.9187070741659</v>
      </c>
      <c r="K1153" s="15">
        <v>1.3799964047586859</v>
      </c>
      <c r="L1153" s="15">
        <v>223.84700000000001</v>
      </c>
    </row>
    <row r="1154" spans="1:12" x14ac:dyDescent="0.25">
      <c r="A1154" s="15" t="s">
        <v>17</v>
      </c>
      <c r="B1154" s="15">
        <v>100</v>
      </c>
      <c r="C1154" s="15">
        <v>5</v>
      </c>
      <c r="D1154" s="15">
        <v>0.3</v>
      </c>
      <c r="E1154" s="15">
        <v>5.7718734423223852</v>
      </c>
      <c r="F1154" s="15">
        <v>0.8</v>
      </c>
      <c r="G1154" s="15">
        <v>8</v>
      </c>
      <c r="H1154" s="15">
        <v>32</v>
      </c>
      <c r="I1154" s="15">
        <v>2143.5766879452731</v>
      </c>
      <c r="J1154" s="15">
        <v>2143.5766879452731</v>
      </c>
      <c r="K1154" s="15">
        <v>1.4928320586782282</v>
      </c>
      <c r="L1154" s="15">
        <v>79.991</v>
      </c>
    </row>
    <row r="1155" spans="1:12" x14ac:dyDescent="0.25">
      <c r="A1155" s="15" t="s">
        <v>17</v>
      </c>
      <c r="B1155" s="15">
        <v>100</v>
      </c>
      <c r="C1155" s="15">
        <v>10</v>
      </c>
      <c r="D1155" s="15">
        <v>0.3</v>
      </c>
      <c r="E1155" s="15">
        <v>5.7718734423223852</v>
      </c>
      <c r="F1155" s="15">
        <v>0.8</v>
      </c>
      <c r="G1155" s="15">
        <v>8</v>
      </c>
      <c r="H1155" s="15">
        <v>32</v>
      </c>
      <c r="I1155" s="15">
        <v>2143.5766879452731</v>
      </c>
      <c r="J1155" s="15">
        <v>2143.5766879452731</v>
      </c>
      <c r="K1155" s="15">
        <v>1.4928320586782282</v>
      </c>
      <c r="L1155" s="15">
        <v>81.438000000000002</v>
      </c>
    </row>
    <row r="1156" spans="1:12" x14ac:dyDescent="0.25">
      <c r="A1156" s="15" t="s">
        <v>17</v>
      </c>
      <c r="B1156" s="15">
        <v>100</v>
      </c>
      <c r="C1156" s="15">
        <v>5</v>
      </c>
      <c r="D1156" s="15">
        <v>0.8</v>
      </c>
      <c r="E1156" s="15">
        <v>31.142189024239819</v>
      </c>
      <c r="F1156" s="15">
        <v>0.8</v>
      </c>
      <c r="G1156" s="15">
        <v>8</v>
      </c>
      <c r="H1156" s="15">
        <v>32</v>
      </c>
      <c r="I1156" s="15">
        <v>2143.5766879452731</v>
      </c>
      <c r="J1156" s="15">
        <v>2143.5766879452731</v>
      </c>
      <c r="K1156" s="15">
        <v>1.4928320586782282</v>
      </c>
      <c r="L1156" s="15">
        <v>115.626</v>
      </c>
    </row>
    <row r="1157" spans="1:12" x14ac:dyDescent="0.25">
      <c r="A1157" s="15" t="s">
        <v>17</v>
      </c>
      <c r="B1157" s="15">
        <v>100</v>
      </c>
      <c r="C1157" s="15">
        <v>5</v>
      </c>
      <c r="D1157" s="15">
        <v>0.3</v>
      </c>
      <c r="E1157" s="15">
        <v>15.638723571114044</v>
      </c>
      <c r="F1157" s="15">
        <v>0.8</v>
      </c>
      <c r="G1157" s="15">
        <v>8</v>
      </c>
      <c r="H1157" s="15">
        <v>30</v>
      </c>
      <c r="I1157" s="15">
        <v>2173.9187070741659</v>
      </c>
      <c r="J1157" s="15">
        <v>2173.9187070741659</v>
      </c>
      <c r="K1157" s="15">
        <v>1.3799964047586859</v>
      </c>
      <c r="L1157" s="15">
        <v>118.66500000000001</v>
      </c>
    </row>
    <row r="1158" spans="1:12" x14ac:dyDescent="0.25">
      <c r="A1158" s="15" t="s">
        <v>17</v>
      </c>
      <c r="B1158" s="15">
        <v>100</v>
      </c>
      <c r="C1158" s="15">
        <v>5</v>
      </c>
      <c r="D1158" s="15">
        <v>0.5</v>
      </c>
      <c r="E1158" s="15">
        <v>10.025545583195649</v>
      </c>
      <c r="F1158" s="15">
        <v>0.8</v>
      </c>
      <c r="G1158" s="15">
        <v>8</v>
      </c>
      <c r="H1158" s="15">
        <v>32</v>
      </c>
      <c r="I1158" s="15">
        <v>2143.5766879452731</v>
      </c>
      <c r="J1158" s="15">
        <v>2143.5766879452731</v>
      </c>
      <c r="K1158" s="15">
        <v>1.4928320586782282</v>
      </c>
      <c r="L1158" s="15">
        <v>121.072</v>
      </c>
    </row>
    <row r="1159" spans="1:12" x14ac:dyDescent="0.25">
      <c r="A1159" s="15" t="s">
        <v>17</v>
      </c>
      <c r="B1159" s="15">
        <v>100</v>
      </c>
      <c r="C1159" s="15">
        <v>10</v>
      </c>
      <c r="D1159" s="15">
        <v>0.5</v>
      </c>
      <c r="E1159" s="15">
        <v>10.025545583195649</v>
      </c>
      <c r="F1159" s="15">
        <v>0.8</v>
      </c>
      <c r="G1159" s="15">
        <v>8</v>
      </c>
      <c r="H1159" s="15">
        <v>32</v>
      </c>
      <c r="I1159" s="15">
        <v>2143.5766879452731</v>
      </c>
      <c r="J1159" s="15">
        <v>2142.6164710546509</v>
      </c>
      <c r="K1159" s="15">
        <v>1.4935010736778653</v>
      </c>
      <c r="L1159" s="15">
        <v>129.227</v>
      </c>
    </row>
    <row r="1160" spans="1:12" x14ac:dyDescent="0.25">
      <c r="A1160" s="15" t="s">
        <v>17</v>
      </c>
      <c r="B1160" s="15">
        <v>100</v>
      </c>
      <c r="C1160" s="15">
        <v>10</v>
      </c>
      <c r="D1160" s="15">
        <v>0.8</v>
      </c>
      <c r="E1160" s="15">
        <v>31.142189024239819</v>
      </c>
      <c r="F1160" s="15">
        <v>0.8</v>
      </c>
      <c r="G1160" s="15">
        <v>8</v>
      </c>
      <c r="H1160" s="15">
        <v>32</v>
      </c>
      <c r="I1160" s="15">
        <v>2143.5766879452731</v>
      </c>
      <c r="J1160" s="15">
        <v>2143.5766879452731</v>
      </c>
      <c r="K1160" s="15">
        <v>1.4928320586782282</v>
      </c>
      <c r="L1160" s="15">
        <v>132.76</v>
      </c>
    </row>
    <row r="1161" spans="1:12" x14ac:dyDescent="0.25">
      <c r="A1161" s="15" t="s">
        <v>17</v>
      </c>
      <c r="B1161" s="15">
        <v>100</v>
      </c>
      <c r="C1161" s="15">
        <v>10</v>
      </c>
      <c r="D1161" s="15">
        <v>0.5</v>
      </c>
      <c r="E1161" s="15">
        <v>27.163924779701162</v>
      </c>
      <c r="F1161" s="15">
        <v>0.8</v>
      </c>
      <c r="G1161" s="15">
        <v>8</v>
      </c>
      <c r="H1161" s="15">
        <v>30</v>
      </c>
      <c r="I1161" s="15">
        <v>2173.9187070741659</v>
      </c>
      <c r="J1161" s="15">
        <v>2173.9187070741659</v>
      </c>
      <c r="K1161" s="15">
        <v>1.3799964047586859</v>
      </c>
      <c r="L1161" s="15">
        <v>134.84200000000001</v>
      </c>
    </row>
    <row r="1162" spans="1:12" x14ac:dyDescent="0.25">
      <c r="A1162" s="15" t="s">
        <v>17</v>
      </c>
      <c r="B1162" s="15">
        <v>100</v>
      </c>
      <c r="C1162" s="15">
        <v>5</v>
      </c>
      <c r="D1162" s="15">
        <v>0.5</v>
      </c>
      <c r="E1162" s="15">
        <v>27.163924779701162</v>
      </c>
      <c r="F1162" s="15">
        <v>0.8</v>
      </c>
      <c r="G1162" s="15">
        <v>8</v>
      </c>
      <c r="H1162" s="15">
        <v>30</v>
      </c>
      <c r="I1162" s="15">
        <v>2173.9187070741659</v>
      </c>
      <c r="J1162" s="15">
        <v>2173.0205617734841</v>
      </c>
      <c r="K1162" s="15">
        <v>1.3805667800729813</v>
      </c>
      <c r="L1162" s="15">
        <v>133.75399999999999</v>
      </c>
    </row>
    <row r="1163" spans="1:12" x14ac:dyDescent="0.25">
      <c r="A1163" s="15" t="s">
        <v>17</v>
      </c>
      <c r="B1163" s="15">
        <v>100</v>
      </c>
      <c r="C1163" s="15">
        <v>10</v>
      </c>
      <c r="D1163" s="15">
        <v>0.3</v>
      </c>
      <c r="E1163" s="15">
        <v>15.638723571114044</v>
      </c>
      <c r="F1163" s="15">
        <v>0.8</v>
      </c>
      <c r="G1163" s="15">
        <v>8</v>
      </c>
      <c r="H1163" s="15">
        <v>30</v>
      </c>
      <c r="I1163" s="15">
        <v>2173.9187070741659</v>
      </c>
      <c r="J1163" s="15">
        <v>2173.9187070741659</v>
      </c>
      <c r="K1163" s="15">
        <v>1.3799964047586859</v>
      </c>
      <c r="L1163" s="15">
        <v>135.559</v>
      </c>
    </row>
    <row r="1164" spans="1:12" x14ac:dyDescent="0.25">
      <c r="A1164" s="15" t="s">
        <v>17</v>
      </c>
      <c r="B1164" s="15">
        <v>100</v>
      </c>
      <c r="C1164" s="15">
        <v>5</v>
      </c>
      <c r="D1164" s="15">
        <v>0.8</v>
      </c>
      <c r="E1164" s="15">
        <v>84.378857301054765</v>
      </c>
      <c r="F1164" s="15">
        <v>0.8</v>
      </c>
      <c r="G1164" s="15">
        <v>8</v>
      </c>
      <c r="H1164" s="15">
        <v>30</v>
      </c>
      <c r="I1164" s="15">
        <v>2173.9187070741659</v>
      </c>
      <c r="J1164" s="15">
        <v>2173.9187070741659</v>
      </c>
      <c r="K1164" s="15">
        <v>1.3799964047586859</v>
      </c>
      <c r="L1164" s="15">
        <v>150.434</v>
      </c>
    </row>
    <row r="1165" spans="1:12" x14ac:dyDescent="0.25">
      <c r="A1165" s="15" t="s">
        <v>17</v>
      </c>
      <c r="B1165" s="15">
        <v>100</v>
      </c>
      <c r="C1165" s="15">
        <v>10</v>
      </c>
      <c r="D1165" s="15">
        <v>0.8</v>
      </c>
      <c r="E1165" s="15">
        <v>84.378857301054765</v>
      </c>
      <c r="F1165" s="15">
        <v>0.8</v>
      </c>
      <c r="G1165" s="15">
        <v>8</v>
      </c>
      <c r="H1165" s="15">
        <v>30</v>
      </c>
      <c r="I1165" s="15">
        <v>2173.9187070741659</v>
      </c>
      <c r="J1165" s="15">
        <v>2173.9187070741659</v>
      </c>
      <c r="K1165" s="15">
        <v>1.3799964047586859</v>
      </c>
      <c r="L1165" s="15">
        <v>167.642</v>
      </c>
    </row>
    <row r="1166" spans="1:12" x14ac:dyDescent="0.25">
      <c r="A1166" s="15" t="s">
        <v>20</v>
      </c>
      <c r="B1166" s="15">
        <v>100</v>
      </c>
      <c r="C1166" s="15">
        <v>5</v>
      </c>
      <c r="D1166" s="15">
        <v>0.3</v>
      </c>
      <c r="E1166" s="15">
        <v>5.7718734423223852</v>
      </c>
      <c r="F1166" s="15">
        <v>0.8</v>
      </c>
      <c r="G1166" s="15">
        <v>8</v>
      </c>
      <c r="H1166" s="15">
        <v>32</v>
      </c>
      <c r="I1166" s="15">
        <v>2143.5766879452731</v>
      </c>
      <c r="J1166" s="15">
        <v>2143.5766879452731</v>
      </c>
      <c r="K1166" s="15">
        <v>1.4928320586782282</v>
      </c>
      <c r="L1166" s="15">
        <v>118.842</v>
      </c>
    </row>
    <row r="1167" spans="1:12" x14ac:dyDescent="0.25">
      <c r="A1167" s="15" t="s">
        <v>17</v>
      </c>
      <c r="B1167" s="15">
        <v>100</v>
      </c>
      <c r="C1167" s="15">
        <v>5</v>
      </c>
      <c r="D1167" s="15">
        <v>0.3</v>
      </c>
      <c r="E1167" s="15">
        <v>5.7718734423223852</v>
      </c>
      <c r="F1167" s="15">
        <v>0.9</v>
      </c>
      <c r="G1167" s="15">
        <v>8</v>
      </c>
      <c r="H1167" s="15">
        <v>32</v>
      </c>
      <c r="I1167" s="15">
        <v>2143.5766879452731</v>
      </c>
      <c r="J1167" s="15">
        <v>2143.5766879452731</v>
      </c>
      <c r="K1167" s="15">
        <v>1.4928320586782282</v>
      </c>
      <c r="L1167" s="15">
        <v>262.58</v>
      </c>
    </row>
    <row r="1168" spans="1:12" x14ac:dyDescent="0.25">
      <c r="A1168" s="15" t="s">
        <v>17</v>
      </c>
      <c r="B1168" s="15">
        <v>100</v>
      </c>
      <c r="C1168" s="15">
        <v>10</v>
      </c>
      <c r="D1168" s="15">
        <v>0.8</v>
      </c>
      <c r="E1168" s="15">
        <v>31.142189024239819</v>
      </c>
      <c r="F1168" s="15">
        <v>0.9</v>
      </c>
      <c r="G1168" s="15">
        <v>8</v>
      </c>
      <c r="H1168" s="15">
        <v>32</v>
      </c>
      <c r="I1168" s="15">
        <v>2143.5766879452731</v>
      </c>
      <c r="J1168" s="15">
        <v>2143.5766879452731</v>
      </c>
      <c r="K1168" s="15">
        <v>1.4928320586782282</v>
      </c>
      <c r="L1168" s="15">
        <v>270.22000000000003</v>
      </c>
    </row>
    <row r="1169" spans="1:12" x14ac:dyDescent="0.25">
      <c r="A1169" s="15" t="s">
        <v>17</v>
      </c>
      <c r="B1169" s="15">
        <v>100</v>
      </c>
      <c r="C1169" s="15">
        <v>10</v>
      </c>
      <c r="D1169" s="15">
        <v>0.3</v>
      </c>
      <c r="E1169" s="15">
        <v>5.7718734423223852</v>
      </c>
      <c r="F1169" s="15">
        <v>0.9</v>
      </c>
      <c r="G1169" s="15">
        <v>8</v>
      </c>
      <c r="H1169" s="15">
        <v>32</v>
      </c>
      <c r="I1169" s="15">
        <v>2143.5766879452731</v>
      </c>
      <c r="J1169" s="15">
        <v>2143.5766879452731</v>
      </c>
      <c r="K1169" s="15">
        <v>1.4928320586782282</v>
      </c>
      <c r="L1169" s="15">
        <v>272.41000000000003</v>
      </c>
    </row>
    <row r="1170" spans="1:12" x14ac:dyDescent="0.25">
      <c r="A1170" s="15" t="s">
        <v>17</v>
      </c>
      <c r="B1170" s="15">
        <v>100</v>
      </c>
      <c r="C1170" s="15">
        <v>5</v>
      </c>
      <c r="D1170" s="15">
        <v>0.5</v>
      </c>
      <c r="E1170" s="15">
        <v>10.025545583195649</v>
      </c>
      <c r="F1170" s="15">
        <v>0.9</v>
      </c>
      <c r="G1170" s="15">
        <v>8</v>
      </c>
      <c r="H1170" s="15">
        <v>32</v>
      </c>
      <c r="I1170" s="15">
        <v>2143.5766879452731</v>
      </c>
      <c r="J1170" s="15">
        <v>2143.5766879452731</v>
      </c>
      <c r="K1170" s="15">
        <v>1.4928320586782282</v>
      </c>
      <c r="L1170" s="15">
        <v>273.75400000000002</v>
      </c>
    </row>
    <row r="1171" spans="1:12" x14ac:dyDescent="0.25">
      <c r="A1171" s="15" t="s">
        <v>20</v>
      </c>
      <c r="B1171" s="15">
        <v>100</v>
      </c>
      <c r="C1171" s="15">
        <v>10</v>
      </c>
      <c r="D1171" s="15">
        <v>0.3</v>
      </c>
      <c r="E1171" s="15">
        <v>5.7718734423223852</v>
      </c>
      <c r="F1171" s="15">
        <v>0.8</v>
      </c>
      <c r="G1171" s="15">
        <v>8</v>
      </c>
      <c r="H1171" s="15">
        <v>32</v>
      </c>
      <c r="I1171" s="15">
        <v>2143.5766879452731</v>
      </c>
      <c r="J1171" s="15">
        <v>2143.5766879452731</v>
      </c>
      <c r="K1171" s="15">
        <v>1.4928320586782282</v>
      </c>
      <c r="L1171" s="15">
        <v>153.27099999999999</v>
      </c>
    </row>
    <row r="1172" spans="1:12" x14ac:dyDescent="0.25">
      <c r="A1172" s="15" t="s">
        <v>17</v>
      </c>
      <c r="B1172" s="15">
        <v>100</v>
      </c>
      <c r="C1172" s="15">
        <v>10</v>
      </c>
      <c r="D1172" s="15">
        <v>0.5</v>
      </c>
      <c r="E1172" s="15">
        <v>10.025545583195649</v>
      </c>
      <c r="F1172" s="15">
        <v>0.9</v>
      </c>
      <c r="G1172" s="15">
        <v>8</v>
      </c>
      <c r="H1172" s="15">
        <v>32</v>
      </c>
      <c r="I1172" s="15">
        <v>2143.5766879452731</v>
      </c>
      <c r="J1172" s="15">
        <v>2143.5766879452731</v>
      </c>
      <c r="K1172" s="15">
        <v>1.4928320586782282</v>
      </c>
      <c r="L1172" s="15">
        <v>281.43099999999998</v>
      </c>
    </row>
    <row r="1173" spans="1:12" x14ac:dyDescent="0.25">
      <c r="A1173" s="15" t="s">
        <v>20</v>
      </c>
      <c r="B1173" s="15">
        <v>100</v>
      </c>
      <c r="C1173" s="15">
        <v>5</v>
      </c>
      <c r="D1173" s="15">
        <v>0.3</v>
      </c>
      <c r="E1173" s="15">
        <v>15.638723571114044</v>
      </c>
      <c r="F1173" s="15">
        <v>0.8</v>
      </c>
      <c r="G1173" s="15">
        <v>8</v>
      </c>
      <c r="H1173" s="15">
        <v>30</v>
      </c>
      <c r="I1173" s="15">
        <v>2173.9187070741659</v>
      </c>
      <c r="J1173" s="15">
        <v>2173.9187070741659</v>
      </c>
      <c r="K1173" s="15">
        <v>1.3799964047586859</v>
      </c>
      <c r="L1173" s="15">
        <v>157.42400000000001</v>
      </c>
    </row>
    <row r="1174" spans="1:12" x14ac:dyDescent="0.25">
      <c r="A1174" s="15" t="s">
        <v>20</v>
      </c>
      <c r="B1174" s="15">
        <v>100</v>
      </c>
      <c r="C1174" s="15">
        <v>5</v>
      </c>
      <c r="D1174" s="15">
        <v>0.5</v>
      </c>
      <c r="E1174" s="15">
        <v>10.025545583195649</v>
      </c>
      <c r="F1174" s="15">
        <v>0.8</v>
      </c>
      <c r="G1174" s="15">
        <v>8</v>
      </c>
      <c r="H1174" s="15">
        <v>31</v>
      </c>
      <c r="I1174" s="15">
        <v>2143.5766879452731</v>
      </c>
      <c r="J1174" s="15">
        <v>2141.1208849337418</v>
      </c>
      <c r="K1174" s="15">
        <v>1.4945442933732467</v>
      </c>
      <c r="L1174" s="15">
        <v>170.94399999999999</v>
      </c>
    </row>
    <row r="1175" spans="1:12" x14ac:dyDescent="0.25">
      <c r="A1175" s="15" t="s">
        <v>20</v>
      </c>
      <c r="B1175" s="15">
        <v>100</v>
      </c>
      <c r="C1175" s="15">
        <v>10</v>
      </c>
      <c r="D1175" s="15">
        <v>0.5</v>
      </c>
      <c r="E1175" s="15">
        <v>10.025545583195649</v>
      </c>
      <c r="F1175" s="15">
        <v>0.8</v>
      </c>
      <c r="G1175" s="15">
        <v>8</v>
      </c>
      <c r="H1175" s="15">
        <v>32</v>
      </c>
      <c r="I1175" s="15">
        <v>2143.5766879452731</v>
      </c>
      <c r="J1175" s="15">
        <v>2143.5766879452731</v>
      </c>
      <c r="K1175" s="15">
        <v>1.4928320586782282</v>
      </c>
      <c r="L1175" s="15">
        <v>179.916</v>
      </c>
    </row>
    <row r="1176" spans="1:12" x14ac:dyDescent="0.25">
      <c r="A1176" s="15" t="s">
        <v>20</v>
      </c>
      <c r="B1176" s="15">
        <v>100</v>
      </c>
      <c r="C1176" s="15">
        <v>5</v>
      </c>
      <c r="D1176" s="15">
        <v>0.5</v>
      </c>
      <c r="E1176" s="15">
        <v>27.163924779701162</v>
      </c>
      <c r="F1176" s="15">
        <v>0.8</v>
      </c>
      <c r="G1176" s="15">
        <v>8</v>
      </c>
      <c r="H1176" s="15">
        <v>30</v>
      </c>
      <c r="I1176" s="15">
        <v>2173.9187070741659</v>
      </c>
      <c r="J1176" s="15">
        <v>2171.5115026357685</v>
      </c>
      <c r="K1176" s="15">
        <v>1.3815261841158184</v>
      </c>
      <c r="L1176" s="15">
        <v>183.363</v>
      </c>
    </row>
    <row r="1177" spans="1:12" x14ac:dyDescent="0.25">
      <c r="A1177" s="15" t="s">
        <v>17</v>
      </c>
      <c r="B1177" s="15">
        <v>100</v>
      </c>
      <c r="C1177" s="15">
        <v>5</v>
      </c>
      <c r="D1177" s="15">
        <v>0.8</v>
      </c>
      <c r="E1177" s="15">
        <v>31.142189024239819</v>
      </c>
      <c r="F1177" s="15">
        <v>0.9</v>
      </c>
      <c r="G1177" s="15">
        <v>8</v>
      </c>
      <c r="H1177" s="15">
        <v>32</v>
      </c>
      <c r="I1177" s="15">
        <v>2143.5766879452731</v>
      </c>
      <c r="J1177" s="15">
        <v>2143.5766879452731</v>
      </c>
      <c r="K1177" s="15">
        <v>1.4928320586782282</v>
      </c>
      <c r="L1177" s="15">
        <v>310.45400000000001</v>
      </c>
    </row>
    <row r="1178" spans="1:12" x14ac:dyDescent="0.25">
      <c r="A1178" s="15" t="s">
        <v>20</v>
      </c>
      <c r="B1178" s="15">
        <v>100</v>
      </c>
      <c r="C1178" s="15">
        <v>10</v>
      </c>
      <c r="D1178" s="15">
        <v>0.3</v>
      </c>
      <c r="E1178" s="15">
        <v>15.638723571114044</v>
      </c>
      <c r="F1178" s="15">
        <v>0.8</v>
      </c>
      <c r="G1178" s="15">
        <v>8</v>
      </c>
      <c r="H1178" s="15">
        <v>30</v>
      </c>
      <c r="I1178" s="15">
        <v>2173.9187070741659</v>
      </c>
      <c r="J1178" s="15">
        <v>2173.9187070741659</v>
      </c>
      <c r="K1178" s="15">
        <v>1.3799964047586859</v>
      </c>
      <c r="L1178" s="15">
        <v>183.30799999999999</v>
      </c>
    </row>
    <row r="1179" spans="1:12" x14ac:dyDescent="0.25">
      <c r="A1179" s="15" t="s">
        <v>20</v>
      </c>
      <c r="B1179" s="15">
        <v>100</v>
      </c>
      <c r="C1179" s="15">
        <v>10</v>
      </c>
      <c r="D1179" s="15">
        <v>0.8</v>
      </c>
      <c r="E1179" s="15">
        <v>31.142189024239819</v>
      </c>
      <c r="F1179" s="15">
        <v>0.8</v>
      </c>
      <c r="G1179" s="15">
        <v>8</v>
      </c>
      <c r="H1179" s="15">
        <v>32</v>
      </c>
      <c r="I1179" s="15">
        <v>2143.5766879452731</v>
      </c>
      <c r="J1179" s="15">
        <v>2143.5766879452731</v>
      </c>
      <c r="K1179" s="15">
        <v>1.4928320586782282</v>
      </c>
      <c r="L1179" s="15">
        <v>186.15600000000001</v>
      </c>
    </row>
    <row r="1180" spans="1:12" x14ac:dyDescent="0.25">
      <c r="A1180" s="15" t="s">
        <v>20</v>
      </c>
      <c r="B1180" s="15">
        <v>100</v>
      </c>
      <c r="C1180" s="15">
        <v>5</v>
      </c>
      <c r="D1180" s="15">
        <v>0.8</v>
      </c>
      <c r="E1180" s="15">
        <v>31.142189024239819</v>
      </c>
      <c r="F1180" s="15">
        <v>0.8</v>
      </c>
      <c r="G1180" s="15">
        <v>8</v>
      </c>
      <c r="H1180" s="15">
        <v>32</v>
      </c>
      <c r="I1180" s="15">
        <v>2143.5766879452731</v>
      </c>
      <c r="J1180" s="15">
        <v>2142.0757798447871</v>
      </c>
      <c r="K1180" s="15">
        <v>1.4938780551600603</v>
      </c>
      <c r="L1180" s="15">
        <v>190.577</v>
      </c>
    </row>
    <row r="1181" spans="1:12" x14ac:dyDescent="0.25">
      <c r="A1181" s="15" t="s">
        <v>17</v>
      </c>
      <c r="B1181" s="15">
        <v>100</v>
      </c>
      <c r="C1181" s="15">
        <v>5</v>
      </c>
      <c r="D1181" s="15">
        <v>0.3</v>
      </c>
      <c r="E1181" s="15">
        <v>15.638723571114044</v>
      </c>
      <c r="F1181" s="15">
        <v>0.9</v>
      </c>
      <c r="G1181" s="15">
        <v>8</v>
      </c>
      <c r="H1181" s="15">
        <v>30</v>
      </c>
      <c r="I1181" s="15">
        <v>2173.9187070741659</v>
      </c>
      <c r="J1181" s="15">
        <v>2173.9187070741659</v>
      </c>
      <c r="K1181" s="15">
        <v>1.3799964047586859</v>
      </c>
      <c r="L1181" s="15">
        <v>317.64499999999998</v>
      </c>
    </row>
    <row r="1182" spans="1:12" x14ac:dyDescent="0.25">
      <c r="A1182" s="15" t="s">
        <v>20</v>
      </c>
      <c r="B1182" s="15">
        <v>100</v>
      </c>
      <c r="C1182" s="15">
        <v>10</v>
      </c>
      <c r="D1182" s="15">
        <v>0.5</v>
      </c>
      <c r="E1182" s="15">
        <v>27.163924779701162</v>
      </c>
      <c r="F1182" s="15">
        <v>0.8</v>
      </c>
      <c r="G1182" s="15">
        <v>8</v>
      </c>
      <c r="H1182" s="15">
        <v>30</v>
      </c>
      <c r="I1182" s="15">
        <v>2173.9187070741659</v>
      </c>
      <c r="J1182" s="15">
        <v>2173.5687400355923</v>
      </c>
      <c r="K1182" s="15">
        <v>1.3802185984469371</v>
      </c>
      <c r="L1182" s="15">
        <v>193.54400000000001</v>
      </c>
    </row>
    <row r="1183" spans="1:12" x14ac:dyDescent="0.25">
      <c r="A1183" s="15" t="s">
        <v>17</v>
      </c>
      <c r="B1183" s="15">
        <v>100</v>
      </c>
      <c r="C1183" s="15">
        <v>10</v>
      </c>
      <c r="D1183" s="15">
        <v>0.5</v>
      </c>
      <c r="E1183" s="15">
        <v>27.163924779701162</v>
      </c>
      <c r="F1183" s="15">
        <v>0.9</v>
      </c>
      <c r="G1183" s="15">
        <v>8</v>
      </c>
      <c r="H1183" s="15">
        <v>30</v>
      </c>
      <c r="I1183" s="15">
        <v>2173.9187070741659</v>
      </c>
      <c r="J1183" s="15">
        <v>2173.9187070741659</v>
      </c>
      <c r="K1183" s="15">
        <v>1.3799964047586859</v>
      </c>
      <c r="L1183" s="15">
        <v>321.00900000000001</v>
      </c>
    </row>
    <row r="1184" spans="1:12" x14ac:dyDescent="0.25">
      <c r="A1184" s="15" t="s">
        <v>17</v>
      </c>
      <c r="B1184" s="15">
        <v>100</v>
      </c>
      <c r="C1184" s="15">
        <v>5</v>
      </c>
      <c r="D1184" s="15">
        <v>0.5</v>
      </c>
      <c r="E1184" s="15">
        <v>27.163924779701162</v>
      </c>
      <c r="F1184" s="15">
        <v>0.9</v>
      </c>
      <c r="G1184" s="15">
        <v>8</v>
      </c>
      <c r="H1184" s="15">
        <v>30</v>
      </c>
      <c r="I1184" s="15">
        <v>2173.9187070741659</v>
      </c>
      <c r="J1184" s="15">
        <v>2173.9187070741659</v>
      </c>
      <c r="K1184" s="15">
        <v>1.3799964047586859</v>
      </c>
      <c r="L1184" s="15">
        <v>327.53699999999998</v>
      </c>
    </row>
    <row r="1185" spans="1:12" x14ac:dyDescent="0.25">
      <c r="A1185" s="15" t="s">
        <v>20</v>
      </c>
      <c r="B1185" s="15">
        <v>100</v>
      </c>
      <c r="C1185" s="15">
        <v>5</v>
      </c>
      <c r="D1185" s="15">
        <v>0.8</v>
      </c>
      <c r="E1185" s="15">
        <v>84.378857301054765</v>
      </c>
      <c r="F1185" s="15">
        <v>0.8</v>
      </c>
      <c r="G1185" s="15">
        <v>8</v>
      </c>
      <c r="H1185" s="15">
        <v>30</v>
      </c>
      <c r="I1185" s="15">
        <v>2173.9187070741659</v>
      </c>
      <c r="J1185" s="15">
        <v>2173.9187070741659</v>
      </c>
      <c r="K1185" s="15">
        <v>1.3799964047586859</v>
      </c>
      <c r="L1185" s="15">
        <v>202.203</v>
      </c>
    </row>
    <row r="1186" spans="1:12" x14ac:dyDescent="0.25">
      <c r="A1186" s="15" t="s">
        <v>17</v>
      </c>
      <c r="B1186" s="15">
        <v>100</v>
      </c>
      <c r="C1186" s="15">
        <v>10</v>
      </c>
      <c r="D1186" s="15">
        <v>0.3</v>
      </c>
      <c r="E1186" s="15">
        <v>15.638723571114044</v>
      </c>
      <c r="F1186" s="15">
        <v>0.9</v>
      </c>
      <c r="G1186" s="15">
        <v>8</v>
      </c>
      <c r="H1186" s="15">
        <v>30</v>
      </c>
      <c r="I1186" s="15">
        <v>2173.9187070741659</v>
      </c>
      <c r="J1186" s="15">
        <v>2173.9187070741659</v>
      </c>
      <c r="K1186" s="15">
        <v>1.3799964047586859</v>
      </c>
      <c r="L1186" s="15">
        <v>332.63</v>
      </c>
    </row>
    <row r="1187" spans="1:12" x14ac:dyDescent="0.25">
      <c r="A1187" s="15" t="s">
        <v>17</v>
      </c>
      <c r="B1187" s="15">
        <v>100</v>
      </c>
      <c r="C1187" s="15">
        <v>5</v>
      </c>
      <c r="D1187" s="15">
        <v>0.8</v>
      </c>
      <c r="E1187" s="15">
        <v>84.378857301054765</v>
      </c>
      <c r="F1187" s="15">
        <v>0.9</v>
      </c>
      <c r="G1187" s="15">
        <v>8</v>
      </c>
      <c r="H1187" s="15">
        <v>30</v>
      </c>
      <c r="I1187" s="15">
        <v>2173.9187070741659</v>
      </c>
      <c r="J1187" s="15">
        <v>2173.9187070741659</v>
      </c>
      <c r="K1187" s="15">
        <v>1.3799964047586859</v>
      </c>
      <c r="L1187" s="15">
        <v>336.63</v>
      </c>
    </row>
    <row r="1188" spans="1:12" x14ac:dyDescent="0.25">
      <c r="A1188" s="15" t="s">
        <v>20</v>
      </c>
      <c r="B1188" s="15">
        <v>100</v>
      </c>
      <c r="C1188" s="15">
        <v>10</v>
      </c>
      <c r="D1188" s="15">
        <v>0.8</v>
      </c>
      <c r="E1188" s="15">
        <v>84.378857301054765</v>
      </c>
      <c r="F1188" s="15">
        <v>0.8</v>
      </c>
      <c r="G1188" s="15">
        <v>8</v>
      </c>
      <c r="H1188" s="15">
        <v>30</v>
      </c>
      <c r="I1188" s="15">
        <v>2173.9187070741659</v>
      </c>
      <c r="J1188" s="15">
        <v>2173.9187070741659</v>
      </c>
      <c r="K1188" s="15">
        <v>1.3799964047586859</v>
      </c>
      <c r="L1188" s="15">
        <v>217.029</v>
      </c>
    </row>
    <row r="1189" spans="1:12" x14ac:dyDescent="0.25">
      <c r="A1189" s="15" t="s">
        <v>17</v>
      </c>
      <c r="B1189" s="15">
        <v>100</v>
      </c>
      <c r="C1189" s="15">
        <v>10</v>
      </c>
      <c r="D1189" s="15">
        <v>0.8</v>
      </c>
      <c r="E1189" s="15">
        <v>84.378857301054765</v>
      </c>
      <c r="F1189" s="15">
        <v>0.9</v>
      </c>
      <c r="G1189" s="15">
        <v>8</v>
      </c>
      <c r="H1189" s="15">
        <v>30</v>
      </c>
      <c r="I1189" s="15">
        <v>2173.9187070741659</v>
      </c>
      <c r="J1189" s="15">
        <v>2173.9187070741659</v>
      </c>
      <c r="K1189" s="15">
        <v>1.3799964047586859</v>
      </c>
      <c r="L1189" s="15">
        <v>355.42599999999999</v>
      </c>
    </row>
    <row r="1190" spans="1:12" x14ac:dyDescent="0.25">
      <c r="A1190" s="15" t="s">
        <v>20</v>
      </c>
      <c r="B1190" s="15">
        <v>100</v>
      </c>
      <c r="C1190" s="15">
        <v>5</v>
      </c>
      <c r="D1190" s="15">
        <v>0.5</v>
      </c>
      <c r="E1190" s="15">
        <v>10.025545583195649</v>
      </c>
      <c r="F1190" s="15">
        <v>0.9</v>
      </c>
      <c r="G1190" s="15">
        <v>8</v>
      </c>
      <c r="H1190" s="15">
        <v>32</v>
      </c>
      <c r="I1190" s="15">
        <v>2143.5766879452731</v>
      </c>
      <c r="J1190" s="15">
        <v>2143.5766879452731</v>
      </c>
      <c r="K1190" s="15">
        <v>1.4928320586782282</v>
      </c>
      <c r="L1190" s="15">
        <v>242.79</v>
      </c>
    </row>
    <row r="1191" spans="1:12" x14ac:dyDescent="0.25">
      <c r="A1191" s="15" t="s">
        <v>20</v>
      </c>
      <c r="B1191" s="15">
        <v>100</v>
      </c>
      <c r="C1191" s="15">
        <v>5</v>
      </c>
      <c r="D1191" s="15">
        <v>0.3</v>
      </c>
      <c r="E1191" s="15">
        <v>5.7718734423223852</v>
      </c>
      <c r="F1191" s="15">
        <v>0.9</v>
      </c>
      <c r="G1191" s="15">
        <v>8</v>
      </c>
      <c r="H1191" s="15">
        <v>32</v>
      </c>
      <c r="I1191" s="15">
        <v>2143.5766879452731</v>
      </c>
      <c r="J1191" s="15">
        <v>2143.5766879452731</v>
      </c>
      <c r="K1191" s="15">
        <v>1.4928320586782282</v>
      </c>
      <c r="L1191" s="15">
        <v>283.43400000000003</v>
      </c>
    </row>
    <row r="1192" spans="1:12" x14ac:dyDescent="0.25">
      <c r="A1192" s="15" t="s">
        <v>20</v>
      </c>
      <c r="B1192" s="15">
        <v>100</v>
      </c>
      <c r="C1192" s="15">
        <v>10</v>
      </c>
      <c r="D1192" s="15">
        <v>0.3</v>
      </c>
      <c r="E1192" s="15">
        <v>5.7718734423223852</v>
      </c>
      <c r="F1192" s="15">
        <v>0.9</v>
      </c>
      <c r="G1192" s="15">
        <v>8</v>
      </c>
      <c r="H1192" s="15">
        <v>32</v>
      </c>
      <c r="I1192" s="15">
        <v>2143.5766879452731</v>
      </c>
      <c r="J1192" s="15">
        <v>2143.5766879452731</v>
      </c>
      <c r="K1192" s="15">
        <v>1.4928320586782282</v>
      </c>
      <c r="L1192" s="15">
        <v>288.41800000000001</v>
      </c>
    </row>
    <row r="1193" spans="1:12" x14ac:dyDescent="0.25">
      <c r="A1193" s="15" t="s">
        <v>20</v>
      </c>
      <c r="B1193" s="15">
        <v>100</v>
      </c>
      <c r="C1193" s="15">
        <v>10</v>
      </c>
      <c r="D1193" s="15">
        <v>0.5</v>
      </c>
      <c r="E1193" s="15">
        <v>10.025545583195649</v>
      </c>
      <c r="F1193" s="15">
        <v>0.9</v>
      </c>
      <c r="G1193" s="15">
        <v>8</v>
      </c>
      <c r="H1193" s="15">
        <v>32</v>
      </c>
      <c r="I1193" s="15">
        <v>2143.5766879452731</v>
      </c>
      <c r="J1193" s="15">
        <v>2121.2708745978621</v>
      </c>
      <c r="K1193" s="15">
        <v>1.5085296452800432</v>
      </c>
      <c r="L1193" s="15">
        <v>292.11399999999998</v>
      </c>
    </row>
    <row r="1194" spans="1:12" x14ac:dyDescent="0.25">
      <c r="A1194" s="15" t="s">
        <v>20</v>
      </c>
      <c r="B1194" s="15">
        <v>100</v>
      </c>
      <c r="C1194" s="15">
        <v>5</v>
      </c>
      <c r="D1194" s="15">
        <v>0.3</v>
      </c>
      <c r="E1194" s="15">
        <v>15.638723571114044</v>
      </c>
      <c r="F1194" s="15">
        <v>0.9</v>
      </c>
      <c r="G1194" s="15">
        <v>8</v>
      </c>
      <c r="H1194" s="15">
        <v>30</v>
      </c>
      <c r="I1194" s="15">
        <v>2173.9187070741659</v>
      </c>
      <c r="J1194" s="15">
        <v>2173.9187070741659</v>
      </c>
      <c r="K1194" s="15">
        <v>1.3799964047586859</v>
      </c>
      <c r="L1194" s="15">
        <v>298.17599999999999</v>
      </c>
    </row>
    <row r="1195" spans="1:12" x14ac:dyDescent="0.25">
      <c r="A1195" s="15" t="s">
        <v>20</v>
      </c>
      <c r="B1195" s="15">
        <v>100</v>
      </c>
      <c r="C1195" s="15">
        <v>10</v>
      </c>
      <c r="D1195" s="15">
        <v>0.5</v>
      </c>
      <c r="E1195" s="15">
        <v>27.163924779701162</v>
      </c>
      <c r="F1195" s="15">
        <v>0.9</v>
      </c>
      <c r="G1195" s="15">
        <v>8</v>
      </c>
      <c r="H1195" s="15">
        <v>30</v>
      </c>
      <c r="I1195" s="15">
        <v>2173.9187070741659</v>
      </c>
      <c r="J1195" s="15">
        <v>2173.9187070741659</v>
      </c>
      <c r="K1195" s="15">
        <v>1.3799964047586859</v>
      </c>
      <c r="L1195" s="15">
        <v>303.86200000000002</v>
      </c>
    </row>
    <row r="1196" spans="1:12" x14ac:dyDescent="0.25">
      <c r="A1196" s="15" t="s">
        <v>20</v>
      </c>
      <c r="B1196" s="15">
        <v>100</v>
      </c>
      <c r="C1196" s="15">
        <v>5</v>
      </c>
      <c r="D1196" s="15">
        <v>0.5</v>
      </c>
      <c r="E1196" s="15">
        <v>27.163924779701162</v>
      </c>
      <c r="F1196" s="15">
        <v>0.9</v>
      </c>
      <c r="G1196" s="15">
        <v>8</v>
      </c>
      <c r="H1196" s="15">
        <v>30</v>
      </c>
      <c r="I1196" s="15">
        <v>2173.9187070741659</v>
      </c>
      <c r="J1196" s="15">
        <v>2173.9187070741659</v>
      </c>
      <c r="K1196" s="15">
        <v>1.3799964047586859</v>
      </c>
      <c r="L1196" s="15">
        <v>305.65800000000002</v>
      </c>
    </row>
    <row r="1197" spans="1:12" x14ac:dyDescent="0.25">
      <c r="A1197" s="15" t="s">
        <v>20</v>
      </c>
      <c r="B1197" s="15">
        <v>100</v>
      </c>
      <c r="C1197" s="15">
        <v>5</v>
      </c>
      <c r="D1197" s="15">
        <v>0.8</v>
      </c>
      <c r="E1197" s="15">
        <v>31.142189024239819</v>
      </c>
      <c r="F1197" s="15">
        <v>0.9</v>
      </c>
      <c r="G1197" s="15">
        <v>8</v>
      </c>
      <c r="H1197" s="15">
        <v>31</v>
      </c>
      <c r="I1197" s="15">
        <v>2143.5766879452731</v>
      </c>
      <c r="J1197" s="15">
        <v>2109.7299873719166</v>
      </c>
      <c r="K1197" s="15">
        <v>1.5167817773620542</v>
      </c>
      <c r="L1197" s="15">
        <v>309.90699999999998</v>
      </c>
    </row>
    <row r="1198" spans="1:12" x14ac:dyDescent="0.25">
      <c r="A1198" s="15" t="s">
        <v>20</v>
      </c>
      <c r="B1198" s="15">
        <v>100</v>
      </c>
      <c r="C1198" s="15">
        <v>10</v>
      </c>
      <c r="D1198" s="15">
        <v>0.8</v>
      </c>
      <c r="E1198" s="15">
        <v>31.142189024239819</v>
      </c>
      <c r="F1198" s="15">
        <v>0.9</v>
      </c>
      <c r="G1198" s="15">
        <v>8</v>
      </c>
      <c r="H1198" s="15">
        <v>32</v>
      </c>
      <c r="I1198" s="15">
        <v>2143.5766879452731</v>
      </c>
      <c r="J1198" s="15">
        <v>2143.5766879452731</v>
      </c>
      <c r="K1198" s="15">
        <v>1.4928320586782282</v>
      </c>
      <c r="L1198" s="15">
        <v>319.68299999999999</v>
      </c>
    </row>
    <row r="1199" spans="1:12" x14ac:dyDescent="0.25">
      <c r="A1199" s="15" t="s">
        <v>20</v>
      </c>
      <c r="B1199" s="15">
        <v>100</v>
      </c>
      <c r="C1199" s="15">
        <v>10</v>
      </c>
      <c r="D1199" s="15">
        <v>0.8</v>
      </c>
      <c r="E1199" s="15">
        <v>84.378857301054765</v>
      </c>
      <c r="F1199" s="15">
        <v>0.9</v>
      </c>
      <c r="G1199" s="15">
        <v>8</v>
      </c>
      <c r="H1199" s="15">
        <v>30</v>
      </c>
      <c r="I1199" s="15">
        <v>2173.9187070741659</v>
      </c>
      <c r="J1199" s="15">
        <v>2173.9187070741659</v>
      </c>
      <c r="K1199" s="15">
        <v>1.3799964047586859</v>
      </c>
      <c r="L1199" s="15">
        <v>322.10500000000002</v>
      </c>
    </row>
    <row r="1200" spans="1:12" x14ac:dyDescent="0.25">
      <c r="A1200" s="15" t="s">
        <v>20</v>
      </c>
      <c r="B1200" s="15">
        <v>100</v>
      </c>
      <c r="C1200" s="15">
        <v>10</v>
      </c>
      <c r="D1200" s="15">
        <v>0.3</v>
      </c>
      <c r="E1200" s="15">
        <v>15.638723571114044</v>
      </c>
      <c r="F1200" s="15">
        <v>0.9</v>
      </c>
      <c r="G1200" s="15">
        <v>8</v>
      </c>
      <c r="H1200" s="15">
        <v>29</v>
      </c>
      <c r="I1200" s="15">
        <v>2173.9187070741659</v>
      </c>
      <c r="J1200" s="15">
        <v>2159.3481526379128</v>
      </c>
      <c r="K1200" s="15">
        <v>1.3893081559521221</v>
      </c>
      <c r="L1200" s="15">
        <v>320.86099999999999</v>
      </c>
    </row>
    <row r="1201" spans="1:12" x14ac:dyDescent="0.25">
      <c r="A1201" s="15" t="s">
        <v>20</v>
      </c>
      <c r="B1201" s="15">
        <v>100</v>
      </c>
      <c r="C1201" s="15">
        <v>5</v>
      </c>
      <c r="D1201" s="15">
        <v>0.8</v>
      </c>
      <c r="E1201" s="15">
        <v>84.378857301054765</v>
      </c>
      <c r="F1201" s="15">
        <v>0.9</v>
      </c>
      <c r="G1201" s="15">
        <v>8</v>
      </c>
      <c r="H1201" s="15">
        <v>30</v>
      </c>
      <c r="I1201" s="15">
        <v>2173.9187070741659</v>
      </c>
      <c r="J1201" s="15">
        <v>2173.9187070741659</v>
      </c>
      <c r="K1201" s="15">
        <v>1.3799964047586859</v>
      </c>
      <c r="L1201" s="15">
        <v>341.93299999999999</v>
      </c>
    </row>
    <row r="1202" spans="1:12" x14ac:dyDescent="0.25">
      <c r="A1202" s="15" t="s">
        <v>21</v>
      </c>
      <c r="B1202" s="15">
        <v>100</v>
      </c>
      <c r="C1202" s="15">
        <v>5</v>
      </c>
      <c r="D1202" s="15">
        <v>0.3</v>
      </c>
      <c r="E1202" s="15">
        <v>5.7718734423223852</v>
      </c>
      <c r="F1202" s="15">
        <v>0.8</v>
      </c>
      <c r="G1202" s="15">
        <v>8</v>
      </c>
      <c r="H1202" s="15">
        <v>32</v>
      </c>
      <c r="I1202" s="15">
        <v>2143.5766879452731</v>
      </c>
      <c r="J1202" s="15">
        <v>2143.5766879452731</v>
      </c>
      <c r="K1202" s="15">
        <v>1.4928320586782282</v>
      </c>
      <c r="L1202" s="15">
        <v>104.337</v>
      </c>
    </row>
    <row r="1203" spans="1:12" x14ac:dyDescent="0.25">
      <c r="A1203" s="15" t="s">
        <v>21</v>
      </c>
      <c r="B1203" s="15">
        <v>100</v>
      </c>
      <c r="C1203" s="15">
        <v>5</v>
      </c>
      <c r="D1203" s="15">
        <v>0.5</v>
      </c>
      <c r="E1203" s="15">
        <v>10.025545583195649</v>
      </c>
      <c r="F1203" s="15">
        <v>0.8</v>
      </c>
      <c r="G1203" s="15">
        <v>8</v>
      </c>
      <c r="H1203" s="15">
        <v>32</v>
      </c>
      <c r="I1203" s="15">
        <v>2143.5766879452731</v>
      </c>
      <c r="J1203" s="15">
        <v>2143.5766879452731</v>
      </c>
      <c r="K1203" s="15">
        <v>1.4928320586782282</v>
      </c>
      <c r="L1203" s="15">
        <v>117.66800000000001</v>
      </c>
    </row>
    <row r="1204" spans="1:12" x14ac:dyDescent="0.25">
      <c r="A1204" s="15" t="s">
        <v>21</v>
      </c>
      <c r="B1204" s="15">
        <v>100</v>
      </c>
      <c r="C1204" s="15">
        <v>5</v>
      </c>
      <c r="D1204" s="15">
        <v>0.8</v>
      </c>
      <c r="E1204" s="15">
        <v>31.142189024239819</v>
      </c>
      <c r="F1204" s="15">
        <v>0.8</v>
      </c>
      <c r="G1204" s="15">
        <v>8</v>
      </c>
      <c r="H1204" s="15">
        <v>32</v>
      </c>
      <c r="I1204" s="15">
        <v>2143.5766879452731</v>
      </c>
      <c r="J1204" s="15">
        <v>2143.5766879452731</v>
      </c>
      <c r="K1204" s="15">
        <v>1.4928320586782282</v>
      </c>
      <c r="L1204" s="15">
        <v>148.47200000000001</v>
      </c>
    </row>
    <row r="1205" spans="1:12" x14ac:dyDescent="0.25">
      <c r="A1205" s="15" t="s">
        <v>21</v>
      </c>
      <c r="B1205" s="15">
        <v>100</v>
      </c>
      <c r="C1205" s="15">
        <v>10</v>
      </c>
      <c r="D1205" s="15">
        <v>0.3</v>
      </c>
      <c r="E1205" s="15">
        <v>5.7718734423223852</v>
      </c>
      <c r="F1205" s="15">
        <v>0.8</v>
      </c>
      <c r="G1205" s="15">
        <v>8</v>
      </c>
      <c r="H1205" s="15">
        <v>32</v>
      </c>
      <c r="I1205" s="15">
        <v>2143.5766879452731</v>
      </c>
      <c r="J1205" s="15">
        <v>2143.5766879452731</v>
      </c>
      <c r="K1205" s="15">
        <v>1.4928320586782282</v>
      </c>
      <c r="L1205" s="15">
        <v>149.274</v>
      </c>
    </row>
    <row r="1206" spans="1:12" x14ac:dyDescent="0.25">
      <c r="A1206" s="15" t="s">
        <v>21</v>
      </c>
      <c r="B1206" s="15">
        <v>100</v>
      </c>
      <c r="C1206" s="15">
        <v>5</v>
      </c>
      <c r="D1206" s="15">
        <v>0.3</v>
      </c>
      <c r="E1206" s="15">
        <v>15.638723571114044</v>
      </c>
      <c r="F1206" s="15">
        <v>0.8</v>
      </c>
      <c r="G1206" s="15">
        <v>8</v>
      </c>
      <c r="H1206" s="15">
        <v>30</v>
      </c>
      <c r="I1206" s="15">
        <v>2173.9187070741659</v>
      </c>
      <c r="J1206" s="15">
        <v>2173.9187070741659</v>
      </c>
      <c r="K1206" s="15">
        <v>1.3799964047586859</v>
      </c>
      <c r="L1206" s="15">
        <v>160.27799999999999</v>
      </c>
    </row>
    <row r="1207" spans="1:12" x14ac:dyDescent="0.25">
      <c r="A1207" s="15" t="s">
        <v>21</v>
      </c>
      <c r="B1207" s="15">
        <v>100</v>
      </c>
      <c r="C1207" s="15">
        <v>10</v>
      </c>
      <c r="D1207" s="15">
        <v>0.8</v>
      </c>
      <c r="E1207" s="15">
        <v>31.142189024239819</v>
      </c>
      <c r="F1207" s="15">
        <v>0.8</v>
      </c>
      <c r="G1207" s="15">
        <v>8</v>
      </c>
      <c r="H1207" s="15">
        <v>32</v>
      </c>
      <c r="I1207" s="15">
        <v>2143.5766879452731</v>
      </c>
      <c r="J1207" s="15">
        <v>2143.5766879452731</v>
      </c>
      <c r="K1207" s="15">
        <v>1.4928320586782282</v>
      </c>
      <c r="L1207" s="15">
        <v>173.36</v>
      </c>
    </row>
    <row r="1208" spans="1:12" x14ac:dyDescent="0.25">
      <c r="A1208" s="15" t="s">
        <v>21</v>
      </c>
      <c r="B1208" s="15">
        <v>100</v>
      </c>
      <c r="C1208" s="15">
        <v>5</v>
      </c>
      <c r="D1208" s="15">
        <v>0.5</v>
      </c>
      <c r="E1208" s="15">
        <v>27.163924779701162</v>
      </c>
      <c r="F1208" s="15">
        <v>0.8</v>
      </c>
      <c r="G1208" s="15">
        <v>8</v>
      </c>
      <c r="H1208" s="15">
        <v>30</v>
      </c>
      <c r="I1208" s="15">
        <v>2173.9187070741659</v>
      </c>
      <c r="J1208" s="15">
        <v>2173.9187070741659</v>
      </c>
      <c r="K1208" s="15">
        <v>1.3799964047586859</v>
      </c>
      <c r="L1208" s="15">
        <v>174.703</v>
      </c>
    </row>
    <row r="1209" spans="1:12" x14ac:dyDescent="0.25">
      <c r="A1209" s="15" t="s">
        <v>21</v>
      </c>
      <c r="B1209" s="15">
        <v>100</v>
      </c>
      <c r="C1209" s="15">
        <v>10</v>
      </c>
      <c r="D1209" s="15">
        <v>0.5</v>
      </c>
      <c r="E1209" s="15">
        <v>27.163924779701162</v>
      </c>
      <c r="F1209" s="15">
        <v>0.8</v>
      </c>
      <c r="G1209" s="15">
        <v>8</v>
      </c>
      <c r="H1209" s="15">
        <v>30</v>
      </c>
      <c r="I1209" s="15">
        <v>2173.9187070741659</v>
      </c>
      <c r="J1209" s="15">
        <v>2173.9187070741659</v>
      </c>
      <c r="K1209" s="15">
        <v>1.3799964047586859</v>
      </c>
      <c r="L1209" s="15">
        <v>177.36600000000001</v>
      </c>
    </row>
    <row r="1210" spans="1:12" x14ac:dyDescent="0.25">
      <c r="A1210" s="15" t="s">
        <v>21</v>
      </c>
      <c r="B1210" s="15">
        <v>100</v>
      </c>
      <c r="C1210" s="15">
        <v>10</v>
      </c>
      <c r="D1210" s="15">
        <v>0.3</v>
      </c>
      <c r="E1210" s="15">
        <v>15.638723571114044</v>
      </c>
      <c r="F1210" s="15">
        <v>0.8</v>
      </c>
      <c r="G1210" s="15">
        <v>8</v>
      </c>
      <c r="H1210" s="15">
        <v>30</v>
      </c>
      <c r="I1210" s="15">
        <v>2173.9187070741659</v>
      </c>
      <c r="J1210" s="15">
        <v>2173.9187070741659</v>
      </c>
      <c r="K1210" s="15">
        <v>1.3799964047586859</v>
      </c>
      <c r="L1210" s="15">
        <v>175.76</v>
      </c>
    </row>
    <row r="1211" spans="1:12" x14ac:dyDescent="0.25">
      <c r="A1211" s="15" t="s">
        <v>21</v>
      </c>
      <c r="B1211" s="15">
        <v>100</v>
      </c>
      <c r="C1211" s="15">
        <v>10</v>
      </c>
      <c r="D1211" s="15">
        <v>0.5</v>
      </c>
      <c r="E1211" s="15">
        <v>10.025545583195649</v>
      </c>
      <c r="F1211" s="15">
        <v>0.8</v>
      </c>
      <c r="G1211" s="15">
        <v>8</v>
      </c>
      <c r="H1211" s="15">
        <v>32</v>
      </c>
      <c r="I1211" s="15">
        <v>2143.5766879452731</v>
      </c>
      <c r="J1211" s="15">
        <v>2142.0453712565927</v>
      </c>
      <c r="K1211" s="15">
        <v>1.4938992623311136</v>
      </c>
      <c r="L1211" s="15">
        <v>180.31299999999999</v>
      </c>
    </row>
    <row r="1212" spans="1:12" x14ac:dyDescent="0.25">
      <c r="A1212" s="15" t="s">
        <v>21</v>
      </c>
      <c r="B1212" s="15">
        <v>100</v>
      </c>
      <c r="C1212" s="15">
        <v>5</v>
      </c>
      <c r="D1212" s="15">
        <v>0.8</v>
      </c>
      <c r="E1212" s="15">
        <v>84.378857301054765</v>
      </c>
      <c r="F1212" s="15">
        <v>0.8</v>
      </c>
      <c r="G1212" s="15">
        <v>8</v>
      </c>
      <c r="H1212" s="15">
        <v>30</v>
      </c>
      <c r="I1212" s="15">
        <v>2173.9187070741659</v>
      </c>
      <c r="J1212" s="15">
        <v>2173.9187070741659</v>
      </c>
      <c r="K1212" s="15">
        <v>1.3799964047586859</v>
      </c>
      <c r="L1212" s="15">
        <v>191.84200000000001</v>
      </c>
    </row>
    <row r="1213" spans="1:12" x14ac:dyDescent="0.25">
      <c r="A1213" s="15" t="s">
        <v>21</v>
      </c>
      <c r="B1213" s="15">
        <v>100</v>
      </c>
      <c r="C1213" s="15">
        <v>10</v>
      </c>
      <c r="D1213" s="15">
        <v>0.8</v>
      </c>
      <c r="E1213" s="15">
        <v>84.378857301054765</v>
      </c>
      <c r="F1213" s="15">
        <v>0.8</v>
      </c>
      <c r="G1213" s="15">
        <v>8</v>
      </c>
      <c r="H1213" s="15">
        <v>30</v>
      </c>
      <c r="I1213" s="15">
        <v>2173.9187070741659</v>
      </c>
      <c r="J1213" s="15">
        <v>2173.9187070741659</v>
      </c>
      <c r="K1213" s="15">
        <v>1.3799964047586859</v>
      </c>
      <c r="L1213" s="15">
        <v>202.053</v>
      </c>
    </row>
    <row r="1214" spans="1:12" x14ac:dyDescent="0.25">
      <c r="A1214" s="15" t="s">
        <v>21</v>
      </c>
      <c r="B1214" s="15">
        <v>100</v>
      </c>
      <c r="C1214" s="15">
        <v>10</v>
      </c>
      <c r="D1214" s="15">
        <v>0.3</v>
      </c>
      <c r="E1214" s="15">
        <v>5.7718734423223852</v>
      </c>
      <c r="F1214" s="15">
        <v>0.9</v>
      </c>
      <c r="G1214" s="15">
        <v>8</v>
      </c>
      <c r="H1214" s="15">
        <v>32</v>
      </c>
      <c r="I1214" s="15">
        <v>2143.5766879452731</v>
      </c>
      <c r="J1214" s="15">
        <v>2143.5766879452731</v>
      </c>
      <c r="K1214" s="15">
        <v>1.4928320586782282</v>
      </c>
      <c r="L1214" s="15">
        <v>249.57300000000001</v>
      </c>
    </row>
    <row r="1215" spans="1:12" x14ac:dyDescent="0.25">
      <c r="A1215" s="15" t="s">
        <v>12</v>
      </c>
      <c r="B1215" s="15">
        <v>100</v>
      </c>
      <c r="C1215" s="15">
        <v>5</v>
      </c>
      <c r="D1215" s="15">
        <v>0.3</v>
      </c>
      <c r="E1215" s="15">
        <v>5.7718734423223852</v>
      </c>
      <c r="F1215" s="15">
        <v>0.99</v>
      </c>
      <c r="G1215" s="15">
        <v>8</v>
      </c>
      <c r="H1215" s="15">
        <v>32</v>
      </c>
      <c r="I1215" s="15">
        <v>2143.5766879452731</v>
      </c>
      <c r="J1215" s="15">
        <v>2143.389153002217</v>
      </c>
      <c r="K1215" s="15">
        <v>1.4929626733987162</v>
      </c>
      <c r="L1215" s="15">
        <v>1339.69</v>
      </c>
    </row>
    <row r="1216" spans="1:12" x14ac:dyDescent="0.25">
      <c r="A1216" s="15" t="s">
        <v>21</v>
      </c>
      <c r="B1216" s="15">
        <v>100</v>
      </c>
      <c r="C1216" s="15">
        <v>5</v>
      </c>
      <c r="D1216" s="15">
        <v>0.3</v>
      </c>
      <c r="E1216" s="15">
        <v>5.7718734423223852</v>
      </c>
      <c r="F1216" s="15">
        <v>0.9</v>
      </c>
      <c r="G1216" s="15">
        <v>8</v>
      </c>
      <c r="H1216" s="15">
        <v>32</v>
      </c>
      <c r="I1216" s="15">
        <v>2143.5766879452731</v>
      </c>
      <c r="J1216" s="15">
        <v>2143.5766879452731</v>
      </c>
      <c r="K1216" s="15">
        <v>1.4928320586782282</v>
      </c>
      <c r="L1216" s="15">
        <v>275.45100000000002</v>
      </c>
    </row>
    <row r="1217" spans="1:12" x14ac:dyDescent="0.25">
      <c r="A1217" s="15" t="s">
        <v>21</v>
      </c>
      <c r="B1217" s="15">
        <v>100</v>
      </c>
      <c r="C1217" s="15">
        <v>5</v>
      </c>
      <c r="D1217" s="15">
        <v>0.5</v>
      </c>
      <c r="E1217" s="15">
        <v>10.025545583195649</v>
      </c>
      <c r="F1217" s="15">
        <v>0.9</v>
      </c>
      <c r="G1217" s="15">
        <v>8</v>
      </c>
      <c r="H1217" s="15">
        <v>32</v>
      </c>
      <c r="I1217" s="15">
        <v>2143.5766879452731</v>
      </c>
      <c r="J1217" s="15">
        <v>2142.4803306259523</v>
      </c>
      <c r="K1217" s="15">
        <v>1.4935959757749937</v>
      </c>
      <c r="L1217" s="15">
        <v>296.35300000000001</v>
      </c>
    </row>
    <row r="1218" spans="1:12" x14ac:dyDescent="0.25">
      <c r="A1218" s="15" t="s">
        <v>21</v>
      </c>
      <c r="B1218" s="15">
        <v>100</v>
      </c>
      <c r="C1218" s="15">
        <v>10</v>
      </c>
      <c r="D1218" s="15">
        <v>0.8</v>
      </c>
      <c r="E1218" s="15">
        <v>31.142189024239819</v>
      </c>
      <c r="F1218" s="15">
        <v>0.9</v>
      </c>
      <c r="G1218" s="15">
        <v>8</v>
      </c>
      <c r="H1218" s="15">
        <v>32</v>
      </c>
      <c r="I1218" s="15">
        <v>2143.5766879452731</v>
      </c>
      <c r="J1218" s="15">
        <v>2143.5766879452731</v>
      </c>
      <c r="K1218" s="15">
        <v>1.4928320586782282</v>
      </c>
      <c r="L1218" s="15">
        <v>297.66300000000001</v>
      </c>
    </row>
    <row r="1219" spans="1:12" x14ac:dyDescent="0.25">
      <c r="A1219" s="15" t="s">
        <v>21</v>
      </c>
      <c r="B1219" s="15">
        <v>100</v>
      </c>
      <c r="C1219" s="15">
        <v>10</v>
      </c>
      <c r="D1219" s="15">
        <v>0.5</v>
      </c>
      <c r="E1219" s="15">
        <v>10.025545583195649</v>
      </c>
      <c r="F1219" s="15">
        <v>0.9</v>
      </c>
      <c r="G1219" s="15">
        <v>8</v>
      </c>
      <c r="H1219" s="15">
        <v>32</v>
      </c>
      <c r="I1219" s="15">
        <v>2143.5766879452731</v>
      </c>
      <c r="J1219" s="15">
        <v>2143.5766879452731</v>
      </c>
      <c r="K1219" s="15">
        <v>1.4928320586782282</v>
      </c>
      <c r="L1219" s="15">
        <v>305.29199999999997</v>
      </c>
    </row>
    <row r="1220" spans="1:12" x14ac:dyDescent="0.25">
      <c r="A1220" s="15" t="s">
        <v>13</v>
      </c>
      <c r="B1220" s="15">
        <v>100</v>
      </c>
      <c r="C1220" s="15">
        <v>10</v>
      </c>
      <c r="D1220" s="15">
        <v>0.3</v>
      </c>
      <c r="E1220" s="15">
        <v>5.7718734423223852</v>
      </c>
      <c r="F1220" s="15">
        <v>0.99</v>
      </c>
      <c r="G1220" s="15">
        <v>8</v>
      </c>
      <c r="H1220" s="15">
        <v>31</v>
      </c>
      <c r="I1220" s="15">
        <v>2143.5766879452731</v>
      </c>
      <c r="J1220" s="15">
        <v>2101.760694065003</v>
      </c>
      <c r="K1220" s="15">
        <v>1.5225329929502576</v>
      </c>
      <c r="L1220" s="15">
        <v>1338.35</v>
      </c>
    </row>
    <row r="1221" spans="1:12" x14ac:dyDescent="0.25">
      <c r="A1221" s="15" t="s">
        <v>21</v>
      </c>
      <c r="B1221" s="15">
        <v>100</v>
      </c>
      <c r="C1221" s="15">
        <v>10</v>
      </c>
      <c r="D1221" s="15">
        <v>0.3</v>
      </c>
      <c r="E1221" s="15">
        <v>15.638723571114044</v>
      </c>
      <c r="F1221" s="15">
        <v>0.9</v>
      </c>
      <c r="G1221" s="15">
        <v>8</v>
      </c>
      <c r="H1221" s="15">
        <v>30</v>
      </c>
      <c r="I1221" s="15">
        <v>2173.9187070741659</v>
      </c>
      <c r="J1221" s="15">
        <v>2173.9187070741659</v>
      </c>
      <c r="K1221" s="15">
        <v>1.3799964047586859</v>
      </c>
      <c r="L1221" s="15">
        <v>317.59300000000002</v>
      </c>
    </row>
    <row r="1222" spans="1:12" x14ac:dyDescent="0.25">
      <c r="A1222" s="15" t="s">
        <v>21</v>
      </c>
      <c r="B1222" s="15">
        <v>100</v>
      </c>
      <c r="C1222" s="15">
        <v>5</v>
      </c>
      <c r="D1222" s="15">
        <v>0.3</v>
      </c>
      <c r="E1222" s="15">
        <v>15.638723571114044</v>
      </c>
      <c r="F1222" s="15">
        <v>0.9</v>
      </c>
      <c r="G1222" s="15">
        <v>8</v>
      </c>
      <c r="H1222" s="15">
        <v>30</v>
      </c>
      <c r="I1222" s="15">
        <v>2173.9187070741659</v>
      </c>
      <c r="J1222" s="15">
        <v>2173.9187070741659</v>
      </c>
      <c r="K1222" s="15">
        <v>1.3799964047586859</v>
      </c>
      <c r="L1222" s="15">
        <v>320.572</v>
      </c>
    </row>
    <row r="1223" spans="1:12" x14ac:dyDescent="0.25">
      <c r="A1223" s="15" t="s">
        <v>21</v>
      </c>
      <c r="B1223" s="15">
        <v>100</v>
      </c>
      <c r="C1223" s="15">
        <v>5</v>
      </c>
      <c r="D1223" s="15">
        <v>0.8</v>
      </c>
      <c r="E1223" s="15">
        <v>31.142189024239819</v>
      </c>
      <c r="F1223" s="15">
        <v>0.9</v>
      </c>
      <c r="G1223" s="15">
        <v>8</v>
      </c>
      <c r="H1223" s="15">
        <v>32</v>
      </c>
      <c r="I1223" s="15">
        <v>2143.5766879452731</v>
      </c>
      <c r="J1223" s="15">
        <v>2143.5766879452731</v>
      </c>
      <c r="K1223" s="15">
        <v>1.4928320586782282</v>
      </c>
      <c r="L1223" s="15">
        <v>322.36399999999998</v>
      </c>
    </row>
    <row r="1224" spans="1:12" x14ac:dyDescent="0.25">
      <c r="A1224" s="15" t="s">
        <v>21</v>
      </c>
      <c r="B1224" s="15">
        <v>100</v>
      </c>
      <c r="C1224" s="15">
        <v>5</v>
      </c>
      <c r="D1224" s="15">
        <v>0.5</v>
      </c>
      <c r="E1224" s="15">
        <v>27.163924779701162</v>
      </c>
      <c r="F1224" s="15">
        <v>0.9</v>
      </c>
      <c r="G1224" s="15">
        <v>8</v>
      </c>
      <c r="H1224" s="15">
        <v>30</v>
      </c>
      <c r="I1224" s="15">
        <v>2173.9187070741659</v>
      </c>
      <c r="J1224" s="15">
        <v>2173.9187070741659</v>
      </c>
      <c r="K1224" s="15">
        <v>1.3799964047586859</v>
      </c>
      <c r="L1224" s="15">
        <v>328.48200000000003</v>
      </c>
    </row>
    <row r="1225" spans="1:12" x14ac:dyDescent="0.25">
      <c r="A1225" s="15" t="s">
        <v>21</v>
      </c>
      <c r="B1225" s="15">
        <v>100</v>
      </c>
      <c r="C1225" s="15">
        <v>10</v>
      </c>
      <c r="D1225" s="15">
        <v>0.5</v>
      </c>
      <c r="E1225" s="15">
        <v>27.163924779701162</v>
      </c>
      <c r="F1225" s="15">
        <v>0.9</v>
      </c>
      <c r="G1225" s="15">
        <v>8</v>
      </c>
      <c r="H1225" s="15">
        <v>30</v>
      </c>
      <c r="I1225" s="15">
        <v>2173.9187070741659</v>
      </c>
      <c r="J1225" s="15">
        <v>2173.9187070741659</v>
      </c>
      <c r="K1225" s="15">
        <v>1.3799964047586859</v>
      </c>
      <c r="L1225" s="15">
        <v>335.04399999999998</v>
      </c>
    </row>
    <row r="1226" spans="1:12" x14ac:dyDescent="0.25">
      <c r="A1226" s="15" t="s">
        <v>21</v>
      </c>
      <c r="B1226" s="15">
        <v>100</v>
      </c>
      <c r="C1226" s="15">
        <v>10</v>
      </c>
      <c r="D1226" s="15">
        <v>0.8</v>
      </c>
      <c r="E1226" s="15">
        <v>84.378857301054765</v>
      </c>
      <c r="F1226" s="15">
        <v>0.9</v>
      </c>
      <c r="G1226" s="15">
        <v>8</v>
      </c>
      <c r="H1226" s="15">
        <v>30</v>
      </c>
      <c r="I1226" s="15">
        <v>2173.9187070741659</v>
      </c>
      <c r="J1226" s="15">
        <v>2173.9187070741659</v>
      </c>
      <c r="K1226" s="15">
        <v>1.3799964047586859</v>
      </c>
      <c r="L1226" s="15">
        <v>335.14100000000002</v>
      </c>
    </row>
    <row r="1227" spans="1:12" x14ac:dyDescent="0.25">
      <c r="A1227" s="15" t="s">
        <v>12</v>
      </c>
      <c r="B1227" s="15">
        <v>100</v>
      </c>
      <c r="C1227" s="15">
        <v>10</v>
      </c>
      <c r="D1227" s="15">
        <v>0.3</v>
      </c>
      <c r="E1227" s="15">
        <v>5.7718734423223852</v>
      </c>
      <c r="F1227" s="15">
        <v>0.99</v>
      </c>
      <c r="G1227" s="15">
        <v>8</v>
      </c>
      <c r="H1227" s="15">
        <v>31</v>
      </c>
      <c r="I1227" s="15">
        <v>2143.5766879452731</v>
      </c>
      <c r="J1227" s="15">
        <v>2122.3846154107214</v>
      </c>
      <c r="K1227" s="15">
        <v>1.5077380304986521</v>
      </c>
      <c r="L1227" s="15">
        <v>1410.261</v>
      </c>
    </row>
    <row r="1228" spans="1:12" x14ac:dyDescent="0.25">
      <c r="A1228" s="15" t="s">
        <v>21</v>
      </c>
      <c r="B1228" s="15">
        <v>100</v>
      </c>
      <c r="C1228" s="15">
        <v>5</v>
      </c>
      <c r="D1228" s="15">
        <v>0.8</v>
      </c>
      <c r="E1228" s="15">
        <v>84.378857301054765</v>
      </c>
      <c r="F1228" s="15">
        <v>0.9</v>
      </c>
      <c r="G1228" s="15">
        <v>8</v>
      </c>
      <c r="H1228" s="15">
        <v>30</v>
      </c>
      <c r="I1228" s="15">
        <v>2173.9187070741659</v>
      </c>
      <c r="J1228" s="15">
        <v>2173.9187070741659</v>
      </c>
      <c r="K1228" s="15">
        <v>1.3799964047586859</v>
      </c>
      <c r="L1228" s="15">
        <v>348.01</v>
      </c>
    </row>
    <row r="1229" spans="1:12" x14ac:dyDescent="0.25">
      <c r="A1229" s="15" t="s">
        <v>14</v>
      </c>
      <c r="B1229" s="15">
        <v>100</v>
      </c>
      <c r="C1229" s="15">
        <v>5</v>
      </c>
      <c r="D1229" s="15">
        <v>0.3</v>
      </c>
      <c r="E1229" s="15">
        <v>5.7718734423223852</v>
      </c>
      <c r="F1229" s="15">
        <v>0.8</v>
      </c>
      <c r="G1229" s="15">
        <v>8</v>
      </c>
      <c r="H1229" s="15">
        <v>32</v>
      </c>
      <c r="I1229" s="15">
        <v>2143.5766879452731</v>
      </c>
      <c r="J1229" s="15">
        <v>2143.5766879452731</v>
      </c>
      <c r="K1229" s="15">
        <v>1.4928320586782282</v>
      </c>
      <c r="L1229" s="15">
        <v>57.935000000000002</v>
      </c>
    </row>
    <row r="1230" spans="1:12" x14ac:dyDescent="0.25">
      <c r="A1230" s="15" t="s">
        <v>14</v>
      </c>
      <c r="B1230" s="15">
        <v>100</v>
      </c>
      <c r="C1230" s="15">
        <v>10</v>
      </c>
      <c r="D1230" s="15">
        <v>0.3</v>
      </c>
      <c r="E1230" s="15">
        <v>5.7718734423223852</v>
      </c>
      <c r="F1230" s="15">
        <v>0.8</v>
      </c>
      <c r="G1230" s="15">
        <v>8</v>
      </c>
      <c r="H1230" s="15">
        <v>32</v>
      </c>
      <c r="I1230" s="15">
        <v>2143.5766879452731</v>
      </c>
      <c r="J1230" s="15">
        <v>2143.5766879452731</v>
      </c>
      <c r="K1230" s="15">
        <v>1.4928320586782282</v>
      </c>
      <c r="L1230" s="15">
        <v>60.817999999999998</v>
      </c>
    </row>
    <row r="1231" spans="1:12" x14ac:dyDescent="0.25">
      <c r="A1231" s="15" t="s">
        <v>14</v>
      </c>
      <c r="B1231" s="15">
        <v>100</v>
      </c>
      <c r="C1231" s="15">
        <v>5</v>
      </c>
      <c r="D1231" s="15">
        <v>0.5</v>
      </c>
      <c r="E1231" s="15">
        <v>10.025545583195649</v>
      </c>
      <c r="F1231" s="15">
        <v>0.8</v>
      </c>
      <c r="G1231" s="15">
        <v>8</v>
      </c>
      <c r="H1231" s="15">
        <v>32</v>
      </c>
      <c r="I1231" s="15">
        <v>2143.5766879452731</v>
      </c>
      <c r="J1231" s="15">
        <v>2143.5766879452731</v>
      </c>
      <c r="K1231" s="15">
        <v>1.4928320586782282</v>
      </c>
      <c r="L1231" s="15">
        <v>64.837999999999994</v>
      </c>
    </row>
    <row r="1232" spans="1:12" x14ac:dyDescent="0.25">
      <c r="A1232" s="15" t="s">
        <v>14</v>
      </c>
      <c r="B1232" s="15">
        <v>100</v>
      </c>
      <c r="C1232" s="15">
        <v>10</v>
      </c>
      <c r="D1232" s="15">
        <v>0.8</v>
      </c>
      <c r="E1232" s="15">
        <v>31.142189024239819</v>
      </c>
      <c r="F1232" s="15">
        <v>0.8</v>
      </c>
      <c r="G1232" s="15">
        <v>8</v>
      </c>
      <c r="H1232" s="15">
        <v>32</v>
      </c>
      <c r="I1232" s="15">
        <v>2143.5766879452731</v>
      </c>
      <c r="J1232" s="15">
        <v>2143.5766879452731</v>
      </c>
      <c r="K1232" s="15">
        <v>1.4928320586782282</v>
      </c>
      <c r="L1232" s="15">
        <v>70.108999999999995</v>
      </c>
    </row>
    <row r="1233" spans="1:12" x14ac:dyDescent="0.25">
      <c r="A1233" s="15" t="s">
        <v>14</v>
      </c>
      <c r="B1233" s="15">
        <v>100</v>
      </c>
      <c r="C1233" s="15">
        <v>5</v>
      </c>
      <c r="D1233" s="15">
        <v>0.8</v>
      </c>
      <c r="E1233" s="15">
        <v>31.142189024239819</v>
      </c>
      <c r="F1233" s="15">
        <v>0.8</v>
      </c>
      <c r="G1233" s="15">
        <v>8</v>
      </c>
      <c r="H1233" s="15">
        <v>32</v>
      </c>
      <c r="I1233" s="15">
        <v>2143.5766879452731</v>
      </c>
      <c r="J1233" s="15">
        <v>2143.5766879452731</v>
      </c>
      <c r="K1233" s="15">
        <v>1.4928320586782282</v>
      </c>
      <c r="L1233" s="15">
        <v>77.19</v>
      </c>
    </row>
    <row r="1234" spans="1:12" x14ac:dyDescent="0.25">
      <c r="A1234" s="15" t="s">
        <v>14</v>
      </c>
      <c r="B1234" s="15">
        <v>100</v>
      </c>
      <c r="C1234" s="15">
        <v>5</v>
      </c>
      <c r="D1234" s="15">
        <v>0.5</v>
      </c>
      <c r="E1234" s="15">
        <v>27.163924779701162</v>
      </c>
      <c r="F1234" s="15">
        <v>0.8</v>
      </c>
      <c r="G1234" s="15">
        <v>8</v>
      </c>
      <c r="H1234" s="15">
        <v>30</v>
      </c>
      <c r="I1234" s="15">
        <v>2173.9187070741659</v>
      </c>
      <c r="J1234" s="15">
        <v>2170.678794194454</v>
      </c>
      <c r="K1234" s="15">
        <v>1.3820561605077595</v>
      </c>
      <c r="L1234" s="15">
        <v>79.435000000000002</v>
      </c>
    </row>
    <row r="1235" spans="1:12" x14ac:dyDescent="0.25">
      <c r="A1235" s="15" t="s">
        <v>14</v>
      </c>
      <c r="B1235" s="15">
        <v>100</v>
      </c>
      <c r="C1235" s="15">
        <v>5</v>
      </c>
      <c r="D1235" s="15">
        <v>0.3</v>
      </c>
      <c r="E1235" s="15">
        <v>15.638723571114044</v>
      </c>
      <c r="F1235" s="15">
        <v>0.8</v>
      </c>
      <c r="G1235" s="15">
        <v>8</v>
      </c>
      <c r="H1235" s="15">
        <v>30</v>
      </c>
      <c r="I1235" s="15">
        <v>2173.9187070741659</v>
      </c>
      <c r="J1235" s="15">
        <v>2173.9187070741659</v>
      </c>
      <c r="K1235" s="15">
        <v>1.3799964047586859</v>
      </c>
      <c r="L1235" s="15">
        <v>79.784000000000006</v>
      </c>
    </row>
    <row r="1236" spans="1:12" x14ac:dyDescent="0.25">
      <c r="A1236" s="15" t="s">
        <v>14</v>
      </c>
      <c r="B1236" s="15">
        <v>100</v>
      </c>
      <c r="C1236" s="15">
        <v>10</v>
      </c>
      <c r="D1236" s="15">
        <v>0.5</v>
      </c>
      <c r="E1236" s="15">
        <v>10.025545583195649</v>
      </c>
      <c r="F1236" s="15">
        <v>0.8</v>
      </c>
      <c r="G1236" s="15">
        <v>8</v>
      </c>
      <c r="H1236" s="15">
        <v>32</v>
      </c>
      <c r="I1236" s="15">
        <v>2143.5766879452731</v>
      </c>
      <c r="J1236" s="15">
        <v>2143.5766879452731</v>
      </c>
      <c r="K1236" s="15">
        <v>1.4928320586782282</v>
      </c>
      <c r="L1236" s="15">
        <v>80.55</v>
      </c>
    </row>
    <row r="1237" spans="1:12" x14ac:dyDescent="0.25">
      <c r="A1237" s="15" t="s">
        <v>14</v>
      </c>
      <c r="B1237" s="15">
        <v>100</v>
      </c>
      <c r="C1237" s="15">
        <v>10</v>
      </c>
      <c r="D1237" s="15">
        <v>0.5</v>
      </c>
      <c r="E1237" s="15">
        <v>27.163924779701162</v>
      </c>
      <c r="F1237" s="15">
        <v>0.8</v>
      </c>
      <c r="G1237" s="15">
        <v>8</v>
      </c>
      <c r="H1237" s="15">
        <v>30</v>
      </c>
      <c r="I1237" s="15">
        <v>2173.9187070741659</v>
      </c>
      <c r="J1237" s="15">
        <v>2173.9187070741659</v>
      </c>
      <c r="K1237" s="15">
        <v>1.3799964047586859</v>
      </c>
      <c r="L1237" s="15">
        <v>82.606999999999999</v>
      </c>
    </row>
    <row r="1238" spans="1:12" x14ac:dyDescent="0.25">
      <c r="A1238" s="15" t="s">
        <v>14</v>
      </c>
      <c r="B1238" s="15">
        <v>100</v>
      </c>
      <c r="C1238" s="15">
        <v>5</v>
      </c>
      <c r="D1238" s="15">
        <v>0.8</v>
      </c>
      <c r="E1238" s="15">
        <v>84.378857301054765</v>
      </c>
      <c r="F1238" s="15">
        <v>0.8</v>
      </c>
      <c r="G1238" s="15">
        <v>8</v>
      </c>
      <c r="H1238" s="15">
        <v>30</v>
      </c>
      <c r="I1238" s="15">
        <v>2173.9187070741659</v>
      </c>
      <c r="J1238" s="15">
        <v>2173.9187070741659</v>
      </c>
      <c r="K1238" s="15">
        <v>1.3799964047586859</v>
      </c>
      <c r="L1238" s="15">
        <v>83.54</v>
      </c>
    </row>
    <row r="1239" spans="1:12" x14ac:dyDescent="0.25">
      <c r="A1239" s="15" t="s">
        <v>14</v>
      </c>
      <c r="B1239" s="15">
        <v>100</v>
      </c>
      <c r="C1239" s="15">
        <v>10</v>
      </c>
      <c r="D1239" s="15">
        <v>0.3</v>
      </c>
      <c r="E1239" s="15">
        <v>15.638723571114044</v>
      </c>
      <c r="F1239" s="15">
        <v>0.8</v>
      </c>
      <c r="G1239" s="15">
        <v>8</v>
      </c>
      <c r="H1239" s="15">
        <v>30</v>
      </c>
      <c r="I1239" s="15">
        <v>2173.9187070741659</v>
      </c>
      <c r="J1239" s="15">
        <v>2173.9187070741659</v>
      </c>
      <c r="K1239" s="15">
        <v>1.3799964047586859</v>
      </c>
      <c r="L1239" s="15">
        <v>84.7</v>
      </c>
    </row>
    <row r="1240" spans="1:12" x14ac:dyDescent="0.25">
      <c r="A1240" s="15" t="s">
        <v>14</v>
      </c>
      <c r="B1240" s="15">
        <v>100</v>
      </c>
      <c r="C1240" s="15">
        <v>10</v>
      </c>
      <c r="D1240" s="15">
        <v>0.8</v>
      </c>
      <c r="E1240" s="15">
        <v>84.378857301054765</v>
      </c>
      <c r="F1240" s="15">
        <v>0.8</v>
      </c>
      <c r="G1240" s="15">
        <v>8</v>
      </c>
      <c r="H1240" s="15">
        <v>30</v>
      </c>
      <c r="I1240" s="15">
        <v>2173.9187070741659</v>
      </c>
      <c r="J1240" s="15">
        <v>2173.9187070741659</v>
      </c>
      <c r="K1240" s="15">
        <v>1.3799964047586859</v>
      </c>
      <c r="L1240" s="15">
        <v>94.727000000000004</v>
      </c>
    </row>
    <row r="1241" spans="1:12" x14ac:dyDescent="0.25">
      <c r="A1241" s="15" t="s">
        <v>14</v>
      </c>
      <c r="B1241" s="15">
        <v>100</v>
      </c>
      <c r="C1241" s="15">
        <v>5</v>
      </c>
      <c r="D1241" s="15">
        <v>0.3</v>
      </c>
      <c r="E1241" s="15">
        <v>5.7718734423223852</v>
      </c>
      <c r="F1241" s="15">
        <v>0.9</v>
      </c>
      <c r="G1241" s="15">
        <v>8</v>
      </c>
      <c r="H1241" s="15">
        <v>32</v>
      </c>
      <c r="I1241" s="15">
        <v>2143.5766879452731</v>
      </c>
      <c r="J1241" s="15">
        <v>2143.5766879452731</v>
      </c>
      <c r="K1241" s="15">
        <v>1.4928320586782282</v>
      </c>
      <c r="L1241" s="15">
        <v>115.898</v>
      </c>
    </row>
    <row r="1242" spans="1:12" x14ac:dyDescent="0.25">
      <c r="A1242" s="15" t="s">
        <v>14</v>
      </c>
      <c r="B1242" s="15">
        <v>100</v>
      </c>
      <c r="C1242" s="15">
        <v>5</v>
      </c>
      <c r="D1242" s="15">
        <v>0.5</v>
      </c>
      <c r="E1242" s="15">
        <v>10.025545583195649</v>
      </c>
      <c r="F1242" s="15">
        <v>0.9</v>
      </c>
      <c r="G1242" s="15">
        <v>8</v>
      </c>
      <c r="H1242" s="15">
        <v>32</v>
      </c>
      <c r="I1242" s="15">
        <v>2143.5766879452731</v>
      </c>
      <c r="J1242" s="15">
        <v>2139.7565798051905</v>
      </c>
      <c r="K1242" s="15">
        <v>1.4954972122536185</v>
      </c>
      <c r="L1242" s="15">
        <v>131.04300000000001</v>
      </c>
    </row>
    <row r="1243" spans="1:12" x14ac:dyDescent="0.25">
      <c r="A1243" s="15" t="s">
        <v>14</v>
      </c>
      <c r="B1243" s="15">
        <v>100</v>
      </c>
      <c r="C1243" s="15">
        <v>5</v>
      </c>
      <c r="D1243" s="15">
        <v>0.8</v>
      </c>
      <c r="E1243" s="15">
        <v>31.142189024239819</v>
      </c>
      <c r="F1243" s="15">
        <v>0.9</v>
      </c>
      <c r="G1243" s="15">
        <v>8</v>
      </c>
      <c r="H1243" s="15">
        <v>32</v>
      </c>
      <c r="I1243" s="15">
        <v>2143.5766879452731</v>
      </c>
      <c r="J1243" s="15">
        <v>2135.3218687882913</v>
      </c>
      <c r="K1243" s="15">
        <v>1.4986031130828394</v>
      </c>
      <c r="L1243" s="15">
        <v>135.303</v>
      </c>
    </row>
    <row r="1244" spans="1:12" x14ac:dyDescent="0.25">
      <c r="A1244" s="15" t="s">
        <v>14</v>
      </c>
      <c r="B1244" s="15">
        <v>100</v>
      </c>
      <c r="C1244" s="15">
        <v>10</v>
      </c>
      <c r="D1244" s="15">
        <v>0.5</v>
      </c>
      <c r="E1244" s="15">
        <v>10.025545583195649</v>
      </c>
      <c r="F1244" s="15">
        <v>0.9</v>
      </c>
      <c r="G1244" s="15">
        <v>8</v>
      </c>
      <c r="H1244" s="15">
        <v>32</v>
      </c>
      <c r="I1244" s="15">
        <v>2143.5766879452731</v>
      </c>
      <c r="J1244" s="15">
        <v>2143.5766879452731</v>
      </c>
      <c r="K1244" s="15">
        <v>1.4928320586782282</v>
      </c>
      <c r="L1244" s="15">
        <v>141.61600000000001</v>
      </c>
    </row>
    <row r="1245" spans="1:12" x14ac:dyDescent="0.25">
      <c r="A1245" s="15" t="s">
        <v>14</v>
      </c>
      <c r="B1245" s="15">
        <v>100</v>
      </c>
      <c r="C1245" s="15">
        <v>10</v>
      </c>
      <c r="D1245" s="15">
        <v>0.3</v>
      </c>
      <c r="E1245" s="15">
        <v>5.7718734423223852</v>
      </c>
      <c r="F1245" s="15">
        <v>0.9</v>
      </c>
      <c r="G1245" s="15">
        <v>8</v>
      </c>
      <c r="H1245" s="15">
        <v>32</v>
      </c>
      <c r="I1245" s="15">
        <v>2143.5766879452731</v>
      </c>
      <c r="J1245" s="15">
        <v>2143.5766879452731</v>
      </c>
      <c r="K1245" s="15">
        <v>1.4928320586782282</v>
      </c>
      <c r="L1245" s="15">
        <v>143.554</v>
      </c>
    </row>
    <row r="1246" spans="1:12" x14ac:dyDescent="0.25">
      <c r="A1246" s="15" t="s">
        <v>14</v>
      </c>
      <c r="B1246" s="15">
        <v>100</v>
      </c>
      <c r="C1246" s="15">
        <v>5</v>
      </c>
      <c r="D1246" s="15">
        <v>0.5</v>
      </c>
      <c r="E1246" s="15">
        <v>27.163924779701162</v>
      </c>
      <c r="F1246" s="15">
        <v>0.9</v>
      </c>
      <c r="G1246" s="15">
        <v>8</v>
      </c>
      <c r="H1246" s="15">
        <v>30</v>
      </c>
      <c r="I1246" s="15">
        <v>2173.9187070741659</v>
      </c>
      <c r="J1246" s="15">
        <v>2173.9187070741659</v>
      </c>
      <c r="K1246" s="15">
        <v>1.3799964047586859</v>
      </c>
      <c r="L1246" s="15">
        <v>146.60400000000001</v>
      </c>
    </row>
    <row r="1247" spans="1:12" x14ac:dyDescent="0.25">
      <c r="A1247" s="15" t="s">
        <v>12</v>
      </c>
      <c r="B1247" s="15">
        <v>100</v>
      </c>
      <c r="C1247" s="15">
        <v>5</v>
      </c>
      <c r="D1247" s="15">
        <v>0.5</v>
      </c>
      <c r="E1247" s="15">
        <v>27.163924779701162</v>
      </c>
      <c r="F1247" s="15">
        <v>0.99</v>
      </c>
      <c r="G1247" s="15">
        <v>8</v>
      </c>
      <c r="H1247" s="15">
        <v>30</v>
      </c>
      <c r="I1247" s="15">
        <v>2173.9187070741659</v>
      </c>
      <c r="J1247" s="15">
        <v>2173.9187070741659</v>
      </c>
      <c r="K1247" s="15">
        <v>1.3799964047586859</v>
      </c>
      <c r="L1247" s="15">
        <v>1637.5920000000001</v>
      </c>
    </row>
    <row r="1248" spans="1:12" x14ac:dyDescent="0.25">
      <c r="A1248" s="15" t="s">
        <v>14</v>
      </c>
      <c r="B1248" s="15">
        <v>100</v>
      </c>
      <c r="C1248" s="15">
        <v>5</v>
      </c>
      <c r="D1248" s="15">
        <v>0.8</v>
      </c>
      <c r="E1248" s="15">
        <v>84.378857301054765</v>
      </c>
      <c r="F1248" s="15">
        <v>0.9</v>
      </c>
      <c r="G1248" s="15">
        <v>8</v>
      </c>
      <c r="H1248" s="15">
        <v>30</v>
      </c>
      <c r="I1248" s="15">
        <v>2173.9187070741659</v>
      </c>
      <c r="J1248" s="15">
        <v>2173.9187070741659</v>
      </c>
      <c r="K1248" s="15">
        <v>1.3799964047586859</v>
      </c>
      <c r="L1248" s="15">
        <v>153.88200000000001</v>
      </c>
    </row>
    <row r="1249" spans="1:12" x14ac:dyDescent="0.25">
      <c r="A1249" s="15" t="s">
        <v>14</v>
      </c>
      <c r="B1249" s="15">
        <v>100</v>
      </c>
      <c r="C1249" s="15">
        <v>5</v>
      </c>
      <c r="D1249" s="15">
        <v>0.3</v>
      </c>
      <c r="E1249" s="15">
        <v>15.638723571114044</v>
      </c>
      <c r="F1249" s="15">
        <v>0.9</v>
      </c>
      <c r="G1249" s="15">
        <v>8</v>
      </c>
      <c r="H1249" s="15">
        <v>30</v>
      </c>
      <c r="I1249" s="15">
        <v>2173.9187070741659</v>
      </c>
      <c r="J1249" s="15">
        <v>2173.9187070741659</v>
      </c>
      <c r="K1249" s="15">
        <v>1.3799964047586859</v>
      </c>
      <c r="L1249" s="15">
        <v>156.78399999999999</v>
      </c>
    </row>
    <row r="1250" spans="1:12" x14ac:dyDescent="0.25">
      <c r="A1250" s="15" t="s">
        <v>14</v>
      </c>
      <c r="B1250" s="15">
        <v>100</v>
      </c>
      <c r="C1250" s="15">
        <v>10</v>
      </c>
      <c r="D1250" s="15">
        <v>0.8</v>
      </c>
      <c r="E1250" s="15">
        <v>31.142189024239819</v>
      </c>
      <c r="F1250" s="15">
        <v>0.9</v>
      </c>
      <c r="G1250" s="15">
        <v>8</v>
      </c>
      <c r="H1250" s="15">
        <v>32</v>
      </c>
      <c r="I1250" s="15">
        <v>2143.5766879452731</v>
      </c>
      <c r="J1250" s="15">
        <v>2143.5766879452731</v>
      </c>
      <c r="K1250" s="15">
        <v>1.4928320586782282</v>
      </c>
      <c r="L1250" s="15">
        <v>156.708</v>
      </c>
    </row>
    <row r="1251" spans="1:12" x14ac:dyDescent="0.25">
      <c r="A1251" s="15" t="s">
        <v>14</v>
      </c>
      <c r="B1251" s="15">
        <v>100</v>
      </c>
      <c r="C1251" s="15">
        <v>10</v>
      </c>
      <c r="D1251" s="15">
        <v>0.3</v>
      </c>
      <c r="E1251" s="15">
        <v>15.638723571114044</v>
      </c>
      <c r="F1251" s="15">
        <v>0.9</v>
      </c>
      <c r="G1251" s="15">
        <v>8</v>
      </c>
      <c r="H1251" s="15">
        <v>30</v>
      </c>
      <c r="I1251" s="15">
        <v>2173.9187070741659</v>
      </c>
      <c r="J1251" s="15">
        <v>2173.9187070741659</v>
      </c>
      <c r="K1251" s="15">
        <v>1.3799964047586859</v>
      </c>
      <c r="L1251" s="15">
        <v>160.102</v>
      </c>
    </row>
    <row r="1252" spans="1:12" x14ac:dyDescent="0.25">
      <c r="A1252" s="15" t="s">
        <v>14</v>
      </c>
      <c r="B1252" s="15">
        <v>100</v>
      </c>
      <c r="C1252" s="15">
        <v>10</v>
      </c>
      <c r="D1252" s="15">
        <v>0.5</v>
      </c>
      <c r="E1252" s="15">
        <v>27.163924779701162</v>
      </c>
      <c r="F1252" s="15">
        <v>0.9</v>
      </c>
      <c r="G1252" s="15">
        <v>8</v>
      </c>
      <c r="H1252" s="15">
        <v>30</v>
      </c>
      <c r="I1252" s="15">
        <v>2173.9187070741659</v>
      </c>
      <c r="J1252" s="15">
        <v>2173.9187070741659</v>
      </c>
      <c r="K1252" s="15">
        <v>1.3799964047586859</v>
      </c>
      <c r="L1252" s="15">
        <v>163.101</v>
      </c>
    </row>
    <row r="1253" spans="1:12" x14ac:dyDescent="0.25">
      <c r="A1253" s="15" t="s">
        <v>14</v>
      </c>
      <c r="B1253" s="15">
        <v>100</v>
      </c>
      <c r="C1253" s="15">
        <v>10</v>
      </c>
      <c r="D1253" s="15">
        <v>0.8</v>
      </c>
      <c r="E1253" s="15">
        <v>84.378857301054765</v>
      </c>
      <c r="F1253" s="15">
        <v>0.9</v>
      </c>
      <c r="G1253" s="15">
        <v>8</v>
      </c>
      <c r="H1253" s="15">
        <v>30</v>
      </c>
      <c r="I1253" s="15">
        <v>2173.9187070741659</v>
      </c>
      <c r="J1253" s="15">
        <v>2173.9187070741659</v>
      </c>
      <c r="K1253" s="15">
        <v>1.3799964047586859</v>
      </c>
      <c r="L1253" s="15">
        <v>174.32400000000001</v>
      </c>
    </row>
    <row r="1254" spans="1:12" x14ac:dyDescent="0.25">
      <c r="A1254" s="15" t="s">
        <v>12</v>
      </c>
      <c r="B1254" s="15">
        <v>100</v>
      </c>
      <c r="C1254" s="15">
        <v>10</v>
      </c>
      <c r="D1254" s="15">
        <v>0.8</v>
      </c>
      <c r="E1254" s="15">
        <v>31.142189024239819</v>
      </c>
      <c r="F1254" s="15">
        <v>0.99</v>
      </c>
      <c r="G1254" s="15">
        <v>8</v>
      </c>
      <c r="H1254" s="15">
        <v>32</v>
      </c>
      <c r="I1254" s="15">
        <v>2143.5766879452731</v>
      </c>
      <c r="J1254" s="15">
        <v>2143.5766879452731</v>
      </c>
      <c r="K1254" s="15">
        <v>1.4928320586782282</v>
      </c>
      <c r="L1254" s="15">
        <v>1693.729</v>
      </c>
    </row>
    <row r="1255" spans="1:12" x14ac:dyDescent="0.25">
      <c r="A1255" s="15" t="s">
        <v>12</v>
      </c>
      <c r="B1255" s="15">
        <v>100</v>
      </c>
      <c r="C1255" s="15">
        <v>5</v>
      </c>
      <c r="D1255" s="15">
        <v>0.5</v>
      </c>
      <c r="E1255" s="15">
        <v>10.025545583195649</v>
      </c>
      <c r="F1255" s="15">
        <v>0.99</v>
      </c>
      <c r="G1255" s="15">
        <v>8</v>
      </c>
      <c r="H1255" s="15">
        <v>30</v>
      </c>
      <c r="I1255" s="15">
        <v>2143.5766879452731</v>
      </c>
      <c r="J1255" s="15">
        <v>2070.8086026564606</v>
      </c>
      <c r="K1255" s="15">
        <v>1.5452900842187915</v>
      </c>
      <c r="L1255" s="15">
        <v>1741.557</v>
      </c>
    </row>
    <row r="1256" spans="1:12" x14ac:dyDescent="0.25">
      <c r="A1256" s="15" t="s">
        <v>12</v>
      </c>
      <c r="B1256" s="15">
        <v>100</v>
      </c>
      <c r="C1256" s="15">
        <v>10</v>
      </c>
      <c r="D1256" s="15">
        <v>0.5</v>
      </c>
      <c r="E1256" s="15">
        <v>10.025545583195649</v>
      </c>
      <c r="F1256" s="15">
        <v>0.99</v>
      </c>
      <c r="G1256" s="15">
        <v>8</v>
      </c>
      <c r="H1256" s="15">
        <v>30</v>
      </c>
      <c r="I1256" s="15">
        <v>2143.5766879452731</v>
      </c>
      <c r="J1256" s="15">
        <v>2096.6006429716826</v>
      </c>
      <c r="K1256" s="15">
        <v>1.5262801767838723</v>
      </c>
      <c r="L1256" s="15">
        <v>1754.6189999999999</v>
      </c>
    </row>
    <row r="1257" spans="1:12" x14ac:dyDescent="0.25">
      <c r="A1257" s="15" t="s">
        <v>13</v>
      </c>
      <c r="B1257" s="15">
        <v>100</v>
      </c>
      <c r="C1257" s="15">
        <v>10</v>
      </c>
      <c r="D1257" s="15">
        <v>0.5</v>
      </c>
      <c r="E1257" s="15">
        <v>10.025545583195649</v>
      </c>
      <c r="F1257" s="15">
        <v>0.99</v>
      </c>
      <c r="G1257" s="15">
        <v>8</v>
      </c>
      <c r="H1257" s="15">
        <v>32</v>
      </c>
      <c r="I1257" s="15">
        <v>2143.5766879452731</v>
      </c>
      <c r="J1257" s="15">
        <v>2140.6138077751784</v>
      </c>
      <c r="K1257" s="15">
        <v>1.4948983270017688</v>
      </c>
      <c r="L1257" s="15">
        <v>1728.8720000000001</v>
      </c>
    </row>
    <row r="1258" spans="1:12" x14ac:dyDescent="0.25">
      <c r="A1258" s="15" t="s">
        <v>13</v>
      </c>
      <c r="B1258" s="15">
        <v>100</v>
      </c>
      <c r="C1258" s="15">
        <v>5</v>
      </c>
      <c r="D1258" s="15">
        <v>0.3</v>
      </c>
      <c r="E1258" s="15">
        <v>5.7718734423223852</v>
      </c>
      <c r="F1258" s="15">
        <v>0.99</v>
      </c>
      <c r="G1258" s="15">
        <v>8</v>
      </c>
      <c r="H1258" s="15">
        <v>32</v>
      </c>
      <c r="I1258" s="15">
        <v>2143.5766879452731</v>
      </c>
      <c r="J1258" s="15">
        <v>2120.6826064298193</v>
      </c>
      <c r="K1258" s="15">
        <v>1.5089481048685627</v>
      </c>
      <c r="L1258" s="15">
        <v>1729.8109999999999</v>
      </c>
    </row>
    <row r="1259" spans="1:12" x14ac:dyDescent="0.25">
      <c r="A1259" s="15" t="s">
        <v>15</v>
      </c>
      <c r="B1259" s="15">
        <v>100</v>
      </c>
      <c r="C1259" s="15">
        <v>10</v>
      </c>
      <c r="D1259" s="15">
        <v>0.3</v>
      </c>
      <c r="E1259" s="15">
        <v>5.7718734423223852</v>
      </c>
      <c r="F1259" s="15">
        <v>0.8</v>
      </c>
      <c r="G1259" s="15">
        <v>8</v>
      </c>
      <c r="H1259" s="15">
        <v>32</v>
      </c>
      <c r="I1259" s="15">
        <v>2143.5766879452731</v>
      </c>
      <c r="J1259" s="15">
        <v>2143.5766879452731</v>
      </c>
      <c r="K1259" s="15">
        <v>1.4928320586782282</v>
      </c>
      <c r="L1259" s="15">
        <v>62.61</v>
      </c>
    </row>
    <row r="1260" spans="1:12" x14ac:dyDescent="0.25">
      <c r="A1260" s="15" t="s">
        <v>15</v>
      </c>
      <c r="B1260" s="15">
        <v>100</v>
      </c>
      <c r="C1260" s="15">
        <v>10</v>
      </c>
      <c r="D1260" s="15">
        <v>0.5</v>
      </c>
      <c r="E1260" s="15">
        <v>10.025545583195649</v>
      </c>
      <c r="F1260" s="15">
        <v>0.8</v>
      </c>
      <c r="G1260" s="15">
        <v>8</v>
      </c>
      <c r="H1260" s="15">
        <v>32</v>
      </c>
      <c r="I1260" s="15">
        <v>2143.5766879452731</v>
      </c>
      <c r="J1260" s="15">
        <v>2143.5766879452731</v>
      </c>
      <c r="K1260" s="15">
        <v>1.4928320586782282</v>
      </c>
      <c r="L1260" s="15">
        <v>76.025000000000006</v>
      </c>
    </row>
    <row r="1261" spans="1:12" x14ac:dyDescent="0.25">
      <c r="A1261" s="15" t="s">
        <v>15</v>
      </c>
      <c r="B1261" s="15">
        <v>100</v>
      </c>
      <c r="C1261" s="15">
        <v>5</v>
      </c>
      <c r="D1261" s="15">
        <v>0.3</v>
      </c>
      <c r="E1261" s="15">
        <v>5.7718734423223852</v>
      </c>
      <c r="F1261" s="15">
        <v>0.8</v>
      </c>
      <c r="G1261" s="15">
        <v>8</v>
      </c>
      <c r="H1261" s="15">
        <v>32</v>
      </c>
      <c r="I1261" s="15">
        <v>2143.5766879452731</v>
      </c>
      <c r="J1261" s="15">
        <v>2143.562562737206</v>
      </c>
      <c r="K1261" s="15">
        <v>1.4928418958361469</v>
      </c>
      <c r="L1261" s="15">
        <v>78.259</v>
      </c>
    </row>
    <row r="1262" spans="1:12" x14ac:dyDescent="0.25">
      <c r="A1262" s="15" t="s">
        <v>15</v>
      </c>
      <c r="B1262" s="15">
        <v>100</v>
      </c>
      <c r="C1262" s="15">
        <v>10</v>
      </c>
      <c r="D1262" s="15">
        <v>0.5</v>
      </c>
      <c r="E1262" s="15">
        <v>27.163924779701162</v>
      </c>
      <c r="F1262" s="15">
        <v>0.8</v>
      </c>
      <c r="G1262" s="15">
        <v>8</v>
      </c>
      <c r="H1262" s="15">
        <v>30</v>
      </c>
      <c r="I1262" s="15">
        <v>2173.9187070741659</v>
      </c>
      <c r="J1262" s="15">
        <v>2173.9187070741659</v>
      </c>
      <c r="K1262" s="15">
        <v>1.3799964047586859</v>
      </c>
      <c r="L1262" s="15">
        <v>81.468999999999994</v>
      </c>
    </row>
    <row r="1263" spans="1:12" x14ac:dyDescent="0.25">
      <c r="A1263" s="15" t="s">
        <v>15</v>
      </c>
      <c r="B1263" s="15">
        <v>100</v>
      </c>
      <c r="C1263" s="15">
        <v>5</v>
      </c>
      <c r="D1263" s="15">
        <v>0.3</v>
      </c>
      <c r="E1263" s="15">
        <v>15.638723571114044</v>
      </c>
      <c r="F1263" s="15">
        <v>0.8</v>
      </c>
      <c r="G1263" s="15">
        <v>8</v>
      </c>
      <c r="H1263" s="15">
        <v>30</v>
      </c>
      <c r="I1263" s="15">
        <v>2173.9187070741659</v>
      </c>
      <c r="J1263" s="15">
        <v>2163.9763519992575</v>
      </c>
      <c r="K1263" s="15">
        <v>1.3863367763831411</v>
      </c>
      <c r="L1263" s="15">
        <v>82.284000000000006</v>
      </c>
    </row>
    <row r="1264" spans="1:12" x14ac:dyDescent="0.25">
      <c r="A1264" s="15" t="s">
        <v>15</v>
      </c>
      <c r="B1264" s="15">
        <v>100</v>
      </c>
      <c r="C1264" s="15">
        <v>10</v>
      </c>
      <c r="D1264" s="15">
        <v>0.3</v>
      </c>
      <c r="E1264" s="15">
        <v>15.638723571114044</v>
      </c>
      <c r="F1264" s="15">
        <v>0.8</v>
      </c>
      <c r="G1264" s="15">
        <v>8</v>
      </c>
      <c r="H1264" s="15">
        <v>30</v>
      </c>
      <c r="I1264" s="15">
        <v>2173.9187070741659</v>
      </c>
      <c r="J1264" s="15">
        <v>2173.9187070741659</v>
      </c>
      <c r="K1264" s="15">
        <v>1.3799964047586859</v>
      </c>
      <c r="L1264" s="15">
        <v>83.034999999999997</v>
      </c>
    </row>
    <row r="1265" spans="1:12" x14ac:dyDescent="0.25">
      <c r="A1265" s="15" t="s">
        <v>15</v>
      </c>
      <c r="B1265" s="15">
        <v>100</v>
      </c>
      <c r="C1265" s="15">
        <v>5</v>
      </c>
      <c r="D1265" s="15">
        <v>0.5</v>
      </c>
      <c r="E1265" s="15">
        <v>10.025545583195649</v>
      </c>
      <c r="F1265" s="15">
        <v>0.8</v>
      </c>
      <c r="G1265" s="15">
        <v>8</v>
      </c>
      <c r="H1265" s="15">
        <v>32</v>
      </c>
      <c r="I1265" s="15">
        <v>2143.5766879452731</v>
      </c>
      <c r="J1265" s="15">
        <v>2143.5766879452731</v>
      </c>
      <c r="K1265" s="15">
        <v>1.4928320586782282</v>
      </c>
      <c r="L1265" s="15">
        <v>83.983000000000004</v>
      </c>
    </row>
    <row r="1266" spans="1:12" x14ac:dyDescent="0.25">
      <c r="A1266" s="15" t="s">
        <v>15</v>
      </c>
      <c r="B1266" s="15">
        <v>100</v>
      </c>
      <c r="C1266" s="15">
        <v>5</v>
      </c>
      <c r="D1266" s="15">
        <v>0.5</v>
      </c>
      <c r="E1266" s="15">
        <v>27.163924779701162</v>
      </c>
      <c r="F1266" s="15">
        <v>0.8</v>
      </c>
      <c r="G1266" s="15">
        <v>8</v>
      </c>
      <c r="H1266" s="15">
        <v>30</v>
      </c>
      <c r="I1266" s="15">
        <v>2173.9187070741659</v>
      </c>
      <c r="J1266" s="15">
        <v>2167.641513752852</v>
      </c>
      <c r="K1266" s="15">
        <v>1.3839926855829958</v>
      </c>
      <c r="L1266" s="15">
        <v>84.929000000000002</v>
      </c>
    </row>
    <row r="1267" spans="1:12" x14ac:dyDescent="0.25">
      <c r="A1267" s="15" t="s">
        <v>15</v>
      </c>
      <c r="B1267" s="15">
        <v>100</v>
      </c>
      <c r="C1267" s="15">
        <v>10</v>
      </c>
      <c r="D1267" s="15">
        <v>0.8</v>
      </c>
      <c r="E1267" s="15">
        <v>31.142189024239819</v>
      </c>
      <c r="F1267" s="15">
        <v>0.8</v>
      </c>
      <c r="G1267" s="15">
        <v>8</v>
      </c>
      <c r="H1267" s="15">
        <v>32</v>
      </c>
      <c r="I1267" s="15">
        <v>2143.5766879452731</v>
      </c>
      <c r="J1267" s="15">
        <v>2143.5766879452731</v>
      </c>
      <c r="K1267" s="15">
        <v>1.4928320586782282</v>
      </c>
      <c r="L1267" s="15">
        <v>88.03</v>
      </c>
    </row>
    <row r="1268" spans="1:12" x14ac:dyDescent="0.25">
      <c r="A1268" s="15" t="s">
        <v>13</v>
      </c>
      <c r="B1268" s="15">
        <v>100</v>
      </c>
      <c r="C1268" s="15">
        <v>5</v>
      </c>
      <c r="D1268" s="15">
        <v>0.8</v>
      </c>
      <c r="E1268" s="15">
        <v>31.142189024239819</v>
      </c>
      <c r="F1268" s="15">
        <v>0.99</v>
      </c>
      <c r="G1268" s="15">
        <v>8</v>
      </c>
      <c r="H1268" s="15">
        <v>28</v>
      </c>
      <c r="I1268" s="15">
        <v>2143.5766879452731</v>
      </c>
      <c r="J1268" s="15">
        <v>2134.8891840615352</v>
      </c>
      <c r="K1268" s="15">
        <v>1.4989068397040344</v>
      </c>
      <c r="L1268" s="15">
        <v>1759.6410000000001</v>
      </c>
    </row>
    <row r="1269" spans="1:12" x14ac:dyDescent="0.25">
      <c r="A1269" s="15" t="s">
        <v>15</v>
      </c>
      <c r="B1269" s="15">
        <v>100</v>
      </c>
      <c r="C1269" s="15">
        <v>5</v>
      </c>
      <c r="D1269" s="15">
        <v>0.8</v>
      </c>
      <c r="E1269" s="15">
        <v>31.142189024239819</v>
      </c>
      <c r="F1269" s="15">
        <v>0.8</v>
      </c>
      <c r="G1269" s="15">
        <v>8</v>
      </c>
      <c r="H1269" s="15">
        <v>32</v>
      </c>
      <c r="I1269" s="15">
        <v>2143.5766879452731</v>
      </c>
      <c r="J1269" s="15">
        <v>2143.5766879452731</v>
      </c>
      <c r="K1269" s="15">
        <v>1.4928320586782282</v>
      </c>
      <c r="L1269" s="15">
        <v>93.344999999999999</v>
      </c>
    </row>
    <row r="1270" spans="1:12" x14ac:dyDescent="0.25">
      <c r="A1270" s="15" t="s">
        <v>13</v>
      </c>
      <c r="B1270" s="15">
        <v>100</v>
      </c>
      <c r="C1270" s="15">
        <v>5</v>
      </c>
      <c r="D1270" s="15">
        <v>0.5</v>
      </c>
      <c r="E1270" s="15">
        <v>10.025545583195649</v>
      </c>
      <c r="F1270" s="15">
        <v>0.99</v>
      </c>
      <c r="G1270" s="15">
        <v>8</v>
      </c>
      <c r="H1270" s="15">
        <v>29</v>
      </c>
      <c r="I1270" s="15">
        <v>2143.5766879452731</v>
      </c>
      <c r="J1270" s="15">
        <v>2096.9853739400187</v>
      </c>
      <c r="K1270" s="15">
        <v>1.5260001522984068</v>
      </c>
      <c r="L1270" s="15">
        <v>1773.4960000000001</v>
      </c>
    </row>
    <row r="1271" spans="1:12" x14ac:dyDescent="0.25">
      <c r="A1271" s="15" t="s">
        <v>15</v>
      </c>
      <c r="B1271" s="15">
        <v>100</v>
      </c>
      <c r="C1271" s="15">
        <v>5</v>
      </c>
      <c r="D1271" s="15">
        <v>0.8</v>
      </c>
      <c r="E1271" s="15">
        <v>84.378857301054765</v>
      </c>
      <c r="F1271" s="15">
        <v>0.8</v>
      </c>
      <c r="G1271" s="15">
        <v>8</v>
      </c>
      <c r="H1271" s="15">
        <v>30</v>
      </c>
      <c r="I1271" s="15">
        <v>2173.9187070741659</v>
      </c>
      <c r="J1271" s="15">
        <v>2173.9187070741659</v>
      </c>
      <c r="K1271" s="15">
        <v>1.3799964047586859</v>
      </c>
      <c r="L1271" s="15">
        <v>103.599</v>
      </c>
    </row>
    <row r="1272" spans="1:12" x14ac:dyDescent="0.25">
      <c r="A1272" s="15" t="s">
        <v>15</v>
      </c>
      <c r="B1272" s="15">
        <v>100</v>
      </c>
      <c r="C1272" s="15">
        <v>10</v>
      </c>
      <c r="D1272" s="15">
        <v>0.8</v>
      </c>
      <c r="E1272" s="15">
        <v>84.378857301054765</v>
      </c>
      <c r="F1272" s="15">
        <v>0.8</v>
      </c>
      <c r="G1272" s="15">
        <v>8</v>
      </c>
      <c r="H1272" s="15">
        <v>30</v>
      </c>
      <c r="I1272" s="15">
        <v>2173.9187070741659</v>
      </c>
      <c r="J1272" s="15">
        <v>2173.9187070741659</v>
      </c>
      <c r="K1272" s="15">
        <v>1.3799964047586859</v>
      </c>
      <c r="L1272" s="15">
        <v>106.6</v>
      </c>
    </row>
    <row r="1273" spans="1:12" x14ac:dyDescent="0.25">
      <c r="A1273" s="15" t="s">
        <v>15</v>
      </c>
      <c r="B1273" s="15">
        <v>100</v>
      </c>
      <c r="C1273" s="15">
        <v>5</v>
      </c>
      <c r="D1273" s="15">
        <v>0.3</v>
      </c>
      <c r="E1273" s="15">
        <v>5.7718734423223852</v>
      </c>
      <c r="F1273" s="15">
        <v>0.9</v>
      </c>
      <c r="G1273" s="15">
        <v>8</v>
      </c>
      <c r="H1273" s="15">
        <v>32</v>
      </c>
      <c r="I1273" s="15">
        <v>2143.5766879452731</v>
      </c>
      <c r="J1273" s="15">
        <v>2143.5766879452731</v>
      </c>
      <c r="K1273" s="15">
        <v>1.4928320586782282</v>
      </c>
      <c r="L1273" s="15">
        <v>112.721</v>
      </c>
    </row>
    <row r="1274" spans="1:12" x14ac:dyDescent="0.25">
      <c r="A1274" s="15" t="s">
        <v>15</v>
      </c>
      <c r="B1274" s="15">
        <v>100</v>
      </c>
      <c r="C1274" s="15">
        <v>10</v>
      </c>
      <c r="D1274" s="15">
        <v>0.5</v>
      </c>
      <c r="E1274" s="15">
        <v>10.025545583195649</v>
      </c>
      <c r="F1274" s="15">
        <v>0.9</v>
      </c>
      <c r="G1274" s="15">
        <v>8</v>
      </c>
      <c r="H1274" s="15">
        <v>32</v>
      </c>
      <c r="I1274" s="15">
        <v>2143.5766879452731</v>
      </c>
      <c r="J1274" s="15">
        <v>2143.5766879452731</v>
      </c>
      <c r="K1274" s="15">
        <v>1.4928320586782282</v>
      </c>
      <c r="L1274" s="15">
        <v>129.13900000000001</v>
      </c>
    </row>
    <row r="1275" spans="1:12" x14ac:dyDescent="0.25">
      <c r="A1275" s="15" t="s">
        <v>15</v>
      </c>
      <c r="B1275" s="15">
        <v>100</v>
      </c>
      <c r="C1275" s="15">
        <v>5</v>
      </c>
      <c r="D1275" s="15">
        <v>0.3</v>
      </c>
      <c r="E1275" s="15">
        <v>15.638723571114044</v>
      </c>
      <c r="F1275" s="15">
        <v>0.9</v>
      </c>
      <c r="G1275" s="15">
        <v>8</v>
      </c>
      <c r="H1275" s="15">
        <v>30</v>
      </c>
      <c r="I1275" s="15">
        <v>2173.9187070741659</v>
      </c>
      <c r="J1275" s="15">
        <v>2173.9187070741659</v>
      </c>
      <c r="K1275" s="15">
        <v>1.3799964047586859</v>
      </c>
      <c r="L1275" s="15">
        <v>134.31800000000001</v>
      </c>
    </row>
    <row r="1276" spans="1:12" x14ac:dyDescent="0.25">
      <c r="A1276" s="15" t="s">
        <v>15</v>
      </c>
      <c r="B1276" s="15">
        <v>100</v>
      </c>
      <c r="C1276" s="15">
        <v>5</v>
      </c>
      <c r="D1276" s="15">
        <v>0.5</v>
      </c>
      <c r="E1276" s="15">
        <v>10.025545583195649</v>
      </c>
      <c r="F1276" s="15">
        <v>0.9</v>
      </c>
      <c r="G1276" s="15">
        <v>8</v>
      </c>
      <c r="H1276" s="15">
        <v>32</v>
      </c>
      <c r="I1276" s="15">
        <v>2143.5766879452731</v>
      </c>
      <c r="J1276" s="15">
        <v>2143.5766879452731</v>
      </c>
      <c r="K1276" s="15">
        <v>1.4928320586782282</v>
      </c>
      <c r="L1276" s="15">
        <v>139.35300000000001</v>
      </c>
    </row>
    <row r="1277" spans="1:12" x14ac:dyDescent="0.25">
      <c r="A1277" s="15" t="s">
        <v>12</v>
      </c>
      <c r="B1277" s="15">
        <v>100</v>
      </c>
      <c r="C1277" s="15">
        <v>5</v>
      </c>
      <c r="D1277" s="15">
        <v>0.8</v>
      </c>
      <c r="E1277" s="15">
        <v>31.142189024239819</v>
      </c>
      <c r="F1277" s="15">
        <v>0.99</v>
      </c>
      <c r="G1277" s="15">
        <v>8</v>
      </c>
      <c r="H1277" s="15">
        <v>32</v>
      </c>
      <c r="I1277" s="15">
        <v>2143.5766879452731</v>
      </c>
      <c r="J1277" s="15">
        <v>2143.5766879452731</v>
      </c>
      <c r="K1277" s="15">
        <v>1.4928320586782282</v>
      </c>
      <c r="L1277" s="15">
        <v>1859.232</v>
      </c>
    </row>
    <row r="1278" spans="1:12" x14ac:dyDescent="0.25">
      <c r="A1278" s="15" t="s">
        <v>15</v>
      </c>
      <c r="B1278" s="15">
        <v>100</v>
      </c>
      <c r="C1278" s="15">
        <v>10</v>
      </c>
      <c r="D1278" s="15">
        <v>0.3</v>
      </c>
      <c r="E1278" s="15">
        <v>5.7718734423223852</v>
      </c>
      <c r="F1278" s="15">
        <v>0.9</v>
      </c>
      <c r="G1278" s="15">
        <v>8</v>
      </c>
      <c r="H1278" s="15">
        <v>32</v>
      </c>
      <c r="I1278" s="15">
        <v>2143.5766879452731</v>
      </c>
      <c r="J1278" s="15">
        <v>2143.5766879452731</v>
      </c>
      <c r="K1278" s="15">
        <v>1.4928320586782282</v>
      </c>
      <c r="L1278" s="15">
        <v>144.21</v>
      </c>
    </row>
    <row r="1279" spans="1:12" x14ac:dyDescent="0.25">
      <c r="A1279" s="15" t="s">
        <v>15</v>
      </c>
      <c r="B1279" s="15">
        <v>100</v>
      </c>
      <c r="C1279" s="15">
        <v>10</v>
      </c>
      <c r="D1279" s="15">
        <v>0.5</v>
      </c>
      <c r="E1279" s="15">
        <v>27.163924779701162</v>
      </c>
      <c r="F1279" s="15">
        <v>0.9</v>
      </c>
      <c r="G1279" s="15">
        <v>8</v>
      </c>
      <c r="H1279" s="15">
        <v>30</v>
      </c>
      <c r="I1279" s="15">
        <v>2173.9187070741659</v>
      </c>
      <c r="J1279" s="15">
        <v>2173.9187070741659</v>
      </c>
      <c r="K1279" s="15">
        <v>1.3799964047586859</v>
      </c>
      <c r="L1279" s="15">
        <v>144.88999999999999</v>
      </c>
    </row>
    <row r="1280" spans="1:12" x14ac:dyDescent="0.25">
      <c r="A1280" s="15" t="s">
        <v>12</v>
      </c>
      <c r="B1280" s="15">
        <v>100</v>
      </c>
      <c r="C1280" s="15">
        <v>10</v>
      </c>
      <c r="D1280" s="15">
        <v>0.3</v>
      </c>
      <c r="E1280" s="15">
        <v>15.638723571114044</v>
      </c>
      <c r="F1280" s="15">
        <v>0.99</v>
      </c>
      <c r="G1280" s="15">
        <v>8</v>
      </c>
      <c r="H1280" s="15">
        <v>30</v>
      </c>
      <c r="I1280" s="15">
        <v>2173.9187070741659</v>
      </c>
      <c r="J1280" s="15">
        <v>2173.9187070741659</v>
      </c>
      <c r="K1280" s="15">
        <v>1.3799964047586859</v>
      </c>
      <c r="L1280" s="15">
        <v>1868.0070000000001</v>
      </c>
    </row>
    <row r="1281" spans="1:12" x14ac:dyDescent="0.25">
      <c r="A1281" s="15" t="s">
        <v>16</v>
      </c>
      <c r="B1281" s="15">
        <v>100</v>
      </c>
      <c r="C1281" s="15">
        <v>10</v>
      </c>
      <c r="D1281" s="15">
        <v>0.3</v>
      </c>
      <c r="E1281" s="15">
        <v>5.7718734423223852</v>
      </c>
      <c r="F1281" s="15">
        <v>0.99</v>
      </c>
      <c r="G1281" s="15">
        <v>8</v>
      </c>
      <c r="H1281" s="15">
        <v>32</v>
      </c>
      <c r="I1281" s="15">
        <v>2143.5766879452731</v>
      </c>
      <c r="J1281" s="15">
        <v>2130.161722631769</v>
      </c>
      <c r="K1281" s="15">
        <v>1.502233359092787</v>
      </c>
      <c r="L1281" s="15">
        <v>1619.8720000000001</v>
      </c>
    </row>
    <row r="1282" spans="1:12" x14ac:dyDescent="0.25">
      <c r="A1282" s="15" t="s">
        <v>16</v>
      </c>
      <c r="B1282" s="15">
        <v>100</v>
      </c>
      <c r="C1282" s="15">
        <v>10</v>
      </c>
      <c r="D1282" s="15">
        <v>0.8</v>
      </c>
      <c r="E1282" s="15">
        <v>31.142189024239819</v>
      </c>
      <c r="F1282" s="15">
        <v>0.99</v>
      </c>
      <c r="G1282" s="15">
        <v>8</v>
      </c>
      <c r="H1282" s="15">
        <v>32</v>
      </c>
      <c r="I1282" s="15">
        <v>2143.5766879452731</v>
      </c>
      <c r="J1282" s="15">
        <v>2143.5766879452731</v>
      </c>
      <c r="K1282" s="15">
        <v>1.4928320586782282</v>
      </c>
      <c r="L1282" s="15">
        <v>1622.6020000000001</v>
      </c>
    </row>
    <row r="1283" spans="1:12" x14ac:dyDescent="0.25">
      <c r="A1283" s="15" t="s">
        <v>15</v>
      </c>
      <c r="B1283" s="15">
        <v>100</v>
      </c>
      <c r="C1283" s="15">
        <v>10</v>
      </c>
      <c r="D1283" s="15">
        <v>0.8</v>
      </c>
      <c r="E1283" s="15">
        <v>31.142189024239819</v>
      </c>
      <c r="F1283" s="15">
        <v>0.9</v>
      </c>
      <c r="G1283" s="15">
        <v>8</v>
      </c>
      <c r="H1283" s="15">
        <v>32</v>
      </c>
      <c r="I1283" s="15">
        <v>2143.5766879452731</v>
      </c>
      <c r="J1283" s="15">
        <v>2143.5766879452731</v>
      </c>
      <c r="K1283" s="15">
        <v>1.4928320586782282</v>
      </c>
      <c r="L1283" s="15">
        <v>162.96100000000001</v>
      </c>
    </row>
    <row r="1284" spans="1:12" x14ac:dyDescent="0.25">
      <c r="A1284" s="15" t="s">
        <v>15</v>
      </c>
      <c r="B1284" s="15">
        <v>100</v>
      </c>
      <c r="C1284" s="15">
        <v>5</v>
      </c>
      <c r="D1284" s="15">
        <v>0.5</v>
      </c>
      <c r="E1284" s="15">
        <v>27.163924779701162</v>
      </c>
      <c r="F1284" s="15">
        <v>0.9</v>
      </c>
      <c r="G1284" s="15">
        <v>8</v>
      </c>
      <c r="H1284" s="15">
        <v>30</v>
      </c>
      <c r="I1284" s="15">
        <v>2173.9187070741659</v>
      </c>
      <c r="J1284" s="15">
        <v>2165.6338806017275</v>
      </c>
      <c r="K1284" s="15">
        <v>1.3852757046664053</v>
      </c>
      <c r="L1284" s="15">
        <v>164.12200000000001</v>
      </c>
    </row>
    <row r="1285" spans="1:12" x14ac:dyDescent="0.25">
      <c r="A1285" s="15" t="s">
        <v>15</v>
      </c>
      <c r="B1285" s="15">
        <v>100</v>
      </c>
      <c r="C1285" s="15">
        <v>10</v>
      </c>
      <c r="D1285" s="15">
        <v>0.3</v>
      </c>
      <c r="E1285" s="15">
        <v>15.638723571114044</v>
      </c>
      <c r="F1285" s="15">
        <v>0.9</v>
      </c>
      <c r="G1285" s="15">
        <v>8</v>
      </c>
      <c r="H1285" s="15">
        <v>30</v>
      </c>
      <c r="I1285" s="15">
        <v>2173.9187070741659</v>
      </c>
      <c r="J1285" s="15">
        <v>2173.9187070741659</v>
      </c>
      <c r="K1285" s="15">
        <v>1.3799964047586859</v>
      </c>
      <c r="L1285" s="15">
        <v>167.524</v>
      </c>
    </row>
    <row r="1286" spans="1:12" x14ac:dyDescent="0.25">
      <c r="A1286" s="15" t="s">
        <v>15</v>
      </c>
      <c r="B1286" s="15">
        <v>100</v>
      </c>
      <c r="C1286" s="15">
        <v>5</v>
      </c>
      <c r="D1286" s="15">
        <v>0.8</v>
      </c>
      <c r="E1286" s="15">
        <v>31.142189024239819</v>
      </c>
      <c r="F1286" s="15">
        <v>0.9</v>
      </c>
      <c r="G1286" s="15">
        <v>8</v>
      </c>
      <c r="H1286" s="15">
        <v>32</v>
      </c>
      <c r="I1286" s="15">
        <v>2143.5766879452731</v>
      </c>
      <c r="J1286" s="15">
        <v>2143.5766879452731</v>
      </c>
      <c r="K1286" s="15">
        <v>1.4928320586782282</v>
      </c>
      <c r="L1286" s="15">
        <v>167.489</v>
      </c>
    </row>
    <row r="1287" spans="1:12" x14ac:dyDescent="0.25">
      <c r="A1287" s="15" t="s">
        <v>16</v>
      </c>
      <c r="B1287" s="15">
        <v>100</v>
      </c>
      <c r="C1287" s="15">
        <v>5</v>
      </c>
      <c r="D1287" s="15">
        <v>0.3</v>
      </c>
      <c r="E1287" s="15">
        <v>5.7718734423223852</v>
      </c>
      <c r="F1287" s="15">
        <v>0.99</v>
      </c>
      <c r="G1287" s="15">
        <v>8</v>
      </c>
      <c r="H1287" s="15">
        <v>32</v>
      </c>
      <c r="I1287" s="15">
        <v>2143.5766879452731</v>
      </c>
      <c r="J1287" s="15">
        <v>2140.1083435074361</v>
      </c>
      <c r="K1287" s="15">
        <v>1.4952514015040477</v>
      </c>
      <c r="L1287" s="15">
        <v>1640.606</v>
      </c>
    </row>
    <row r="1288" spans="1:12" x14ac:dyDescent="0.25">
      <c r="A1288" s="15" t="s">
        <v>12</v>
      </c>
      <c r="B1288" s="15">
        <v>100</v>
      </c>
      <c r="C1288" s="15">
        <v>5</v>
      </c>
      <c r="D1288" s="15">
        <v>0.3</v>
      </c>
      <c r="E1288" s="15">
        <v>15.638723571114044</v>
      </c>
      <c r="F1288" s="15">
        <v>0.99</v>
      </c>
      <c r="G1288" s="15">
        <v>8</v>
      </c>
      <c r="H1288" s="15">
        <v>30</v>
      </c>
      <c r="I1288" s="15">
        <v>2173.9187070741659</v>
      </c>
      <c r="J1288" s="15">
        <v>2126.2980362099283</v>
      </c>
      <c r="K1288" s="15">
        <v>1.4109028691704117</v>
      </c>
      <c r="L1288" s="15">
        <v>1901.4580000000001</v>
      </c>
    </row>
    <row r="1289" spans="1:12" x14ac:dyDescent="0.25">
      <c r="A1289" s="15" t="s">
        <v>15</v>
      </c>
      <c r="B1289" s="15">
        <v>100</v>
      </c>
      <c r="C1289" s="15">
        <v>5</v>
      </c>
      <c r="D1289" s="15">
        <v>0.8</v>
      </c>
      <c r="E1289" s="15">
        <v>84.378857301054765</v>
      </c>
      <c r="F1289" s="15">
        <v>0.9</v>
      </c>
      <c r="G1289" s="15">
        <v>8</v>
      </c>
      <c r="H1289" s="15">
        <v>30</v>
      </c>
      <c r="I1289" s="15">
        <v>2173.9187070741659</v>
      </c>
      <c r="J1289" s="15">
        <v>2173.9187070741659</v>
      </c>
      <c r="K1289" s="15">
        <v>1.3799964047586859</v>
      </c>
      <c r="L1289" s="15">
        <v>197.185</v>
      </c>
    </row>
    <row r="1290" spans="1:12" x14ac:dyDescent="0.25">
      <c r="A1290" s="15" t="s">
        <v>15</v>
      </c>
      <c r="B1290" s="15">
        <v>100</v>
      </c>
      <c r="C1290" s="15">
        <v>10</v>
      </c>
      <c r="D1290" s="15">
        <v>0.8</v>
      </c>
      <c r="E1290" s="15">
        <v>84.378857301054765</v>
      </c>
      <c r="F1290" s="15">
        <v>0.9</v>
      </c>
      <c r="G1290" s="15">
        <v>8</v>
      </c>
      <c r="H1290" s="15">
        <v>30</v>
      </c>
      <c r="I1290" s="15">
        <v>2173.9187070741659</v>
      </c>
      <c r="J1290" s="15">
        <v>2173.9187070741659</v>
      </c>
      <c r="K1290" s="15">
        <v>1.3799964047586859</v>
      </c>
      <c r="L1290" s="15">
        <v>199.816</v>
      </c>
    </row>
    <row r="1291" spans="1:12" x14ac:dyDescent="0.25">
      <c r="A1291" s="15" t="s">
        <v>18</v>
      </c>
      <c r="B1291" s="15">
        <v>100</v>
      </c>
      <c r="C1291" s="15">
        <v>10</v>
      </c>
      <c r="D1291" s="15">
        <v>0.3</v>
      </c>
      <c r="E1291" s="15">
        <v>5.7718734423223852</v>
      </c>
      <c r="F1291" s="15">
        <v>0.8</v>
      </c>
      <c r="G1291" s="15">
        <v>8</v>
      </c>
      <c r="H1291" s="15">
        <v>32</v>
      </c>
      <c r="I1291" s="15">
        <v>2143.5766879452731</v>
      </c>
      <c r="J1291" s="15">
        <v>2143.5766879452731</v>
      </c>
      <c r="K1291" s="15">
        <v>1.4928320586782282</v>
      </c>
      <c r="L1291" s="15">
        <v>66.826999999999998</v>
      </c>
    </row>
    <row r="1292" spans="1:12" x14ac:dyDescent="0.25">
      <c r="A1292" s="15" t="s">
        <v>18</v>
      </c>
      <c r="B1292" s="15">
        <v>100</v>
      </c>
      <c r="C1292" s="15">
        <v>5</v>
      </c>
      <c r="D1292" s="15">
        <v>0.3</v>
      </c>
      <c r="E1292" s="15">
        <v>5.7718734423223852</v>
      </c>
      <c r="F1292" s="15">
        <v>0.8</v>
      </c>
      <c r="G1292" s="15">
        <v>8</v>
      </c>
      <c r="H1292" s="15">
        <v>32</v>
      </c>
      <c r="I1292" s="15">
        <v>2143.5766879452731</v>
      </c>
      <c r="J1292" s="15">
        <v>2143.5766879452731</v>
      </c>
      <c r="K1292" s="15">
        <v>1.4928320586782282</v>
      </c>
      <c r="L1292" s="15">
        <v>68.225999999999999</v>
      </c>
    </row>
    <row r="1293" spans="1:12" x14ac:dyDescent="0.25">
      <c r="A1293" s="15" t="s">
        <v>18</v>
      </c>
      <c r="B1293" s="15">
        <v>100</v>
      </c>
      <c r="C1293" s="15">
        <v>5</v>
      </c>
      <c r="D1293" s="15">
        <v>0.5</v>
      </c>
      <c r="E1293" s="15">
        <v>10.025545583195649</v>
      </c>
      <c r="F1293" s="15">
        <v>0.8</v>
      </c>
      <c r="G1293" s="15">
        <v>8</v>
      </c>
      <c r="H1293" s="15">
        <v>32</v>
      </c>
      <c r="I1293" s="15">
        <v>2143.5766879452731</v>
      </c>
      <c r="J1293" s="15">
        <v>2143.5766879452731</v>
      </c>
      <c r="K1293" s="15">
        <v>1.4928320586782282</v>
      </c>
      <c r="L1293" s="15">
        <v>69.265000000000001</v>
      </c>
    </row>
    <row r="1294" spans="1:12" x14ac:dyDescent="0.25">
      <c r="A1294" s="15" t="s">
        <v>18</v>
      </c>
      <c r="B1294" s="15">
        <v>100</v>
      </c>
      <c r="C1294" s="15">
        <v>10</v>
      </c>
      <c r="D1294" s="15">
        <v>0.8</v>
      </c>
      <c r="E1294" s="15">
        <v>31.142189024239819</v>
      </c>
      <c r="F1294" s="15">
        <v>0.8</v>
      </c>
      <c r="G1294" s="15">
        <v>8</v>
      </c>
      <c r="H1294" s="15">
        <v>32</v>
      </c>
      <c r="I1294" s="15">
        <v>2143.5766879452731</v>
      </c>
      <c r="J1294" s="15">
        <v>2143.5766879452731</v>
      </c>
      <c r="K1294" s="15">
        <v>1.4928320586782282</v>
      </c>
      <c r="L1294" s="15">
        <v>78.807000000000002</v>
      </c>
    </row>
    <row r="1295" spans="1:12" x14ac:dyDescent="0.25">
      <c r="A1295" s="15" t="s">
        <v>18</v>
      </c>
      <c r="B1295" s="15">
        <v>100</v>
      </c>
      <c r="C1295" s="15">
        <v>5</v>
      </c>
      <c r="D1295" s="15">
        <v>0.3</v>
      </c>
      <c r="E1295" s="15">
        <v>15.638723571114044</v>
      </c>
      <c r="F1295" s="15">
        <v>0.8</v>
      </c>
      <c r="G1295" s="15">
        <v>8</v>
      </c>
      <c r="H1295" s="15">
        <v>30</v>
      </c>
      <c r="I1295" s="15">
        <v>2173.9187070741659</v>
      </c>
      <c r="J1295" s="15">
        <v>2173.9187070741659</v>
      </c>
      <c r="K1295" s="15">
        <v>1.3799964047586859</v>
      </c>
      <c r="L1295" s="15">
        <v>81.087999999999994</v>
      </c>
    </row>
    <row r="1296" spans="1:12" x14ac:dyDescent="0.25">
      <c r="A1296" s="15" t="s">
        <v>18</v>
      </c>
      <c r="B1296" s="15">
        <v>100</v>
      </c>
      <c r="C1296" s="15">
        <v>5</v>
      </c>
      <c r="D1296" s="15">
        <v>0.5</v>
      </c>
      <c r="E1296" s="15">
        <v>27.163924779701162</v>
      </c>
      <c r="F1296" s="15">
        <v>0.8</v>
      </c>
      <c r="G1296" s="15">
        <v>8</v>
      </c>
      <c r="H1296" s="15">
        <v>30</v>
      </c>
      <c r="I1296" s="15">
        <v>2173.9187070741659</v>
      </c>
      <c r="J1296" s="15">
        <v>2173.9187070741659</v>
      </c>
      <c r="K1296" s="15">
        <v>1.3799964047586859</v>
      </c>
      <c r="L1296" s="15">
        <v>87.233000000000004</v>
      </c>
    </row>
    <row r="1297" spans="1:12" x14ac:dyDescent="0.25">
      <c r="A1297" s="15" t="s">
        <v>13</v>
      </c>
      <c r="B1297" s="15">
        <v>100</v>
      </c>
      <c r="C1297" s="15">
        <v>5</v>
      </c>
      <c r="D1297" s="15">
        <v>0.5</v>
      </c>
      <c r="E1297" s="15">
        <v>27.163924779701162</v>
      </c>
      <c r="F1297" s="15">
        <v>0.99</v>
      </c>
      <c r="G1297" s="15">
        <v>8</v>
      </c>
      <c r="H1297" s="15">
        <v>30</v>
      </c>
      <c r="I1297" s="15">
        <v>2173.9187070741659</v>
      </c>
      <c r="J1297" s="15">
        <v>2173.9187070741659</v>
      </c>
      <c r="K1297" s="15">
        <v>1.3799964047586859</v>
      </c>
      <c r="L1297" s="15">
        <v>1913.873</v>
      </c>
    </row>
    <row r="1298" spans="1:12" x14ac:dyDescent="0.25">
      <c r="A1298" s="15" t="s">
        <v>18</v>
      </c>
      <c r="B1298" s="15">
        <v>100</v>
      </c>
      <c r="C1298" s="15">
        <v>10</v>
      </c>
      <c r="D1298" s="15">
        <v>0.5</v>
      </c>
      <c r="E1298" s="15">
        <v>10.025545583195649</v>
      </c>
      <c r="F1298" s="15">
        <v>0.8</v>
      </c>
      <c r="G1298" s="15">
        <v>8</v>
      </c>
      <c r="H1298" s="15">
        <v>32</v>
      </c>
      <c r="I1298" s="15">
        <v>2143.5766879452731</v>
      </c>
      <c r="J1298" s="15">
        <v>2143.5766879452731</v>
      </c>
      <c r="K1298" s="15">
        <v>1.4928320586782282</v>
      </c>
      <c r="L1298" s="15">
        <v>93.236000000000004</v>
      </c>
    </row>
    <row r="1299" spans="1:12" x14ac:dyDescent="0.25">
      <c r="A1299" s="15" t="s">
        <v>18</v>
      </c>
      <c r="B1299" s="15">
        <v>100</v>
      </c>
      <c r="C1299" s="15">
        <v>5</v>
      </c>
      <c r="D1299" s="15">
        <v>0.8</v>
      </c>
      <c r="E1299" s="15">
        <v>31.142189024239819</v>
      </c>
      <c r="F1299" s="15">
        <v>0.8</v>
      </c>
      <c r="G1299" s="15">
        <v>8</v>
      </c>
      <c r="H1299" s="15">
        <v>32</v>
      </c>
      <c r="I1299" s="15">
        <v>2143.5766879452731</v>
      </c>
      <c r="J1299" s="15">
        <v>2143.5766879452731</v>
      </c>
      <c r="K1299" s="15">
        <v>1.4928320586782282</v>
      </c>
      <c r="L1299" s="15">
        <v>93.082999999999998</v>
      </c>
    </row>
    <row r="1300" spans="1:12" x14ac:dyDescent="0.25">
      <c r="A1300" s="15" t="s">
        <v>12</v>
      </c>
      <c r="B1300" s="15">
        <v>100</v>
      </c>
      <c r="C1300" s="15">
        <v>10</v>
      </c>
      <c r="D1300" s="15">
        <v>0.8</v>
      </c>
      <c r="E1300" s="15">
        <v>84.378857301054765</v>
      </c>
      <c r="F1300" s="15">
        <v>0.99</v>
      </c>
      <c r="G1300" s="15">
        <v>8</v>
      </c>
      <c r="H1300" s="15">
        <v>26</v>
      </c>
      <c r="I1300" s="15">
        <v>2173.9187070741659</v>
      </c>
      <c r="J1300" s="15">
        <v>2071.3518384307977</v>
      </c>
      <c r="K1300" s="15">
        <v>1.4483295132867056</v>
      </c>
      <c r="L1300" s="15">
        <v>1969.4770000000001</v>
      </c>
    </row>
    <row r="1301" spans="1:12" x14ac:dyDescent="0.25">
      <c r="A1301" s="15" t="s">
        <v>18</v>
      </c>
      <c r="B1301" s="15">
        <v>100</v>
      </c>
      <c r="C1301" s="15">
        <v>10</v>
      </c>
      <c r="D1301" s="15">
        <v>0.5</v>
      </c>
      <c r="E1301" s="15">
        <v>27.163924779701162</v>
      </c>
      <c r="F1301" s="15">
        <v>0.8</v>
      </c>
      <c r="G1301" s="15">
        <v>8</v>
      </c>
      <c r="H1301" s="15">
        <v>30</v>
      </c>
      <c r="I1301" s="15">
        <v>2173.9187070741659</v>
      </c>
      <c r="J1301" s="15">
        <v>2173.9187070741659</v>
      </c>
      <c r="K1301" s="15">
        <v>1.3799964047586859</v>
      </c>
      <c r="L1301" s="15">
        <v>96.543999999999997</v>
      </c>
    </row>
    <row r="1302" spans="1:12" x14ac:dyDescent="0.25">
      <c r="A1302" s="15" t="s">
        <v>18</v>
      </c>
      <c r="B1302" s="15">
        <v>100</v>
      </c>
      <c r="C1302" s="15">
        <v>5</v>
      </c>
      <c r="D1302" s="15">
        <v>0.8</v>
      </c>
      <c r="E1302" s="15">
        <v>84.378857301054765</v>
      </c>
      <c r="F1302" s="15">
        <v>0.8</v>
      </c>
      <c r="G1302" s="15">
        <v>8</v>
      </c>
      <c r="H1302" s="15">
        <v>30</v>
      </c>
      <c r="I1302" s="15">
        <v>2173.9187070741659</v>
      </c>
      <c r="J1302" s="15">
        <v>2173.9187070741659</v>
      </c>
      <c r="K1302" s="15">
        <v>1.3799964047586859</v>
      </c>
      <c r="L1302" s="15">
        <v>102.363</v>
      </c>
    </row>
    <row r="1303" spans="1:12" x14ac:dyDescent="0.25">
      <c r="A1303" s="15" t="s">
        <v>18</v>
      </c>
      <c r="B1303" s="15">
        <v>100</v>
      </c>
      <c r="C1303" s="15">
        <v>10</v>
      </c>
      <c r="D1303" s="15">
        <v>0.3</v>
      </c>
      <c r="E1303" s="15">
        <v>15.638723571114044</v>
      </c>
      <c r="F1303" s="15">
        <v>0.8</v>
      </c>
      <c r="G1303" s="15">
        <v>8</v>
      </c>
      <c r="H1303" s="15">
        <v>30</v>
      </c>
      <c r="I1303" s="15">
        <v>2173.9187070741659</v>
      </c>
      <c r="J1303" s="15">
        <v>2173.3562487589406</v>
      </c>
      <c r="K1303" s="15">
        <v>1.3803535438394421</v>
      </c>
      <c r="L1303" s="15">
        <v>102.72799999999999</v>
      </c>
    </row>
    <row r="1304" spans="1:12" x14ac:dyDescent="0.25">
      <c r="A1304" s="15" t="s">
        <v>13</v>
      </c>
      <c r="B1304" s="15">
        <v>100</v>
      </c>
      <c r="C1304" s="15">
        <v>10</v>
      </c>
      <c r="D1304" s="15">
        <v>0.8</v>
      </c>
      <c r="E1304" s="15">
        <v>31.142189024239819</v>
      </c>
      <c r="F1304" s="15">
        <v>0.99</v>
      </c>
      <c r="G1304" s="15">
        <v>8</v>
      </c>
      <c r="H1304" s="15">
        <v>29</v>
      </c>
      <c r="I1304" s="15">
        <v>2143.5766879452731</v>
      </c>
      <c r="J1304" s="15">
        <v>2140.4602929684474</v>
      </c>
      <c r="K1304" s="15">
        <v>1.495005541804354</v>
      </c>
      <c r="L1304" s="15">
        <v>1930.5530000000001</v>
      </c>
    </row>
    <row r="1305" spans="1:12" x14ac:dyDescent="0.25">
      <c r="A1305" s="15" t="s">
        <v>12</v>
      </c>
      <c r="B1305" s="15">
        <v>100</v>
      </c>
      <c r="C1305" s="15">
        <v>10</v>
      </c>
      <c r="D1305" s="15">
        <v>0.5</v>
      </c>
      <c r="E1305" s="15">
        <v>27.163924779701162</v>
      </c>
      <c r="F1305" s="15">
        <v>0.99</v>
      </c>
      <c r="G1305" s="15">
        <v>8</v>
      </c>
      <c r="H1305" s="15">
        <v>30</v>
      </c>
      <c r="I1305" s="15">
        <v>2173.9187070741659</v>
      </c>
      <c r="J1305" s="15">
        <v>2173.9187070741659</v>
      </c>
      <c r="K1305" s="15">
        <v>1.3799964047586859</v>
      </c>
      <c r="L1305" s="15">
        <v>1979.1559999999999</v>
      </c>
    </row>
    <row r="1306" spans="1:12" x14ac:dyDescent="0.25">
      <c r="A1306" s="15" t="s">
        <v>13</v>
      </c>
      <c r="B1306" s="15">
        <v>100</v>
      </c>
      <c r="C1306" s="15">
        <v>10</v>
      </c>
      <c r="D1306" s="15">
        <v>0.3</v>
      </c>
      <c r="E1306" s="15">
        <v>15.638723571114044</v>
      </c>
      <c r="F1306" s="15">
        <v>0.99</v>
      </c>
      <c r="G1306" s="15">
        <v>8</v>
      </c>
      <c r="H1306" s="15">
        <v>30</v>
      </c>
      <c r="I1306" s="15">
        <v>2173.9187070741659</v>
      </c>
      <c r="J1306" s="15">
        <v>2173.9187070741659</v>
      </c>
      <c r="K1306" s="15">
        <v>1.3799964047586859</v>
      </c>
      <c r="L1306" s="15">
        <v>1931.671</v>
      </c>
    </row>
    <row r="1307" spans="1:12" x14ac:dyDescent="0.25">
      <c r="A1307" s="15" t="s">
        <v>18</v>
      </c>
      <c r="B1307" s="15">
        <v>100</v>
      </c>
      <c r="C1307" s="15">
        <v>10</v>
      </c>
      <c r="D1307" s="15">
        <v>0.8</v>
      </c>
      <c r="E1307" s="15">
        <v>84.378857301054765</v>
      </c>
      <c r="F1307" s="15">
        <v>0.8</v>
      </c>
      <c r="G1307" s="15">
        <v>8</v>
      </c>
      <c r="H1307" s="15">
        <v>30</v>
      </c>
      <c r="I1307" s="15">
        <v>2173.9187070741659</v>
      </c>
      <c r="J1307" s="15">
        <v>2173.9187070741659</v>
      </c>
      <c r="K1307" s="15">
        <v>1.3799964047586859</v>
      </c>
      <c r="L1307" s="15">
        <v>106.172</v>
      </c>
    </row>
    <row r="1308" spans="1:12" x14ac:dyDescent="0.25">
      <c r="A1308" s="15" t="s">
        <v>13</v>
      </c>
      <c r="B1308" s="15">
        <v>100</v>
      </c>
      <c r="C1308" s="15">
        <v>10</v>
      </c>
      <c r="D1308" s="15">
        <v>0.5</v>
      </c>
      <c r="E1308" s="15">
        <v>27.163924779701162</v>
      </c>
      <c r="F1308" s="15">
        <v>0.99</v>
      </c>
      <c r="G1308" s="15">
        <v>8</v>
      </c>
      <c r="H1308" s="15">
        <v>28</v>
      </c>
      <c r="I1308" s="15">
        <v>2173.9187070741659</v>
      </c>
      <c r="J1308" s="15">
        <v>1999.8510167489226</v>
      </c>
      <c r="K1308" s="15">
        <v>1.5001117457624316</v>
      </c>
      <c r="L1308" s="15">
        <v>1948.944</v>
      </c>
    </row>
    <row r="1309" spans="1:12" x14ac:dyDescent="0.25">
      <c r="A1309" s="15" t="s">
        <v>18</v>
      </c>
      <c r="B1309" s="15">
        <v>100</v>
      </c>
      <c r="C1309" s="15">
        <v>10</v>
      </c>
      <c r="D1309" s="15">
        <v>0.3</v>
      </c>
      <c r="E1309" s="15">
        <v>5.7718734423223852</v>
      </c>
      <c r="F1309" s="15">
        <v>0.9</v>
      </c>
      <c r="G1309" s="15">
        <v>8</v>
      </c>
      <c r="H1309" s="15">
        <v>32</v>
      </c>
      <c r="I1309" s="15">
        <v>2143.5766879452731</v>
      </c>
      <c r="J1309" s="15">
        <v>2143.5766879452731</v>
      </c>
      <c r="K1309" s="15">
        <v>1.4928320586782282</v>
      </c>
      <c r="L1309" s="15">
        <v>125.43600000000001</v>
      </c>
    </row>
    <row r="1310" spans="1:12" x14ac:dyDescent="0.25">
      <c r="A1310" s="15" t="s">
        <v>18</v>
      </c>
      <c r="B1310" s="15">
        <v>100</v>
      </c>
      <c r="C1310" s="15">
        <v>5</v>
      </c>
      <c r="D1310" s="15">
        <v>0.5</v>
      </c>
      <c r="E1310" s="15">
        <v>10.025545583195649</v>
      </c>
      <c r="F1310" s="15">
        <v>0.9</v>
      </c>
      <c r="G1310" s="15">
        <v>8</v>
      </c>
      <c r="H1310" s="15">
        <v>32</v>
      </c>
      <c r="I1310" s="15">
        <v>2143.5766879452731</v>
      </c>
      <c r="J1310" s="15">
        <v>2143.5766879452731</v>
      </c>
      <c r="K1310" s="15">
        <v>1.4928320586782282</v>
      </c>
      <c r="L1310" s="15">
        <v>140.54900000000001</v>
      </c>
    </row>
    <row r="1311" spans="1:12" x14ac:dyDescent="0.25">
      <c r="A1311" s="15" t="s">
        <v>18</v>
      </c>
      <c r="B1311" s="15">
        <v>100</v>
      </c>
      <c r="C1311" s="15">
        <v>5</v>
      </c>
      <c r="D1311" s="15">
        <v>0.3</v>
      </c>
      <c r="E1311" s="15">
        <v>5.7718734423223852</v>
      </c>
      <c r="F1311" s="15">
        <v>0.9</v>
      </c>
      <c r="G1311" s="15">
        <v>8</v>
      </c>
      <c r="H1311" s="15">
        <v>32</v>
      </c>
      <c r="I1311" s="15">
        <v>2143.5766879452731</v>
      </c>
      <c r="J1311" s="15">
        <v>2143.5766879452731</v>
      </c>
      <c r="K1311" s="15">
        <v>1.4928320586782282</v>
      </c>
      <c r="L1311" s="15">
        <v>144.17699999999999</v>
      </c>
    </row>
    <row r="1312" spans="1:12" x14ac:dyDescent="0.25">
      <c r="A1312" s="15" t="s">
        <v>18</v>
      </c>
      <c r="B1312" s="15">
        <v>100</v>
      </c>
      <c r="C1312" s="15">
        <v>10</v>
      </c>
      <c r="D1312" s="15">
        <v>0.8</v>
      </c>
      <c r="E1312" s="15">
        <v>31.142189024239819</v>
      </c>
      <c r="F1312" s="15">
        <v>0.9</v>
      </c>
      <c r="G1312" s="15">
        <v>8</v>
      </c>
      <c r="H1312" s="15">
        <v>32</v>
      </c>
      <c r="I1312" s="15">
        <v>2143.5766879452731</v>
      </c>
      <c r="J1312" s="15">
        <v>2143.5766879452731</v>
      </c>
      <c r="K1312" s="15">
        <v>1.4928320586782282</v>
      </c>
      <c r="L1312" s="15">
        <v>147.65199999999999</v>
      </c>
    </row>
    <row r="1313" spans="1:12" x14ac:dyDescent="0.25">
      <c r="A1313" s="15" t="s">
        <v>16</v>
      </c>
      <c r="B1313" s="15">
        <v>100</v>
      </c>
      <c r="C1313" s="15">
        <v>10</v>
      </c>
      <c r="D1313" s="15">
        <v>0.5</v>
      </c>
      <c r="E1313" s="15">
        <v>10.025545583195649</v>
      </c>
      <c r="F1313" s="15">
        <v>0.99</v>
      </c>
      <c r="G1313" s="15">
        <v>8</v>
      </c>
      <c r="H1313" s="15">
        <v>32</v>
      </c>
      <c r="I1313" s="15">
        <v>2143.5766879452731</v>
      </c>
      <c r="J1313" s="15">
        <v>2143.5766879452731</v>
      </c>
      <c r="K1313" s="15">
        <v>1.4928320586782282</v>
      </c>
      <c r="L1313" s="15">
        <v>1769.749</v>
      </c>
    </row>
    <row r="1314" spans="1:12" x14ac:dyDescent="0.25">
      <c r="A1314" s="15" t="s">
        <v>18</v>
      </c>
      <c r="B1314" s="15">
        <v>100</v>
      </c>
      <c r="C1314" s="15">
        <v>10</v>
      </c>
      <c r="D1314" s="15">
        <v>0.5</v>
      </c>
      <c r="E1314" s="15">
        <v>10.025545583195649</v>
      </c>
      <c r="F1314" s="15">
        <v>0.9</v>
      </c>
      <c r="G1314" s="15">
        <v>8</v>
      </c>
      <c r="H1314" s="15">
        <v>32</v>
      </c>
      <c r="I1314" s="15">
        <v>2143.5766879452731</v>
      </c>
      <c r="J1314" s="15">
        <v>2143.5766879452731</v>
      </c>
      <c r="K1314" s="15">
        <v>1.4928320586782282</v>
      </c>
      <c r="L1314" s="15">
        <v>154.709</v>
      </c>
    </row>
    <row r="1315" spans="1:12" x14ac:dyDescent="0.25">
      <c r="A1315" s="15" t="s">
        <v>18</v>
      </c>
      <c r="B1315" s="15">
        <v>100</v>
      </c>
      <c r="C1315" s="15">
        <v>5</v>
      </c>
      <c r="D1315" s="15">
        <v>0.8</v>
      </c>
      <c r="E1315" s="15">
        <v>31.142189024239819</v>
      </c>
      <c r="F1315" s="15">
        <v>0.9</v>
      </c>
      <c r="G1315" s="15">
        <v>8</v>
      </c>
      <c r="H1315" s="15">
        <v>32</v>
      </c>
      <c r="I1315" s="15">
        <v>2143.5766879452731</v>
      </c>
      <c r="J1315" s="15">
        <v>2143.5766879452731</v>
      </c>
      <c r="K1315" s="15">
        <v>1.4928320586782282</v>
      </c>
      <c r="L1315" s="15">
        <v>155.38900000000001</v>
      </c>
    </row>
    <row r="1316" spans="1:12" x14ac:dyDescent="0.25">
      <c r="A1316" s="15" t="s">
        <v>13</v>
      </c>
      <c r="B1316" s="15">
        <v>100</v>
      </c>
      <c r="C1316" s="15">
        <v>5</v>
      </c>
      <c r="D1316" s="15">
        <v>0.3</v>
      </c>
      <c r="E1316" s="15">
        <v>15.638723571114044</v>
      </c>
      <c r="F1316" s="15">
        <v>0.99</v>
      </c>
      <c r="G1316" s="15">
        <v>8</v>
      </c>
      <c r="H1316" s="15">
        <v>30</v>
      </c>
      <c r="I1316" s="15">
        <v>2173.9187070741659</v>
      </c>
      <c r="J1316" s="15">
        <v>2173.9187070741659</v>
      </c>
      <c r="K1316" s="15">
        <v>1.3799964047586859</v>
      </c>
      <c r="L1316" s="15">
        <v>1983.3520000000001</v>
      </c>
    </row>
    <row r="1317" spans="1:12" x14ac:dyDescent="0.25">
      <c r="A1317" s="15" t="s">
        <v>18</v>
      </c>
      <c r="B1317" s="15">
        <v>100</v>
      </c>
      <c r="C1317" s="15">
        <v>10</v>
      </c>
      <c r="D1317" s="15">
        <v>0.3</v>
      </c>
      <c r="E1317" s="15">
        <v>15.638723571114044</v>
      </c>
      <c r="F1317" s="15">
        <v>0.9</v>
      </c>
      <c r="G1317" s="15">
        <v>8</v>
      </c>
      <c r="H1317" s="15">
        <v>30</v>
      </c>
      <c r="I1317" s="15">
        <v>2173.9187070741659</v>
      </c>
      <c r="J1317" s="15">
        <v>2124.6335312110032</v>
      </c>
      <c r="K1317" s="15">
        <v>1.4120082150308779</v>
      </c>
      <c r="L1317" s="15">
        <v>162.87100000000001</v>
      </c>
    </row>
    <row r="1318" spans="1:12" x14ac:dyDescent="0.25">
      <c r="A1318" s="15" t="s">
        <v>16</v>
      </c>
      <c r="B1318" s="15">
        <v>100</v>
      </c>
      <c r="C1318" s="15">
        <v>5</v>
      </c>
      <c r="D1318" s="15">
        <v>0.5</v>
      </c>
      <c r="E1318" s="15">
        <v>27.163924779701162</v>
      </c>
      <c r="F1318" s="15">
        <v>0.99</v>
      </c>
      <c r="G1318" s="15">
        <v>8</v>
      </c>
      <c r="H1318" s="15">
        <v>30</v>
      </c>
      <c r="I1318" s="15">
        <v>2173.9187070741659</v>
      </c>
      <c r="J1318" s="15">
        <v>2173.9187070741659</v>
      </c>
      <c r="K1318" s="15">
        <v>1.3799964047586859</v>
      </c>
      <c r="L1318" s="15">
        <v>1782.2550000000001</v>
      </c>
    </row>
    <row r="1319" spans="1:12" x14ac:dyDescent="0.25">
      <c r="A1319" s="15" t="s">
        <v>18</v>
      </c>
      <c r="B1319" s="15">
        <v>100</v>
      </c>
      <c r="C1319" s="15">
        <v>5</v>
      </c>
      <c r="D1319" s="15">
        <v>0.3</v>
      </c>
      <c r="E1319" s="15">
        <v>15.638723571114044</v>
      </c>
      <c r="F1319" s="15">
        <v>0.9</v>
      </c>
      <c r="G1319" s="15">
        <v>8</v>
      </c>
      <c r="H1319" s="15">
        <v>30</v>
      </c>
      <c r="I1319" s="15">
        <v>2173.9187070741659</v>
      </c>
      <c r="J1319" s="15">
        <v>2173.9187070741659</v>
      </c>
      <c r="K1319" s="15">
        <v>1.3799964047586859</v>
      </c>
      <c r="L1319" s="15">
        <v>165.595</v>
      </c>
    </row>
    <row r="1320" spans="1:12" x14ac:dyDescent="0.25">
      <c r="A1320" s="15" t="s">
        <v>18</v>
      </c>
      <c r="B1320" s="15">
        <v>100</v>
      </c>
      <c r="C1320" s="15">
        <v>5</v>
      </c>
      <c r="D1320" s="15">
        <v>0.8</v>
      </c>
      <c r="E1320" s="15">
        <v>84.378857301054765</v>
      </c>
      <c r="F1320" s="15">
        <v>0.9</v>
      </c>
      <c r="G1320" s="15">
        <v>8</v>
      </c>
      <c r="H1320" s="15">
        <v>30</v>
      </c>
      <c r="I1320" s="15">
        <v>2173.9187070741659</v>
      </c>
      <c r="J1320" s="15">
        <v>2173.9187070741659</v>
      </c>
      <c r="K1320" s="15">
        <v>1.3799964047586859</v>
      </c>
      <c r="L1320" s="15">
        <v>167.959</v>
      </c>
    </row>
    <row r="1321" spans="1:12" x14ac:dyDescent="0.25">
      <c r="A1321" s="15" t="s">
        <v>18</v>
      </c>
      <c r="B1321" s="15">
        <v>100</v>
      </c>
      <c r="C1321" s="15">
        <v>5</v>
      </c>
      <c r="D1321" s="15">
        <v>0.5</v>
      </c>
      <c r="E1321" s="15">
        <v>27.163924779701162</v>
      </c>
      <c r="F1321" s="15">
        <v>0.9</v>
      </c>
      <c r="G1321" s="15">
        <v>8</v>
      </c>
      <c r="H1321" s="15">
        <v>30</v>
      </c>
      <c r="I1321" s="15">
        <v>2173.9187070741659</v>
      </c>
      <c r="J1321" s="15">
        <v>2173.8623198281261</v>
      </c>
      <c r="K1321" s="15">
        <v>1.380032200124427</v>
      </c>
      <c r="L1321" s="15">
        <v>172.679</v>
      </c>
    </row>
    <row r="1322" spans="1:12" x14ac:dyDescent="0.25">
      <c r="A1322" s="15" t="s">
        <v>18</v>
      </c>
      <c r="B1322" s="15">
        <v>100</v>
      </c>
      <c r="C1322" s="15">
        <v>10</v>
      </c>
      <c r="D1322" s="15">
        <v>0.8</v>
      </c>
      <c r="E1322" s="15">
        <v>84.378857301054765</v>
      </c>
      <c r="F1322" s="15">
        <v>0.9</v>
      </c>
      <c r="G1322" s="15">
        <v>8</v>
      </c>
      <c r="H1322" s="15">
        <v>30</v>
      </c>
      <c r="I1322" s="15">
        <v>2173.9187070741659</v>
      </c>
      <c r="J1322" s="15">
        <v>2173.9187070741659</v>
      </c>
      <c r="K1322" s="15">
        <v>1.3799964047586859</v>
      </c>
      <c r="L1322" s="15">
        <v>175.078</v>
      </c>
    </row>
    <row r="1323" spans="1:12" x14ac:dyDescent="0.25">
      <c r="A1323" s="15" t="s">
        <v>18</v>
      </c>
      <c r="B1323" s="15">
        <v>100</v>
      </c>
      <c r="C1323" s="15">
        <v>10</v>
      </c>
      <c r="D1323" s="15">
        <v>0.5</v>
      </c>
      <c r="E1323" s="15">
        <v>27.163924779701162</v>
      </c>
      <c r="F1323" s="15">
        <v>0.9</v>
      </c>
      <c r="G1323" s="15">
        <v>8</v>
      </c>
      <c r="H1323" s="15">
        <v>30</v>
      </c>
      <c r="I1323" s="15">
        <v>2173.9187070741659</v>
      </c>
      <c r="J1323" s="15">
        <v>2173.9187070741659</v>
      </c>
      <c r="K1323" s="15">
        <v>1.3799964047586859</v>
      </c>
      <c r="L1323" s="15">
        <v>177.31100000000001</v>
      </c>
    </row>
    <row r="1324" spans="1:12" x14ac:dyDescent="0.25">
      <c r="A1324" s="15" t="s">
        <v>13</v>
      </c>
      <c r="B1324" s="15">
        <v>100</v>
      </c>
      <c r="C1324" s="15">
        <v>5</v>
      </c>
      <c r="D1324" s="15">
        <v>0.8</v>
      </c>
      <c r="E1324" s="15">
        <v>84.378857301054765</v>
      </c>
      <c r="F1324" s="15">
        <v>0.99</v>
      </c>
      <c r="G1324" s="15">
        <v>8</v>
      </c>
      <c r="H1324" s="15">
        <v>30</v>
      </c>
      <c r="I1324" s="15">
        <v>2173.9187070741659</v>
      </c>
      <c r="J1324" s="15">
        <v>2173.9187070741659</v>
      </c>
      <c r="K1324" s="15">
        <v>1.3799964047586859</v>
      </c>
      <c r="L1324" s="15">
        <v>2022.5640000000001</v>
      </c>
    </row>
    <row r="1325" spans="1:12" x14ac:dyDescent="0.25">
      <c r="A1325" s="15" t="s">
        <v>16</v>
      </c>
      <c r="B1325" s="15">
        <v>100</v>
      </c>
      <c r="C1325" s="15">
        <v>5</v>
      </c>
      <c r="D1325" s="15">
        <v>0.5</v>
      </c>
      <c r="E1325" s="15">
        <v>10.025545583195649</v>
      </c>
      <c r="F1325" s="15">
        <v>0.99</v>
      </c>
      <c r="G1325" s="15">
        <v>8</v>
      </c>
      <c r="H1325" s="15">
        <v>32</v>
      </c>
      <c r="I1325" s="15">
        <v>2143.5766879452731</v>
      </c>
      <c r="J1325" s="15">
        <v>2143.5766879452731</v>
      </c>
      <c r="K1325" s="15">
        <v>1.4928320586782282</v>
      </c>
      <c r="L1325" s="15">
        <v>1864.6469999999999</v>
      </c>
    </row>
    <row r="1326" spans="1:12" x14ac:dyDescent="0.25">
      <c r="A1326" s="15" t="s">
        <v>12</v>
      </c>
      <c r="B1326" s="15">
        <v>100</v>
      </c>
      <c r="C1326" s="15">
        <v>5</v>
      </c>
      <c r="D1326" s="15">
        <v>0.8</v>
      </c>
      <c r="E1326" s="15">
        <v>84.378857301054765</v>
      </c>
      <c r="F1326" s="15">
        <v>0.99</v>
      </c>
      <c r="G1326" s="15">
        <v>8</v>
      </c>
      <c r="H1326" s="15">
        <v>30</v>
      </c>
      <c r="I1326" s="15">
        <v>2173.9187070741659</v>
      </c>
      <c r="J1326" s="15">
        <v>2173.9187070741659</v>
      </c>
      <c r="K1326" s="15">
        <v>1.3799964047586859</v>
      </c>
      <c r="L1326" s="15">
        <v>2136.6590000000001</v>
      </c>
    </row>
    <row r="1327" spans="1:12" x14ac:dyDescent="0.25">
      <c r="A1327" s="15" t="s">
        <v>16</v>
      </c>
      <c r="B1327" s="15">
        <v>100</v>
      </c>
      <c r="C1327" s="15">
        <v>5</v>
      </c>
      <c r="D1327" s="15">
        <v>0.3</v>
      </c>
      <c r="E1327" s="15">
        <v>15.638723571114044</v>
      </c>
      <c r="F1327" s="15">
        <v>0.99</v>
      </c>
      <c r="G1327" s="15">
        <v>8</v>
      </c>
      <c r="H1327" s="15">
        <v>28</v>
      </c>
      <c r="I1327" s="15">
        <v>2173.9187070741659</v>
      </c>
      <c r="J1327" s="15">
        <v>2126.9715951339545</v>
      </c>
      <c r="K1327" s="15">
        <v>1.4104560713755385</v>
      </c>
      <c r="L1327" s="15">
        <v>1880.4090000000001</v>
      </c>
    </row>
    <row r="1328" spans="1:12" x14ac:dyDescent="0.25">
      <c r="A1328" s="15" t="s">
        <v>19</v>
      </c>
      <c r="B1328" s="15">
        <v>100</v>
      </c>
      <c r="C1328" s="15">
        <v>5</v>
      </c>
      <c r="D1328" s="15">
        <v>0.3</v>
      </c>
      <c r="E1328" s="15">
        <v>5.7718734423223852</v>
      </c>
      <c r="F1328" s="15">
        <v>0.8</v>
      </c>
      <c r="G1328" s="15">
        <v>8</v>
      </c>
      <c r="H1328" s="15">
        <v>32</v>
      </c>
      <c r="I1328" s="15">
        <v>2143.5766879452731</v>
      </c>
      <c r="J1328" s="15">
        <v>2143.5766879452731</v>
      </c>
      <c r="K1328" s="15">
        <v>1.4928320586782282</v>
      </c>
      <c r="L1328" s="15">
        <v>57.539000000000001</v>
      </c>
    </row>
    <row r="1329" spans="1:12" x14ac:dyDescent="0.25">
      <c r="A1329" s="15" t="s">
        <v>19</v>
      </c>
      <c r="B1329" s="15">
        <v>100</v>
      </c>
      <c r="C1329" s="15">
        <v>10</v>
      </c>
      <c r="D1329" s="15">
        <v>0.3</v>
      </c>
      <c r="E1329" s="15">
        <v>5.7718734423223852</v>
      </c>
      <c r="F1329" s="15">
        <v>0.8</v>
      </c>
      <c r="G1329" s="15">
        <v>8</v>
      </c>
      <c r="H1329" s="15">
        <v>32</v>
      </c>
      <c r="I1329" s="15">
        <v>2143.5766879452731</v>
      </c>
      <c r="J1329" s="15">
        <v>2143.5766879452731</v>
      </c>
      <c r="K1329" s="15">
        <v>1.4928320586782282</v>
      </c>
      <c r="L1329" s="15">
        <v>67.245999999999995</v>
      </c>
    </row>
    <row r="1330" spans="1:12" x14ac:dyDescent="0.25">
      <c r="A1330" s="15" t="s">
        <v>13</v>
      </c>
      <c r="B1330" s="15">
        <v>100</v>
      </c>
      <c r="C1330" s="15">
        <v>10</v>
      </c>
      <c r="D1330" s="15">
        <v>0.8</v>
      </c>
      <c r="E1330" s="15">
        <v>84.378857301054765</v>
      </c>
      <c r="F1330" s="15">
        <v>0.99</v>
      </c>
      <c r="G1330" s="15">
        <v>8</v>
      </c>
      <c r="H1330" s="15">
        <v>28</v>
      </c>
      <c r="I1330" s="15">
        <v>2173.9187070741659</v>
      </c>
      <c r="J1330" s="15">
        <v>2122.5225839228224</v>
      </c>
      <c r="K1330" s="15">
        <v>1.4134125227800562</v>
      </c>
      <c r="L1330" s="15">
        <v>2109.1309999999999</v>
      </c>
    </row>
    <row r="1331" spans="1:12" x14ac:dyDescent="0.25">
      <c r="A1331" s="15" t="s">
        <v>19</v>
      </c>
      <c r="B1331" s="15">
        <v>100</v>
      </c>
      <c r="C1331" s="15">
        <v>5</v>
      </c>
      <c r="D1331" s="15">
        <v>0.3</v>
      </c>
      <c r="E1331" s="15">
        <v>15.638723571114044</v>
      </c>
      <c r="F1331" s="15">
        <v>0.8</v>
      </c>
      <c r="G1331" s="15">
        <v>8</v>
      </c>
      <c r="H1331" s="15">
        <v>30</v>
      </c>
      <c r="I1331" s="15">
        <v>2173.9187070741659</v>
      </c>
      <c r="J1331" s="15">
        <v>2173.9187070741659</v>
      </c>
      <c r="K1331" s="15">
        <v>1.3799964047586859</v>
      </c>
      <c r="L1331" s="15">
        <v>76.632000000000005</v>
      </c>
    </row>
    <row r="1332" spans="1:12" x14ac:dyDescent="0.25">
      <c r="A1332" s="15" t="s">
        <v>16</v>
      </c>
      <c r="B1332" s="15">
        <v>100</v>
      </c>
      <c r="C1332" s="15">
        <v>5</v>
      </c>
      <c r="D1332" s="15">
        <v>0.8</v>
      </c>
      <c r="E1332" s="15">
        <v>31.142189024239819</v>
      </c>
      <c r="F1332" s="15">
        <v>0.99</v>
      </c>
      <c r="G1332" s="15">
        <v>8</v>
      </c>
      <c r="H1332" s="15">
        <v>32</v>
      </c>
      <c r="I1332" s="15">
        <v>2143.5766879452731</v>
      </c>
      <c r="J1332" s="15">
        <v>2143.5766879452731</v>
      </c>
      <c r="K1332" s="15">
        <v>1.4928320586782282</v>
      </c>
      <c r="L1332" s="15">
        <v>1903.2149999999999</v>
      </c>
    </row>
    <row r="1333" spans="1:12" x14ac:dyDescent="0.25">
      <c r="A1333" s="15" t="s">
        <v>19</v>
      </c>
      <c r="B1333" s="15">
        <v>100</v>
      </c>
      <c r="C1333" s="15">
        <v>5</v>
      </c>
      <c r="D1333" s="15">
        <v>0.5</v>
      </c>
      <c r="E1333" s="15">
        <v>10.025545583195649</v>
      </c>
      <c r="F1333" s="15">
        <v>0.8</v>
      </c>
      <c r="G1333" s="15">
        <v>8</v>
      </c>
      <c r="H1333" s="15">
        <v>32</v>
      </c>
      <c r="I1333" s="15">
        <v>2143.5766879452731</v>
      </c>
      <c r="J1333" s="15">
        <v>2139.2469233891375</v>
      </c>
      <c r="K1333" s="15">
        <v>1.4958535010677247</v>
      </c>
      <c r="L1333" s="15">
        <v>82.460999999999999</v>
      </c>
    </row>
    <row r="1334" spans="1:12" x14ac:dyDescent="0.25">
      <c r="A1334" s="15" t="s">
        <v>19</v>
      </c>
      <c r="B1334" s="15">
        <v>100</v>
      </c>
      <c r="C1334" s="15">
        <v>5</v>
      </c>
      <c r="D1334" s="15">
        <v>0.8</v>
      </c>
      <c r="E1334" s="15">
        <v>31.142189024239819</v>
      </c>
      <c r="F1334" s="15">
        <v>0.8</v>
      </c>
      <c r="G1334" s="15">
        <v>8</v>
      </c>
      <c r="H1334" s="15">
        <v>32</v>
      </c>
      <c r="I1334" s="15">
        <v>2143.5766879452731</v>
      </c>
      <c r="J1334" s="15">
        <v>2143.5766879452731</v>
      </c>
      <c r="K1334" s="15">
        <v>1.4928320586782282</v>
      </c>
      <c r="L1334" s="15">
        <v>82.947000000000003</v>
      </c>
    </row>
    <row r="1335" spans="1:12" x14ac:dyDescent="0.25">
      <c r="A1335" s="15" t="s">
        <v>19</v>
      </c>
      <c r="B1335" s="15">
        <v>100</v>
      </c>
      <c r="C1335" s="15">
        <v>10</v>
      </c>
      <c r="D1335" s="15">
        <v>0.3</v>
      </c>
      <c r="E1335" s="15">
        <v>15.638723571114044</v>
      </c>
      <c r="F1335" s="15">
        <v>0.8</v>
      </c>
      <c r="G1335" s="15">
        <v>8</v>
      </c>
      <c r="H1335" s="15">
        <v>30</v>
      </c>
      <c r="I1335" s="15">
        <v>2173.9187070741659</v>
      </c>
      <c r="J1335" s="15">
        <v>2173.9187070741659</v>
      </c>
      <c r="K1335" s="15">
        <v>1.3799964047586859</v>
      </c>
      <c r="L1335" s="15">
        <v>85.575999999999993</v>
      </c>
    </row>
    <row r="1336" spans="1:12" x14ac:dyDescent="0.25">
      <c r="A1336" s="15" t="s">
        <v>19</v>
      </c>
      <c r="B1336" s="15">
        <v>100</v>
      </c>
      <c r="C1336" s="15">
        <v>10</v>
      </c>
      <c r="D1336" s="15">
        <v>0.5</v>
      </c>
      <c r="E1336" s="15">
        <v>27.163924779701162</v>
      </c>
      <c r="F1336" s="15">
        <v>0.8</v>
      </c>
      <c r="G1336" s="15">
        <v>8</v>
      </c>
      <c r="H1336" s="15">
        <v>30</v>
      </c>
      <c r="I1336" s="15">
        <v>2173.9187070741659</v>
      </c>
      <c r="J1336" s="15">
        <v>2173.9187070741659</v>
      </c>
      <c r="K1336" s="15">
        <v>1.3799964047586859</v>
      </c>
      <c r="L1336" s="15">
        <v>86.259</v>
      </c>
    </row>
    <row r="1337" spans="1:12" x14ac:dyDescent="0.25">
      <c r="A1337" s="15" t="s">
        <v>19</v>
      </c>
      <c r="B1337" s="15">
        <v>100</v>
      </c>
      <c r="C1337" s="15">
        <v>10</v>
      </c>
      <c r="D1337" s="15">
        <v>0.5</v>
      </c>
      <c r="E1337" s="15">
        <v>10.025545583195649</v>
      </c>
      <c r="F1337" s="15">
        <v>0.8</v>
      </c>
      <c r="G1337" s="15">
        <v>8</v>
      </c>
      <c r="H1337" s="15">
        <v>32</v>
      </c>
      <c r="I1337" s="15">
        <v>2143.5766879452731</v>
      </c>
      <c r="J1337" s="15">
        <v>2143.5766879452731</v>
      </c>
      <c r="K1337" s="15">
        <v>1.4928320586782282</v>
      </c>
      <c r="L1337" s="15">
        <v>91.245000000000005</v>
      </c>
    </row>
    <row r="1338" spans="1:12" x14ac:dyDescent="0.25">
      <c r="A1338" s="15" t="s">
        <v>19</v>
      </c>
      <c r="B1338" s="15">
        <v>100</v>
      </c>
      <c r="C1338" s="15">
        <v>10</v>
      </c>
      <c r="D1338" s="15">
        <v>0.8</v>
      </c>
      <c r="E1338" s="15">
        <v>31.142189024239819</v>
      </c>
      <c r="F1338" s="15">
        <v>0.8</v>
      </c>
      <c r="G1338" s="15">
        <v>8</v>
      </c>
      <c r="H1338" s="15">
        <v>32</v>
      </c>
      <c r="I1338" s="15">
        <v>2143.5766879452731</v>
      </c>
      <c r="J1338" s="15">
        <v>2143.5766879452731</v>
      </c>
      <c r="K1338" s="15">
        <v>1.4928320586782282</v>
      </c>
      <c r="L1338" s="15">
        <v>91.22</v>
      </c>
    </row>
    <row r="1339" spans="1:12" x14ac:dyDescent="0.25">
      <c r="A1339" s="15" t="s">
        <v>19</v>
      </c>
      <c r="B1339" s="15">
        <v>100</v>
      </c>
      <c r="C1339" s="15">
        <v>5</v>
      </c>
      <c r="D1339" s="15">
        <v>0.5</v>
      </c>
      <c r="E1339" s="15">
        <v>27.163924779701162</v>
      </c>
      <c r="F1339" s="15">
        <v>0.8</v>
      </c>
      <c r="G1339" s="15">
        <v>8</v>
      </c>
      <c r="H1339" s="15">
        <v>30</v>
      </c>
      <c r="I1339" s="15">
        <v>2173.9187070741659</v>
      </c>
      <c r="J1339" s="15">
        <v>2173.9187070741659</v>
      </c>
      <c r="K1339" s="15">
        <v>1.3799964047586859</v>
      </c>
      <c r="L1339" s="15">
        <v>93.885999999999996</v>
      </c>
    </row>
    <row r="1340" spans="1:12" x14ac:dyDescent="0.25">
      <c r="A1340" s="15" t="s">
        <v>16</v>
      </c>
      <c r="B1340" s="15">
        <v>100</v>
      </c>
      <c r="C1340" s="15">
        <v>10</v>
      </c>
      <c r="D1340" s="15">
        <v>0.5</v>
      </c>
      <c r="E1340" s="15">
        <v>27.163924779701162</v>
      </c>
      <c r="F1340" s="15">
        <v>0.99</v>
      </c>
      <c r="G1340" s="15">
        <v>8</v>
      </c>
      <c r="H1340" s="15">
        <v>29</v>
      </c>
      <c r="I1340" s="15">
        <v>2173.9187070741659</v>
      </c>
      <c r="J1340" s="15">
        <v>2054.0374074084502</v>
      </c>
      <c r="K1340" s="15">
        <v>1.4605381524112833</v>
      </c>
      <c r="L1340" s="15">
        <v>1918.079</v>
      </c>
    </row>
    <row r="1341" spans="1:12" x14ac:dyDescent="0.25">
      <c r="A1341" s="15" t="s">
        <v>19</v>
      </c>
      <c r="B1341" s="15">
        <v>100</v>
      </c>
      <c r="C1341" s="15">
        <v>5</v>
      </c>
      <c r="D1341" s="15">
        <v>0.8</v>
      </c>
      <c r="E1341" s="15">
        <v>84.378857301054765</v>
      </c>
      <c r="F1341" s="15">
        <v>0.8</v>
      </c>
      <c r="G1341" s="15">
        <v>8</v>
      </c>
      <c r="H1341" s="15">
        <v>30</v>
      </c>
      <c r="I1341" s="15">
        <v>2173.9187070741659</v>
      </c>
      <c r="J1341" s="15">
        <v>2173.9187070741659</v>
      </c>
      <c r="K1341" s="15">
        <v>1.3799964047586859</v>
      </c>
      <c r="L1341" s="15">
        <v>95.42</v>
      </c>
    </row>
    <row r="1342" spans="1:12" x14ac:dyDescent="0.25">
      <c r="A1342" s="15" t="s">
        <v>19</v>
      </c>
      <c r="B1342" s="15">
        <v>100</v>
      </c>
      <c r="C1342" s="15">
        <v>10</v>
      </c>
      <c r="D1342" s="15">
        <v>0.8</v>
      </c>
      <c r="E1342" s="15">
        <v>84.378857301054765</v>
      </c>
      <c r="F1342" s="15">
        <v>0.8</v>
      </c>
      <c r="G1342" s="15">
        <v>8</v>
      </c>
      <c r="H1342" s="15">
        <v>30</v>
      </c>
      <c r="I1342" s="15">
        <v>2173.9187070741659</v>
      </c>
      <c r="J1342" s="15">
        <v>2173.9187070741659</v>
      </c>
      <c r="K1342" s="15">
        <v>1.3799964047586859</v>
      </c>
      <c r="L1342" s="15">
        <v>106.648</v>
      </c>
    </row>
    <row r="1343" spans="1:12" x14ac:dyDescent="0.25">
      <c r="A1343" s="15" t="s">
        <v>19</v>
      </c>
      <c r="B1343" s="15">
        <v>100</v>
      </c>
      <c r="C1343" s="15">
        <v>5</v>
      </c>
      <c r="D1343" s="15">
        <v>0.3</v>
      </c>
      <c r="E1343" s="15">
        <v>5.7718734423223852</v>
      </c>
      <c r="F1343" s="15">
        <v>0.9</v>
      </c>
      <c r="G1343" s="15">
        <v>8</v>
      </c>
      <c r="H1343" s="15">
        <v>32</v>
      </c>
      <c r="I1343" s="15">
        <v>2143.5766879452731</v>
      </c>
      <c r="J1343" s="15">
        <v>2136.5580425986554</v>
      </c>
      <c r="K1343" s="15">
        <v>1.4977360484472961</v>
      </c>
      <c r="L1343" s="15">
        <v>134.33799999999999</v>
      </c>
    </row>
    <row r="1344" spans="1:12" x14ac:dyDescent="0.25">
      <c r="A1344" s="15" t="s">
        <v>19</v>
      </c>
      <c r="B1344" s="15">
        <v>100</v>
      </c>
      <c r="C1344" s="15">
        <v>10</v>
      </c>
      <c r="D1344" s="15">
        <v>0.5</v>
      </c>
      <c r="E1344" s="15">
        <v>10.025545583195649</v>
      </c>
      <c r="F1344" s="15">
        <v>0.9</v>
      </c>
      <c r="G1344" s="15">
        <v>8</v>
      </c>
      <c r="H1344" s="15">
        <v>31</v>
      </c>
      <c r="I1344" s="15">
        <v>2143.5766879452731</v>
      </c>
      <c r="J1344" s="15">
        <v>2131.8932355679608</v>
      </c>
      <c r="K1344" s="15">
        <v>1.5010132527333073</v>
      </c>
      <c r="L1344" s="15">
        <v>138.53100000000001</v>
      </c>
    </row>
    <row r="1345" spans="1:12" x14ac:dyDescent="0.25">
      <c r="A1345" s="15" t="s">
        <v>16</v>
      </c>
      <c r="B1345" s="15">
        <v>100</v>
      </c>
      <c r="C1345" s="15">
        <v>5</v>
      </c>
      <c r="D1345" s="15">
        <v>0.8</v>
      </c>
      <c r="E1345" s="15">
        <v>84.378857301054765</v>
      </c>
      <c r="F1345" s="15">
        <v>0.99</v>
      </c>
      <c r="G1345" s="15">
        <v>8</v>
      </c>
      <c r="H1345" s="15">
        <v>30</v>
      </c>
      <c r="I1345" s="15">
        <v>2173.9187070741659</v>
      </c>
      <c r="J1345" s="15">
        <v>2173.9187070741659</v>
      </c>
      <c r="K1345" s="15">
        <v>1.3799964047586859</v>
      </c>
      <c r="L1345" s="15">
        <v>1966.54</v>
      </c>
    </row>
    <row r="1346" spans="1:12" x14ac:dyDescent="0.25">
      <c r="A1346" s="15" t="s">
        <v>19</v>
      </c>
      <c r="B1346" s="15">
        <v>100</v>
      </c>
      <c r="C1346" s="15">
        <v>5</v>
      </c>
      <c r="D1346" s="15">
        <v>0.5</v>
      </c>
      <c r="E1346" s="15">
        <v>10.025545583195649</v>
      </c>
      <c r="F1346" s="15">
        <v>0.9</v>
      </c>
      <c r="G1346" s="15">
        <v>8</v>
      </c>
      <c r="H1346" s="15">
        <v>31</v>
      </c>
      <c r="I1346" s="15">
        <v>2143.5766879452731</v>
      </c>
      <c r="J1346" s="15">
        <v>2142.8208850265742</v>
      </c>
      <c r="K1346" s="15">
        <v>1.4933586014401363</v>
      </c>
      <c r="L1346" s="15">
        <v>143.18899999999999</v>
      </c>
    </row>
    <row r="1347" spans="1:12" x14ac:dyDescent="0.25">
      <c r="A1347" s="15" t="s">
        <v>20</v>
      </c>
      <c r="B1347" s="15">
        <v>100</v>
      </c>
      <c r="C1347" s="15">
        <v>10</v>
      </c>
      <c r="D1347" s="15">
        <v>0.5</v>
      </c>
      <c r="E1347" s="15">
        <v>10.025545583195649</v>
      </c>
      <c r="F1347" s="15">
        <v>0.99</v>
      </c>
      <c r="G1347" s="15">
        <v>8</v>
      </c>
      <c r="H1347" s="15">
        <v>32</v>
      </c>
      <c r="I1347" s="15">
        <v>2143.5766879452731</v>
      </c>
      <c r="J1347" s="15">
        <v>2143.5766879452731</v>
      </c>
      <c r="K1347" s="15">
        <v>1.4928320586782282</v>
      </c>
      <c r="L1347" s="15">
        <v>1524.88</v>
      </c>
    </row>
    <row r="1348" spans="1:12" x14ac:dyDescent="0.25">
      <c r="A1348" s="15" t="s">
        <v>19</v>
      </c>
      <c r="B1348" s="15">
        <v>100</v>
      </c>
      <c r="C1348" s="15">
        <v>10</v>
      </c>
      <c r="D1348" s="15">
        <v>0.3</v>
      </c>
      <c r="E1348" s="15">
        <v>5.7718734423223852</v>
      </c>
      <c r="F1348" s="15">
        <v>0.9</v>
      </c>
      <c r="G1348" s="15">
        <v>8</v>
      </c>
      <c r="H1348" s="15">
        <v>32</v>
      </c>
      <c r="I1348" s="15">
        <v>2143.5766879452731</v>
      </c>
      <c r="J1348" s="15">
        <v>2143.5766879452731</v>
      </c>
      <c r="K1348" s="15">
        <v>1.4928320586782282</v>
      </c>
      <c r="L1348" s="15">
        <v>149.61099999999999</v>
      </c>
    </row>
    <row r="1349" spans="1:12" x14ac:dyDescent="0.25">
      <c r="A1349" s="15" t="s">
        <v>19</v>
      </c>
      <c r="B1349" s="15">
        <v>100</v>
      </c>
      <c r="C1349" s="15">
        <v>10</v>
      </c>
      <c r="D1349" s="15">
        <v>0.8</v>
      </c>
      <c r="E1349" s="15">
        <v>31.142189024239819</v>
      </c>
      <c r="F1349" s="15">
        <v>0.9</v>
      </c>
      <c r="G1349" s="15">
        <v>8</v>
      </c>
      <c r="H1349" s="15">
        <v>32</v>
      </c>
      <c r="I1349" s="15">
        <v>2143.5766879452731</v>
      </c>
      <c r="J1349" s="15">
        <v>2143.5766879452731</v>
      </c>
      <c r="K1349" s="15">
        <v>1.4928320586782282</v>
      </c>
      <c r="L1349" s="15">
        <v>152.06299999999999</v>
      </c>
    </row>
    <row r="1350" spans="1:12" x14ac:dyDescent="0.25">
      <c r="A1350" s="15" t="s">
        <v>19</v>
      </c>
      <c r="B1350" s="15">
        <v>100</v>
      </c>
      <c r="C1350" s="15">
        <v>5</v>
      </c>
      <c r="D1350" s="15">
        <v>0.3</v>
      </c>
      <c r="E1350" s="15">
        <v>15.638723571114044</v>
      </c>
      <c r="F1350" s="15">
        <v>0.9</v>
      </c>
      <c r="G1350" s="15">
        <v>8</v>
      </c>
      <c r="H1350" s="15">
        <v>30</v>
      </c>
      <c r="I1350" s="15">
        <v>2173.9187070741659</v>
      </c>
      <c r="J1350" s="15">
        <v>2173.9187070741659</v>
      </c>
      <c r="K1350" s="15">
        <v>1.3799964047586859</v>
      </c>
      <c r="L1350" s="15">
        <v>153.666</v>
      </c>
    </row>
    <row r="1351" spans="1:12" x14ac:dyDescent="0.25">
      <c r="A1351" s="15" t="s">
        <v>19</v>
      </c>
      <c r="B1351" s="15">
        <v>100</v>
      </c>
      <c r="C1351" s="15">
        <v>10</v>
      </c>
      <c r="D1351" s="15">
        <v>0.5</v>
      </c>
      <c r="E1351" s="15">
        <v>27.163924779701162</v>
      </c>
      <c r="F1351" s="15">
        <v>0.9</v>
      </c>
      <c r="G1351" s="15">
        <v>8</v>
      </c>
      <c r="H1351" s="15">
        <v>30</v>
      </c>
      <c r="I1351" s="15">
        <v>2173.9187070741659</v>
      </c>
      <c r="J1351" s="15">
        <v>2173.9187070741659</v>
      </c>
      <c r="K1351" s="15">
        <v>1.3799964047586859</v>
      </c>
      <c r="L1351" s="15">
        <v>158.315</v>
      </c>
    </row>
    <row r="1352" spans="1:12" x14ac:dyDescent="0.25">
      <c r="A1352" s="15" t="s">
        <v>20</v>
      </c>
      <c r="B1352" s="15">
        <v>100</v>
      </c>
      <c r="C1352" s="15">
        <v>10</v>
      </c>
      <c r="D1352" s="15">
        <v>0.3</v>
      </c>
      <c r="E1352" s="15">
        <v>5.7718734423223852</v>
      </c>
      <c r="F1352" s="15">
        <v>0.99</v>
      </c>
      <c r="G1352" s="15">
        <v>8</v>
      </c>
      <c r="H1352" s="15">
        <v>32</v>
      </c>
      <c r="I1352" s="15">
        <v>2143.5766879452731</v>
      </c>
      <c r="J1352" s="15">
        <v>2116.6722678559458</v>
      </c>
      <c r="K1352" s="15">
        <v>1.511807023031202</v>
      </c>
      <c r="L1352" s="15">
        <v>1548.586</v>
      </c>
    </row>
    <row r="1353" spans="1:12" x14ac:dyDescent="0.25">
      <c r="A1353" s="15" t="s">
        <v>20</v>
      </c>
      <c r="B1353" s="15">
        <v>100</v>
      </c>
      <c r="C1353" s="15">
        <v>5</v>
      </c>
      <c r="D1353" s="15">
        <v>0.3</v>
      </c>
      <c r="E1353" s="15">
        <v>5.7718734423223852</v>
      </c>
      <c r="F1353" s="15">
        <v>0.99</v>
      </c>
      <c r="G1353" s="15">
        <v>8</v>
      </c>
      <c r="H1353" s="15">
        <v>32</v>
      </c>
      <c r="I1353" s="15">
        <v>2143.5766879452731</v>
      </c>
      <c r="J1353" s="15">
        <v>2143.5766879452731</v>
      </c>
      <c r="K1353" s="15">
        <v>1.4928320586782282</v>
      </c>
      <c r="L1353" s="15">
        <v>1551.3889999999999</v>
      </c>
    </row>
    <row r="1354" spans="1:12" x14ac:dyDescent="0.25">
      <c r="A1354" s="15" t="s">
        <v>19</v>
      </c>
      <c r="B1354" s="15">
        <v>100</v>
      </c>
      <c r="C1354" s="15">
        <v>5</v>
      </c>
      <c r="D1354" s="15">
        <v>0.8</v>
      </c>
      <c r="E1354" s="15">
        <v>31.142189024239819</v>
      </c>
      <c r="F1354" s="15">
        <v>0.9</v>
      </c>
      <c r="G1354" s="15">
        <v>8</v>
      </c>
      <c r="H1354" s="15">
        <v>32</v>
      </c>
      <c r="I1354" s="15">
        <v>2143.5766879452731</v>
      </c>
      <c r="J1354" s="15">
        <v>2143.5766879452731</v>
      </c>
      <c r="K1354" s="15">
        <v>1.4928320586782282</v>
      </c>
      <c r="L1354" s="15">
        <v>171.68600000000001</v>
      </c>
    </row>
    <row r="1355" spans="1:12" x14ac:dyDescent="0.25">
      <c r="A1355" s="15" t="s">
        <v>19</v>
      </c>
      <c r="B1355" s="15">
        <v>100</v>
      </c>
      <c r="C1355" s="15">
        <v>5</v>
      </c>
      <c r="D1355" s="15">
        <v>0.5</v>
      </c>
      <c r="E1355" s="15">
        <v>27.163924779701162</v>
      </c>
      <c r="F1355" s="15">
        <v>0.9</v>
      </c>
      <c r="G1355" s="15">
        <v>8</v>
      </c>
      <c r="H1355" s="15">
        <v>30</v>
      </c>
      <c r="I1355" s="15">
        <v>2173.9187070741659</v>
      </c>
      <c r="J1355" s="15">
        <v>2171.3086430167755</v>
      </c>
      <c r="K1355" s="15">
        <v>1.3816552564502558</v>
      </c>
      <c r="L1355" s="15">
        <v>171.93100000000001</v>
      </c>
    </row>
    <row r="1356" spans="1:12" x14ac:dyDescent="0.25">
      <c r="A1356" s="15" t="s">
        <v>19</v>
      </c>
      <c r="B1356" s="15">
        <v>100</v>
      </c>
      <c r="C1356" s="15">
        <v>10</v>
      </c>
      <c r="D1356" s="15">
        <v>0.8</v>
      </c>
      <c r="E1356" s="15">
        <v>84.378857301054765</v>
      </c>
      <c r="F1356" s="15">
        <v>0.9</v>
      </c>
      <c r="G1356" s="15">
        <v>8</v>
      </c>
      <c r="H1356" s="15">
        <v>30</v>
      </c>
      <c r="I1356" s="15">
        <v>2173.9187070741659</v>
      </c>
      <c r="J1356" s="15">
        <v>2173.9187070741659</v>
      </c>
      <c r="K1356" s="15">
        <v>1.3799964047586859</v>
      </c>
      <c r="L1356" s="15">
        <v>172.98500000000001</v>
      </c>
    </row>
    <row r="1357" spans="1:12" x14ac:dyDescent="0.25">
      <c r="A1357" s="15" t="s">
        <v>19</v>
      </c>
      <c r="B1357" s="15">
        <v>100</v>
      </c>
      <c r="C1357" s="15">
        <v>5</v>
      </c>
      <c r="D1357" s="15">
        <v>0.8</v>
      </c>
      <c r="E1357" s="15">
        <v>84.378857301054765</v>
      </c>
      <c r="F1357" s="15">
        <v>0.9</v>
      </c>
      <c r="G1357" s="15">
        <v>8</v>
      </c>
      <c r="H1357" s="15">
        <v>30</v>
      </c>
      <c r="I1357" s="15">
        <v>2173.9187070741659</v>
      </c>
      <c r="J1357" s="15">
        <v>2173.9187070741659</v>
      </c>
      <c r="K1357" s="15">
        <v>1.3799964047586859</v>
      </c>
      <c r="L1357" s="15">
        <v>176.25200000000001</v>
      </c>
    </row>
    <row r="1358" spans="1:12" x14ac:dyDescent="0.25">
      <c r="A1358" s="15" t="s">
        <v>19</v>
      </c>
      <c r="B1358" s="15">
        <v>100</v>
      </c>
      <c r="C1358" s="15">
        <v>10</v>
      </c>
      <c r="D1358" s="15">
        <v>0.3</v>
      </c>
      <c r="E1358" s="15">
        <v>15.638723571114044</v>
      </c>
      <c r="F1358" s="15">
        <v>0.9</v>
      </c>
      <c r="G1358" s="15">
        <v>8</v>
      </c>
      <c r="H1358" s="15">
        <v>30</v>
      </c>
      <c r="I1358" s="15">
        <v>2173.9187070741659</v>
      </c>
      <c r="J1358" s="15">
        <v>2173.9187070741659</v>
      </c>
      <c r="K1358" s="15">
        <v>1.3799964047586859</v>
      </c>
      <c r="L1358" s="15">
        <v>176.98599999999999</v>
      </c>
    </row>
    <row r="1359" spans="1:12" x14ac:dyDescent="0.25">
      <c r="A1359" s="15" t="s">
        <v>17</v>
      </c>
      <c r="B1359" s="15">
        <v>100</v>
      </c>
      <c r="C1359" s="15">
        <v>10</v>
      </c>
      <c r="D1359" s="15">
        <v>0.3</v>
      </c>
      <c r="E1359" s="15">
        <v>5.7718734423223852</v>
      </c>
      <c r="F1359" s="15">
        <v>0.99</v>
      </c>
      <c r="G1359" s="15">
        <v>8</v>
      </c>
      <c r="H1359" s="15">
        <v>32</v>
      </c>
      <c r="I1359" s="15">
        <v>2143.5766879452731</v>
      </c>
      <c r="J1359" s="15">
        <v>2132.2809312373997</v>
      </c>
      <c r="K1359" s="15">
        <v>1.5007403354411581</v>
      </c>
      <c r="L1359" s="15">
        <v>1692.3030000000001</v>
      </c>
    </row>
    <row r="1360" spans="1:12" x14ac:dyDescent="0.25">
      <c r="A1360" s="15" t="s">
        <v>17</v>
      </c>
      <c r="B1360" s="15">
        <v>100</v>
      </c>
      <c r="C1360" s="15">
        <v>5</v>
      </c>
      <c r="D1360" s="15">
        <v>0.3</v>
      </c>
      <c r="E1360" s="15">
        <v>5.7718734423223852</v>
      </c>
      <c r="F1360" s="15">
        <v>0.99</v>
      </c>
      <c r="G1360" s="15">
        <v>8</v>
      </c>
      <c r="H1360" s="15">
        <v>31</v>
      </c>
      <c r="I1360" s="15">
        <v>2143.5766879452731</v>
      </c>
      <c r="J1360" s="15">
        <v>2116.2686637371817</v>
      </c>
      <c r="K1360" s="15">
        <v>1.5120953472651364</v>
      </c>
      <c r="L1360" s="15">
        <v>1704.0820000000001</v>
      </c>
    </row>
    <row r="1361" spans="1:12" x14ac:dyDescent="0.25">
      <c r="A1361" s="15" t="s">
        <v>16</v>
      </c>
      <c r="B1361" s="15">
        <v>100</v>
      </c>
      <c r="C1361" s="15">
        <v>10</v>
      </c>
      <c r="D1361" s="15">
        <v>0.3</v>
      </c>
      <c r="E1361" s="15">
        <v>15.638723571114044</v>
      </c>
      <c r="F1361" s="15">
        <v>0.99</v>
      </c>
      <c r="G1361" s="15">
        <v>8</v>
      </c>
      <c r="H1361" s="15">
        <v>30</v>
      </c>
      <c r="I1361" s="15">
        <v>2173.9187070741659</v>
      </c>
      <c r="J1361" s="15">
        <v>2173.9187070741659</v>
      </c>
      <c r="K1361" s="15">
        <v>1.3799964047586859</v>
      </c>
      <c r="L1361" s="15">
        <v>2046.8720000000001</v>
      </c>
    </row>
    <row r="1362" spans="1:12" x14ac:dyDescent="0.25">
      <c r="A1362" s="15" t="s">
        <v>16</v>
      </c>
      <c r="B1362" s="15">
        <v>100</v>
      </c>
      <c r="C1362" s="15">
        <v>10</v>
      </c>
      <c r="D1362" s="15">
        <v>0.8</v>
      </c>
      <c r="E1362" s="15">
        <v>84.378857301054765</v>
      </c>
      <c r="F1362" s="15">
        <v>0.99</v>
      </c>
      <c r="G1362" s="15">
        <v>8</v>
      </c>
      <c r="H1362" s="15">
        <v>27</v>
      </c>
      <c r="I1362" s="15">
        <v>2173.9187070741659</v>
      </c>
      <c r="J1362" s="15">
        <v>2157.7480073797306</v>
      </c>
      <c r="K1362" s="15">
        <v>1.390338440698208</v>
      </c>
      <c r="L1362" s="15">
        <v>2050.6190000000001</v>
      </c>
    </row>
    <row r="1363" spans="1:12" x14ac:dyDescent="0.25">
      <c r="A1363" s="15" t="s">
        <v>17</v>
      </c>
      <c r="B1363" s="15">
        <v>100</v>
      </c>
      <c r="C1363" s="15">
        <v>10</v>
      </c>
      <c r="D1363" s="15">
        <v>0.5</v>
      </c>
      <c r="E1363" s="15">
        <v>10.025545583195649</v>
      </c>
      <c r="F1363" s="15">
        <v>0.99</v>
      </c>
      <c r="G1363" s="15">
        <v>8</v>
      </c>
      <c r="H1363" s="15">
        <v>30</v>
      </c>
      <c r="I1363" s="15">
        <v>2143.5766879452731</v>
      </c>
      <c r="J1363" s="15">
        <v>2038.3401942690032</v>
      </c>
      <c r="K1363" s="15">
        <v>1.5699047730094906</v>
      </c>
      <c r="L1363" s="15">
        <v>1744.0989999999999</v>
      </c>
    </row>
    <row r="1364" spans="1:12" x14ac:dyDescent="0.25">
      <c r="A1364" s="15" t="s">
        <v>17</v>
      </c>
      <c r="B1364" s="15">
        <v>100</v>
      </c>
      <c r="C1364" s="15">
        <v>5</v>
      </c>
      <c r="D1364" s="15">
        <v>0.5</v>
      </c>
      <c r="E1364" s="15">
        <v>10.025545583195649</v>
      </c>
      <c r="F1364" s="15">
        <v>0.99</v>
      </c>
      <c r="G1364" s="15">
        <v>8</v>
      </c>
      <c r="H1364" s="15">
        <v>29</v>
      </c>
      <c r="I1364" s="15">
        <v>2143.5766879452731</v>
      </c>
      <c r="J1364" s="15">
        <v>2032.4608994732544</v>
      </c>
      <c r="K1364" s="15">
        <v>1.5744460328015817</v>
      </c>
      <c r="L1364" s="15">
        <v>1745.308</v>
      </c>
    </row>
    <row r="1365" spans="1:12" x14ac:dyDescent="0.25">
      <c r="A1365" s="15" t="s">
        <v>17</v>
      </c>
      <c r="B1365" s="15">
        <v>100</v>
      </c>
      <c r="C1365" s="15">
        <v>10</v>
      </c>
      <c r="D1365" s="15">
        <v>0.8</v>
      </c>
      <c r="E1365" s="15">
        <v>31.142189024239819</v>
      </c>
      <c r="F1365" s="15">
        <v>0.99</v>
      </c>
      <c r="G1365" s="15">
        <v>8</v>
      </c>
      <c r="H1365" s="15">
        <v>32</v>
      </c>
      <c r="I1365" s="15">
        <v>2143.5766879452731</v>
      </c>
      <c r="J1365" s="15">
        <v>2143.5766879452731</v>
      </c>
      <c r="K1365" s="15">
        <v>1.4928320586782282</v>
      </c>
      <c r="L1365" s="15">
        <v>1753.3679999999999</v>
      </c>
    </row>
    <row r="1366" spans="1:12" x14ac:dyDescent="0.25">
      <c r="A1366" s="15" t="s">
        <v>20</v>
      </c>
      <c r="B1366" s="15">
        <v>100</v>
      </c>
      <c r="C1366" s="15">
        <v>5</v>
      </c>
      <c r="D1366" s="15">
        <v>0.5</v>
      </c>
      <c r="E1366" s="15">
        <v>10.025545583195649</v>
      </c>
      <c r="F1366" s="15">
        <v>0.99</v>
      </c>
      <c r="G1366" s="15">
        <v>8</v>
      </c>
      <c r="H1366" s="15">
        <v>30</v>
      </c>
      <c r="I1366" s="15">
        <v>2143.5766879452731</v>
      </c>
      <c r="J1366" s="15">
        <v>2143.4033168496003</v>
      </c>
      <c r="K1366" s="15">
        <v>1.4929528077354093</v>
      </c>
      <c r="L1366" s="15">
        <v>1652.9380000000001</v>
      </c>
    </row>
    <row r="1367" spans="1:12" x14ac:dyDescent="0.25">
      <c r="A1367" s="15" t="s">
        <v>20</v>
      </c>
      <c r="B1367" s="15">
        <v>100</v>
      </c>
      <c r="C1367" s="15">
        <v>10</v>
      </c>
      <c r="D1367" s="15">
        <v>0.3</v>
      </c>
      <c r="E1367" s="15">
        <v>15.638723571114044</v>
      </c>
      <c r="F1367" s="15">
        <v>0.99</v>
      </c>
      <c r="G1367" s="15">
        <v>8</v>
      </c>
      <c r="H1367" s="15">
        <v>26</v>
      </c>
      <c r="I1367" s="15">
        <v>2173.9187070741659</v>
      </c>
      <c r="J1367" s="15">
        <v>2037.4170733265066</v>
      </c>
      <c r="K1367" s="15">
        <v>1.4724525671623419</v>
      </c>
      <c r="L1367" s="15">
        <v>1660.2339999999999</v>
      </c>
    </row>
    <row r="1368" spans="1:12" x14ac:dyDescent="0.25">
      <c r="A1368" s="15" t="s">
        <v>20</v>
      </c>
      <c r="B1368" s="15">
        <v>100</v>
      </c>
      <c r="C1368" s="15">
        <v>5</v>
      </c>
      <c r="D1368" s="15">
        <v>0.3</v>
      </c>
      <c r="E1368" s="15">
        <v>15.638723571114044</v>
      </c>
      <c r="F1368" s="15">
        <v>0.99</v>
      </c>
      <c r="G1368" s="15">
        <v>8</v>
      </c>
      <c r="H1368" s="15">
        <v>30</v>
      </c>
      <c r="I1368" s="15">
        <v>2173.9187070741659</v>
      </c>
      <c r="J1368" s="15">
        <v>2173.9187070741659</v>
      </c>
      <c r="K1368" s="15">
        <v>1.3799964047586859</v>
      </c>
      <c r="L1368" s="15">
        <v>1661.5050000000001</v>
      </c>
    </row>
    <row r="1369" spans="1:12" x14ac:dyDescent="0.25">
      <c r="A1369" s="15" t="s">
        <v>17</v>
      </c>
      <c r="B1369" s="15">
        <v>100</v>
      </c>
      <c r="C1369" s="15">
        <v>10</v>
      </c>
      <c r="D1369" s="15">
        <v>0.3</v>
      </c>
      <c r="E1369" s="15">
        <v>15.638723571114044</v>
      </c>
      <c r="F1369" s="15">
        <v>0.99</v>
      </c>
      <c r="G1369" s="15">
        <v>8</v>
      </c>
      <c r="H1369" s="15">
        <v>30</v>
      </c>
      <c r="I1369" s="15">
        <v>2173.9187070741659</v>
      </c>
      <c r="J1369" s="15">
        <v>2173.9187070741659</v>
      </c>
      <c r="K1369" s="15">
        <v>1.3799964047586859</v>
      </c>
      <c r="L1369" s="15">
        <v>1788.854</v>
      </c>
    </row>
    <row r="1370" spans="1:12" x14ac:dyDescent="0.25">
      <c r="A1370" s="15" t="s">
        <v>17</v>
      </c>
      <c r="B1370" s="15">
        <v>100</v>
      </c>
      <c r="C1370" s="15">
        <v>5</v>
      </c>
      <c r="D1370" s="15">
        <v>0.3</v>
      </c>
      <c r="E1370" s="15">
        <v>15.638723571114044</v>
      </c>
      <c r="F1370" s="15">
        <v>0.99</v>
      </c>
      <c r="G1370" s="15">
        <v>8</v>
      </c>
      <c r="H1370" s="15">
        <v>28</v>
      </c>
      <c r="I1370" s="15">
        <v>2173.9187070741659</v>
      </c>
      <c r="J1370" s="15">
        <v>2044.0701723069737</v>
      </c>
      <c r="K1370" s="15">
        <v>1.4676599857695429</v>
      </c>
      <c r="L1370" s="15">
        <v>1814.1420000000001</v>
      </c>
    </row>
    <row r="1371" spans="1:12" x14ac:dyDescent="0.25">
      <c r="A1371" s="15" t="s">
        <v>20</v>
      </c>
      <c r="B1371" s="15">
        <v>100</v>
      </c>
      <c r="C1371" s="15">
        <v>10</v>
      </c>
      <c r="D1371" s="15">
        <v>0.8</v>
      </c>
      <c r="E1371" s="15">
        <v>31.142189024239819</v>
      </c>
      <c r="F1371" s="15">
        <v>0.99</v>
      </c>
      <c r="G1371" s="15">
        <v>8</v>
      </c>
      <c r="H1371" s="15">
        <v>32</v>
      </c>
      <c r="I1371" s="15">
        <v>2143.5766879452731</v>
      </c>
      <c r="J1371" s="15">
        <v>2143.5766879452731</v>
      </c>
      <c r="K1371" s="15">
        <v>1.4928320586782282</v>
      </c>
      <c r="L1371" s="15">
        <v>1688.5309999999999</v>
      </c>
    </row>
    <row r="1372" spans="1:12" x14ac:dyDescent="0.25">
      <c r="A1372" s="15" t="s">
        <v>17</v>
      </c>
      <c r="B1372" s="15">
        <v>100</v>
      </c>
      <c r="C1372" s="15">
        <v>5</v>
      </c>
      <c r="D1372" s="15">
        <v>0.5</v>
      </c>
      <c r="E1372" s="15">
        <v>27.163924779701162</v>
      </c>
      <c r="F1372" s="15">
        <v>0.99</v>
      </c>
      <c r="G1372" s="15">
        <v>8</v>
      </c>
      <c r="H1372" s="15">
        <v>28</v>
      </c>
      <c r="I1372" s="15">
        <v>2173.9187070741659</v>
      </c>
      <c r="J1372" s="15">
        <v>2095.2822427708661</v>
      </c>
      <c r="K1372" s="15">
        <v>1.4317880134528831</v>
      </c>
      <c r="L1372" s="15">
        <v>1826.604</v>
      </c>
    </row>
    <row r="1373" spans="1:12" x14ac:dyDescent="0.25">
      <c r="A1373" s="15" t="s">
        <v>17</v>
      </c>
      <c r="B1373" s="15">
        <v>100</v>
      </c>
      <c r="C1373" s="15">
        <v>10</v>
      </c>
      <c r="D1373" s="15">
        <v>0.8</v>
      </c>
      <c r="E1373" s="15">
        <v>84.378857301054765</v>
      </c>
      <c r="F1373" s="15">
        <v>0.99</v>
      </c>
      <c r="G1373" s="15">
        <v>8</v>
      </c>
      <c r="H1373" s="15">
        <v>30</v>
      </c>
      <c r="I1373" s="15">
        <v>2173.9187070741659</v>
      </c>
      <c r="J1373" s="15">
        <v>2173.9187070741659</v>
      </c>
      <c r="K1373" s="15">
        <v>1.3799964047586859</v>
      </c>
      <c r="L1373" s="15">
        <v>1826.451</v>
      </c>
    </row>
    <row r="1374" spans="1:12" x14ac:dyDescent="0.25">
      <c r="A1374" s="15" t="s">
        <v>21</v>
      </c>
      <c r="B1374" s="15">
        <v>100</v>
      </c>
      <c r="C1374" s="15">
        <v>5</v>
      </c>
      <c r="D1374" s="15">
        <v>0.3</v>
      </c>
      <c r="E1374" s="15">
        <v>5.7718734423223852</v>
      </c>
      <c r="F1374" s="15">
        <v>0.99</v>
      </c>
      <c r="G1374" s="15">
        <v>8</v>
      </c>
      <c r="H1374" s="15">
        <v>32</v>
      </c>
      <c r="I1374" s="15">
        <v>2143.5766879452731</v>
      </c>
      <c r="J1374" s="15">
        <v>2140.234726005217</v>
      </c>
      <c r="K1374" s="15">
        <v>1.4951631057649701</v>
      </c>
      <c r="L1374" s="15">
        <v>1359.0889999999999</v>
      </c>
    </row>
    <row r="1375" spans="1:12" x14ac:dyDescent="0.25">
      <c r="A1375" s="15" t="s">
        <v>14</v>
      </c>
      <c r="B1375" s="15">
        <v>100</v>
      </c>
      <c r="C1375" s="15">
        <v>10</v>
      </c>
      <c r="D1375" s="15">
        <v>0.3</v>
      </c>
      <c r="E1375" s="15">
        <v>5.7718734423223852</v>
      </c>
      <c r="F1375" s="15">
        <v>0.99</v>
      </c>
      <c r="G1375" s="15">
        <v>8</v>
      </c>
      <c r="H1375" s="15">
        <v>32</v>
      </c>
      <c r="I1375" s="15">
        <v>2143.5766879452731</v>
      </c>
      <c r="J1375" s="15">
        <v>2143.5766879452731</v>
      </c>
      <c r="K1375" s="15">
        <v>1.4928320586782282</v>
      </c>
      <c r="L1375" s="15">
        <v>948.33799999999997</v>
      </c>
    </row>
    <row r="1376" spans="1:12" x14ac:dyDescent="0.25">
      <c r="A1376" s="15" t="s">
        <v>20</v>
      </c>
      <c r="B1376" s="15">
        <v>100</v>
      </c>
      <c r="C1376" s="15">
        <v>5</v>
      </c>
      <c r="D1376" s="15">
        <v>0.8</v>
      </c>
      <c r="E1376" s="15">
        <v>84.378857301054765</v>
      </c>
      <c r="F1376" s="15">
        <v>0.99</v>
      </c>
      <c r="G1376" s="15">
        <v>8</v>
      </c>
      <c r="H1376" s="15">
        <v>30</v>
      </c>
      <c r="I1376" s="15">
        <v>2173.9187070741659</v>
      </c>
      <c r="J1376" s="15">
        <v>2173.9187070741659</v>
      </c>
      <c r="K1376" s="15">
        <v>1.3799964047586859</v>
      </c>
      <c r="L1376" s="15">
        <v>1754.8240000000001</v>
      </c>
    </row>
    <row r="1377" spans="1:12" x14ac:dyDescent="0.25">
      <c r="A1377" s="15" t="s">
        <v>17</v>
      </c>
      <c r="B1377" s="15">
        <v>100</v>
      </c>
      <c r="C1377" s="15">
        <v>10</v>
      </c>
      <c r="D1377" s="15">
        <v>0.5</v>
      </c>
      <c r="E1377" s="15">
        <v>27.163924779701162</v>
      </c>
      <c r="F1377" s="15">
        <v>0.99</v>
      </c>
      <c r="G1377" s="15">
        <v>8</v>
      </c>
      <c r="H1377" s="15">
        <v>27</v>
      </c>
      <c r="I1377" s="15">
        <v>2173.9187070741659</v>
      </c>
      <c r="J1377" s="15">
        <v>2029.7562653621517</v>
      </c>
      <c r="K1377" s="15">
        <v>1.4780099715394825</v>
      </c>
      <c r="L1377" s="15">
        <v>1888.278</v>
      </c>
    </row>
    <row r="1378" spans="1:12" x14ac:dyDescent="0.25">
      <c r="A1378" s="15" t="s">
        <v>20</v>
      </c>
      <c r="B1378" s="15">
        <v>100</v>
      </c>
      <c r="C1378" s="15">
        <v>5</v>
      </c>
      <c r="D1378" s="15">
        <v>0.8</v>
      </c>
      <c r="E1378" s="15">
        <v>31.142189024239819</v>
      </c>
      <c r="F1378" s="15">
        <v>0.99</v>
      </c>
      <c r="G1378" s="15">
        <v>8</v>
      </c>
      <c r="H1378" s="15">
        <v>32</v>
      </c>
      <c r="I1378" s="15">
        <v>2143.5766879452731</v>
      </c>
      <c r="J1378" s="15">
        <v>2143.5766879452731</v>
      </c>
      <c r="K1378" s="15">
        <v>1.4928320586782282</v>
      </c>
      <c r="L1378" s="15">
        <v>1762.65</v>
      </c>
    </row>
    <row r="1379" spans="1:12" x14ac:dyDescent="0.25">
      <c r="A1379" s="15" t="s">
        <v>21</v>
      </c>
      <c r="B1379" s="15">
        <v>100</v>
      </c>
      <c r="C1379" s="15">
        <v>5</v>
      </c>
      <c r="D1379" s="15">
        <v>0.8</v>
      </c>
      <c r="E1379" s="15">
        <v>31.142189024239819</v>
      </c>
      <c r="F1379" s="15">
        <v>0.99</v>
      </c>
      <c r="G1379" s="15">
        <v>8</v>
      </c>
      <c r="H1379" s="15">
        <v>32</v>
      </c>
      <c r="I1379" s="15">
        <v>2143.5766879452731</v>
      </c>
      <c r="J1379" s="15">
        <v>2143.5766879452731</v>
      </c>
      <c r="K1379" s="15">
        <v>1.4928320586782282</v>
      </c>
      <c r="L1379" s="15">
        <v>1392.403</v>
      </c>
    </row>
    <row r="1380" spans="1:12" x14ac:dyDescent="0.25">
      <c r="A1380" s="15" t="s">
        <v>21</v>
      </c>
      <c r="B1380" s="15">
        <v>100</v>
      </c>
      <c r="C1380" s="15">
        <v>10</v>
      </c>
      <c r="D1380" s="15">
        <v>0.3</v>
      </c>
      <c r="E1380" s="15">
        <v>5.7718734423223852</v>
      </c>
      <c r="F1380" s="15">
        <v>0.99</v>
      </c>
      <c r="G1380" s="15">
        <v>8</v>
      </c>
      <c r="H1380" s="15">
        <v>30</v>
      </c>
      <c r="I1380" s="15">
        <v>2143.5766879452731</v>
      </c>
      <c r="J1380" s="15">
        <v>2050.659398547115</v>
      </c>
      <c r="K1380" s="15">
        <v>1.5604736711845901</v>
      </c>
      <c r="L1380" s="15">
        <v>1409.212</v>
      </c>
    </row>
    <row r="1381" spans="1:12" x14ac:dyDescent="0.25">
      <c r="A1381" s="15" t="s">
        <v>21</v>
      </c>
      <c r="B1381" s="15">
        <v>100</v>
      </c>
      <c r="C1381" s="15">
        <v>10</v>
      </c>
      <c r="D1381" s="15">
        <v>0.5</v>
      </c>
      <c r="E1381" s="15">
        <v>10.025545583195649</v>
      </c>
      <c r="F1381" s="15">
        <v>0.99</v>
      </c>
      <c r="G1381" s="15">
        <v>8</v>
      </c>
      <c r="H1381" s="15">
        <v>30</v>
      </c>
      <c r="I1381" s="15">
        <v>2143.5766879452731</v>
      </c>
      <c r="J1381" s="15">
        <v>2131.4659910912765</v>
      </c>
      <c r="K1381" s="15">
        <v>1.5013141252897266</v>
      </c>
      <c r="L1381" s="15">
        <v>1416.5260000000001</v>
      </c>
    </row>
    <row r="1382" spans="1:12" x14ac:dyDescent="0.25">
      <c r="A1382" s="15" t="s">
        <v>17</v>
      </c>
      <c r="B1382" s="15">
        <v>100</v>
      </c>
      <c r="C1382" s="15">
        <v>5</v>
      </c>
      <c r="D1382" s="15">
        <v>0.8</v>
      </c>
      <c r="E1382" s="15">
        <v>31.142189024239819</v>
      </c>
      <c r="F1382" s="15">
        <v>0.99</v>
      </c>
      <c r="G1382" s="15">
        <v>8</v>
      </c>
      <c r="H1382" s="15">
        <v>29</v>
      </c>
      <c r="I1382" s="15">
        <v>2143.5766879452731</v>
      </c>
      <c r="J1382" s="15">
        <v>2075.1861417368505</v>
      </c>
      <c r="K1382" s="15">
        <v>1.5420303439968637</v>
      </c>
      <c r="L1382" s="15">
        <v>1918.0509999999999</v>
      </c>
    </row>
    <row r="1383" spans="1:12" x14ac:dyDescent="0.25">
      <c r="A1383" s="15" t="s">
        <v>20</v>
      </c>
      <c r="B1383" s="15">
        <v>100</v>
      </c>
      <c r="C1383" s="15">
        <v>5</v>
      </c>
      <c r="D1383" s="15">
        <v>0.5</v>
      </c>
      <c r="E1383" s="15">
        <v>27.163924779701162</v>
      </c>
      <c r="F1383" s="15">
        <v>0.99</v>
      </c>
      <c r="G1383" s="15">
        <v>8</v>
      </c>
      <c r="H1383" s="15">
        <v>28</v>
      </c>
      <c r="I1383" s="15">
        <v>2173.9187070741659</v>
      </c>
      <c r="J1383" s="15">
        <v>2119.6005173967751</v>
      </c>
      <c r="K1383" s="15">
        <v>1.4153610434500663</v>
      </c>
      <c r="L1383" s="15">
        <v>1793.8030000000001</v>
      </c>
    </row>
    <row r="1384" spans="1:12" x14ac:dyDescent="0.25">
      <c r="A1384" s="15" t="s">
        <v>21</v>
      </c>
      <c r="B1384" s="15">
        <v>100</v>
      </c>
      <c r="C1384" s="15">
        <v>5</v>
      </c>
      <c r="D1384" s="15">
        <v>0.5</v>
      </c>
      <c r="E1384" s="15">
        <v>10.025545583195649</v>
      </c>
      <c r="F1384" s="15">
        <v>0.99</v>
      </c>
      <c r="G1384" s="15">
        <v>8</v>
      </c>
      <c r="H1384" s="15">
        <v>32</v>
      </c>
      <c r="I1384" s="15">
        <v>2143.5766879452731</v>
      </c>
      <c r="J1384" s="15">
        <v>2143.5766879452731</v>
      </c>
      <c r="K1384" s="15">
        <v>1.4928320586782282</v>
      </c>
      <c r="L1384" s="15">
        <v>1449.3589999999999</v>
      </c>
    </row>
    <row r="1385" spans="1:12" x14ac:dyDescent="0.25">
      <c r="A1385" s="15" t="s">
        <v>17</v>
      </c>
      <c r="B1385" s="15">
        <v>100</v>
      </c>
      <c r="C1385" s="15">
        <v>5</v>
      </c>
      <c r="D1385" s="15">
        <v>0.8</v>
      </c>
      <c r="E1385" s="15">
        <v>84.378857301054765</v>
      </c>
      <c r="F1385" s="15">
        <v>0.99</v>
      </c>
      <c r="G1385" s="15">
        <v>8</v>
      </c>
      <c r="H1385" s="15">
        <v>30</v>
      </c>
      <c r="I1385" s="15">
        <v>2173.9187070741659</v>
      </c>
      <c r="J1385" s="15">
        <v>2173.9187070741659</v>
      </c>
      <c r="K1385" s="15">
        <v>1.3799964047586859</v>
      </c>
      <c r="L1385" s="15">
        <v>1955.52</v>
      </c>
    </row>
    <row r="1386" spans="1:12" x14ac:dyDescent="0.25">
      <c r="A1386" s="15" t="s">
        <v>20</v>
      </c>
      <c r="B1386" s="15">
        <v>100</v>
      </c>
      <c r="C1386" s="15">
        <v>10</v>
      </c>
      <c r="D1386" s="15">
        <v>0.5</v>
      </c>
      <c r="E1386" s="15">
        <v>27.163924779701162</v>
      </c>
      <c r="F1386" s="15">
        <v>0.99</v>
      </c>
      <c r="G1386" s="15">
        <v>8</v>
      </c>
      <c r="H1386" s="15">
        <v>30</v>
      </c>
      <c r="I1386" s="15">
        <v>2173.9187070741659</v>
      </c>
      <c r="J1386" s="15">
        <v>2173.9187070741659</v>
      </c>
      <c r="K1386" s="15">
        <v>1.3799964047586859</v>
      </c>
      <c r="L1386" s="15">
        <v>1842.7570000000001</v>
      </c>
    </row>
    <row r="1387" spans="1:12" x14ac:dyDescent="0.25">
      <c r="A1387" s="15" t="s">
        <v>21</v>
      </c>
      <c r="B1387" s="15">
        <v>100</v>
      </c>
      <c r="C1387" s="15">
        <v>5</v>
      </c>
      <c r="D1387" s="15">
        <v>0.8</v>
      </c>
      <c r="E1387" s="15">
        <v>84.378857301054765</v>
      </c>
      <c r="F1387" s="15">
        <v>0.99</v>
      </c>
      <c r="G1387" s="15">
        <v>8</v>
      </c>
      <c r="H1387" s="15">
        <v>30</v>
      </c>
      <c r="I1387" s="15">
        <v>2173.9187070741659</v>
      </c>
      <c r="J1387" s="15">
        <v>2173.9187070741659</v>
      </c>
      <c r="K1387" s="15">
        <v>1.3799964047586859</v>
      </c>
      <c r="L1387" s="15">
        <v>1491.2950000000001</v>
      </c>
    </row>
    <row r="1388" spans="1:12" x14ac:dyDescent="0.25">
      <c r="A1388" s="15" t="s">
        <v>21</v>
      </c>
      <c r="B1388" s="15">
        <v>100</v>
      </c>
      <c r="C1388" s="15">
        <v>10</v>
      </c>
      <c r="D1388" s="15">
        <v>0.5</v>
      </c>
      <c r="E1388" s="15">
        <v>27.163924779701162</v>
      </c>
      <c r="F1388" s="15">
        <v>0.99</v>
      </c>
      <c r="G1388" s="15">
        <v>8</v>
      </c>
      <c r="H1388" s="15">
        <v>30</v>
      </c>
      <c r="I1388" s="15">
        <v>2173.9187070741659</v>
      </c>
      <c r="J1388" s="15">
        <v>2173.9187070741659</v>
      </c>
      <c r="K1388" s="15">
        <v>1.3799964047586859</v>
      </c>
      <c r="L1388" s="15">
        <v>1491.9</v>
      </c>
    </row>
    <row r="1389" spans="1:12" x14ac:dyDescent="0.25">
      <c r="A1389" s="15" t="s">
        <v>21</v>
      </c>
      <c r="B1389" s="15">
        <v>100</v>
      </c>
      <c r="C1389" s="15">
        <v>10</v>
      </c>
      <c r="D1389" s="15">
        <v>0.8</v>
      </c>
      <c r="E1389" s="15">
        <v>31.142189024239819</v>
      </c>
      <c r="F1389" s="15">
        <v>0.99</v>
      </c>
      <c r="G1389" s="15">
        <v>8</v>
      </c>
      <c r="H1389" s="15">
        <v>29</v>
      </c>
      <c r="I1389" s="15">
        <v>2143.5766879452731</v>
      </c>
      <c r="J1389" s="15">
        <v>2099.3832789953808</v>
      </c>
      <c r="K1389" s="15">
        <v>1.5242571625755246</v>
      </c>
      <c r="L1389" s="15">
        <v>1505.777</v>
      </c>
    </row>
    <row r="1390" spans="1:12" x14ac:dyDescent="0.25">
      <c r="A1390" s="15" t="s">
        <v>21</v>
      </c>
      <c r="B1390" s="15">
        <v>100</v>
      </c>
      <c r="C1390" s="15">
        <v>5</v>
      </c>
      <c r="D1390" s="15">
        <v>0.5</v>
      </c>
      <c r="E1390" s="15">
        <v>27.163924779701162</v>
      </c>
      <c r="F1390" s="15">
        <v>0.99</v>
      </c>
      <c r="G1390" s="15">
        <v>8</v>
      </c>
      <c r="H1390" s="15">
        <v>28</v>
      </c>
      <c r="I1390" s="15">
        <v>2173.9187070741659</v>
      </c>
      <c r="J1390" s="15">
        <v>2155.0028446222691</v>
      </c>
      <c r="K1390" s="15">
        <v>1.3921095313105458</v>
      </c>
      <c r="L1390" s="15">
        <v>1520.2370000000001</v>
      </c>
    </row>
    <row r="1391" spans="1:12" x14ac:dyDescent="0.25">
      <c r="A1391" s="15" t="s">
        <v>14</v>
      </c>
      <c r="B1391" s="15">
        <v>100</v>
      </c>
      <c r="C1391" s="15">
        <v>10</v>
      </c>
      <c r="D1391" s="15">
        <v>0.5</v>
      </c>
      <c r="E1391" s="15">
        <v>10.025545583195649</v>
      </c>
      <c r="F1391" s="15">
        <v>0.99</v>
      </c>
      <c r="G1391" s="15">
        <v>8</v>
      </c>
      <c r="H1391" s="15">
        <v>30</v>
      </c>
      <c r="I1391" s="15">
        <v>2143.5766879452731</v>
      </c>
      <c r="J1391" s="15">
        <v>2063.3934076159198</v>
      </c>
      <c r="K1391" s="15">
        <v>1.5508433768320191</v>
      </c>
      <c r="L1391" s="15">
        <v>1107.3030000000001</v>
      </c>
    </row>
    <row r="1392" spans="1:12" x14ac:dyDescent="0.25">
      <c r="A1392" s="15" t="s">
        <v>21</v>
      </c>
      <c r="B1392" s="15">
        <v>100</v>
      </c>
      <c r="C1392" s="15">
        <v>10</v>
      </c>
      <c r="D1392" s="15">
        <v>0.3</v>
      </c>
      <c r="E1392" s="15">
        <v>15.638723571114044</v>
      </c>
      <c r="F1392" s="15">
        <v>0.99</v>
      </c>
      <c r="G1392" s="15">
        <v>8</v>
      </c>
      <c r="H1392" s="15">
        <v>28</v>
      </c>
      <c r="I1392" s="15">
        <v>2173.9187070741659</v>
      </c>
      <c r="J1392" s="15">
        <v>2106.2294929947957</v>
      </c>
      <c r="K1392" s="15">
        <v>1.4243462120238257</v>
      </c>
      <c r="L1392" s="15">
        <v>1525.8409999999999</v>
      </c>
    </row>
    <row r="1393" spans="1:12" x14ac:dyDescent="0.25">
      <c r="A1393" s="15" t="s">
        <v>14</v>
      </c>
      <c r="B1393" s="15">
        <v>100</v>
      </c>
      <c r="C1393" s="15">
        <v>5</v>
      </c>
      <c r="D1393" s="15">
        <v>0.3</v>
      </c>
      <c r="E1393" s="15">
        <v>5.7718734423223852</v>
      </c>
      <c r="F1393" s="15">
        <v>0.99</v>
      </c>
      <c r="G1393" s="15">
        <v>8</v>
      </c>
      <c r="H1393" s="15">
        <v>32</v>
      </c>
      <c r="I1393" s="15">
        <v>2143.5766879452731</v>
      </c>
      <c r="J1393" s="15">
        <v>2125.4314401960601</v>
      </c>
      <c r="K1393" s="15">
        <v>1.505576674684372</v>
      </c>
      <c r="L1393" s="15">
        <v>1127.0550000000001</v>
      </c>
    </row>
    <row r="1394" spans="1:12" x14ac:dyDescent="0.25">
      <c r="A1394" s="15" t="s">
        <v>21</v>
      </c>
      <c r="B1394" s="15">
        <v>100</v>
      </c>
      <c r="C1394" s="15">
        <v>5</v>
      </c>
      <c r="D1394" s="15">
        <v>0.3</v>
      </c>
      <c r="E1394" s="15">
        <v>15.638723571114044</v>
      </c>
      <c r="F1394" s="15">
        <v>0.99</v>
      </c>
      <c r="G1394" s="15">
        <v>8</v>
      </c>
      <c r="H1394" s="15">
        <v>29</v>
      </c>
      <c r="I1394" s="15">
        <v>2173.9187070741659</v>
      </c>
      <c r="J1394" s="15">
        <v>2116.9109380166083</v>
      </c>
      <c r="K1394" s="15">
        <v>1.4171592890963953</v>
      </c>
      <c r="L1394" s="15">
        <v>1547.7439999999999</v>
      </c>
    </row>
    <row r="1395" spans="1:12" x14ac:dyDescent="0.25">
      <c r="A1395" s="15" t="s">
        <v>20</v>
      </c>
      <c r="B1395" s="15">
        <v>100</v>
      </c>
      <c r="C1395" s="15">
        <v>10</v>
      </c>
      <c r="D1395" s="15">
        <v>0.8</v>
      </c>
      <c r="E1395" s="15">
        <v>84.378857301054765</v>
      </c>
      <c r="F1395" s="15">
        <v>0.99</v>
      </c>
      <c r="G1395" s="15">
        <v>8</v>
      </c>
      <c r="H1395" s="15">
        <v>26</v>
      </c>
      <c r="I1395" s="15">
        <v>2173.9187070741659</v>
      </c>
      <c r="J1395" s="15">
        <v>2007.9073302635757</v>
      </c>
      <c r="K1395" s="15">
        <v>1.4940928571669656</v>
      </c>
      <c r="L1395" s="15">
        <v>1931.232</v>
      </c>
    </row>
    <row r="1396" spans="1:12" x14ac:dyDescent="0.25">
      <c r="A1396" s="15" t="s">
        <v>14</v>
      </c>
      <c r="B1396" s="15">
        <v>100</v>
      </c>
      <c r="C1396" s="15">
        <v>5</v>
      </c>
      <c r="D1396" s="15">
        <v>0.5</v>
      </c>
      <c r="E1396" s="15">
        <v>10.025545583195649</v>
      </c>
      <c r="F1396" s="15">
        <v>0.99</v>
      </c>
      <c r="G1396" s="15">
        <v>8</v>
      </c>
      <c r="H1396" s="15">
        <v>32</v>
      </c>
      <c r="I1396" s="15">
        <v>2143.5766879452731</v>
      </c>
      <c r="J1396" s="15">
        <v>2143.5766879452731</v>
      </c>
      <c r="K1396" s="15">
        <v>1.4928320586782282</v>
      </c>
      <c r="L1396" s="15">
        <v>1152.4459999999999</v>
      </c>
    </row>
    <row r="1397" spans="1:12" x14ac:dyDescent="0.25">
      <c r="A1397" s="15" t="s">
        <v>14</v>
      </c>
      <c r="B1397" s="15">
        <v>100</v>
      </c>
      <c r="C1397" s="15">
        <v>10</v>
      </c>
      <c r="D1397" s="15">
        <v>0.3</v>
      </c>
      <c r="E1397" s="15">
        <v>15.638723571114044</v>
      </c>
      <c r="F1397" s="15">
        <v>0.99</v>
      </c>
      <c r="G1397" s="15">
        <v>8</v>
      </c>
      <c r="H1397" s="15">
        <v>25</v>
      </c>
      <c r="I1397" s="15">
        <v>2173.9187070741659</v>
      </c>
      <c r="J1397" s="15">
        <v>1964.6328593110211</v>
      </c>
      <c r="K1397" s="15">
        <v>1.5270028625358902</v>
      </c>
      <c r="L1397" s="15">
        <v>1169.6210000000001</v>
      </c>
    </row>
    <row r="1398" spans="1:12" x14ac:dyDescent="0.25">
      <c r="A1398" s="15" t="s">
        <v>21</v>
      </c>
      <c r="B1398" s="15">
        <v>100</v>
      </c>
      <c r="C1398" s="15">
        <v>10</v>
      </c>
      <c r="D1398" s="15">
        <v>0.8</v>
      </c>
      <c r="E1398" s="15">
        <v>84.378857301054765</v>
      </c>
      <c r="F1398" s="15">
        <v>0.99</v>
      </c>
      <c r="G1398" s="15">
        <v>8</v>
      </c>
      <c r="H1398" s="15">
        <v>30</v>
      </c>
      <c r="I1398" s="15">
        <v>2173.9187070741659</v>
      </c>
      <c r="J1398" s="15">
        <v>2173.9187070741659</v>
      </c>
      <c r="K1398" s="15">
        <v>1.3799964047586859</v>
      </c>
      <c r="L1398" s="15">
        <v>1588.991</v>
      </c>
    </row>
    <row r="1399" spans="1:12" x14ac:dyDescent="0.25">
      <c r="A1399" s="15" t="s">
        <v>15</v>
      </c>
      <c r="B1399" s="15">
        <v>100</v>
      </c>
      <c r="C1399" s="15">
        <v>5</v>
      </c>
      <c r="D1399" s="15">
        <v>0.3</v>
      </c>
      <c r="E1399" s="15">
        <v>5.7718734423223852</v>
      </c>
      <c r="F1399" s="15">
        <v>0.99</v>
      </c>
      <c r="G1399" s="15">
        <v>8</v>
      </c>
      <c r="H1399" s="15">
        <v>32</v>
      </c>
      <c r="I1399" s="15">
        <v>2143.5766879452731</v>
      </c>
      <c r="J1399" s="15">
        <v>2141.8821608534613</v>
      </c>
      <c r="K1399" s="15">
        <v>1.4940130967452092</v>
      </c>
      <c r="L1399" s="15">
        <v>962.83299999999997</v>
      </c>
    </row>
    <row r="1400" spans="1:12" x14ac:dyDescent="0.25">
      <c r="A1400" s="15" t="s">
        <v>14</v>
      </c>
      <c r="B1400" s="15">
        <v>100</v>
      </c>
      <c r="C1400" s="15">
        <v>10</v>
      </c>
      <c r="D1400" s="15">
        <v>0.5</v>
      </c>
      <c r="E1400" s="15">
        <v>27.163924779701162</v>
      </c>
      <c r="F1400" s="15">
        <v>0.99</v>
      </c>
      <c r="G1400" s="15">
        <v>8</v>
      </c>
      <c r="H1400" s="15">
        <v>26</v>
      </c>
      <c r="I1400" s="15">
        <v>2173.9187070741659</v>
      </c>
      <c r="J1400" s="15">
        <v>1936.1813739656022</v>
      </c>
      <c r="K1400" s="15">
        <v>1.5494416175771442</v>
      </c>
      <c r="L1400" s="15">
        <v>1199.1179999999999</v>
      </c>
    </row>
    <row r="1401" spans="1:12" x14ac:dyDescent="0.25">
      <c r="A1401" s="15" t="s">
        <v>14</v>
      </c>
      <c r="B1401" s="15">
        <v>100</v>
      </c>
      <c r="C1401" s="15">
        <v>5</v>
      </c>
      <c r="D1401" s="15">
        <v>0.5</v>
      </c>
      <c r="E1401" s="15">
        <v>27.163924779701162</v>
      </c>
      <c r="F1401" s="15">
        <v>0.99</v>
      </c>
      <c r="G1401" s="15">
        <v>8</v>
      </c>
      <c r="H1401" s="15">
        <v>25</v>
      </c>
      <c r="I1401" s="15">
        <v>2173.9187070741659</v>
      </c>
      <c r="J1401" s="15">
        <v>1980.2734155667063</v>
      </c>
      <c r="K1401" s="15">
        <v>1.5149423187815065</v>
      </c>
      <c r="L1401" s="15">
        <v>1201.8430000000001</v>
      </c>
    </row>
    <row r="1402" spans="1:12" x14ac:dyDescent="0.25">
      <c r="A1402" s="15" t="s">
        <v>15</v>
      </c>
      <c r="B1402" s="15">
        <v>100</v>
      </c>
      <c r="C1402" s="15">
        <v>10</v>
      </c>
      <c r="D1402" s="15">
        <v>0.3</v>
      </c>
      <c r="E1402" s="15">
        <v>5.7718734423223852</v>
      </c>
      <c r="F1402" s="15">
        <v>0.99</v>
      </c>
      <c r="G1402" s="15">
        <v>8</v>
      </c>
      <c r="H1402" s="15">
        <v>31</v>
      </c>
      <c r="I1402" s="15">
        <v>2143.5766879452731</v>
      </c>
      <c r="J1402" s="15">
        <v>2123.7318188676577</v>
      </c>
      <c r="K1402" s="15">
        <v>1.5067815868136274</v>
      </c>
      <c r="L1402" s="15">
        <v>971.33900000000006</v>
      </c>
    </row>
    <row r="1403" spans="1:12" x14ac:dyDescent="0.25">
      <c r="A1403" s="15" t="s">
        <v>18</v>
      </c>
      <c r="B1403" s="15">
        <v>100</v>
      </c>
      <c r="C1403" s="15">
        <v>5</v>
      </c>
      <c r="D1403" s="15">
        <v>0.3</v>
      </c>
      <c r="E1403" s="15">
        <v>5.7718734423223852</v>
      </c>
      <c r="F1403" s="15">
        <v>0.99</v>
      </c>
      <c r="G1403" s="15">
        <v>8</v>
      </c>
      <c r="H1403" s="15">
        <v>32</v>
      </c>
      <c r="I1403" s="15">
        <v>2143.5766879452731</v>
      </c>
      <c r="J1403" s="15">
        <v>2143.5766879452731</v>
      </c>
      <c r="K1403" s="15">
        <v>1.4928320586782282</v>
      </c>
      <c r="L1403" s="15">
        <v>818.57</v>
      </c>
    </row>
    <row r="1404" spans="1:12" x14ac:dyDescent="0.25">
      <c r="A1404" s="15" t="s">
        <v>15</v>
      </c>
      <c r="B1404" s="15">
        <v>100</v>
      </c>
      <c r="C1404" s="15">
        <v>5</v>
      </c>
      <c r="D1404" s="15">
        <v>0.5</v>
      </c>
      <c r="E1404" s="15">
        <v>10.025545583195649</v>
      </c>
      <c r="F1404" s="15">
        <v>0.99</v>
      </c>
      <c r="G1404" s="15">
        <v>8</v>
      </c>
      <c r="H1404" s="15">
        <v>30</v>
      </c>
      <c r="I1404" s="15">
        <v>2143.5766879452731</v>
      </c>
      <c r="J1404" s="15">
        <v>2083.5265867736116</v>
      </c>
      <c r="K1404" s="15">
        <v>1.5358575313191818</v>
      </c>
      <c r="L1404" s="15">
        <v>987.30700000000002</v>
      </c>
    </row>
    <row r="1405" spans="1:12" x14ac:dyDescent="0.25">
      <c r="A1405" s="15" t="s">
        <v>18</v>
      </c>
      <c r="B1405" s="15">
        <v>100</v>
      </c>
      <c r="C1405" s="15">
        <v>10</v>
      </c>
      <c r="D1405" s="15">
        <v>0.3</v>
      </c>
      <c r="E1405" s="15">
        <v>5.7718734423223852</v>
      </c>
      <c r="F1405" s="15">
        <v>0.99</v>
      </c>
      <c r="G1405" s="15">
        <v>8</v>
      </c>
      <c r="H1405" s="15">
        <v>32</v>
      </c>
      <c r="I1405" s="15">
        <v>2143.5766879452731</v>
      </c>
      <c r="J1405" s="15">
        <v>2132.7667838771977</v>
      </c>
      <c r="K1405" s="15">
        <v>1.5003984609056311</v>
      </c>
      <c r="L1405" s="15">
        <v>832.87400000000002</v>
      </c>
    </row>
    <row r="1406" spans="1:12" x14ac:dyDescent="0.25">
      <c r="A1406" s="15" t="s">
        <v>15</v>
      </c>
      <c r="B1406" s="15">
        <v>100</v>
      </c>
      <c r="C1406" s="15">
        <v>10</v>
      </c>
      <c r="D1406" s="15">
        <v>0.8</v>
      </c>
      <c r="E1406" s="15">
        <v>31.142189024239819</v>
      </c>
      <c r="F1406" s="15">
        <v>0.99</v>
      </c>
      <c r="G1406" s="15">
        <v>8</v>
      </c>
      <c r="H1406" s="15">
        <v>32</v>
      </c>
      <c r="I1406" s="15">
        <v>2143.5766879452731</v>
      </c>
      <c r="J1406" s="15">
        <v>2143.5766879452731</v>
      </c>
      <c r="K1406" s="15">
        <v>1.4928320586782282</v>
      </c>
      <c r="L1406" s="15">
        <v>995.48299999999995</v>
      </c>
    </row>
    <row r="1407" spans="1:12" x14ac:dyDescent="0.25">
      <c r="A1407" s="15" t="s">
        <v>14</v>
      </c>
      <c r="B1407" s="15">
        <v>100</v>
      </c>
      <c r="C1407" s="15">
        <v>5</v>
      </c>
      <c r="D1407" s="15">
        <v>0.8</v>
      </c>
      <c r="E1407" s="15">
        <v>31.142189024239819</v>
      </c>
      <c r="F1407" s="15">
        <v>0.99</v>
      </c>
      <c r="G1407" s="15">
        <v>8</v>
      </c>
      <c r="H1407" s="15">
        <v>32</v>
      </c>
      <c r="I1407" s="15">
        <v>2143.5766879452731</v>
      </c>
      <c r="J1407" s="15">
        <v>2143.5766879452731</v>
      </c>
      <c r="K1407" s="15">
        <v>1.4928320586782282</v>
      </c>
      <c r="L1407" s="15">
        <v>1227.3330000000001</v>
      </c>
    </row>
    <row r="1408" spans="1:12" x14ac:dyDescent="0.25">
      <c r="A1408" s="15" t="s">
        <v>14</v>
      </c>
      <c r="B1408" s="15">
        <v>100</v>
      </c>
      <c r="C1408" s="15">
        <v>5</v>
      </c>
      <c r="D1408" s="15">
        <v>0.3</v>
      </c>
      <c r="E1408" s="15">
        <v>15.638723571114044</v>
      </c>
      <c r="F1408" s="15">
        <v>0.99</v>
      </c>
      <c r="G1408" s="15">
        <v>8</v>
      </c>
      <c r="H1408" s="15">
        <v>30</v>
      </c>
      <c r="I1408" s="15">
        <v>2173.9187070741659</v>
      </c>
      <c r="J1408" s="15">
        <v>2173.5189277858371</v>
      </c>
      <c r="K1408" s="15">
        <v>1.3802502300065538</v>
      </c>
      <c r="L1408" s="15">
        <v>1231.046</v>
      </c>
    </row>
    <row r="1409" spans="1:12" x14ac:dyDescent="0.25">
      <c r="A1409" s="15" t="s">
        <v>14</v>
      </c>
      <c r="B1409" s="15">
        <v>100</v>
      </c>
      <c r="C1409" s="15">
        <v>10</v>
      </c>
      <c r="D1409" s="15">
        <v>0.8</v>
      </c>
      <c r="E1409" s="15">
        <v>31.142189024239819</v>
      </c>
      <c r="F1409" s="15">
        <v>0.99</v>
      </c>
      <c r="G1409" s="15">
        <v>8</v>
      </c>
      <c r="H1409" s="15">
        <v>32</v>
      </c>
      <c r="I1409" s="15">
        <v>2143.5766879452731</v>
      </c>
      <c r="J1409" s="15">
        <v>2143.5766879452731</v>
      </c>
      <c r="K1409" s="15">
        <v>1.4928320586782282</v>
      </c>
      <c r="L1409" s="15">
        <v>1235.634</v>
      </c>
    </row>
    <row r="1410" spans="1:12" x14ac:dyDescent="0.25">
      <c r="A1410" s="15" t="s">
        <v>15</v>
      </c>
      <c r="B1410" s="15">
        <v>100</v>
      </c>
      <c r="C1410" s="15">
        <v>5</v>
      </c>
      <c r="D1410" s="15">
        <v>0.5</v>
      </c>
      <c r="E1410" s="15">
        <v>27.163924779701162</v>
      </c>
      <c r="F1410" s="15">
        <v>0.99</v>
      </c>
      <c r="G1410" s="15">
        <v>8</v>
      </c>
      <c r="H1410" s="15">
        <v>28</v>
      </c>
      <c r="I1410" s="15">
        <v>2173.9187070741659</v>
      </c>
      <c r="J1410" s="15">
        <v>2144.2793184762081</v>
      </c>
      <c r="K1410" s="15">
        <v>1.3990714615164472</v>
      </c>
      <c r="L1410" s="15">
        <v>1015.5839999999999</v>
      </c>
    </row>
    <row r="1411" spans="1:12" x14ac:dyDescent="0.25">
      <c r="A1411" s="15" t="s">
        <v>15</v>
      </c>
      <c r="B1411" s="15">
        <v>100</v>
      </c>
      <c r="C1411" s="15">
        <v>5</v>
      </c>
      <c r="D1411" s="15">
        <v>0.3</v>
      </c>
      <c r="E1411" s="15">
        <v>15.638723571114044</v>
      </c>
      <c r="F1411" s="15">
        <v>0.99</v>
      </c>
      <c r="G1411" s="15">
        <v>8</v>
      </c>
      <c r="H1411" s="15">
        <v>28</v>
      </c>
      <c r="I1411" s="15">
        <v>2173.9187070741659</v>
      </c>
      <c r="J1411" s="15">
        <v>2103.6667725834145</v>
      </c>
      <c r="K1411" s="15">
        <v>1.426081373294612</v>
      </c>
      <c r="L1411" s="15">
        <v>1028.019</v>
      </c>
    </row>
    <row r="1412" spans="1:12" x14ac:dyDescent="0.25">
      <c r="A1412" s="15" t="s">
        <v>15</v>
      </c>
      <c r="B1412" s="15">
        <v>100</v>
      </c>
      <c r="C1412" s="15">
        <v>10</v>
      </c>
      <c r="D1412" s="15">
        <v>0.3</v>
      </c>
      <c r="E1412" s="15">
        <v>15.638723571114044</v>
      </c>
      <c r="F1412" s="15">
        <v>0.99</v>
      </c>
      <c r="G1412" s="15">
        <v>8</v>
      </c>
      <c r="H1412" s="15">
        <v>28</v>
      </c>
      <c r="I1412" s="15">
        <v>2173.9187070741659</v>
      </c>
      <c r="J1412" s="15">
        <v>2072.3464995835043</v>
      </c>
      <c r="K1412" s="15">
        <v>1.4476343606645574</v>
      </c>
      <c r="L1412" s="15">
        <v>1031.2080000000001</v>
      </c>
    </row>
    <row r="1413" spans="1:12" x14ac:dyDescent="0.25">
      <c r="A1413" s="15" t="s">
        <v>15</v>
      </c>
      <c r="B1413" s="15">
        <v>100</v>
      </c>
      <c r="C1413" s="15">
        <v>10</v>
      </c>
      <c r="D1413" s="15">
        <v>0.8</v>
      </c>
      <c r="E1413" s="15">
        <v>84.378857301054765</v>
      </c>
      <c r="F1413" s="15">
        <v>0.99</v>
      </c>
      <c r="G1413" s="15">
        <v>8</v>
      </c>
      <c r="H1413" s="15">
        <v>30</v>
      </c>
      <c r="I1413" s="15">
        <v>2173.9187070741659</v>
      </c>
      <c r="J1413" s="15">
        <v>2173.9187070741659</v>
      </c>
      <c r="K1413" s="15">
        <v>1.3799964047586859</v>
      </c>
      <c r="L1413" s="15">
        <v>1031.9829999999999</v>
      </c>
    </row>
    <row r="1414" spans="1:12" x14ac:dyDescent="0.25">
      <c r="A1414" s="15" t="s">
        <v>15</v>
      </c>
      <c r="B1414" s="15">
        <v>100</v>
      </c>
      <c r="C1414" s="15">
        <v>10</v>
      </c>
      <c r="D1414" s="15">
        <v>0.5</v>
      </c>
      <c r="E1414" s="15">
        <v>10.025545583195649</v>
      </c>
      <c r="F1414" s="15">
        <v>0.99</v>
      </c>
      <c r="G1414" s="15">
        <v>8</v>
      </c>
      <c r="H1414" s="15">
        <v>31</v>
      </c>
      <c r="I1414" s="15">
        <v>2143.5766879452731</v>
      </c>
      <c r="J1414" s="15">
        <v>2100.846048321639</v>
      </c>
      <c r="K1414" s="15">
        <v>1.523195858428785</v>
      </c>
      <c r="L1414" s="15">
        <v>1031.818</v>
      </c>
    </row>
    <row r="1415" spans="1:12" x14ac:dyDescent="0.25">
      <c r="A1415" s="15" t="s">
        <v>18</v>
      </c>
      <c r="B1415" s="15">
        <v>100</v>
      </c>
      <c r="C1415" s="15">
        <v>10</v>
      </c>
      <c r="D1415" s="15">
        <v>0.8</v>
      </c>
      <c r="E1415" s="15">
        <v>31.142189024239819</v>
      </c>
      <c r="F1415" s="15">
        <v>0.99</v>
      </c>
      <c r="G1415" s="15">
        <v>8</v>
      </c>
      <c r="H1415" s="15">
        <v>32</v>
      </c>
      <c r="I1415" s="15">
        <v>2143.5766879452731</v>
      </c>
      <c r="J1415" s="15">
        <v>2143.5766879452731</v>
      </c>
      <c r="K1415" s="15">
        <v>1.4928320586782282</v>
      </c>
      <c r="L1415" s="15">
        <v>878.49300000000005</v>
      </c>
    </row>
    <row r="1416" spans="1:12" x14ac:dyDescent="0.25">
      <c r="A1416" s="15" t="s">
        <v>18</v>
      </c>
      <c r="B1416" s="15">
        <v>100</v>
      </c>
      <c r="C1416" s="15">
        <v>10</v>
      </c>
      <c r="D1416" s="15">
        <v>0.5</v>
      </c>
      <c r="E1416" s="15">
        <v>10.025545583195649</v>
      </c>
      <c r="F1416" s="15">
        <v>0.99</v>
      </c>
      <c r="G1416" s="15">
        <v>8</v>
      </c>
      <c r="H1416" s="15">
        <v>31</v>
      </c>
      <c r="I1416" s="15">
        <v>2143.5766879452731</v>
      </c>
      <c r="J1416" s="15">
        <v>2108.157300085596</v>
      </c>
      <c r="K1416" s="15">
        <v>1.5179132979640906</v>
      </c>
      <c r="L1416" s="15">
        <v>893.32399999999996</v>
      </c>
    </row>
    <row r="1417" spans="1:12" x14ac:dyDescent="0.25">
      <c r="A1417" s="15" t="s">
        <v>19</v>
      </c>
      <c r="B1417" s="15">
        <v>100</v>
      </c>
      <c r="C1417" s="15">
        <v>10</v>
      </c>
      <c r="D1417" s="15">
        <v>0.3</v>
      </c>
      <c r="E1417" s="15">
        <v>5.7718734423223852</v>
      </c>
      <c r="F1417" s="15">
        <v>0.99</v>
      </c>
      <c r="G1417" s="15">
        <v>8</v>
      </c>
      <c r="H1417" s="15">
        <v>31</v>
      </c>
      <c r="I1417" s="15">
        <v>2143.5766879452731</v>
      </c>
      <c r="J1417" s="15">
        <v>2133.4984078819216</v>
      </c>
      <c r="K1417" s="15">
        <v>1.4998839409385225</v>
      </c>
      <c r="L1417" s="15">
        <v>686.87599999999998</v>
      </c>
    </row>
    <row r="1418" spans="1:12" x14ac:dyDescent="0.25">
      <c r="A1418" s="15" t="s">
        <v>18</v>
      </c>
      <c r="B1418" s="15">
        <v>100</v>
      </c>
      <c r="C1418" s="15">
        <v>5</v>
      </c>
      <c r="D1418" s="15">
        <v>0.5</v>
      </c>
      <c r="E1418" s="15">
        <v>10.025545583195649</v>
      </c>
      <c r="F1418" s="15">
        <v>0.99</v>
      </c>
      <c r="G1418" s="15">
        <v>8</v>
      </c>
      <c r="H1418" s="15">
        <v>30</v>
      </c>
      <c r="I1418" s="15">
        <v>2143.5766879452731</v>
      </c>
      <c r="J1418" s="15">
        <v>2124.7376290604939</v>
      </c>
      <c r="K1418" s="15">
        <v>1.506068305202916</v>
      </c>
      <c r="L1418" s="15">
        <v>894.60400000000004</v>
      </c>
    </row>
    <row r="1419" spans="1:12" x14ac:dyDescent="0.25">
      <c r="A1419" s="15" t="s">
        <v>18</v>
      </c>
      <c r="B1419" s="15">
        <v>100</v>
      </c>
      <c r="C1419" s="15">
        <v>10</v>
      </c>
      <c r="D1419" s="15">
        <v>0.3</v>
      </c>
      <c r="E1419" s="15">
        <v>15.638723571114044</v>
      </c>
      <c r="F1419" s="15">
        <v>0.99</v>
      </c>
      <c r="G1419" s="15">
        <v>8</v>
      </c>
      <c r="H1419" s="15">
        <v>28</v>
      </c>
      <c r="I1419" s="15">
        <v>2173.9187070741659</v>
      </c>
      <c r="J1419" s="15">
        <v>2097.4078270098098</v>
      </c>
      <c r="K1419" s="15">
        <v>1.4303369909117674</v>
      </c>
      <c r="L1419" s="15">
        <v>896.48800000000006</v>
      </c>
    </row>
    <row r="1420" spans="1:12" x14ac:dyDescent="0.25">
      <c r="A1420" s="15" t="s">
        <v>14</v>
      </c>
      <c r="B1420" s="15">
        <v>100</v>
      </c>
      <c r="C1420" s="15">
        <v>5</v>
      </c>
      <c r="D1420" s="15">
        <v>0.8</v>
      </c>
      <c r="E1420" s="15">
        <v>84.378857301054765</v>
      </c>
      <c r="F1420" s="15">
        <v>0.99</v>
      </c>
      <c r="G1420" s="15">
        <v>8</v>
      </c>
      <c r="H1420" s="15">
        <v>30</v>
      </c>
      <c r="I1420" s="15">
        <v>2173.9187070741659</v>
      </c>
      <c r="J1420" s="15">
        <v>2173.9187070741659</v>
      </c>
      <c r="K1420" s="15">
        <v>1.3799964047586859</v>
      </c>
      <c r="L1420" s="15">
        <v>1288.7349999999999</v>
      </c>
    </row>
    <row r="1421" spans="1:12" x14ac:dyDescent="0.25">
      <c r="A1421" s="15" t="s">
        <v>18</v>
      </c>
      <c r="B1421" s="15">
        <v>100</v>
      </c>
      <c r="C1421" s="15">
        <v>5</v>
      </c>
      <c r="D1421" s="15">
        <v>0.8</v>
      </c>
      <c r="E1421" s="15">
        <v>31.142189024239819</v>
      </c>
      <c r="F1421" s="15">
        <v>0.99</v>
      </c>
      <c r="G1421" s="15">
        <v>8</v>
      </c>
      <c r="H1421" s="15">
        <v>29</v>
      </c>
      <c r="I1421" s="15">
        <v>2143.5766879452731</v>
      </c>
      <c r="J1421" s="15">
        <v>2075.0852497033834</v>
      </c>
      <c r="K1421" s="15">
        <v>1.5421053185441003</v>
      </c>
      <c r="L1421" s="15">
        <v>903.26400000000001</v>
      </c>
    </row>
    <row r="1422" spans="1:12" x14ac:dyDescent="0.25">
      <c r="A1422" s="15" t="s">
        <v>19</v>
      </c>
      <c r="B1422" s="15">
        <v>100</v>
      </c>
      <c r="C1422" s="15">
        <v>5</v>
      </c>
      <c r="D1422" s="15">
        <v>0.8</v>
      </c>
      <c r="E1422" s="15">
        <v>31.142189024239819</v>
      </c>
      <c r="F1422" s="15">
        <v>0.99</v>
      </c>
      <c r="G1422" s="15">
        <v>8</v>
      </c>
      <c r="H1422" s="15">
        <v>32</v>
      </c>
      <c r="I1422" s="15">
        <v>2143.5766879452731</v>
      </c>
      <c r="J1422" s="15">
        <v>2143.5766879452731</v>
      </c>
      <c r="K1422" s="15">
        <v>1.4928320586782282</v>
      </c>
      <c r="L1422" s="15">
        <v>697.58</v>
      </c>
    </row>
    <row r="1423" spans="1:12" x14ac:dyDescent="0.25">
      <c r="A1423" s="15" t="s">
        <v>15</v>
      </c>
      <c r="B1423" s="15">
        <v>100</v>
      </c>
      <c r="C1423" s="15">
        <v>5</v>
      </c>
      <c r="D1423" s="15">
        <v>0.8</v>
      </c>
      <c r="E1423" s="15">
        <v>31.142189024239819</v>
      </c>
      <c r="F1423" s="15">
        <v>0.99</v>
      </c>
      <c r="G1423" s="15">
        <v>8</v>
      </c>
      <c r="H1423" s="15">
        <v>28</v>
      </c>
      <c r="I1423" s="15">
        <v>2143.5766879452731</v>
      </c>
      <c r="J1423" s="15">
        <v>2001.56035037589</v>
      </c>
      <c r="K1423" s="15">
        <v>1.5987526928174036</v>
      </c>
      <c r="L1423" s="15">
        <v>1059.4680000000001</v>
      </c>
    </row>
    <row r="1424" spans="1:12" x14ac:dyDescent="0.25">
      <c r="A1424" s="15" t="s">
        <v>18</v>
      </c>
      <c r="B1424" s="15">
        <v>100</v>
      </c>
      <c r="C1424" s="15">
        <v>5</v>
      </c>
      <c r="D1424" s="15">
        <v>0.3</v>
      </c>
      <c r="E1424" s="15">
        <v>15.638723571114044</v>
      </c>
      <c r="F1424" s="15">
        <v>0.99</v>
      </c>
      <c r="G1424" s="15">
        <v>8</v>
      </c>
      <c r="H1424" s="15">
        <v>30</v>
      </c>
      <c r="I1424" s="15">
        <v>2173.9187070741659</v>
      </c>
      <c r="J1424" s="15">
        <v>2173.9187070741659</v>
      </c>
      <c r="K1424" s="15">
        <v>1.3799964047586859</v>
      </c>
      <c r="L1424" s="15">
        <v>904.26700000000005</v>
      </c>
    </row>
    <row r="1425" spans="1:12" x14ac:dyDescent="0.25">
      <c r="A1425" s="15" t="s">
        <v>19</v>
      </c>
      <c r="B1425" s="15">
        <v>100</v>
      </c>
      <c r="C1425" s="15">
        <v>5</v>
      </c>
      <c r="D1425" s="15">
        <v>0.5</v>
      </c>
      <c r="E1425" s="15">
        <v>10.025545583195649</v>
      </c>
      <c r="F1425" s="15">
        <v>0.99</v>
      </c>
      <c r="G1425" s="15">
        <v>8</v>
      </c>
      <c r="H1425" s="15">
        <v>31</v>
      </c>
      <c r="I1425" s="15">
        <v>2143.5766879452731</v>
      </c>
      <c r="J1425" s="15">
        <v>2138.9042981249672</v>
      </c>
      <c r="K1425" s="15">
        <v>1.496093117773069</v>
      </c>
      <c r="L1425" s="15">
        <v>698.19500000000005</v>
      </c>
    </row>
    <row r="1426" spans="1:12" x14ac:dyDescent="0.25">
      <c r="A1426" s="15" t="s">
        <v>19</v>
      </c>
      <c r="B1426" s="15">
        <v>100</v>
      </c>
      <c r="C1426" s="15">
        <v>10</v>
      </c>
      <c r="D1426" s="15">
        <v>0.5</v>
      </c>
      <c r="E1426" s="15">
        <v>10.025545583195649</v>
      </c>
      <c r="F1426" s="15">
        <v>0.99</v>
      </c>
      <c r="G1426" s="15">
        <v>8</v>
      </c>
      <c r="H1426" s="15">
        <v>31</v>
      </c>
      <c r="I1426" s="15">
        <v>2143.5766879452731</v>
      </c>
      <c r="J1426" s="15">
        <v>2096.0783861843643</v>
      </c>
      <c r="K1426" s="15">
        <v>1.5266604632211203</v>
      </c>
      <c r="L1426" s="15">
        <v>700.18200000000002</v>
      </c>
    </row>
    <row r="1427" spans="1:12" x14ac:dyDescent="0.25">
      <c r="A1427" s="15" t="s">
        <v>14</v>
      </c>
      <c r="B1427" s="15">
        <v>100</v>
      </c>
      <c r="C1427" s="15">
        <v>10</v>
      </c>
      <c r="D1427" s="15">
        <v>0.8</v>
      </c>
      <c r="E1427" s="15">
        <v>84.378857301054765</v>
      </c>
      <c r="F1427" s="15">
        <v>0.99</v>
      </c>
      <c r="G1427" s="15">
        <v>8</v>
      </c>
      <c r="H1427" s="15">
        <v>26</v>
      </c>
      <c r="I1427" s="15">
        <v>2173.9187070741659</v>
      </c>
      <c r="J1427" s="15">
        <v>2107.8850152397786</v>
      </c>
      <c r="K1427" s="15">
        <v>1.4232275377026391</v>
      </c>
      <c r="L1427" s="15">
        <v>1295.51</v>
      </c>
    </row>
    <row r="1428" spans="1:12" x14ac:dyDescent="0.25">
      <c r="A1428" s="15" t="s">
        <v>15</v>
      </c>
      <c r="B1428" s="15">
        <v>100</v>
      </c>
      <c r="C1428" s="15">
        <v>10</v>
      </c>
      <c r="D1428" s="15">
        <v>0.5</v>
      </c>
      <c r="E1428" s="15">
        <v>27.163924779701162</v>
      </c>
      <c r="F1428" s="15">
        <v>0.99</v>
      </c>
      <c r="G1428" s="15">
        <v>8</v>
      </c>
      <c r="H1428" s="15">
        <v>30</v>
      </c>
      <c r="I1428" s="15">
        <v>2173.9187070741659</v>
      </c>
      <c r="J1428" s="15">
        <v>2173.9187070741659</v>
      </c>
      <c r="K1428" s="15">
        <v>1.3799964047586859</v>
      </c>
      <c r="L1428" s="15">
        <v>1065.1289999999999</v>
      </c>
    </row>
    <row r="1429" spans="1:12" x14ac:dyDescent="0.25">
      <c r="A1429" s="15" t="s">
        <v>18</v>
      </c>
      <c r="B1429" s="15">
        <v>100</v>
      </c>
      <c r="C1429" s="15">
        <v>5</v>
      </c>
      <c r="D1429" s="15">
        <v>0.5</v>
      </c>
      <c r="E1429" s="15">
        <v>27.163924779701162</v>
      </c>
      <c r="F1429" s="15">
        <v>0.99</v>
      </c>
      <c r="G1429" s="15">
        <v>8</v>
      </c>
      <c r="H1429" s="15">
        <v>30</v>
      </c>
      <c r="I1429" s="15">
        <v>2173.9187070741659</v>
      </c>
      <c r="J1429" s="15">
        <v>2173.9187070741659</v>
      </c>
      <c r="K1429" s="15">
        <v>1.3799964047586859</v>
      </c>
      <c r="L1429" s="15">
        <v>915.11599999999999</v>
      </c>
    </row>
    <row r="1430" spans="1:12" x14ac:dyDescent="0.25">
      <c r="A1430" s="15" t="s">
        <v>19</v>
      </c>
      <c r="B1430" s="15">
        <v>100</v>
      </c>
      <c r="C1430" s="15">
        <v>10</v>
      </c>
      <c r="D1430" s="15">
        <v>0.8</v>
      </c>
      <c r="E1430" s="15">
        <v>31.142189024239819</v>
      </c>
      <c r="F1430" s="15">
        <v>0.99</v>
      </c>
      <c r="G1430" s="15">
        <v>8</v>
      </c>
      <c r="H1430" s="15">
        <v>32</v>
      </c>
      <c r="I1430" s="15">
        <v>2143.5766879452731</v>
      </c>
      <c r="J1430" s="15">
        <v>2143.5766879452731</v>
      </c>
      <c r="K1430" s="15">
        <v>1.4928320586782282</v>
      </c>
      <c r="L1430" s="15">
        <v>708.27599999999995</v>
      </c>
    </row>
    <row r="1431" spans="1:12" x14ac:dyDescent="0.25">
      <c r="A1431" s="15" t="s">
        <v>18</v>
      </c>
      <c r="B1431" s="15">
        <v>100</v>
      </c>
      <c r="C1431" s="15">
        <v>10</v>
      </c>
      <c r="D1431" s="15">
        <v>0.5</v>
      </c>
      <c r="E1431" s="15">
        <v>27.163924779701162</v>
      </c>
      <c r="F1431" s="15">
        <v>0.99</v>
      </c>
      <c r="G1431" s="15">
        <v>8</v>
      </c>
      <c r="H1431" s="15">
        <v>28</v>
      </c>
      <c r="I1431" s="15">
        <v>2173.9187070741659</v>
      </c>
      <c r="J1431" s="15">
        <v>2056.618890116179</v>
      </c>
      <c r="K1431" s="15">
        <v>1.458704874499392</v>
      </c>
      <c r="L1431" s="15">
        <v>916.32899999999995</v>
      </c>
    </row>
    <row r="1432" spans="1:12" x14ac:dyDescent="0.25">
      <c r="A1432" s="15" t="s">
        <v>19</v>
      </c>
      <c r="B1432" s="15">
        <v>100</v>
      </c>
      <c r="C1432" s="15">
        <v>5</v>
      </c>
      <c r="D1432" s="15">
        <v>0.3</v>
      </c>
      <c r="E1432" s="15">
        <v>5.7718734423223852</v>
      </c>
      <c r="F1432" s="15">
        <v>0.99</v>
      </c>
      <c r="G1432" s="15">
        <v>8</v>
      </c>
      <c r="H1432" s="15">
        <v>31</v>
      </c>
      <c r="I1432" s="15">
        <v>2143.5766879452731</v>
      </c>
      <c r="J1432" s="15">
        <v>2090.6613770270242</v>
      </c>
      <c r="K1432" s="15">
        <v>1.5306161175419448</v>
      </c>
      <c r="L1432" s="15">
        <v>710.33600000000001</v>
      </c>
    </row>
    <row r="1433" spans="1:12" x14ac:dyDescent="0.25">
      <c r="A1433" s="15" t="s">
        <v>15</v>
      </c>
      <c r="B1433" s="15">
        <v>100</v>
      </c>
      <c r="C1433" s="15">
        <v>5</v>
      </c>
      <c r="D1433" s="15">
        <v>0.8</v>
      </c>
      <c r="E1433" s="15">
        <v>84.378857301054765</v>
      </c>
      <c r="F1433" s="15">
        <v>0.99</v>
      </c>
      <c r="G1433" s="15">
        <v>8</v>
      </c>
      <c r="H1433" s="15">
        <v>30</v>
      </c>
      <c r="I1433" s="15">
        <v>2173.9187070741659</v>
      </c>
      <c r="J1433" s="15">
        <v>2173.9187070741659</v>
      </c>
      <c r="K1433" s="15">
        <v>1.3799964047586859</v>
      </c>
      <c r="L1433" s="15">
        <v>1073.2860000000001</v>
      </c>
    </row>
    <row r="1434" spans="1:12" x14ac:dyDescent="0.25">
      <c r="A1434" s="15" t="s">
        <v>18</v>
      </c>
      <c r="B1434" s="15">
        <v>100</v>
      </c>
      <c r="C1434" s="15">
        <v>5</v>
      </c>
      <c r="D1434" s="15">
        <v>0.8</v>
      </c>
      <c r="E1434" s="15">
        <v>84.378857301054765</v>
      </c>
      <c r="F1434" s="15">
        <v>0.99</v>
      </c>
      <c r="G1434" s="15">
        <v>8</v>
      </c>
      <c r="H1434" s="15">
        <v>30</v>
      </c>
      <c r="I1434" s="15">
        <v>2173.9187070741659</v>
      </c>
      <c r="J1434" s="15">
        <v>2173.9187070741659</v>
      </c>
      <c r="K1434" s="15">
        <v>1.3799964047586859</v>
      </c>
      <c r="L1434" s="15">
        <v>921.63800000000003</v>
      </c>
    </row>
    <row r="1435" spans="1:12" x14ac:dyDescent="0.25">
      <c r="A1435" s="15" t="s">
        <v>19</v>
      </c>
      <c r="B1435" s="15">
        <v>100</v>
      </c>
      <c r="C1435" s="15">
        <v>5</v>
      </c>
      <c r="D1435" s="15">
        <v>0.3</v>
      </c>
      <c r="E1435" s="15">
        <v>15.638723571114044</v>
      </c>
      <c r="F1435" s="15">
        <v>0.99</v>
      </c>
      <c r="G1435" s="15">
        <v>8</v>
      </c>
      <c r="H1435" s="15">
        <v>28</v>
      </c>
      <c r="I1435" s="15">
        <v>2173.9187070741659</v>
      </c>
      <c r="J1435" s="15">
        <v>2138.9866888244555</v>
      </c>
      <c r="K1435" s="15">
        <v>1.4025332722611472</v>
      </c>
      <c r="L1435" s="15">
        <v>716.072</v>
      </c>
    </row>
    <row r="1436" spans="1:12" x14ac:dyDescent="0.25">
      <c r="A1436" s="15" t="s">
        <v>19</v>
      </c>
      <c r="B1436" s="15">
        <v>100</v>
      </c>
      <c r="C1436" s="15">
        <v>5</v>
      </c>
      <c r="D1436" s="15">
        <v>0.8</v>
      </c>
      <c r="E1436" s="15">
        <v>84.378857301054765</v>
      </c>
      <c r="F1436" s="15">
        <v>0.99</v>
      </c>
      <c r="G1436" s="15">
        <v>8</v>
      </c>
      <c r="H1436" s="15">
        <v>30</v>
      </c>
      <c r="I1436" s="15">
        <v>2173.9187070741659</v>
      </c>
      <c r="J1436" s="15">
        <v>2173.9187070741659</v>
      </c>
      <c r="K1436" s="15">
        <v>1.3799964047586859</v>
      </c>
      <c r="L1436" s="15">
        <v>718.62900000000002</v>
      </c>
    </row>
    <row r="1437" spans="1:12" x14ac:dyDescent="0.25">
      <c r="A1437" s="15" t="s">
        <v>19</v>
      </c>
      <c r="B1437" s="15">
        <v>100</v>
      </c>
      <c r="C1437" s="15">
        <v>10</v>
      </c>
      <c r="D1437" s="15">
        <v>0.5</v>
      </c>
      <c r="E1437" s="15">
        <v>27.163924779701162</v>
      </c>
      <c r="F1437" s="15">
        <v>0.99</v>
      </c>
      <c r="G1437" s="15">
        <v>8</v>
      </c>
      <c r="H1437" s="15">
        <v>30</v>
      </c>
      <c r="I1437" s="15">
        <v>2173.9187070741659</v>
      </c>
      <c r="J1437" s="15">
        <v>2173.9187070741659</v>
      </c>
      <c r="K1437" s="15">
        <v>1.3799964047586859</v>
      </c>
      <c r="L1437" s="15">
        <v>720.84299999999996</v>
      </c>
    </row>
    <row r="1438" spans="1:12" x14ac:dyDescent="0.25">
      <c r="A1438" s="15" t="s">
        <v>19</v>
      </c>
      <c r="B1438" s="15">
        <v>100</v>
      </c>
      <c r="C1438" s="15">
        <v>10</v>
      </c>
      <c r="D1438" s="15">
        <v>0.3</v>
      </c>
      <c r="E1438" s="15">
        <v>15.638723571114044</v>
      </c>
      <c r="F1438" s="15">
        <v>0.99</v>
      </c>
      <c r="G1438" s="15">
        <v>8</v>
      </c>
      <c r="H1438" s="15">
        <v>29</v>
      </c>
      <c r="I1438" s="15">
        <v>2173.9187070741659</v>
      </c>
      <c r="J1438" s="15">
        <v>2160.8634089883003</v>
      </c>
      <c r="K1438" s="15">
        <v>1.388333935185925</v>
      </c>
      <c r="L1438" s="15">
        <v>722.78200000000004</v>
      </c>
    </row>
    <row r="1439" spans="1:12" x14ac:dyDescent="0.25">
      <c r="A1439" s="15" t="s">
        <v>19</v>
      </c>
      <c r="B1439" s="15">
        <v>100</v>
      </c>
      <c r="C1439" s="15">
        <v>5</v>
      </c>
      <c r="D1439" s="15">
        <v>0.5</v>
      </c>
      <c r="E1439" s="15">
        <v>27.163924779701162</v>
      </c>
      <c r="F1439" s="15">
        <v>0.99</v>
      </c>
      <c r="G1439" s="15">
        <v>8</v>
      </c>
      <c r="H1439" s="15">
        <v>30</v>
      </c>
      <c r="I1439" s="15">
        <v>2173.9187070741659</v>
      </c>
      <c r="J1439" s="15">
        <v>2173.9187070741659</v>
      </c>
      <c r="K1439" s="15">
        <v>1.3799964047586859</v>
      </c>
      <c r="L1439" s="15">
        <v>724.81600000000003</v>
      </c>
    </row>
    <row r="1440" spans="1:12" x14ac:dyDescent="0.25">
      <c r="A1440" s="15" t="s">
        <v>19</v>
      </c>
      <c r="B1440" s="15">
        <v>100</v>
      </c>
      <c r="C1440" s="15">
        <v>10</v>
      </c>
      <c r="D1440" s="15">
        <v>0.8</v>
      </c>
      <c r="E1440" s="15">
        <v>84.378857301054765</v>
      </c>
      <c r="F1440" s="15">
        <v>0.99</v>
      </c>
      <c r="G1440" s="15">
        <v>8</v>
      </c>
      <c r="H1440" s="15">
        <v>28</v>
      </c>
      <c r="I1440" s="15">
        <v>2173.9187070741659</v>
      </c>
      <c r="J1440" s="15">
        <v>2154.1901418946036</v>
      </c>
      <c r="K1440" s="15">
        <v>1.3926347269241095</v>
      </c>
      <c r="L1440" s="15">
        <v>725.32799999999997</v>
      </c>
    </row>
    <row r="1441" spans="1:12" x14ac:dyDescent="0.25">
      <c r="A1441" s="15" t="s">
        <v>18</v>
      </c>
      <c r="B1441" s="15">
        <v>100</v>
      </c>
      <c r="C1441" s="15">
        <v>10</v>
      </c>
      <c r="D1441" s="15">
        <v>0.8</v>
      </c>
      <c r="E1441" s="15">
        <v>84.378857301054765</v>
      </c>
      <c r="F1441" s="15">
        <v>0.99</v>
      </c>
      <c r="G1441" s="15">
        <v>8</v>
      </c>
      <c r="H1441" s="15">
        <v>29</v>
      </c>
      <c r="I1441" s="15">
        <v>2173.9187070741659</v>
      </c>
      <c r="J1441" s="15">
        <v>2169.5947844995922</v>
      </c>
      <c r="K1441" s="15">
        <v>1.382746686815961</v>
      </c>
      <c r="L1441" s="15">
        <v>933.53800000000001</v>
      </c>
    </row>
  </sheetData>
  <conditionalFormatting sqref="A2:A4">
    <cfRule type="top10" dxfId="17" priority="2" rank="3"/>
  </conditionalFormatting>
  <conditionalFormatting sqref="J2:J14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4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441">
    <cfRule type="top10" priority="9" rank="3"/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1"/>
  <sheetViews>
    <sheetView workbookViewId="0">
      <selection sqref="A1:L721"/>
    </sheetView>
  </sheetViews>
  <sheetFormatPr baseColWidth="10" defaultColWidth="9.140625" defaultRowHeight="15" x14ac:dyDescent="0.25"/>
  <cols>
    <col min="3" max="3" width="33.42578125" customWidth="1"/>
    <col min="4" max="4" width="26.140625" customWidth="1"/>
    <col min="5" max="5" width="22.28515625" customWidth="1"/>
    <col min="15" max="15" width="26" customWidth="1"/>
    <col min="16" max="16" width="22.2851562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6" x14ac:dyDescent="0.25">
      <c r="A2" s="4" t="s">
        <v>12</v>
      </c>
      <c r="B2" s="5">
        <v>100</v>
      </c>
      <c r="C2" s="5">
        <v>1000</v>
      </c>
      <c r="D2" s="5">
        <v>0.3</v>
      </c>
      <c r="E2" s="5">
        <v>100.77359016209961</v>
      </c>
      <c r="F2" s="5">
        <v>0.99</v>
      </c>
      <c r="G2" s="5">
        <v>8</v>
      </c>
      <c r="H2" s="5">
        <v>37</v>
      </c>
      <c r="I2" s="5">
        <v>3688.9620666435944</v>
      </c>
      <c r="J2" s="5">
        <v>2586.6492361750215</v>
      </c>
      <c r="K2" s="6">
        <f xml:space="preserve"> 100 - Tableau1[[#This Row],[Fitness finale]] / Tableau1[[#This Row],[Fitness de base]] * 100</f>
        <v>29.881381552711744</v>
      </c>
      <c r="L2" s="7">
        <v>11150.598</v>
      </c>
    </row>
    <row r="3" spans="1:16" x14ac:dyDescent="0.25">
      <c r="A3" s="4" t="s">
        <v>12</v>
      </c>
      <c r="B3" s="5">
        <v>100</v>
      </c>
      <c r="C3" s="5">
        <v>500</v>
      </c>
      <c r="D3" s="5">
        <v>0.5</v>
      </c>
      <c r="E3" s="5">
        <v>175.04025891217313</v>
      </c>
      <c r="F3" s="5">
        <v>0.8</v>
      </c>
      <c r="G3" s="5">
        <v>8</v>
      </c>
      <c r="H3" s="5">
        <v>41</v>
      </c>
      <c r="I3" s="5">
        <v>3688.9620666435944</v>
      </c>
      <c r="J3" s="5">
        <v>2691.0166411859173</v>
      </c>
      <c r="K3" s="6">
        <f xml:space="preserve"> 100 - Tableau1[[#This Row],[Fitness finale]] / Tableau1[[#This Row],[Fitness de base]] * 100</f>
        <v>27.052200793315791</v>
      </c>
      <c r="L3" s="7">
        <v>8941.902</v>
      </c>
      <c r="O3" t="s">
        <v>23</v>
      </c>
      <c r="P3" t="s">
        <v>22</v>
      </c>
    </row>
    <row r="4" spans="1:16" x14ac:dyDescent="0.25">
      <c r="A4" s="4" t="s">
        <v>12</v>
      </c>
      <c r="B4" s="5">
        <v>100</v>
      </c>
      <c r="C4" s="5">
        <v>1000</v>
      </c>
      <c r="D4" s="5">
        <v>0.8</v>
      </c>
      <c r="E4" s="5">
        <v>543.72470651689173</v>
      </c>
      <c r="F4" s="5">
        <v>0.99</v>
      </c>
      <c r="G4" s="5">
        <v>8</v>
      </c>
      <c r="H4" s="5">
        <v>37</v>
      </c>
      <c r="I4" s="5">
        <v>3688.9620666435944</v>
      </c>
      <c r="J4" s="5">
        <v>2730.0886024810234</v>
      </c>
      <c r="K4" s="6">
        <f xml:space="preserve"> 100 - Tableau1[[#This Row],[Fitness finale]] / Tableau1[[#This Row],[Fitness de base]] * 100</f>
        <v>25.99304213054711</v>
      </c>
      <c r="L4" s="7">
        <v>10983.507</v>
      </c>
      <c r="O4">
        <v>10</v>
      </c>
      <c r="P4">
        <f>AVERAGEIF(Tableau1[Nombre d''itérations],O4,Tableau1[Fitness finale])</f>
        <v>3667.0427702432162</v>
      </c>
    </row>
    <row r="5" spans="1:16" x14ac:dyDescent="0.25">
      <c r="A5" s="4" t="s">
        <v>12</v>
      </c>
      <c r="B5" s="5">
        <v>100</v>
      </c>
      <c r="C5" s="5">
        <v>500</v>
      </c>
      <c r="D5" s="5">
        <v>0.8</v>
      </c>
      <c r="E5" s="5">
        <v>543.72470651689173</v>
      </c>
      <c r="F5" s="5">
        <v>0.8</v>
      </c>
      <c r="G5" s="5">
        <v>8</v>
      </c>
      <c r="H5" s="5">
        <v>38</v>
      </c>
      <c r="I5" s="5">
        <v>3688.9620666435944</v>
      </c>
      <c r="J5" s="5">
        <v>2737.5801811121405</v>
      </c>
      <c r="K5" s="6">
        <f xml:space="preserve"> 100 - Tableau1[[#This Row],[Fitness finale]] / Tableau1[[#This Row],[Fitness de base]] * 100</f>
        <v>25.789961196241563</v>
      </c>
      <c r="L5" s="7">
        <v>8671.9490000000005</v>
      </c>
      <c r="O5">
        <v>100</v>
      </c>
      <c r="P5">
        <f>AVERAGEIF(Tableau1[Nombre d''itérations],O5,Tableau1[Fitness finale])</f>
        <v>3443.270882502406</v>
      </c>
    </row>
    <row r="6" spans="1:16" x14ac:dyDescent="0.25">
      <c r="A6" s="4" t="s">
        <v>12</v>
      </c>
      <c r="B6" s="5">
        <v>100</v>
      </c>
      <c r="C6" s="5">
        <v>500</v>
      </c>
      <c r="D6" s="5">
        <v>0.8</v>
      </c>
      <c r="E6" s="5">
        <v>543.72470651689173</v>
      </c>
      <c r="F6" s="5">
        <v>0.99</v>
      </c>
      <c r="G6" s="5">
        <v>8</v>
      </c>
      <c r="H6" s="5">
        <v>38</v>
      </c>
      <c r="I6" s="5">
        <v>3688.9620666435944</v>
      </c>
      <c r="J6" s="5">
        <v>2812.7895663330783</v>
      </c>
      <c r="K6" s="6">
        <f xml:space="preserve"> 100 - Tableau1[[#This Row],[Fitness finale]] / Tableau1[[#This Row],[Fitness de base]] * 100</f>
        <v>23.751193004478424</v>
      </c>
      <c r="L6" s="7">
        <v>8663.9830000000002</v>
      </c>
      <c r="O6">
        <v>500</v>
      </c>
      <c r="P6">
        <f>AVERAGEIF(Tableau1[Nombre d''itérations],O6,Tableau1[Fitness finale])</f>
        <v>3139.5501676768258</v>
      </c>
    </row>
    <row r="7" spans="1:16" x14ac:dyDescent="0.25">
      <c r="A7" s="4" t="s">
        <v>12</v>
      </c>
      <c r="B7" s="5">
        <v>100</v>
      </c>
      <c r="C7" s="5">
        <v>500</v>
      </c>
      <c r="D7" s="5">
        <v>0.3</v>
      </c>
      <c r="E7" s="5">
        <v>100.77359016209961</v>
      </c>
      <c r="F7" s="5">
        <v>0.99</v>
      </c>
      <c r="G7" s="5">
        <v>8</v>
      </c>
      <c r="H7" s="5">
        <v>39</v>
      </c>
      <c r="I7" s="5">
        <v>3688.9620666435944</v>
      </c>
      <c r="J7" s="5">
        <v>2844.7695598321939</v>
      </c>
      <c r="K7" s="6">
        <f xml:space="preserve"> 100 - Tableau1[[#This Row],[Fitness finale]] / Tableau1[[#This Row],[Fitness de base]] * 100</f>
        <v>22.884282667061683</v>
      </c>
      <c r="L7" s="7">
        <v>8881.1460000000006</v>
      </c>
      <c r="O7">
        <v>1000</v>
      </c>
      <c r="P7">
        <f>AVERAGEIF(Tableau1[Nombre d''itérations],O7,Tableau1[Fitness finale])</f>
        <v>3115.5106794969452</v>
      </c>
    </row>
    <row r="8" spans="1:16" x14ac:dyDescent="0.25">
      <c r="A8" s="4" t="s">
        <v>12</v>
      </c>
      <c r="B8" s="5">
        <v>100</v>
      </c>
      <c r="C8" s="5">
        <v>1000</v>
      </c>
      <c r="D8" s="5">
        <v>0.5</v>
      </c>
      <c r="E8" s="5">
        <v>175.04025891217313</v>
      </c>
      <c r="F8" s="5">
        <v>0.99</v>
      </c>
      <c r="G8" s="5">
        <v>8</v>
      </c>
      <c r="H8" s="5">
        <v>39</v>
      </c>
      <c r="I8" s="5">
        <v>3688.9620666435944</v>
      </c>
      <c r="J8" s="5">
        <v>2922.5341172064286</v>
      </c>
      <c r="K8" s="6">
        <f xml:space="preserve"> 100 - Tableau1[[#This Row],[Fitness finale]] / Tableau1[[#This Row],[Fitness de base]] * 100</f>
        <v>20.776249134339864</v>
      </c>
      <c r="L8" s="7">
        <v>11151.134</v>
      </c>
    </row>
    <row r="9" spans="1:16" x14ac:dyDescent="0.25">
      <c r="A9" s="4" t="s">
        <v>12</v>
      </c>
      <c r="B9" s="5">
        <v>100</v>
      </c>
      <c r="C9" s="5">
        <v>500</v>
      </c>
      <c r="D9" s="5">
        <v>0.3</v>
      </c>
      <c r="E9" s="5">
        <v>100.77359016209961</v>
      </c>
      <c r="F9" s="5">
        <v>0.9</v>
      </c>
      <c r="G9" s="5">
        <v>8</v>
      </c>
      <c r="H9" s="5">
        <v>44</v>
      </c>
      <c r="I9" s="5">
        <v>3688.9620666435944</v>
      </c>
      <c r="J9" s="5">
        <v>2999.2230166820859</v>
      </c>
      <c r="K9" s="6">
        <f xml:space="preserve"> 100 - Tableau1[[#This Row],[Fitness finale]] / Tableau1[[#This Row],[Fitness de base]] * 100</f>
        <v>18.697374424049528</v>
      </c>
      <c r="L9" s="7">
        <v>8893.1360000000004</v>
      </c>
    </row>
    <row r="10" spans="1:16" x14ac:dyDescent="0.25">
      <c r="A10" s="4" t="s">
        <v>12</v>
      </c>
      <c r="B10" s="5">
        <v>100</v>
      </c>
      <c r="C10" s="5">
        <v>500</v>
      </c>
      <c r="D10" s="5">
        <v>0.5</v>
      </c>
      <c r="E10" s="5">
        <v>175.04025891217313</v>
      </c>
      <c r="F10" s="5">
        <v>0.99</v>
      </c>
      <c r="G10" s="5">
        <v>8</v>
      </c>
      <c r="H10" s="5">
        <v>41</v>
      </c>
      <c r="I10" s="5">
        <v>3688.9620666435944</v>
      </c>
      <c r="J10" s="5">
        <v>2999.4737520845056</v>
      </c>
      <c r="K10" s="6">
        <f xml:space="preserve"> 100 - Tableau1[[#This Row],[Fitness finale]] / Tableau1[[#This Row],[Fitness de base]] * 100</f>
        <v>18.690577514840655</v>
      </c>
      <c r="L10" s="7">
        <v>8867.69</v>
      </c>
    </row>
    <row r="11" spans="1:16" x14ac:dyDescent="0.25">
      <c r="A11" s="4" t="s">
        <v>12</v>
      </c>
      <c r="B11" s="5">
        <v>100</v>
      </c>
      <c r="C11" s="5">
        <v>500</v>
      </c>
      <c r="D11" s="5">
        <v>0.8</v>
      </c>
      <c r="E11" s="5">
        <v>543.72470651689173</v>
      </c>
      <c r="F11" s="5">
        <v>0.9</v>
      </c>
      <c r="G11" s="5">
        <v>8</v>
      </c>
      <c r="H11" s="5">
        <v>42</v>
      </c>
      <c r="I11" s="5">
        <v>3688.9620666435944</v>
      </c>
      <c r="J11" s="5">
        <v>3105.7368734487109</v>
      </c>
      <c r="K11" s="6">
        <f xml:space="preserve"> 100 - Tableau1[[#This Row],[Fitness finale]] / Tableau1[[#This Row],[Fitness de base]] * 100</f>
        <v>15.810007873719655</v>
      </c>
      <c r="L11" s="7">
        <v>8913.5499999999993</v>
      </c>
    </row>
    <row r="12" spans="1:16" x14ac:dyDescent="0.25">
      <c r="A12" s="4" t="s">
        <v>12</v>
      </c>
      <c r="B12" s="5">
        <v>100</v>
      </c>
      <c r="C12" s="5">
        <v>500</v>
      </c>
      <c r="D12" s="5">
        <v>0.3</v>
      </c>
      <c r="E12" s="5">
        <v>100.77359016209961</v>
      </c>
      <c r="F12" s="5">
        <v>0.8</v>
      </c>
      <c r="G12" s="5">
        <v>8</v>
      </c>
      <c r="H12" s="5">
        <v>44</v>
      </c>
      <c r="I12" s="5">
        <v>3688.9620666435944</v>
      </c>
      <c r="J12" s="5">
        <v>3142.2940176798375</v>
      </c>
      <c r="K12" s="6">
        <f xml:space="preserve"> 100 - Tableau1[[#This Row],[Fitness finale]] / Tableau1[[#This Row],[Fitness de base]] * 100</f>
        <v>14.819020610345916</v>
      </c>
      <c r="L12" s="7">
        <v>8869.8459999999995</v>
      </c>
    </row>
    <row r="13" spans="1:16" x14ac:dyDescent="0.25">
      <c r="A13" s="4" t="s">
        <v>12</v>
      </c>
      <c r="B13" s="5">
        <v>100</v>
      </c>
      <c r="C13" s="5">
        <v>1000</v>
      </c>
      <c r="D13" s="5">
        <v>0.5</v>
      </c>
      <c r="E13" s="5">
        <v>175.04025891217313</v>
      </c>
      <c r="F13" s="5">
        <v>0.8</v>
      </c>
      <c r="G13" s="5">
        <v>8</v>
      </c>
      <c r="H13" s="5">
        <v>46</v>
      </c>
      <c r="I13" s="5">
        <v>3688.9620666435944</v>
      </c>
      <c r="J13" s="5">
        <v>3164.7404732110572</v>
      </c>
      <c r="K13" s="6">
        <f xml:space="preserve"> 100 - Tableau1[[#This Row],[Fitness finale]] / Tableau1[[#This Row],[Fitness de base]] * 100</f>
        <v>14.210544428544395</v>
      </c>
      <c r="L13" s="7">
        <v>10855.531000000001</v>
      </c>
    </row>
    <row r="14" spans="1:16" x14ac:dyDescent="0.25">
      <c r="A14" s="4" t="s">
        <v>12</v>
      </c>
      <c r="B14" s="5">
        <v>100</v>
      </c>
      <c r="C14" s="5">
        <v>1000</v>
      </c>
      <c r="D14" s="5">
        <v>0.8</v>
      </c>
      <c r="E14" s="5">
        <v>543.72470651689173</v>
      </c>
      <c r="F14" s="5">
        <v>0.8</v>
      </c>
      <c r="G14" s="5">
        <v>8</v>
      </c>
      <c r="H14" s="5">
        <v>47</v>
      </c>
      <c r="I14" s="5">
        <v>3688.9620666435944</v>
      </c>
      <c r="J14" s="5">
        <v>3293.8076184933448</v>
      </c>
      <c r="K14" s="6">
        <f xml:space="preserve"> 100 - Tableau1[[#This Row],[Fitness finale]] / Tableau1[[#This Row],[Fitness de base]] * 100</f>
        <v>10.711805678982799</v>
      </c>
      <c r="L14" s="7">
        <v>11018.402</v>
      </c>
    </row>
    <row r="15" spans="1:16" x14ac:dyDescent="0.25">
      <c r="A15" s="4" t="s">
        <v>12</v>
      </c>
      <c r="B15" s="5">
        <v>100</v>
      </c>
      <c r="C15" s="5">
        <v>100</v>
      </c>
      <c r="D15" s="5">
        <v>0.8</v>
      </c>
      <c r="E15" s="5">
        <v>543.72470651689173</v>
      </c>
      <c r="F15" s="5">
        <v>0.8</v>
      </c>
      <c r="G15" s="5">
        <v>8</v>
      </c>
      <c r="H15" s="5">
        <v>46</v>
      </c>
      <c r="I15" s="5">
        <v>3688.9620666435944</v>
      </c>
      <c r="J15" s="5">
        <v>3309.2113650561164</v>
      </c>
      <c r="K15" s="6">
        <f xml:space="preserve"> 100 - Tableau1[[#This Row],[Fitness finale]] / Tableau1[[#This Row],[Fitness de base]] * 100</f>
        <v>10.29424251935977</v>
      </c>
      <c r="L15" s="7">
        <v>3967.0160000000001</v>
      </c>
    </row>
    <row r="16" spans="1:16" x14ac:dyDescent="0.25">
      <c r="A16" s="4" t="s">
        <v>12</v>
      </c>
      <c r="B16" s="5">
        <v>100</v>
      </c>
      <c r="C16" s="5">
        <v>1000</v>
      </c>
      <c r="D16" s="5">
        <v>0.8</v>
      </c>
      <c r="E16" s="5">
        <v>543.72470651689173</v>
      </c>
      <c r="F16" s="5">
        <v>0.9</v>
      </c>
      <c r="G16" s="5">
        <v>8</v>
      </c>
      <c r="H16" s="5">
        <v>44</v>
      </c>
      <c r="I16" s="5">
        <v>3688.9620666435944</v>
      </c>
      <c r="J16" s="5">
        <v>3372.1960069686515</v>
      </c>
      <c r="K16" s="6">
        <f xml:space="preserve"> 100 - Tableau1[[#This Row],[Fitness finale]] / Tableau1[[#This Row],[Fitness de base]] * 100</f>
        <v>8.5868613976601011</v>
      </c>
      <c r="L16" s="7">
        <v>10699.203</v>
      </c>
    </row>
    <row r="17" spans="1:12" x14ac:dyDescent="0.25">
      <c r="A17" s="4" t="s">
        <v>12</v>
      </c>
      <c r="B17" s="5">
        <v>100</v>
      </c>
      <c r="C17" s="5">
        <v>100</v>
      </c>
      <c r="D17" s="5">
        <v>0.5</v>
      </c>
      <c r="E17" s="5">
        <v>175.04025891217313</v>
      </c>
      <c r="F17" s="5">
        <v>0.8</v>
      </c>
      <c r="G17" s="5">
        <v>8</v>
      </c>
      <c r="H17" s="5">
        <v>48</v>
      </c>
      <c r="I17" s="5">
        <v>3688.9620666435944</v>
      </c>
      <c r="J17" s="5">
        <v>3384.9598017644216</v>
      </c>
      <c r="K17" s="6">
        <f xml:space="preserve"> 100 - Tableau1[[#This Row],[Fitness finale]] / Tableau1[[#This Row],[Fitness de base]] * 100</f>
        <v>8.2408617759458167</v>
      </c>
      <c r="L17" s="7">
        <v>4298.9030000000002</v>
      </c>
    </row>
    <row r="18" spans="1:12" x14ac:dyDescent="0.25">
      <c r="A18" s="4" t="s">
        <v>12</v>
      </c>
      <c r="B18" s="5">
        <v>100</v>
      </c>
      <c r="C18" s="5">
        <v>100</v>
      </c>
      <c r="D18" s="5">
        <v>0.8</v>
      </c>
      <c r="E18" s="5">
        <v>543.72470651689173</v>
      </c>
      <c r="F18" s="5">
        <v>0.9</v>
      </c>
      <c r="G18" s="5">
        <v>8</v>
      </c>
      <c r="H18" s="5">
        <v>47</v>
      </c>
      <c r="I18" s="5">
        <v>3688.9620666435944</v>
      </c>
      <c r="J18" s="5">
        <v>3391.5545980655943</v>
      </c>
      <c r="K18" s="6">
        <f xml:space="preserve"> 100 - Tableau1[[#This Row],[Fitness finale]] / Tableau1[[#This Row],[Fitness de base]] * 100</f>
        <v>8.0620907237627648</v>
      </c>
      <c r="L18" s="7">
        <v>3866.78</v>
      </c>
    </row>
    <row r="19" spans="1:12" x14ac:dyDescent="0.25">
      <c r="A19" s="4" t="s">
        <v>12</v>
      </c>
      <c r="B19" s="5">
        <v>100</v>
      </c>
      <c r="C19" s="5">
        <v>100</v>
      </c>
      <c r="D19" s="5">
        <v>0.3</v>
      </c>
      <c r="E19" s="5">
        <v>100.77359016209961</v>
      </c>
      <c r="F19" s="5">
        <v>0.9</v>
      </c>
      <c r="G19" s="5">
        <v>8</v>
      </c>
      <c r="H19" s="5">
        <v>46</v>
      </c>
      <c r="I19" s="5">
        <v>3688.9620666435944</v>
      </c>
      <c r="J19" s="5">
        <v>3392.3219860195668</v>
      </c>
      <c r="K19" s="6">
        <f xml:space="preserve"> 100 - Tableau1[[#This Row],[Fitness finale]] / Tableau1[[#This Row],[Fitness de base]] * 100</f>
        <v>8.041288450925336</v>
      </c>
      <c r="L19" s="7">
        <v>3996.9850000000001</v>
      </c>
    </row>
    <row r="20" spans="1:12" x14ac:dyDescent="0.25">
      <c r="A20" s="4" t="s">
        <v>12</v>
      </c>
      <c r="B20" s="5">
        <v>100</v>
      </c>
      <c r="C20" s="5">
        <v>1000</v>
      </c>
      <c r="D20" s="5">
        <v>0.3</v>
      </c>
      <c r="E20" s="5">
        <v>100.77359016209961</v>
      </c>
      <c r="F20" s="5">
        <v>0.9</v>
      </c>
      <c r="G20" s="5">
        <v>8</v>
      </c>
      <c r="H20" s="5">
        <v>48</v>
      </c>
      <c r="I20" s="5">
        <v>3688.9620666435944</v>
      </c>
      <c r="J20" s="5">
        <v>3409.5662002156787</v>
      </c>
      <c r="K20" s="6">
        <f xml:space="preserve"> 100 - Tableau1[[#This Row],[Fitness finale]] / Tableau1[[#This Row],[Fitness de base]] * 100</f>
        <v>7.573834086131555</v>
      </c>
      <c r="L20" s="7">
        <v>10857.322</v>
      </c>
    </row>
    <row r="21" spans="1:12" x14ac:dyDescent="0.25">
      <c r="A21" s="8" t="s">
        <v>12</v>
      </c>
      <c r="B21" s="9">
        <v>100</v>
      </c>
      <c r="C21" s="9">
        <v>100</v>
      </c>
      <c r="D21" s="9">
        <v>0.5</v>
      </c>
      <c r="E21" s="9">
        <v>175.04025891217313</v>
      </c>
      <c r="F21" s="9">
        <v>0.9</v>
      </c>
      <c r="G21" s="9">
        <v>8</v>
      </c>
      <c r="H21" s="9">
        <v>46</v>
      </c>
      <c r="I21" s="9">
        <v>3688.9620666435944</v>
      </c>
      <c r="J21" s="9">
        <v>3446.2619500520168</v>
      </c>
      <c r="K21" s="6">
        <f xml:space="preserve"> 100 - Tableau1[[#This Row],[Fitness finale]] / Tableau1[[#This Row],[Fitness de base]] * 100</f>
        <v>6.5790895164286241</v>
      </c>
      <c r="L21" s="10">
        <v>4354.1469999999999</v>
      </c>
    </row>
    <row r="22" spans="1:12" x14ac:dyDescent="0.25">
      <c r="A22" s="11" t="s">
        <v>12</v>
      </c>
      <c r="B22" s="11">
        <v>100</v>
      </c>
      <c r="C22" s="11">
        <v>1000</v>
      </c>
      <c r="D22" s="11">
        <v>0.3</v>
      </c>
      <c r="E22" s="11">
        <v>100.77359016209961</v>
      </c>
      <c r="F22" s="11">
        <v>0.8</v>
      </c>
      <c r="G22" s="11">
        <v>8</v>
      </c>
      <c r="H22" s="11">
        <v>47</v>
      </c>
      <c r="I22" s="11">
        <v>3688.9620666435944</v>
      </c>
      <c r="J22" s="11">
        <v>3470.7419469515785</v>
      </c>
      <c r="K22" s="6">
        <f xml:space="preserve"> 100 - Tableau1[[#This Row],[Fitness finale]] / Tableau1[[#This Row],[Fitness de base]] * 100</f>
        <v>5.9154883067302251</v>
      </c>
      <c r="L22" s="11">
        <v>10674.615</v>
      </c>
    </row>
    <row r="23" spans="1:12" x14ac:dyDescent="0.25">
      <c r="A23" s="11" t="s">
        <v>12</v>
      </c>
      <c r="B23" s="11">
        <v>100</v>
      </c>
      <c r="C23" s="11">
        <v>100</v>
      </c>
      <c r="D23" s="11">
        <v>0.8</v>
      </c>
      <c r="E23" s="11">
        <v>543.72470651689173</v>
      </c>
      <c r="F23" s="11">
        <v>0.99</v>
      </c>
      <c r="G23" s="11">
        <v>8</v>
      </c>
      <c r="H23" s="11">
        <v>47</v>
      </c>
      <c r="I23" s="11">
        <v>3688.9620666435944</v>
      </c>
      <c r="J23" s="11">
        <v>3512.0600581517492</v>
      </c>
      <c r="K23" s="6">
        <f xml:space="preserve"> 100 - Tableau1[[#This Row],[Fitness finale]] / Tableau1[[#This Row],[Fitness de base]] * 100</f>
        <v>4.7954412459654208</v>
      </c>
      <c r="L23" s="11">
        <v>3236.7979999999998</v>
      </c>
    </row>
    <row r="24" spans="1:12" x14ac:dyDescent="0.25">
      <c r="A24" s="11" t="s">
        <v>12</v>
      </c>
      <c r="B24" s="11">
        <v>100</v>
      </c>
      <c r="C24" s="11">
        <v>100</v>
      </c>
      <c r="D24" s="11">
        <v>0.3</v>
      </c>
      <c r="E24" s="11">
        <v>100.77359016209961</v>
      </c>
      <c r="F24" s="11">
        <v>0.99</v>
      </c>
      <c r="G24" s="11">
        <v>8</v>
      </c>
      <c r="H24" s="11">
        <v>48</v>
      </c>
      <c r="I24" s="11">
        <v>3688.9620666435944</v>
      </c>
      <c r="J24" s="11">
        <v>3531.3396073297454</v>
      </c>
      <c r="K24" s="6">
        <f xml:space="preserve"> 100 - Tableau1[[#This Row],[Fitness finale]] / Tableau1[[#This Row],[Fitness de base]] * 100</f>
        <v>4.2728132321854417</v>
      </c>
      <c r="L24" s="11">
        <v>3864.3380000000002</v>
      </c>
    </row>
    <row r="25" spans="1:12" x14ac:dyDescent="0.25">
      <c r="A25" s="11" t="s">
        <v>12</v>
      </c>
      <c r="B25" s="11">
        <v>100</v>
      </c>
      <c r="C25" s="11">
        <v>100</v>
      </c>
      <c r="D25" s="11">
        <v>0.3</v>
      </c>
      <c r="E25" s="11">
        <v>100.77359016209961</v>
      </c>
      <c r="F25" s="11">
        <v>0.8</v>
      </c>
      <c r="G25" s="11">
        <v>8</v>
      </c>
      <c r="H25" s="11">
        <v>48</v>
      </c>
      <c r="I25" s="11">
        <v>3688.9620666435944</v>
      </c>
      <c r="J25" s="11">
        <v>3554.5488558287184</v>
      </c>
      <c r="K25" s="6">
        <f xml:space="preserve"> 100 - Tableau1[[#This Row],[Fitness finale]] / Tableau1[[#This Row],[Fitness de base]] * 100</f>
        <v>3.643659337954972</v>
      </c>
      <c r="L25" s="11">
        <v>3439.5590000000002</v>
      </c>
    </row>
    <row r="26" spans="1:12" x14ac:dyDescent="0.25">
      <c r="A26" s="11" t="s">
        <v>12</v>
      </c>
      <c r="B26" s="11">
        <v>100</v>
      </c>
      <c r="C26" s="11">
        <v>10</v>
      </c>
      <c r="D26" s="11">
        <v>0.3</v>
      </c>
      <c r="E26" s="11">
        <v>100.77359016209961</v>
      </c>
      <c r="F26" s="11">
        <v>0.8</v>
      </c>
      <c r="G26" s="11">
        <v>8</v>
      </c>
      <c r="H26" s="11">
        <v>47</v>
      </c>
      <c r="I26" s="11">
        <v>3688.9620666435944</v>
      </c>
      <c r="J26" s="11">
        <v>3597.6569362644132</v>
      </c>
      <c r="K26" s="6">
        <f xml:space="preserve"> 100 - Tableau1[[#This Row],[Fitness finale]] / Tableau1[[#This Row],[Fitness de base]] * 100</f>
        <v>2.4750899773348749</v>
      </c>
      <c r="L26" s="11">
        <v>420.62900000000002</v>
      </c>
    </row>
    <row r="27" spans="1:12" x14ac:dyDescent="0.25">
      <c r="A27" s="11" t="s">
        <v>12</v>
      </c>
      <c r="B27" s="11">
        <v>100</v>
      </c>
      <c r="C27" s="11">
        <v>1000</v>
      </c>
      <c r="D27" s="11">
        <v>0.5</v>
      </c>
      <c r="E27" s="11">
        <v>175.04025891217313</v>
      </c>
      <c r="F27" s="11">
        <v>0.9</v>
      </c>
      <c r="G27" s="11">
        <v>8</v>
      </c>
      <c r="H27" s="11">
        <v>48</v>
      </c>
      <c r="I27" s="11">
        <v>3688.9620666435944</v>
      </c>
      <c r="J27" s="11">
        <v>3622.1445869854574</v>
      </c>
      <c r="K27" s="6">
        <f xml:space="preserve"> 100 - Tableau1[[#This Row],[Fitness finale]] / Tableau1[[#This Row],[Fitness de base]] * 100</f>
        <v>1.8112812886398473</v>
      </c>
      <c r="L27" s="11">
        <v>10755.654</v>
      </c>
    </row>
    <row r="28" spans="1:12" x14ac:dyDescent="0.25">
      <c r="A28" s="12" t="s">
        <v>12</v>
      </c>
      <c r="B28" s="12">
        <v>100</v>
      </c>
      <c r="C28" s="12">
        <v>10</v>
      </c>
      <c r="D28" s="12">
        <v>0.5</v>
      </c>
      <c r="E28" s="12">
        <v>175.04025891217313</v>
      </c>
      <c r="F28" s="12">
        <v>0.99</v>
      </c>
      <c r="G28" s="12">
        <v>8</v>
      </c>
      <c r="H28" s="12">
        <v>48</v>
      </c>
      <c r="I28" s="12">
        <v>3688.9620666435944</v>
      </c>
      <c r="J28" s="12">
        <v>3627.1604596763368</v>
      </c>
      <c r="K28" s="6">
        <f xml:space="preserve"> 100 - Tableau1[[#This Row],[Fitness finale]] / Tableau1[[#This Row],[Fitness de base]] * 100</f>
        <v>1.6753115334549307</v>
      </c>
      <c r="L28" s="12">
        <v>357.96</v>
      </c>
    </row>
    <row r="29" spans="1:12" x14ac:dyDescent="0.25">
      <c r="A29" s="11" t="s">
        <v>12</v>
      </c>
      <c r="B29" s="11">
        <v>100</v>
      </c>
      <c r="C29" s="11">
        <v>10</v>
      </c>
      <c r="D29" s="11">
        <v>0.5</v>
      </c>
      <c r="E29" s="11">
        <v>175.04025891217313</v>
      </c>
      <c r="F29" s="11">
        <v>0.8</v>
      </c>
      <c r="G29" s="11">
        <v>8</v>
      </c>
      <c r="H29" s="11">
        <v>48</v>
      </c>
      <c r="I29" s="11">
        <v>3688.9620666435944</v>
      </c>
      <c r="J29" s="11">
        <v>3631.5410190772818</v>
      </c>
      <c r="K29" s="6">
        <f xml:space="preserve"> 100 - Tableau1[[#This Row],[Fitness finale]] / Tableau1[[#This Row],[Fitness de base]] * 100</f>
        <v>1.5565637848522869</v>
      </c>
      <c r="L29" s="11">
        <v>414.22899999999998</v>
      </c>
    </row>
    <row r="30" spans="1:12" x14ac:dyDescent="0.25">
      <c r="A30" s="11" t="s">
        <v>12</v>
      </c>
      <c r="B30" s="11">
        <v>100</v>
      </c>
      <c r="C30" s="11">
        <v>100</v>
      </c>
      <c r="D30" s="11">
        <v>0.5</v>
      </c>
      <c r="E30" s="11">
        <v>175.04025891217313</v>
      </c>
      <c r="F30" s="11">
        <v>0.99</v>
      </c>
      <c r="G30" s="11">
        <v>8</v>
      </c>
      <c r="H30" s="11">
        <v>47</v>
      </c>
      <c r="I30" s="11">
        <v>3688.9620666435944</v>
      </c>
      <c r="J30" s="11">
        <v>3649.2523423186553</v>
      </c>
      <c r="K30" s="6">
        <f xml:space="preserve"> 100 - Tableau1[[#This Row],[Fitness finale]] / Tableau1[[#This Row],[Fitness de base]] * 100</f>
        <v>1.0764470766453087</v>
      </c>
      <c r="L30" s="11">
        <v>3171.7979999999998</v>
      </c>
    </row>
    <row r="31" spans="1:12" x14ac:dyDescent="0.25">
      <c r="A31" s="13" t="s">
        <v>12</v>
      </c>
      <c r="B31" s="13">
        <v>100</v>
      </c>
      <c r="C31" s="13">
        <v>10</v>
      </c>
      <c r="D31" s="13">
        <v>0.3</v>
      </c>
      <c r="E31" s="13">
        <v>100.77359016209961</v>
      </c>
      <c r="F31" s="13">
        <v>0.9</v>
      </c>
      <c r="G31" s="13">
        <v>8</v>
      </c>
      <c r="H31" s="13">
        <v>47</v>
      </c>
      <c r="I31" s="13">
        <v>3688.9620666435944</v>
      </c>
      <c r="J31" s="13">
        <v>3675.3099417167705</v>
      </c>
      <c r="K31" s="6">
        <f xml:space="preserve"> 100 - Tableau1[[#This Row],[Fitness finale]] / Tableau1[[#This Row],[Fitness de base]] * 100</f>
        <v>0.37008038250839093</v>
      </c>
      <c r="L31" s="13">
        <v>359.69099999999997</v>
      </c>
    </row>
    <row r="32" spans="1:12" x14ac:dyDescent="0.25">
      <c r="A32" s="13" t="s">
        <v>12</v>
      </c>
      <c r="B32" s="13">
        <v>100</v>
      </c>
      <c r="C32" s="13">
        <v>10</v>
      </c>
      <c r="D32" s="13">
        <v>0.5</v>
      </c>
      <c r="E32" s="13">
        <v>175.04025891217313</v>
      </c>
      <c r="F32" s="13">
        <v>0.9</v>
      </c>
      <c r="G32" s="13">
        <v>8</v>
      </c>
      <c r="H32" s="13">
        <v>48</v>
      </c>
      <c r="I32" s="13">
        <v>3688.9620666435944</v>
      </c>
      <c r="J32" s="13">
        <v>3683.6264523976015</v>
      </c>
      <c r="K32" s="6">
        <f xml:space="preserve"> 100 - Tableau1[[#This Row],[Fitness finale]] / Tableau1[[#This Row],[Fitness de base]] * 100</f>
        <v>0.14463727600342224</v>
      </c>
      <c r="L32" s="13">
        <v>356.09100000000001</v>
      </c>
    </row>
    <row r="33" spans="1:12" x14ac:dyDescent="0.25">
      <c r="A33" s="12" t="s">
        <v>12</v>
      </c>
      <c r="B33" s="12">
        <v>100</v>
      </c>
      <c r="C33" s="12">
        <v>10</v>
      </c>
      <c r="D33" s="12">
        <v>0.8</v>
      </c>
      <c r="E33" s="12">
        <v>543.72470651689173</v>
      </c>
      <c r="F33" s="12">
        <v>0.9</v>
      </c>
      <c r="G33" s="12">
        <v>8</v>
      </c>
      <c r="H33" s="12">
        <v>48</v>
      </c>
      <c r="I33" s="12">
        <v>3688.9620666435944</v>
      </c>
      <c r="J33" s="12">
        <v>3684.5208583490926</v>
      </c>
      <c r="K33" s="6">
        <f xml:space="preserve"> 100 - Tableau1[[#This Row],[Fitness finale]] / Tableau1[[#This Row],[Fitness de base]] * 100</f>
        <v>0.12039181250086983</v>
      </c>
      <c r="L33" s="12">
        <v>354.31200000000001</v>
      </c>
    </row>
    <row r="34" spans="1:12" x14ac:dyDescent="0.25">
      <c r="A34" s="11" t="s">
        <v>12</v>
      </c>
      <c r="B34" s="11">
        <v>100</v>
      </c>
      <c r="C34" s="11">
        <v>500</v>
      </c>
      <c r="D34" s="11">
        <v>0.5</v>
      </c>
      <c r="E34" s="11">
        <v>175.04025891217313</v>
      </c>
      <c r="F34" s="11">
        <v>0.9</v>
      </c>
      <c r="G34" s="11">
        <v>8</v>
      </c>
      <c r="H34" s="11">
        <v>48</v>
      </c>
      <c r="I34" s="11">
        <v>3688.9620666435944</v>
      </c>
      <c r="J34" s="11">
        <v>3684.5843200091767</v>
      </c>
      <c r="K34" s="6">
        <f xml:space="preserve"> 100 - Tableau1[[#This Row],[Fitness finale]] / Tableau1[[#This Row],[Fitness de base]] * 100</f>
        <v>0.11867150042019148</v>
      </c>
      <c r="L34" s="11">
        <v>8885.7990000000009</v>
      </c>
    </row>
    <row r="35" spans="1:12" x14ac:dyDescent="0.25">
      <c r="A35" s="11" t="s">
        <v>12</v>
      </c>
      <c r="B35" s="11">
        <v>100</v>
      </c>
      <c r="C35" s="11">
        <v>10</v>
      </c>
      <c r="D35" s="11">
        <v>0.8</v>
      </c>
      <c r="E35" s="11">
        <v>543.72470651689173</v>
      </c>
      <c r="F35" s="11">
        <v>0.8</v>
      </c>
      <c r="G35" s="11">
        <v>8</v>
      </c>
      <c r="H35" s="11">
        <v>48</v>
      </c>
      <c r="I35" s="11">
        <v>3688.9620666435944</v>
      </c>
      <c r="J35" s="11">
        <v>3688.9620666435944</v>
      </c>
      <c r="K35" s="6">
        <f xml:space="preserve"> 100 - Tableau1[[#This Row],[Fitness finale]] / Tableau1[[#This Row],[Fitness de base]] * 100</f>
        <v>0</v>
      </c>
      <c r="L35" s="11">
        <v>488.815</v>
      </c>
    </row>
    <row r="36" spans="1:12" x14ac:dyDescent="0.25">
      <c r="A36" s="11" t="s">
        <v>12</v>
      </c>
      <c r="B36" s="11">
        <v>100</v>
      </c>
      <c r="C36" s="11">
        <v>10</v>
      </c>
      <c r="D36" s="11">
        <v>0.8</v>
      </c>
      <c r="E36" s="11">
        <v>543.72470651689173</v>
      </c>
      <c r="F36" s="11">
        <v>0.99</v>
      </c>
      <c r="G36" s="11">
        <v>8</v>
      </c>
      <c r="H36" s="11">
        <v>48</v>
      </c>
      <c r="I36" s="11">
        <v>3688.9620666435944</v>
      </c>
      <c r="J36" s="11">
        <v>3688.9620666435944</v>
      </c>
      <c r="K36" s="6">
        <f xml:space="preserve"> 100 - Tableau1[[#This Row],[Fitness finale]] / Tableau1[[#This Row],[Fitness de base]] * 100</f>
        <v>0</v>
      </c>
      <c r="L36" s="11">
        <v>427.54199999999997</v>
      </c>
    </row>
    <row r="37" spans="1:12" x14ac:dyDescent="0.25">
      <c r="A37" s="11" t="s">
        <v>12</v>
      </c>
      <c r="B37" s="11">
        <v>100</v>
      </c>
      <c r="C37" s="11">
        <v>10</v>
      </c>
      <c r="D37" s="11">
        <v>0.3</v>
      </c>
      <c r="E37" s="11">
        <v>100.77359016209961</v>
      </c>
      <c r="F37" s="11">
        <v>0.99</v>
      </c>
      <c r="G37" s="11">
        <v>8</v>
      </c>
      <c r="H37" s="11">
        <v>48</v>
      </c>
      <c r="I37" s="11">
        <v>3688.9620666435944</v>
      </c>
      <c r="J37" s="11">
        <v>3688.9620666435944</v>
      </c>
      <c r="K37" s="6">
        <f xml:space="preserve"> 100 - Tableau1[[#This Row],[Fitness finale]] / Tableau1[[#This Row],[Fitness de base]] * 100</f>
        <v>0</v>
      </c>
      <c r="L37" s="11">
        <v>485.07499999999999</v>
      </c>
    </row>
    <row r="38" spans="1:12" x14ac:dyDescent="0.25">
      <c r="A38" s="11" t="s">
        <v>12</v>
      </c>
      <c r="B38" s="11">
        <v>100</v>
      </c>
      <c r="C38" s="11">
        <v>500</v>
      </c>
      <c r="D38" s="11">
        <v>0.5</v>
      </c>
      <c r="E38" s="11">
        <v>151.61246776199212</v>
      </c>
      <c r="F38" s="11">
        <v>0.99</v>
      </c>
      <c r="G38" s="11">
        <v>8</v>
      </c>
      <c r="H38" s="11">
        <v>40</v>
      </c>
      <c r="I38" s="11">
        <v>3729.5612446970367</v>
      </c>
      <c r="J38" s="11">
        <v>2661.2835666955157</v>
      </c>
      <c r="K38" s="6">
        <f xml:space="preserve"> 100 - Tableau1[[#This Row],[Fitness finale]] / Tableau1[[#This Row],[Fitness de base]] * 100</f>
        <v>28.64352152737743</v>
      </c>
      <c r="L38" s="11">
        <v>8860.4539999999997</v>
      </c>
    </row>
    <row r="39" spans="1:12" x14ac:dyDescent="0.25">
      <c r="A39" s="11" t="s">
        <v>12</v>
      </c>
      <c r="B39" s="11">
        <v>100</v>
      </c>
      <c r="C39" s="11">
        <v>500</v>
      </c>
      <c r="D39" s="11">
        <v>0.3</v>
      </c>
      <c r="E39" s="11">
        <v>87.285820900079756</v>
      </c>
      <c r="F39" s="11">
        <v>0.8</v>
      </c>
      <c r="G39" s="11">
        <v>8</v>
      </c>
      <c r="H39" s="11">
        <v>39</v>
      </c>
      <c r="I39" s="11">
        <v>3729.5612446970367</v>
      </c>
      <c r="J39" s="11">
        <v>2729.9178615468395</v>
      </c>
      <c r="K39" s="6">
        <f xml:space="preserve"> 100 - Tableau1[[#This Row],[Fitness finale]] / Tableau1[[#This Row],[Fitness de base]] * 100</f>
        <v>26.803243533580883</v>
      </c>
      <c r="L39" s="11">
        <v>8860.0149999999994</v>
      </c>
    </row>
    <row r="40" spans="1:12" x14ac:dyDescent="0.25">
      <c r="A40" s="11" t="s">
        <v>12</v>
      </c>
      <c r="B40" s="11">
        <v>100</v>
      </c>
      <c r="C40" s="11">
        <v>1000</v>
      </c>
      <c r="D40" s="11">
        <v>0.5</v>
      </c>
      <c r="E40" s="11">
        <v>151.61246776199212</v>
      </c>
      <c r="F40" s="11">
        <v>0.99</v>
      </c>
      <c r="G40" s="11">
        <v>8</v>
      </c>
      <c r="H40" s="11">
        <v>36</v>
      </c>
      <c r="I40" s="11">
        <v>3729.5612446970367</v>
      </c>
      <c r="J40" s="11">
        <v>2733.7206569128557</v>
      </c>
      <c r="K40" s="6">
        <f xml:space="preserve"> 100 - Tableau1[[#This Row],[Fitness finale]] / Tableau1[[#This Row],[Fitness de base]] * 100</f>
        <v>26.701279921334987</v>
      </c>
      <c r="L40" s="11">
        <v>11132.887000000001</v>
      </c>
    </row>
    <row r="41" spans="1:12" x14ac:dyDescent="0.25">
      <c r="A41" s="11" t="s">
        <v>12</v>
      </c>
      <c r="B41" s="11">
        <v>100</v>
      </c>
      <c r="C41" s="11">
        <v>500</v>
      </c>
      <c r="D41" s="11">
        <v>0.5</v>
      </c>
      <c r="E41" s="11">
        <v>151.61246776199212</v>
      </c>
      <c r="F41" s="11">
        <v>0.9</v>
      </c>
      <c r="G41" s="11">
        <v>8</v>
      </c>
      <c r="H41" s="11">
        <v>37</v>
      </c>
      <c r="I41" s="11">
        <v>3729.5612446970367</v>
      </c>
      <c r="J41" s="11">
        <v>2755.6482369522819</v>
      </c>
      <c r="K41" s="6">
        <f xml:space="preserve"> 100 - Tableau1[[#This Row],[Fitness finale]] / Tableau1[[#This Row],[Fitness de base]] * 100</f>
        <v>26.113339984147885</v>
      </c>
      <c r="L41" s="11">
        <v>8991.3150000000005</v>
      </c>
    </row>
    <row r="42" spans="1:12" x14ac:dyDescent="0.25">
      <c r="A42" s="11" t="s">
        <v>12</v>
      </c>
      <c r="B42" s="11">
        <v>100</v>
      </c>
      <c r="C42" s="11">
        <v>500</v>
      </c>
      <c r="D42" s="11">
        <v>0.5</v>
      </c>
      <c r="E42" s="11">
        <v>151.61246776199212</v>
      </c>
      <c r="F42" s="11">
        <v>0.8</v>
      </c>
      <c r="G42" s="11">
        <v>8</v>
      </c>
      <c r="H42" s="11">
        <v>38</v>
      </c>
      <c r="I42" s="11">
        <v>3729.5612446970367</v>
      </c>
      <c r="J42" s="11">
        <v>2832.4345295397025</v>
      </c>
      <c r="K42" s="6">
        <f xml:space="preserve"> 100 - Tableau1[[#This Row],[Fitness finale]] / Tableau1[[#This Row],[Fitness de base]] * 100</f>
        <v>24.054484061173014</v>
      </c>
      <c r="L42" s="11">
        <v>9011.1</v>
      </c>
    </row>
    <row r="43" spans="1:12" x14ac:dyDescent="0.25">
      <c r="A43" s="11" t="s">
        <v>12</v>
      </c>
      <c r="B43" s="11">
        <v>100</v>
      </c>
      <c r="C43" s="11">
        <v>500</v>
      </c>
      <c r="D43" s="11">
        <v>0.8</v>
      </c>
      <c r="E43" s="11">
        <v>470.95134028311196</v>
      </c>
      <c r="F43" s="11">
        <v>0.99</v>
      </c>
      <c r="G43" s="11">
        <v>8</v>
      </c>
      <c r="H43" s="11">
        <v>40</v>
      </c>
      <c r="I43" s="11">
        <v>3729.5612446970367</v>
      </c>
      <c r="J43" s="11">
        <v>2836.7819840008187</v>
      </c>
      <c r="K43" s="6">
        <f xml:space="preserve"> 100 - Tableau1[[#This Row],[Fitness finale]] / Tableau1[[#This Row],[Fitness de base]] * 100</f>
        <v>23.937916610583528</v>
      </c>
      <c r="L43" s="11">
        <v>9149.7029999999995</v>
      </c>
    </row>
    <row r="44" spans="1:12" x14ac:dyDescent="0.25">
      <c r="A44" s="11" t="s">
        <v>12</v>
      </c>
      <c r="B44" s="11">
        <v>100</v>
      </c>
      <c r="C44" s="11">
        <v>500</v>
      </c>
      <c r="D44" s="11">
        <v>0.3</v>
      </c>
      <c r="E44" s="11">
        <v>87.285820900079756</v>
      </c>
      <c r="F44" s="11">
        <v>0.9</v>
      </c>
      <c r="G44" s="11">
        <v>8</v>
      </c>
      <c r="H44" s="11">
        <v>38</v>
      </c>
      <c r="I44" s="11">
        <v>3729.5612446970367</v>
      </c>
      <c r="J44" s="11">
        <v>2862.243901759929</v>
      </c>
      <c r="K44" s="6">
        <f xml:space="preserve"> 100 - Tableau1[[#This Row],[Fitness finale]] / Tableau1[[#This Row],[Fitness de base]] * 100</f>
        <v>23.255211163788317</v>
      </c>
      <c r="L44" s="11">
        <v>8870.7420000000002</v>
      </c>
    </row>
    <row r="45" spans="1:12" x14ac:dyDescent="0.25">
      <c r="A45" s="11" t="s">
        <v>12</v>
      </c>
      <c r="B45" s="11">
        <v>100</v>
      </c>
      <c r="C45" s="11">
        <v>500</v>
      </c>
      <c r="D45" s="11">
        <v>0.3</v>
      </c>
      <c r="E45" s="11">
        <v>87.285820900079756</v>
      </c>
      <c r="F45" s="11">
        <v>0.99</v>
      </c>
      <c r="G45" s="11">
        <v>8</v>
      </c>
      <c r="H45" s="11">
        <v>41</v>
      </c>
      <c r="I45" s="11">
        <v>3729.5612446970367</v>
      </c>
      <c r="J45" s="11">
        <v>2919.0620412815892</v>
      </c>
      <c r="K45" s="6">
        <f xml:space="preserve"> 100 - Tableau1[[#This Row],[Fitness finale]] / Tableau1[[#This Row],[Fitness de base]] * 100</f>
        <v>21.731757443797832</v>
      </c>
      <c r="L45" s="11">
        <v>8815.7389999999996</v>
      </c>
    </row>
    <row r="46" spans="1:12" x14ac:dyDescent="0.25">
      <c r="A46" s="11" t="s">
        <v>12</v>
      </c>
      <c r="B46" s="11">
        <v>100</v>
      </c>
      <c r="C46" s="11">
        <v>1000</v>
      </c>
      <c r="D46" s="11">
        <v>0.3</v>
      </c>
      <c r="E46" s="11">
        <v>87.285820900079756</v>
      </c>
      <c r="F46" s="11">
        <v>0.99</v>
      </c>
      <c r="G46" s="11">
        <v>8</v>
      </c>
      <c r="H46" s="11">
        <v>43</v>
      </c>
      <c r="I46" s="11">
        <v>3729.5612446970367</v>
      </c>
      <c r="J46" s="11">
        <v>2924.1961921693478</v>
      </c>
      <c r="K46" s="6">
        <f xml:space="preserve"> 100 - Tableau1[[#This Row],[Fitness finale]] / Tableau1[[#This Row],[Fitness de base]] * 100</f>
        <v>21.594096454986925</v>
      </c>
      <c r="L46" s="11">
        <v>10773.357</v>
      </c>
    </row>
    <row r="47" spans="1:12" x14ac:dyDescent="0.25">
      <c r="A47" s="11" t="s">
        <v>12</v>
      </c>
      <c r="B47" s="11">
        <v>100</v>
      </c>
      <c r="C47" s="11">
        <v>1000</v>
      </c>
      <c r="D47" s="11">
        <v>0.3</v>
      </c>
      <c r="E47" s="11">
        <v>87.285820900079756</v>
      </c>
      <c r="F47" s="11">
        <v>0.8</v>
      </c>
      <c r="G47" s="11">
        <v>8</v>
      </c>
      <c r="H47" s="11">
        <v>42</v>
      </c>
      <c r="I47" s="11">
        <v>3729.5612446970367</v>
      </c>
      <c r="J47" s="11">
        <v>2930.0681643684211</v>
      </c>
      <c r="K47" s="6">
        <f xml:space="preserve"> 100 - Tableau1[[#This Row],[Fitness finale]] / Tableau1[[#This Row],[Fitness de base]] * 100</f>
        <v>21.436652406912302</v>
      </c>
      <c r="L47" s="11">
        <v>10957.866</v>
      </c>
    </row>
    <row r="48" spans="1:12" x14ac:dyDescent="0.25">
      <c r="A48" s="11" t="s">
        <v>12</v>
      </c>
      <c r="B48" s="11">
        <v>100</v>
      </c>
      <c r="C48" s="11">
        <v>1000</v>
      </c>
      <c r="D48" s="11">
        <v>0.8</v>
      </c>
      <c r="E48" s="11">
        <v>470.95134028311196</v>
      </c>
      <c r="F48" s="11">
        <v>0.99</v>
      </c>
      <c r="G48" s="11">
        <v>8</v>
      </c>
      <c r="H48" s="11">
        <v>39</v>
      </c>
      <c r="I48" s="11">
        <v>3729.5612446970367</v>
      </c>
      <c r="J48" s="11">
        <v>3005.9188379226516</v>
      </c>
      <c r="K48" s="6">
        <f xml:space="preserve"> 100 - Tableau1[[#This Row],[Fitness finale]] / Tableau1[[#This Row],[Fitness de base]] * 100</f>
        <v>19.402883055032632</v>
      </c>
      <c r="L48" s="11">
        <v>11061.998</v>
      </c>
    </row>
    <row r="49" spans="1:12" x14ac:dyDescent="0.25">
      <c r="A49" s="11" t="s">
        <v>12</v>
      </c>
      <c r="B49" s="11">
        <v>100</v>
      </c>
      <c r="C49" s="11">
        <v>1000</v>
      </c>
      <c r="D49" s="11">
        <v>0.8</v>
      </c>
      <c r="E49" s="11">
        <v>470.95134028311196</v>
      </c>
      <c r="F49" s="11">
        <v>0.8</v>
      </c>
      <c r="G49" s="11">
        <v>8</v>
      </c>
      <c r="H49" s="11">
        <v>42</v>
      </c>
      <c r="I49" s="11">
        <v>3729.5612446970367</v>
      </c>
      <c r="J49" s="11">
        <v>3118.0430663922848</v>
      </c>
      <c r="K49" s="6">
        <f xml:space="preserve"> 100 - Tableau1[[#This Row],[Fitness finale]] / Tableau1[[#This Row],[Fitness de base]] * 100</f>
        <v>16.396517932886965</v>
      </c>
      <c r="L49" s="11">
        <v>10844.796</v>
      </c>
    </row>
    <row r="50" spans="1:12" x14ac:dyDescent="0.25">
      <c r="A50" t="s">
        <v>12</v>
      </c>
      <c r="B50">
        <v>100</v>
      </c>
      <c r="C50">
        <v>1000</v>
      </c>
      <c r="D50">
        <v>0.5</v>
      </c>
      <c r="E50">
        <v>151.61246776199212</v>
      </c>
      <c r="F50">
        <v>0.9</v>
      </c>
      <c r="G50">
        <v>8</v>
      </c>
      <c r="H50">
        <v>46</v>
      </c>
      <c r="I50">
        <v>3729.5612446970367</v>
      </c>
      <c r="J50">
        <v>3268.723456897651</v>
      </c>
      <c r="K50" s="6">
        <f xml:space="preserve"> 100 - Tableau1[[#This Row],[Fitness finale]] / Tableau1[[#This Row],[Fitness de base]] * 100</f>
        <v>12.356353939880691</v>
      </c>
      <c r="L50">
        <v>11115.656000000001</v>
      </c>
    </row>
    <row r="51" spans="1:12" x14ac:dyDescent="0.25">
      <c r="A51" s="11" t="s">
        <v>12</v>
      </c>
      <c r="B51" s="11">
        <v>100</v>
      </c>
      <c r="C51" s="11">
        <v>100</v>
      </c>
      <c r="D51" s="11">
        <v>0.3</v>
      </c>
      <c r="E51" s="11">
        <v>87.285820900079756</v>
      </c>
      <c r="F51" s="11">
        <v>0.8</v>
      </c>
      <c r="G51" s="11">
        <v>8</v>
      </c>
      <c r="H51" s="11">
        <v>43</v>
      </c>
      <c r="I51" s="11">
        <v>3729.5612446970367</v>
      </c>
      <c r="J51" s="11">
        <v>3282.371424708756</v>
      </c>
      <c r="K51" s="6">
        <f xml:space="preserve"> 100 - Tableau1[[#This Row],[Fitness finale]] / Tableau1[[#This Row],[Fitness de base]] * 100</f>
        <v>11.990413634422225</v>
      </c>
      <c r="L51" s="11">
        <v>4142.8540000000003</v>
      </c>
    </row>
    <row r="52" spans="1:12" x14ac:dyDescent="0.25">
      <c r="A52" s="11" t="s">
        <v>12</v>
      </c>
      <c r="B52" s="11">
        <v>100</v>
      </c>
      <c r="C52" s="11">
        <v>100</v>
      </c>
      <c r="D52" s="11">
        <v>0.8</v>
      </c>
      <c r="E52" s="11">
        <v>470.95134028311196</v>
      </c>
      <c r="F52" s="11">
        <v>0.9</v>
      </c>
      <c r="G52" s="11">
        <v>8</v>
      </c>
      <c r="H52" s="11">
        <v>45</v>
      </c>
      <c r="I52" s="11">
        <v>3729.5612446970367</v>
      </c>
      <c r="J52" s="11">
        <v>3343.9665562040645</v>
      </c>
      <c r="K52" s="6">
        <f xml:space="preserve"> 100 - Tableau1[[#This Row],[Fitness finale]] / Tableau1[[#This Row],[Fitness de base]] * 100</f>
        <v>10.338875358093105</v>
      </c>
      <c r="L52" s="11">
        <v>4686.7460000000001</v>
      </c>
    </row>
    <row r="53" spans="1:12" x14ac:dyDescent="0.25">
      <c r="A53" s="11" t="s">
        <v>12</v>
      </c>
      <c r="B53" s="11">
        <v>100</v>
      </c>
      <c r="C53" s="11">
        <v>1000</v>
      </c>
      <c r="D53" s="11">
        <v>0.3</v>
      </c>
      <c r="E53" s="11">
        <v>87.285820900079756</v>
      </c>
      <c r="F53" s="11">
        <v>0.9</v>
      </c>
      <c r="G53" s="11">
        <v>8</v>
      </c>
      <c r="H53" s="11">
        <v>45</v>
      </c>
      <c r="I53" s="11">
        <v>3729.5612446970367</v>
      </c>
      <c r="J53" s="11">
        <v>3366.0933094374095</v>
      </c>
      <c r="K53" s="6">
        <f xml:space="preserve"> 100 - Tableau1[[#This Row],[Fitness finale]] / Tableau1[[#This Row],[Fitness de base]] * 100</f>
        <v>9.7455950288102287</v>
      </c>
      <c r="L53" s="11">
        <v>11156.028</v>
      </c>
    </row>
    <row r="54" spans="1:12" x14ac:dyDescent="0.25">
      <c r="A54" s="11" t="s">
        <v>12</v>
      </c>
      <c r="B54" s="11">
        <v>100</v>
      </c>
      <c r="C54" s="11">
        <v>1000</v>
      </c>
      <c r="D54" s="11">
        <v>0.5</v>
      </c>
      <c r="E54" s="11">
        <v>151.61246776199212</v>
      </c>
      <c r="F54" s="11">
        <v>0.8</v>
      </c>
      <c r="G54" s="11">
        <v>8</v>
      </c>
      <c r="H54" s="11">
        <v>47</v>
      </c>
      <c r="I54" s="11">
        <v>3729.5612446970367</v>
      </c>
      <c r="J54" s="11">
        <v>3375.5221406079281</v>
      </c>
      <c r="K54" s="6">
        <f xml:space="preserve"> 100 - Tableau1[[#This Row],[Fitness finale]] / Tableau1[[#This Row],[Fitness de base]] * 100</f>
        <v>9.4927816131859259</v>
      </c>
      <c r="L54" s="11">
        <v>10987.082</v>
      </c>
    </row>
    <row r="55" spans="1:12" x14ac:dyDescent="0.25">
      <c r="A55" s="11" t="s">
        <v>12</v>
      </c>
      <c r="B55" s="11">
        <v>100</v>
      </c>
      <c r="C55" s="11">
        <v>100</v>
      </c>
      <c r="D55" s="11">
        <v>0.5</v>
      </c>
      <c r="E55" s="11">
        <v>151.61246776199212</v>
      </c>
      <c r="F55" s="11">
        <v>0.9</v>
      </c>
      <c r="G55" s="11">
        <v>8</v>
      </c>
      <c r="H55" s="11">
        <v>45</v>
      </c>
      <c r="I55" s="11">
        <v>3729.5612446970367</v>
      </c>
      <c r="J55" s="11">
        <v>3381.8072754163281</v>
      </c>
      <c r="K55" s="6">
        <f xml:space="preserve"> 100 - Tableau1[[#This Row],[Fitness finale]] / Tableau1[[#This Row],[Fitness de base]] * 100</f>
        <v>9.32425951645574</v>
      </c>
      <c r="L55" s="11">
        <v>3794.7049999999999</v>
      </c>
    </row>
    <row r="56" spans="1:12" x14ac:dyDescent="0.25">
      <c r="A56" s="11" t="s">
        <v>12</v>
      </c>
      <c r="B56" s="11">
        <v>100</v>
      </c>
      <c r="C56" s="11">
        <v>1000</v>
      </c>
      <c r="D56" s="11">
        <v>0.8</v>
      </c>
      <c r="E56" s="11">
        <v>470.95134028311196</v>
      </c>
      <c r="F56" s="11">
        <v>0.9</v>
      </c>
      <c r="G56" s="11">
        <v>8</v>
      </c>
      <c r="H56" s="11">
        <v>44</v>
      </c>
      <c r="I56" s="11">
        <v>3729.5612446970367</v>
      </c>
      <c r="J56" s="11">
        <v>3408.3917941696423</v>
      </c>
      <c r="K56" s="6">
        <f xml:space="preserve"> 100 - Tableau1[[#This Row],[Fitness finale]] / Tableau1[[#This Row],[Fitness de base]] * 100</f>
        <v>8.6114539876253957</v>
      </c>
      <c r="L56" s="11">
        <v>11015.353999999999</v>
      </c>
    </row>
    <row r="57" spans="1:12" x14ac:dyDescent="0.25">
      <c r="A57" t="s">
        <v>12</v>
      </c>
      <c r="B57">
        <v>100</v>
      </c>
      <c r="C57">
        <v>100</v>
      </c>
      <c r="D57">
        <v>0.8</v>
      </c>
      <c r="E57">
        <v>470.95134028311196</v>
      </c>
      <c r="F57">
        <v>0.8</v>
      </c>
      <c r="G57">
        <v>8</v>
      </c>
      <c r="H57">
        <v>45</v>
      </c>
      <c r="I57">
        <v>3729.5612446970367</v>
      </c>
      <c r="J57">
        <v>3427.8109370573238</v>
      </c>
      <c r="K57" s="6">
        <f xml:space="preserve"> 100 - Tableau1[[#This Row],[Fitness finale]] / Tableau1[[#This Row],[Fitness de base]] * 100</f>
        <v>8.0907722877258976</v>
      </c>
      <c r="L57">
        <v>3900.893</v>
      </c>
    </row>
    <row r="58" spans="1:12" x14ac:dyDescent="0.25">
      <c r="A58" s="11" t="s">
        <v>12</v>
      </c>
      <c r="B58" s="11">
        <v>100</v>
      </c>
      <c r="C58" s="11">
        <v>100</v>
      </c>
      <c r="D58" s="11">
        <v>0.3</v>
      </c>
      <c r="E58" s="11">
        <v>87.285820900079756</v>
      </c>
      <c r="F58" s="11">
        <v>0.9</v>
      </c>
      <c r="G58" s="11">
        <v>8</v>
      </c>
      <c r="H58" s="11">
        <v>45</v>
      </c>
      <c r="I58" s="11">
        <v>3729.5612446970367</v>
      </c>
      <c r="J58" s="11">
        <v>3454.2300635225974</v>
      </c>
      <c r="K58" s="6">
        <f xml:space="preserve"> 100 - Tableau1[[#This Row],[Fitness finale]] / Tableau1[[#This Row],[Fitness de base]] * 100</f>
        <v>7.382401390134703</v>
      </c>
      <c r="L58" s="11">
        <v>4018.627</v>
      </c>
    </row>
    <row r="59" spans="1:12" x14ac:dyDescent="0.25">
      <c r="A59" s="11" t="s">
        <v>12</v>
      </c>
      <c r="B59" s="11">
        <v>100</v>
      </c>
      <c r="C59" s="11">
        <v>100</v>
      </c>
      <c r="D59" s="11">
        <v>0.3</v>
      </c>
      <c r="E59" s="11">
        <v>87.285820900079756</v>
      </c>
      <c r="F59" s="11">
        <v>0.99</v>
      </c>
      <c r="G59" s="11">
        <v>8</v>
      </c>
      <c r="H59" s="11">
        <v>47</v>
      </c>
      <c r="I59" s="11">
        <v>3729.5612446970367</v>
      </c>
      <c r="J59" s="11">
        <v>3470.3020649722489</v>
      </c>
      <c r="K59" s="6">
        <f xml:space="preserve"> 100 - Tableau1[[#This Row],[Fitness finale]] / Tableau1[[#This Row],[Fitness de base]] * 100</f>
        <v>6.9514659423657861</v>
      </c>
      <c r="L59" s="11">
        <v>3185.145</v>
      </c>
    </row>
    <row r="60" spans="1:12" x14ac:dyDescent="0.25">
      <c r="A60" s="11" t="s">
        <v>12</v>
      </c>
      <c r="B60" s="11">
        <v>100</v>
      </c>
      <c r="C60" s="11">
        <v>100</v>
      </c>
      <c r="D60" s="11">
        <v>0.8</v>
      </c>
      <c r="E60" s="11">
        <v>470.95134028311196</v>
      </c>
      <c r="F60" s="11">
        <v>0.99</v>
      </c>
      <c r="G60" s="11">
        <v>8</v>
      </c>
      <c r="H60" s="11">
        <v>44</v>
      </c>
      <c r="I60" s="11">
        <v>3729.5612446970367</v>
      </c>
      <c r="J60" s="11">
        <v>3495.5704329274286</v>
      </c>
      <c r="K60" s="6">
        <f xml:space="preserve"> 100 - Tableau1[[#This Row],[Fitness finale]] / Tableau1[[#This Row],[Fitness de base]] * 100</f>
        <v>6.273950108804712</v>
      </c>
      <c r="L60" s="11">
        <v>4648.683</v>
      </c>
    </row>
    <row r="61" spans="1:12" x14ac:dyDescent="0.25">
      <c r="A61" s="11" t="s">
        <v>12</v>
      </c>
      <c r="B61" s="11">
        <v>100</v>
      </c>
      <c r="C61" s="11">
        <v>500</v>
      </c>
      <c r="D61" s="11">
        <v>0.8</v>
      </c>
      <c r="E61" s="11">
        <v>470.95134028311196</v>
      </c>
      <c r="F61" s="11">
        <v>0.9</v>
      </c>
      <c r="G61" s="11">
        <v>8</v>
      </c>
      <c r="H61" s="11">
        <v>46</v>
      </c>
      <c r="I61" s="11">
        <v>3729.5612446970367</v>
      </c>
      <c r="J61" s="11">
        <v>3530.2885198161771</v>
      </c>
      <c r="K61" s="6">
        <f xml:space="preserve"> 100 - Tableau1[[#This Row],[Fitness finale]] / Tableau1[[#This Row],[Fitness de base]] * 100</f>
        <v>5.3430608000927862</v>
      </c>
      <c r="L61" s="11">
        <v>8533.6550000000007</v>
      </c>
    </row>
    <row r="62" spans="1:12" x14ac:dyDescent="0.25">
      <c r="A62" s="11" t="s">
        <v>12</v>
      </c>
      <c r="B62" s="11">
        <v>100</v>
      </c>
      <c r="C62" s="11">
        <v>100</v>
      </c>
      <c r="D62" s="11">
        <v>0.5</v>
      </c>
      <c r="E62" s="11">
        <v>151.61246776199212</v>
      </c>
      <c r="F62" s="11">
        <v>0.99</v>
      </c>
      <c r="G62" s="11">
        <v>8</v>
      </c>
      <c r="H62" s="11">
        <v>47</v>
      </c>
      <c r="I62" s="11">
        <v>3729.5612446970367</v>
      </c>
      <c r="J62" s="11">
        <v>3543.8784293725539</v>
      </c>
      <c r="K62" s="6">
        <f xml:space="preserve"> 100 - Tableau1[[#This Row],[Fitness finale]] / Tableau1[[#This Row],[Fitness de base]] * 100</f>
        <v>4.9786771993220498</v>
      </c>
      <c r="L62" s="11">
        <v>4605.7929999999997</v>
      </c>
    </row>
    <row r="63" spans="1:12" x14ac:dyDescent="0.25">
      <c r="A63" s="13" t="s">
        <v>12</v>
      </c>
      <c r="B63" s="13">
        <v>100</v>
      </c>
      <c r="C63" s="13">
        <v>10</v>
      </c>
      <c r="D63" s="13">
        <v>0.3</v>
      </c>
      <c r="E63" s="13">
        <v>87.285820900079756</v>
      </c>
      <c r="F63" s="13">
        <v>0.99</v>
      </c>
      <c r="G63" s="13">
        <v>8</v>
      </c>
      <c r="H63" s="13">
        <v>47</v>
      </c>
      <c r="I63" s="13">
        <v>3729.5612446970367</v>
      </c>
      <c r="J63" s="13">
        <v>3639.7089791194076</v>
      </c>
      <c r="K63" s="6">
        <f xml:space="preserve"> 100 - Tableau1[[#This Row],[Fitness finale]] / Tableau1[[#This Row],[Fitness de base]] * 100</f>
        <v>2.409191314538333</v>
      </c>
      <c r="L63" s="13">
        <v>406.75599999999997</v>
      </c>
    </row>
    <row r="64" spans="1:12" x14ac:dyDescent="0.25">
      <c r="A64" s="11" t="s">
        <v>12</v>
      </c>
      <c r="B64" s="11">
        <v>100</v>
      </c>
      <c r="C64" s="11">
        <v>500</v>
      </c>
      <c r="D64" s="11">
        <v>0.8</v>
      </c>
      <c r="E64" s="11">
        <v>470.95134028311196</v>
      </c>
      <c r="F64" s="11">
        <v>0.8</v>
      </c>
      <c r="G64" s="11">
        <v>8</v>
      </c>
      <c r="H64" s="11">
        <v>47</v>
      </c>
      <c r="I64" s="11">
        <v>3729.5612446970367</v>
      </c>
      <c r="J64" s="11">
        <v>3641.6280559571719</v>
      </c>
      <c r="K64" s="6">
        <f xml:space="preserve"> 100 - Tableau1[[#This Row],[Fitness finale]] / Tableau1[[#This Row],[Fitness de base]] * 100</f>
        <v>2.3577354806787127</v>
      </c>
      <c r="L64" s="11">
        <v>9104.6</v>
      </c>
    </row>
    <row r="65" spans="1:12" x14ac:dyDescent="0.25">
      <c r="A65" s="11" t="s">
        <v>12</v>
      </c>
      <c r="B65" s="11">
        <v>100</v>
      </c>
      <c r="C65" s="11">
        <v>100</v>
      </c>
      <c r="D65" s="11">
        <v>0.5</v>
      </c>
      <c r="E65" s="11">
        <v>151.61246776199212</v>
      </c>
      <c r="F65" s="11">
        <v>0.8</v>
      </c>
      <c r="G65" s="11">
        <v>8</v>
      </c>
      <c r="H65" s="11">
        <v>45</v>
      </c>
      <c r="I65" s="11">
        <v>3729.5612446970367</v>
      </c>
      <c r="J65" s="11">
        <v>3654.0806476383891</v>
      </c>
      <c r="K65" s="6">
        <f xml:space="preserve"> 100 - Tableau1[[#This Row],[Fitness finale]] / Tableau1[[#This Row],[Fitness de base]] * 100</f>
        <v>2.0238465628087283</v>
      </c>
      <c r="L65" s="11">
        <v>4451.884</v>
      </c>
    </row>
    <row r="66" spans="1:12" x14ac:dyDescent="0.25">
      <c r="A66" s="11" t="s">
        <v>12</v>
      </c>
      <c r="B66" s="11">
        <v>100</v>
      </c>
      <c r="C66" s="11">
        <v>10</v>
      </c>
      <c r="D66" s="11">
        <v>0.5</v>
      </c>
      <c r="E66" s="11">
        <v>151.61246776199212</v>
      </c>
      <c r="F66" s="11">
        <v>0.9</v>
      </c>
      <c r="G66" s="11">
        <v>8</v>
      </c>
      <c r="H66" s="11">
        <v>46</v>
      </c>
      <c r="I66" s="11">
        <v>3729.5612446970367</v>
      </c>
      <c r="J66" s="11">
        <v>3664.3168377466604</v>
      </c>
      <c r="K66" s="6">
        <f xml:space="preserve"> 100 - Tableau1[[#This Row],[Fitness finale]] / Tableau1[[#This Row],[Fitness de base]] * 100</f>
        <v>1.7493855890728582</v>
      </c>
      <c r="L66" s="11">
        <v>596.53800000000001</v>
      </c>
    </row>
    <row r="67" spans="1:12" x14ac:dyDescent="0.25">
      <c r="A67" s="11" t="s">
        <v>12</v>
      </c>
      <c r="B67" s="11">
        <v>100</v>
      </c>
      <c r="C67" s="11">
        <v>10</v>
      </c>
      <c r="D67" s="11">
        <v>0.5</v>
      </c>
      <c r="E67" s="11">
        <v>151.61246776199212</v>
      </c>
      <c r="F67" s="11">
        <v>0.99</v>
      </c>
      <c r="G67" s="11">
        <v>8</v>
      </c>
      <c r="H67" s="11">
        <v>47</v>
      </c>
      <c r="I67" s="11">
        <v>3729.5612446970367</v>
      </c>
      <c r="J67" s="11">
        <v>3673.2551667527341</v>
      </c>
      <c r="K67" s="6">
        <f xml:space="preserve"> 100 - Tableau1[[#This Row],[Fitness finale]] / Tableau1[[#This Row],[Fitness de base]] * 100</f>
        <v>1.5097239125476989</v>
      </c>
      <c r="L67" s="11">
        <v>422.08199999999999</v>
      </c>
    </row>
    <row r="68" spans="1:12" x14ac:dyDescent="0.25">
      <c r="A68" s="12" t="s">
        <v>12</v>
      </c>
      <c r="B68" s="12">
        <v>100</v>
      </c>
      <c r="C68" s="12">
        <v>10</v>
      </c>
      <c r="D68" s="12">
        <v>0.8</v>
      </c>
      <c r="E68" s="12">
        <v>470.95134028311196</v>
      </c>
      <c r="F68" s="12">
        <v>0.8</v>
      </c>
      <c r="G68" s="12">
        <v>8</v>
      </c>
      <c r="H68" s="12">
        <v>47</v>
      </c>
      <c r="I68" s="12">
        <v>3729.5612446970367</v>
      </c>
      <c r="J68" s="12">
        <v>3680.4170920805432</v>
      </c>
      <c r="K68" s="6">
        <f xml:space="preserve"> 100 - Tableau1[[#This Row],[Fitness finale]] / Tableau1[[#This Row],[Fitness de base]] * 100</f>
        <v>1.3176926022161553</v>
      </c>
      <c r="L68" s="12">
        <v>341.577</v>
      </c>
    </row>
    <row r="69" spans="1:12" x14ac:dyDescent="0.25">
      <c r="A69" s="11" t="s">
        <v>12</v>
      </c>
      <c r="B69" s="11">
        <v>100</v>
      </c>
      <c r="C69" s="11">
        <v>10</v>
      </c>
      <c r="D69" s="11">
        <v>0.8</v>
      </c>
      <c r="E69" s="11">
        <v>470.95134028311196</v>
      </c>
      <c r="F69" s="11">
        <v>0.9</v>
      </c>
      <c r="G69" s="11">
        <v>8</v>
      </c>
      <c r="H69" s="11">
        <v>46</v>
      </c>
      <c r="I69" s="11">
        <v>3729.5612446970367</v>
      </c>
      <c r="J69" s="11">
        <v>3681.2937247480936</v>
      </c>
      <c r="K69" s="6">
        <f xml:space="preserve"> 100 - Tableau1[[#This Row],[Fitness finale]] / Tableau1[[#This Row],[Fitness de base]] * 100</f>
        <v>1.2941876210659728</v>
      </c>
      <c r="L69" s="11">
        <v>575.83199999999999</v>
      </c>
    </row>
    <row r="70" spans="1:12" x14ac:dyDescent="0.25">
      <c r="A70" s="11" t="s">
        <v>12</v>
      </c>
      <c r="B70" s="11">
        <v>100</v>
      </c>
      <c r="C70" s="11">
        <v>10</v>
      </c>
      <c r="D70" s="11">
        <v>0.8</v>
      </c>
      <c r="E70" s="11">
        <v>470.95134028311196</v>
      </c>
      <c r="F70" s="11">
        <v>0.99</v>
      </c>
      <c r="G70" s="11">
        <v>8</v>
      </c>
      <c r="H70" s="11">
        <v>47</v>
      </c>
      <c r="I70" s="11">
        <v>3729.5612446970367</v>
      </c>
      <c r="J70" s="11">
        <v>3686.7206625835161</v>
      </c>
      <c r="K70" s="6">
        <f xml:space="preserve"> 100 - Tableau1[[#This Row],[Fitness finale]] / Tableau1[[#This Row],[Fitness de base]] * 100</f>
        <v>1.1486761927943832</v>
      </c>
      <c r="L70" s="11">
        <v>488.77100000000002</v>
      </c>
    </row>
    <row r="71" spans="1:12" x14ac:dyDescent="0.25">
      <c r="A71" s="13" t="s">
        <v>12</v>
      </c>
      <c r="B71" s="13">
        <v>100</v>
      </c>
      <c r="C71" s="13">
        <v>10</v>
      </c>
      <c r="D71" s="13">
        <v>0.3</v>
      </c>
      <c r="E71" s="13">
        <v>87.285820900079756</v>
      </c>
      <c r="F71" s="13">
        <v>0.8</v>
      </c>
      <c r="G71" s="13">
        <v>8</v>
      </c>
      <c r="H71" s="13">
        <v>47</v>
      </c>
      <c r="I71" s="13">
        <v>3729.5612446970367</v>
      </c>
      <c r="J71" s="13">
        <v>3700.1665909829935</v>
      </c>
      <c r="K71" s="6">
        <f xml:space="preserve"> 100 - Tableau1[[#This Row],[Fitness finale]] / Tableau1[[#This Row],[Fitness de base]] * 100</f>
        <v>0.78815313076943028</v>
      </c>
      <c r="L71" s="13">
        <v>328.12099999999998</v>
      </c>
    </row>
    <row r="72" spans="1:12" x14ac:dyDescent="0.25">
      <c r="A72" s="12" t="s">
        <v>12</v>
      </c>
      <c r="B72" s="12">
        <v>100</v>
      </c>
      <c r="C72" s="12">
        <v>10</v>
      </c>
      <c r="D72" s="12">
        <v>0.3</v>
      </c>
      <c r="E72" s="12">
        <v>87.285820900079756</v>
      </c>
      <c r="F72" s="12">
        <v>0.9</v>
      </c>
      <c r="G72" s="12">
        <v>8</v>
      </c>
      <c r="H72" s="12">
        <v>47</v>
      </c>
      <c r="I72" s="12">
        <v>3729.5612446970367</v>
      </c>
      <c r="J72" s="12">
        <v>3725.1039817959427</v>
      </c>
      <c r="K72" s="6">
        <f xml:space="preserve"> 100 - Tableau1[[#This Row],[Fitness finale]] / Tableau1[[#This Row],[Fitness de base]] * 100</f>
        <v>0.11951172292535261</v>
      </c>
      <c r="L72" s="12">
        <v>368.45800000000003</v>
      </c>
    </row>
    <row r="73" spans="1:12" x14ac:dyDescent="0.25">
      <c r="A73" s="13" t="s">
        <v>12</v>
      </c>
      <c r="B73" s="13">
        <v>100</v>
      </c>
      <c r="C73" s="13">
        <v>10</v>
      </c>
      <c r="D73" s="13">
        <v>0.5</v>
      </c>
      <c r="E73" s="13">
        <v>151.61246776199212</v>
      </c>
      <c r="F73" s="13">
        <v>0.8</v>
      </c>
      <c r="G73" s="13">
        <v>8</v>
      </c>
      <c r="H73" s="13">
        <v>47</v>
      </c>
      <c r="I73" s="13">
        <v>3729.5612446970367</v>
      </c>
      <c r="J73" s="13">
        <v>3729.5612446970367</v>
      </c>
      <c r="K73" s="6">
        <f xml:space="preserve"> 100 - Tableau1[[#This Row],[Fitness finale]] / Tableau1[[#This Row],[Fitness de base]] * 100</f>
        <v>0</v>
      </c>
      <c r="L73" s="13">
        <v>345.73599999999999</v>
      </c>
    </row>
    <row r="74" spans="1:12" x14ac:dyDescent="0.25">
      <c r="A74" t="s">
        <v>13</v>
      </c>
      <c r="B74">
        <v>100</v>
      </c>
      <c r="C74">
        <v>1000</v>
      </c>
      <c r="D74">
        <v>0.5</v>
      </c>
      <c r="E74">
        <v>175.04025891217313</v>
      </c>
      <c r="F74">
        <v>0.8</v>
      </c>
      <c r="G74">
        <v>8</v>
      </c>
      <c r="H74">
        <v>37</v>
      </c>
      <c r="I74">
        <v>3688.9620666435944</v>
      </c>
      <c r="J74">
        <v>2502.6406215344755</v>
      </c>
      <c r="K74" s="6">
        <f xml:space="preserve"> 100 - Tableau1[[#This Row],[Fitness finale]] / Tableau1[[#This Row],[Fitness de base]] * 100</f>
        <v>32.158678340341268</v>
      </c>
      <c r="L74">
        <v>10953.656999999999</v>
      </c>
    </row>
    <row r="75" spans="1:12" x14ac:dyDescent="0.25">
      <c r="A75" t="s">
        <v>13</v>
      </c>
      <c r="B75">
        <v>100</v>
      </c>
      <c r="C75">
        <v>500</v>
      </c>
      <c r="D75">
        <v>0.8</v>
      </c>
      <c r="E75">
        <v>543.72470651689173</v>
      </c>
      <c r="F75">
        <v>0.99</v>
      </c>
      <c r="G75">
        <v>8</v>
      </c>
      <c r="H75">
        <v>38</v>
      </c>
      <c r="I75">
        <v>3688.9620666435944</v>
      </c>
      <c r="J75">
        <v>2670.0461242792785</v>
      </c>
      <c r="K75" s="6">
        <f xml:space="preserve"> 100 - Tableau1[[#This Row],[Fitness finale]] / Tableau1[[#This Row],[Fitness de base]] * 100</f>
        <v>27.620667384400008</v>
      </c>
      <c r="L75">
        <v>8881.3449999999993</v>
      </c>
    </row>
    <row r="76" spans="1:12" x14ac:dyDescent="0.25">
      <c r="A76" s="11" t="s">
        <v>13</v>
      </c>
      <c r="B76" s="11">
        <v>100</v>
      </c>
      <c r="C76" s="11">
        <v>1000</v>
      </c>
      <c r="D76" s="11">
        <v>0.5</v>
      </c>
      <c r="E76" s="11">
        <v>175.04025891217313</v>
      </c>
      <c r="F76" s="11">
        <v>0.99</v>
      </c>
      <c r="G76" s="11">
        <v>8</v>
      </c>
      <c r="H76" s="11">
        <v>38</v>
      </c>
      <c r="I76" s="11">
        <v>3688.9620666435944</v>
      </c>
      <c r="J76" s="11">
        <v>2710.9254758539519</v>
      </c>
      <c r="K76" s="6">
        <f xml:space="preserve"> 100 - Tableau1[[#This Row],[Fitness finale]] / Tableau1[[#This Row],[Fitness de base]] * 100</f>
        <v>26.512514173926164</v>
      </c>
      <c r="L76" s="11">
        <v>11166.003000000001</v>
      </c>
    </row>
    <row r="77" spans="1:12" x14ac:dyDescent="0.25">
      <c r="A77" t="s">
        <v>13</v>
      </c>
      <c r="B77">
        <v>100</v>
      </c>
      <c r="C77">
        <v>500</v>
      </c>
      <c r="D77">
        <v>0.3</v>
      </c>
      <c r="E77">
        <v>100.77359016209961</v>
      </c>
      <c r="F77">
        <v>0.8</v>
      </c>
      <c r="G77">
        <v>8</v>
      </c>
      <c r="H77">
        <v>41</v>
      </c>
      <c r="I77">
        <v>3688.9620666435944</v>
      </c>
      <c r="J77">
        <v>2844.9816682323399</v>
      </c>
      <c r="K77" s="6">
        <f xml:space="preserve"> 100 - Tableau1[[#This Row],[Fitness finale]] / Tableau1[[#This Row],[Fitness de base]] * 100</f>
        <v>22.878532854612715</v>
      </c>
      <c r="L77">
        <v>8705.509</v>
      </c>
    </row>
    <row r="78" spans="1:12" x14ac:dyDescent="0.25">
      <c r="A78" s="11" t="s">
        <v>13</v>
      </c>
      <c r="B78" s="11">
        <v>100</v>
      </c>
      <c r="C78" s="11">
        <v>500</v>
      </c>
      <c r="D78" s="11">
        <v>0.5</v>
      </c>
      <c r="E78" s="11">
        <v>175.04025891217313</v>
      </c>
      <c r="F78" s="11">
        <v>0.99</v>
      </c>
      <c r="G78" s="11">
        <v>8</v>
      </c>
      <c r="H78" s="11">
        <v>41</v>
      </c>
      <c r="I78" s="11">
        <v>3688.9620666435944</v>
      </c>
      <c r="J78" s="11">
        <v>2961.8485774774495</v>
      </c>
      <c r="K78" s="6">
        <f xml:space="preserve"> 100 - Tableau1[[#This Row],[Fitness finale]] / Tableau1[[#This Row],[Fitness de base]] * 100</f>
        <v>19.710516834555307</v>
      </c>
      <c r="L78" s="11">
        <v>8858.5259999999998</v>
      </c>
    </row>
    <row r="79" spans="1:12" x14ac:dyDescent="0.25">
      <c r="A79" s="11" t="s">
        <v>13</v>
      </c>
      <c r="B79" s="11">
        <v>100</v>
      </c>
      <c r="C79" s="11">
        <v>500</v>
      </c>
      <c r="D79" s="11">
        <v>0.3</v>
      </c>
      <c r="E79" s="11">
        <v>100.77359016209961</v>
      </c>
      <c r="F79" s="11">
        <v>0.99</v>
      </c>
      <c r="G79" s="11">
        <v>8</v>
      </c>
      <c r="H79" s="11">
        <v>46</v>
      </c>
      <c r="I79" s="11">
        <v>3688.9620666435944</v>
      </c>
      <c r="J79" s="11">
        <v>2966.6496383720487</v>
      </c>
      <c r="K79" s="6">
        <f xml:space="preserve"> 100 - Tableau1[[#This Row],[Fitness finale]] / Tableau1[[#This Row],[Fitness de base]] * 100</f>
        <v>19.580370175200585</v>
      </c>
      <c r="L79" s="11">
        <v>8958.1710000000003</v>
      </c>
    </row>
    <row r="80" spans="1:12" x14ac:dyDescent="0.25">
      <c r="A80" s="11" t="s">
        <v>13</v>
      </c>
      <c r="B80" s="11">
        <v>100</v>
      </c>
      <c r="C80" s="11">
        <v>1000</v>
      </c>
      <c r="D80" s="11">
        <v>0.3</v>
      </c>
      <c r="E80" s="11">
        <v>100.77359016209961</v>
      </c>
      <c r="F80" s="11">
        <v>0.99</v>
      </c>
      <c r="G80" s="11">
        <v>8</v>
      </c>
      <c r="H80" s="11">
        <v>41</v>
      </c>
      <c r="I80" s="11">
        <v>3688.9620666435944</v>
      </c>
      <c r="J80" s="11">
        <v>2981.4767457150629</v>
      </c>
      <c r="K80" s="6">
        <f xml:space="preserve"> 100 - Tableau1[[#This Row],[Fitness finale]] / Tableau1[[#This Row],[Fitness de base]] * 100</f>
        <v>19.178438491568386</v>
      </c>
      <c r="L80" s="11">
        <v>10730.52</v>
      </c>
    </row>
    <row r="81" spans="1:12" x14ac:dyDescent="0.25">
      <c r="A81" t="s">
        <v>13</v>
      </c>
      <c r="B81">
        <v>100</v>
      </c>
      <c r="C81">
        <v>500</v>
      </c>
      <c r="D81">
        <v>0.8</v>
      </c>
      <c r="E81">
        <v>543.72470651689173</v>
      </c>
      <c r="F81">
        <v>0.8</v>
      </c>
      <c r="G81">
        <v>8</v>
      </c>
      <c r="H81">
        <v>43</v>
      </c>
      <c r="I81">
        <v>3688.9620666435944</v>
      </c>
      <c r="J81">
        <v>3011.5750231363008</v>
      </c>
      <c r="K81" s="6">
        <f xml:space="preserve"> 100 - Tableau1[[#This Row],[Fitness finale]] / Tableau1[[#This Row],[Fitness de base]] * 100</f>
        <v>18.3625375178665</v>
      </c>
      <c r="L81">
        <v>8874.8389999999999</v>
      </c>
    </row>
    <row r="82" spans="1:12" x14ac:dyDescent="0.25">
      <c r="A82" t="s">
        <v>13</v>
      </c>
      <c r="B82">
        <v>100</v>
      </c>
      <c r="C82">
        <v>500</v>
      </c>
      <c r="D82">
        <v>0.3</v>
      </c>
      <c r="E82">
        <v>100.77359016209961</v>
      </c>
      <c r="F82">
        <v>0.9</v>
      </c>
      <c r="G82">
        <v>8</v>
      </c>
      <c r="H82">
        <v>46</v>
      </c>
      <c r="I82">
        <v>3688.9620666435944</v>
      </c>
      <c r="J82">
        <v>3066.4713528490938</v>
      </c>
      <c r="K82" s="6">
        <f xml:space="preserve"> 100 - Tableau1[[#This Row],[Fitness finale]] / Tableau1[[#This Row],[Fitness de base]] * 100</f>
        <v>16.874413521982206</v>
      </c>
      <c r="L82">
        <v>8757.8490000000002</v>
      </c>
    </row>
    <row r="83" spans="1:12" x14ac:dyDescent="0.25">
      <c r="A83" t="s">
        <v>13</v>
      </c>
      <c r="B83">
        <v>100</v>
      </c>
      <c r="C83">
        <v>100</v>
      </c>
      <c r="D83">
        <v>0.3</v>
      </c>
      <c r="E83">
        <v>100.77359016209961</v>
      </c>
      <c r="F83">
        <v>0.9</v>
      </c>
      <c r="G83">
        <v>8</v>
      </c>
      <c r="H83">
        <v>44</v>
      </c>
      <c r="I83">
        <v>3688.9620666435944</v>
      </c>
      <c r="J83">
        <v>3249.2170826819156</v>
      </c>
      <c r="K83" s="6">
        <f xml:space="preserve"> 100 - Tableau1[[#This Row],[Fitness finale]] / Tableau1[[#This Row],[Fitness de base]] * 100</f>
        <v>11.920561285732632</v>
      </c>
      <c r="L83">
        <v>4317.66</v>
      </c>
    </row>
    <row r="84" spans="1:12" x14ac:dyDescent="0.25">
      <c r="A84" t="s">
        <v>13</v>
      </c>
      <c r="B84">
        <v>100</v>
      </c>
      <c r="C84">
        <v>100</v>
      </c>
      <c r="D84">
        <v>0.3</v>
      </c>
      <c r="E84">
        <v>100.77359016209961</v>
      </c>
      <c r="F84">
        <v>0.8</v>
      </c>
      <c r="G84">
        <v>8</v>
      </c>
      <c r="H84">
        <v>45</v>
      </c>
      <c r="I84">
        <v>3688.9620666435944</v>
      </c>
      <c r="J84">
        <v>3272.8891219203665</v>
      </c>
      <c r="K84" s="6">
        <f xml:space="preserve"> 100 - Tableau1[[#This Row],[Fitness finale]] / Tableau1[[#This Row],[Fitness de base]] * 100</f>
        <v>11.278862108272975</v>
      </c>
      <c r="L84">
        <v>4127.4960000000001</v>
      </c>
    </row>
    <row r="85" spans="1:12" x14ac:dyDescent="0.25">
      <c r="A85" t="s">
        <v>13</v>
      </c>
      <c r="B85">
        <v>100</v>
      </c>
      <c r="C85">
        <v>500</v>
      </c>
      <c r="D85">
        <v>0.5</v>
      </c>
      <c r="E85">
        <v>175.04025891217313</v>
      </c>
      <c r="F85">
        <v>0.9</v>
      </c>
      <c r="G85">
        <v>8</v>
      </c>
      <c r="H85">
        <v>47</v>
      </c>
      <c r="I85">
        <v>3688.9620666435944</v>
      </c>
      <c r="J85">
        <v>3292.5620958635623</v>
      </c>
      <c r="K85" s="6">
        <f xml:space="preserve"> 100 - Tableau1[[#This Row],[Fitness finale]] / Tableau1[[#This Row],[Fitness de base]] * 100</f>
        <v>10.745569176879528</v>
      </c>
      <c r="L85">
        <v>9153.6720000000005</v>
      </c>
    </row>
    <row r="86" spans="1:12" x14ac:dyDescent="0.25">
      <c r="A86" t="s">
        <v>13</v>
      </c>
      <c r="B86">
        <v>100</v>
      </c>
      <c r="C86">
        <v>1000</v>
      </c>
      <c r="D86">
        <v>0.8</v>
      </c>
      <c r="E86">
        <v>543.72470651689173</v>
      </c>
      <c r="F86">
        <v>0.9</v>
      </c>
      <c r="G86">
        <v>8</v>
      </c>
      <c r="H86">
        <v>47</v>
      </c>
      <c r="I86">
        <v>3688.9620666435944</v>
      </c>
      <c r="J86">
        <v>3308.5546974254862</v>
      </c>
      <c r="K86" s="6">
        <f xml:space="preserve"> 100 - Tableau1[[#This Row],[Fitness finale]] / Tableau1[[#This Row],[Fitness de base]] * 100</f>
        <v>10.312043397188475</v>
      </c>
      <c r="L86">
        <v>11024.317999999999</v>
      </c>
    </row>
    <row r="87" spans="1:12" x14ac:dyDescent="0.25">
      <c r="A87" t="s">
        <v>13</v>
      </c>
      <c r="B87">
        <v>100</v>
      </c>
      <c r="C87">
        <v>100</v>
      </c>
      <c r="D87">
        <v>0.8</v>
      </c>
      <c r="E87">
        <v>543.72470651689173</v>
      </c>
      <c r="F87">
        <v>0.8</v>
      </c>
      <c r="G87">
        <v>8</v>
      </c>
      <c r="H87">
        <v>47</v>
      </c>
      <c r="I87">
        <v>3688.9620666435944</v>
      </c>
      <c r="J87">
        <v>3322.720986169787</v>
      </c>
      <c r="K87" s="6">
        <f xml:space="preserve"> 100 - Tableau1[[#This Row],[Fitness finale]] / Tableau1[[#This Row],[Fitness de base]] * 100</f>
        <v>9.9280251153959966</v>
      </c>
      <c r="L87">
        <v>4621.3609999999999</v>
      </c>
    </row>
    <row r="88" spans="1:12" x14ac:dyDescent="0.25">
      <c r="A88" t="s">
        <v>13</v>
      </c>
      <c r="B88">
        <v>100</v>
      </c>
      <c r="C88">
        <v>100</v>
      </c>
      <c r="D88">
        <v>0.5</v>
      </c>
      <c r="E88">
        <v>175.04025891217313</v>
      </c>
      <c r="F88">
        <v>0.8</v>
      </c>
      <c r="G88">
        <v>8</v>
      </c>
      <c r="H88">
        <v>46</v>
      </c>
      <c r="I88">
        <v>3688.9620666435944</v>
      </c>
      <c r="J88">
        <v>3350.8511803476199</v>
      </c>
      <c r="K88" s="6">
        <f xml:space="preserve"> 100 - Tableau1[[#This Row],[Fitness finale]] / Tableau1[[#This Row],[Fitness de base]] * 100</f>
        <v>9.1654747375487347</v>
      </c>
      <c r="L88">
        <v>4557.5110000000004</v>
      </c>
    </row>
    <row r="89" spans="1:12" x14ac:dyDescent="0.25">
      <c r="A89" t="s">
        <v>13</v>
      </c>
      <c r="B89">
        <v>100</v>
      </c>
      <c r="C89">
        <v>1000</v>
      </c>
      <c r="D89">
        <v>0.8</v>
      </c>
      <c r="E89">
        <v>543.72470651689173</v>
      </c>
      <c r="F89">
        <v>0.99</v>
      </c>
      <c r="G89">
        <v>8</v>
      </c>
      <c r="H89">
        <v>44</v>
      </c>
      <c r="I89">
        <v>3688.9620666435944</v>
      </c>
      <c r="J89">
        <v>3374.0543129024022</v>
      </c>
      <c r="K89" s="6">
        <f xml:space="preserve"> 100 - Tableau1[[#This Row],[Fitness finale]] / Tableau1[[#This Row],[Fitness de base]] * 100</f>
        <v>8.5364866336972511</v>
      </c>
      <c r="L89">
        <v>10979.735000000001</v>
      </c>
    </row>
    <row r="90" spans="1:12" x14ac:dyDescent="0.25">
      <c r="A90" t="s">
        <v>13</v>
      </c>
      <c r="B90">
        <v>100</v>
      </c>
      <c r="C90">
        <v>100</v>
      </c>
      <c r="D90">
        <v>0.8</v>
      </c>
      <c r="E90">
        <v>543.72470651689173</v>
      </c>
      <c r="F90">
        <v>0.9</v>
      </c>
      <c r="G90">
        <v>8</v>
      </c>
      <c r="H90">
        <v>44</v>
      </c>
      <c r="I90">
        <v>3688.9620666435944</v>
      </c>
      <c r="J90">
        <v>3409.4696409408079</v>
      </c>
      <c r="K90" s="6">
        <f xml:space="preserve"> 100 - Tableau1[[#This Row],[Fitness finale]] / Tableau1[[#This Row],[Fitness de base]] * 100</f>
        <v>7.57645160491127</v>
      </c>
      <c r="L90">
        <v>3991.4569999999999</v>
      </c>
    </row>
    <row r="91" spans="1:12" x14ac:dyDescent="0.25">
      <c r="A91" t="s">
        <v>13</v>
      </c>
      <c r="B91">
        <v>100</v>
      </c>
      <c r="C91">
        <v>100</v>
      </c>
      <c r="D91">
        <v>0.5</v>
      </c>
      <c r="E91">
        <v>175.04025891217313</v>
      </c>
      <c r="F91">
        <v>0.9</v>
      </c>
      <c r="G91">
        <v>8</v>
      </c>
      <c r="H91">
        <v>46</v>
      </c>
      <c r="I91">
        <v>3688.9620666435944</v>
      </c>
      <c r="J91">
        <v>3422.8030069419106</v>
      </c>
      <c r="K91" s="6">
        <f xml:space="preserve"> 100 - Tableau1[[#This Row],[Fitness finale]] / Tableau1[[#This Row],[Fitness de base]] * 100</f>
        <v>7.2150121062060464</v>
      </c>
      <c r="L91">
        <v>4227.067</v>
      </c>
    </row>
    <row r="92" spans="1:12" x14ac:dyDescent="0.25">
      <c r="A92" t="s">
        <v>13</v>
      </c>
      <c r="B92">
        <v>100</v>
      </c>
      <c r="C92">
        <v>1000</v>
      </c>
      <c r="D92">
        <v>0.3</v>
      </c>
      <c r="E92">
        <v>100.77359016209961</v>
      </c>
      <c r="F92">
        <v>0.8</v>
      </c>
      <c r="G92">
        <v>8</v>
      </c>
      <c r="H92">
        <v>45</v>
      </c>
      <c r="I92">
        <v>3688.9620666435944</v>
      </c>
      <c r="J92">
        <v>3470.1896194023534</v>
      </c>
      <c r="K92" s="6">
        <f xml:space="preserve"> 100 - Tableau1[[#This Row],[Fitness finale]] / Tableau1[[#This Row],[Fitness de base]] * 100</f>
        <v>5.9304607444850035</v>
      </c>
      <c r="L92">
        <v>11159.916999999999</v>
      </c>
    </row>
    <row r="93" spans="1:12" x14ac:dyDescent="0.25">
      <c r="A93" t="s">
        <v>13</v>
      </c>
      <c r="B93">
        <v>100</v>
      </c>
      <c r="C93">
        <v>100</v>
      </c>
      <c r="D93">
        <v>0.5</v>
      </c>
      <c r="E93">
        <v>175.04025891217313</v>
      </c>
      <c r="F93">
        <v>0.99</v>
      </c>
      <c r="G93">
        <v>8</v>
      </c>
      <c r="H93">
        <v>47</v>
      </c>
      <c r="I93">
        <v>3688.9620666435944</v>
      </c>
      <c r="J93">
        <v>3503.3959598144856</v>
      </c>
      <c r="K93" s="6">
        <f xml:space="preserve"> 100 - Tableau1[[#This Row],[Fitness finale]] / Tableau1[[#This Row],[Fitness de base]] * 100</f>
        <v>5.0303067225070777</v>
      </c>
      <c r="L93">
        <v>4409.6859999999997</v>
      </c>
    </row>
    <row r="94" spans="1:12" x14ac:dyDescent="0.25">
      <c r="A94" t="s">
        <v>13</v>
      </c>
      <c r="B94">
        <v>100</v>
      </c>
      <c r="C94">
        <v>1000</v>
      </c>
      <c r="D94">
        <v>0.3</v>
      </c>
      <c r="E94">
        <v>100.77359016209961</v>
      </c>
      <c r="F94">
        <v>0.9</v>
      </c>
      <c r="G94">
        <v>8</v>
      </c>
      <c r="H94">
        <v>48</v>
      </c>
      <c r="I94">
        <v>3688.9620666435944</v>
      </c>
      <c r="J94">
        <v>3510.5167740899178</v>
      </c>
      <c r="K94" s="6">
        <f xml:space="preserve"> 100 - Tableau1[[#This Row],[Fitness finale]] / Tableau1[[#This Row],[Fitness de base]] * 100</f>
        <v>4.8372764297908759</v>
      </c>
      <c r="L94">
        <v>10822.701999999999</v>
      </c>
    </row>
    <row r="95" spans="1:12" x14ac:dyDescent="0.25">
      <c r="A95" t="s">
        <v>13</v>
      </c>
      <c r="B95">
        <v>100</v>
      </c>
      <c r="C95">
        <v>10</v>
      </c>
      <c r="D95">
        <v>0.5</v>
      </c>
      <c r="E95">
        <v>175.04025891217313</v>
      </c>
      <c r="F95">
        <v>0.8</v>
      </c>
      <c r="G95">
        <v>8</v>
      </c>
      <c r="H95">
        <v>47</v>
      </c>
      <c r="I95">
        <v>3688.9620666435944</v>
      </c>
      <c r="J95">
        <v>3541.7190392725852</v>
      </c>
      <c r="K95" s="6">
        <f xml:space="preserve"> 100 - Tableau1[[#This Row],[Fitness finale]] / Tableau1[[#This Row],[Fitness de base]] * 100</f>
        <v>3.9914486706820043</v>
      </c>
      <c r="L95">
        <v>417.19099999999997</v>
      </c>
    </row>
    <row r="96" spans="1:12" x14ac:dyDescent="0.25">
      <c r="A96" t="s">
        <v>13</v>
      </c>
      <c r="B96">
        <v>100</v>
      </c>
      <c r="C96">
        <v>1000</v>
      </c>
      <c r="D96">
        <v>0.5</v>
      </c>
      <c r="E96">
        <v>175.04025891217313</v>
      </c>
      <c r="F96">
        <v>0.9</v>
      </c>
      <c r="G96">
        <v>8</v>
      </c>
      <c r="H96">
        <v>48</v>
      </c>
      <c r="I96">
        <v>3688.9620666435944</v>
      </c>
      <c r="J96">
        <v>3592.5898582647692</v>
      </c>
      <c r="K96" s="6">
        <f xml:space="preserve"> 100 - Tableau1[[#This Row],[Fitness finale]] / Tableau1[[#This Row],[Fitness de base]] * 100</f>
        <v>2.6124478007037197</v>
      </c>
      <c r="L96">
        <v>10588.628000000001</v>
      </c>
    </row>
    <row r="97" spans="1:12" x14ac:dyDescent="0.25">
      <c r="A97" t="s">
        <v>13</v>
      </c>
      <c r="B97">
        <v>100</v>
      </c>
      <c r="C97">
        <v>100</v>
      </c>
      <c r="D97">
        <v>0.3</v>
      </c>
      <c r="E97">
        <v>100.77359016209961</v>
      </c>
      <c r="F97">
        <v>0.99</v>
      </c>
      <c r="G97">
        <v>8</v>
      </c>
      <c r="H97">
        <v>48</v>
      </c>
      <c r="I97">
        <v>3688.9620666435944</v>
      </c>
      <c r="J97">
        <v>3593.4413939496153</v>
      </c>
      <c r="K97" s="6">
        <f xml:space="preserve"> 100 - Tableau1[[#This Row],[Fitness finale]] / Tableau1[[#This Row],[Fitness de base]] * 100</f>
        <v>2.5893644599302945</v>
      </c>
      <c r="L97">
        <v>3963.4490000000001</v>
      </c>
    </row>
    <row r="98" spans="1:12" x14ac:dyDescent="0.25">
      <c r="A98" t="s">
        <v>13</v>
      </c>
      <c r="B98">
        <v>100</v>
      </c>
      <c r="C98">
        <v>10</v>
      </c>
      <c r="D98">
        <v>0.5</v>
      </c>
      <c r="E98">
        <v>175.04025891217313</v>
      </c>
      <c r="F98">
        <v>0.99</v>
      </c>
      <c r="G98">
        <v>8</v>
      </c>
      <c r="H98">
        <v>47</v>
      </c>
      <c r="I98">
        <v>3688.9620666435944</v>
      </c>
      <c r="J98">
        <v>3597.7571005088021</v>
      </c>
      <c r="K98" s="6">
        <f xml:space="preserve"> 100 - Tableau1[[#This Row],[Fitness finale]] / Tableau1[[#This Row],[Fitness de base]] * 100</f>
        <v>2.4723747354164374</v>
      </c>
      <c r="L98">
        <v>471.91699999999997</v>
      </c>
    </row>
    <row r="99" spans="1:12" x14ac:dyDescent="0.25">
      <c r="A99" t="s">
        <v>13</v>
      </c>
      <c r="B99">
        <v>100</v>
      </c>
      <c r="C99">
        <v>500</v>
      </c>
      <c r="D99">
        <v>0.8</v>
      </c>
      <c r="E99">
        <v>543.72470651689173</v>
      </c>
      <c r="F99">
        <v>0.9</v>
      </c>
      <c r="G99">
        <v>8</v>
      </c>
      <c r="H99">
        <v>48</v>
      </c>
      <c r="I99">
        <v>3688.9620666435944</v>
      </c>
      <c r="J99">
        <v>3602.8023404874089</v>
      </c>
      <c r="K99" s="6">
        <f xml:space="preserve"> 100 - Tableau1[[#This Row],[Fitness finale]] / Tableau1[[#This Row],[Fitness de base]] * 100</f>
        <v>2.3356088948504095</v>
      </c>
      <c r="L99">
        <v>8712.3420000000006</v>
      </c>
    </row>
    <row r="100" spans="1:12" x14ac:dyDescent="0.25">
      <c r="A100" s="11" t="s">
        <v>13</v>
      </c>
      <c r="B100" s="11">
        <v>100</v>
      </c>
      <c r="C100" s="11">
        <v>500</v>
      </c>
      <c r="D100" s="11">
        <v>0.5</v>
      </c>
      <c r="E100" s="11">
        <v>175.04025891217313</v>
      </c>
      <c r="F100" s="11">
        <v>0.8</v>
      </c>
      <c r="G100" s="11">
        <v>8</v>
      </c>
      <c r="H100" s="11">
        <v>48</v>
      </c>
      <c r="I100" s="11">
        <v>3688.9620666435944</v>
      </c>
      <c r="J100" s="11">
        <v>3612.0492444298397</v>
      </c>
      <c r="K100" s="6">
        <f xml:space="preserve"> 100 - Tableau1[[#This Row],[Fitness finale]] / Tableau1[[#This Row],[Fitness de base]] * 100</f>
        <v>2.0849447845836409</v>
      </c>
      <c r="L100" s="11">
        <v>8703.2039999999997</v>
      </c>
    </row>
    <row r="101" spans="1:12" x14ac:dyDescent="0.25">
      <c r="A101" s="11" t="s">
        <v>13</v>
      </c>
      <c r="B101" s="11">
        <v>100</v>
      </c>
      <c r="C101" s="11">
        <v>100</v>
      </c>
      <c r="D101" s="11">
        <v>0.8</v>
      </c>
      <c r="E101" s="11">
        <v>543.72470651689173</v>
      </c>
      <c r="F101" s="11">
        <v>0.99</v>
      </c>
      <c r="G101" s="11">
        <v>8</v>
      </c>
      <c r="H101" s="11">
        <v>47</v>
      </c>
      <c r="I101" s="11">
        <v>3688.9620666435944</v>
      </c>
      <c r="J101" s="11">
        <v>3618.7058977729316</v>
      </c>
      <c r="K101" s="6">
        <f xml:space="preserve"> 100 - Tableau1[[#This Row],[Fitness finale]] / Tableau1[[#This Row],[Fitness de base]] * 100</f>
        <v>1.9044969181422147</v>
      </c>
      <c r="L101" s="11">
        <v>3225.0920000000001</v>
      </c>
    </row>
    <row r="102" spans="1:12" x14ac:dyDescent="0.25">
      <c r="A102" t="s">
        <v>13</v>
      </c>
      <c r="B102">
        <v>100</v>
      </c>
      <c r="C102">
        <v>10</v>
      </c>
      <c r="D102">
        <v>0.5</v>
      </c>
      <c r="E102">
        <v>175.04025891217313</v>
      </c>
      <c r="F102">
        <v>0.9</v>
      </c>
      <c r="G102">
        <v>8</v>
      </c>
      <c r="H102">
        <v>48</v>
      </c>
      <c r="I102">
        <v>3688.9620666435944</v>
      </c>
      <c r="J102">
        <v>3625.768646640523</v>
      </c>
      <c r="K102" s="6">
        <f xml:space="preserve"> 100 - Tableau1[[#This Row],[Fitness finale]] / Tableau1[[#This Row],[Fitness de base]] * 100</f>
        <v>1.7130406564621552</v>
      </c>
      <c r="L102">
        <v>587.97500000000002</v>
      </c>
    </row>
    <row r="103" spans="1:12" x14ac:dyDescent="0.25">
      <c r="A103" t="s">
        <v>13</v>
      </c>
      <c r="B103">
        <v>100</v>
      </c>
      <c r="C103">
        <v>1000</v>
      </c>
      <c r="D103">
        <v>0.8</v>
      </c>
      <c r="E103">
        <v>543.72470651689173</v>
      </c>
      <c r="F103">
        <v>0.8</v>
      </c>
      <c r="G103">
        <v>8</v>
      </c>
      <c r="H103">
        <v>47</v>
      </c>
      <c r="I103">
        <v>3688.9620666435944</v>
      </c>
      <c r="J103">
        <v>3629.8033602611295</v>
      </c>
      <c r="K103" s="6">
        <f xml:space="preserve"> 100 - Tableau1[[#This Row],[Fitness finale]] / Tableau1[[#This Row],[Fitness de base]] * 100</f>
        <v>1.603668059300233</v>
      </c>
      <c r="L103">
        <v>11103.200999999999</v>
      </c>
    </row>
    <row r="104" spans="1:12" x14ac:dyDescent="0.25">
      <c r="A104" t="s">
        <v>13</v>
      </c>
      <c r="B104">
        <v>100</v>
      </c>
      <c r="C104">
        <v>10</v>
      </c>
      <c r="D104">
        <v>0.3</v>
      </c>
      <c r="E104">
        <v>100.77359016209961</v>
      </c>
      <c r="F104">
        <v>0.9</v>
      </c>
      <c r="G104">
        <v>8</v>
      </c>
      <c r="H104">
        <v>48</v>
      </c>
      <c r="I104">
        <v>3688.9620666435944</v>
      </c>
      <c r="J104">
        <v>3632.6766195206128</v>
      </c>
      <c r="K104" s="6">
        <f xml:space="preserve"> 100 - Tableau1[[#This Row],[Fitness finale]] / Tableau1[[#This Row],[Fitness de base]] * 100</f>
        <v>1.5257800461524766</v>
      </c>
      <c r="L104">
        <v>421.01</v>
      </c>
    </row>
    <row r="105" spans="1:12" x14ac:dyDescent="0.25">
      <c r="A105" s="12" t="s">
        <v>13</v>
      </c>
      <c r="B105" s="12">
        <v>100</v>
      </c>
      <c r="C105" s="12">
        <v>10</v>
      </c>
      <c r="D105" s="12">
        <v>0.8</v>
      </c>
      <c r="E105" s="12">
        <v>543.72470651689173</v>
      </c>
      <c r="F105" s="12">
        <v>0.8</v>
      </c>
      <c r="G105" s="12">
        <v>8</v>
      </c>
      <c r="H105" s="12">
        <v>48</v>
      </c>
      <c r="I105" s="12">
        <v>3688.9620666435944</v>
      </c>
      <c r="J105" s="12">
        <v>3639.6378081811577</v>
      </c>
      <c r="K105" s="6">
        <f xml:space="preserve"> 100 - Tableau1[[#This Row],[Fitness finale]] / Tableau1[[#This Row],[Fitness de base]] * 100</f>
        <v>1.3370768680013754</v>
      </c>
      <c r="L105" s="12">
        <v>346.30700000000002</v>
      </c>
    </row>
    <row r="106" spans="1:12" x14ac:dyDescent="0.25">
      <c r="A106" s="12" t="s">
        <v>13</v>
      </c>
      <c r="B106" s="12">
        <v>100</v>
      </c>
      <c r="C106" s="12">
        <v>10</v>
      </c>
      <c r="D106" s="12">
        <v>0.3</v>
      </c>
      <c r="E106" s="12">
        <v>100.77359016209961</v>
      </c>
      <c r="F106" s="12">
        <v>0.8</v>
      </c>
      <c r="G106" s="12">
        <v>8</v>
      </c>
      <c r="H106" s="12">
        <v>46</v>
      </c>
      <c r="I106" s="12">
        <v>3688.9620666435944</v>
      </c>
      <c r="J106" s="12">
        <v>3664.3295680082661</v>
      </c>
      <c r="K106" s="6">
        <f xml:space="preserve"> 100 - Tableau1[[#This Row],[Fitness finale]] / Tableau1[[#This Row],[Fitness de base]] * 100</f>
        <v>0.66773521088929044</v>
      </c>
      <c r="L106" s="12">
        <v>335.44499999999999</v>
      </c>
    </row>
    <row r="107" spans="1:12" x14ac:dyDescent="0.25">
      <c r="A107" t="s">
        <v>13</v>
      </c>
      <c r="B107">
        <v>100</v>
      </c>
      <c r="C107">
        <v>10</v>
      </c>
      <c r="D107">
        <v>0.3</v>
      </c>
      <c r="E107">
        <v>100.77359016209961</v>
      </c>
      <c r="F107">
        <v>0.99</v>
      </c>
      <c r="G107">
        <v>8</v>
      </c>
      <c r="H107">
        <v>47</v>
      </c>
      <c r="I107">
        <v>3688.9620666435944</v>
      </c>
      <c r="J107">
        <v>3669.9202309135626</v>
      </c>
      <c r="K107" s="6">
        <f xml:space="preserve"> 100 - Tableau1[[#This Row],[Fitness finale]] / Tableau1[[#This Row],[Fitness de base]] * 100</f>
        <v>0.51618410235801093</v>
      </c>
      <c r="L107">
        <v>491.09899999999999</v>
      </c>
    </row>
    <row r="108" spans="1:12" x14ac:dyDescent="0.25">
      <c r="A108" s="11" t="s">
        <v>13</v>
      </c>
      <c r="B108" s="11">
        <v>100</v>
      </c>
      <c r="C108" s="11">
        <v>10</v>
      </c>
      <c r="D108" s="11">
        <v>0.8</v>
      </c>
      <c r="E108" s="11">
        <v>543.72470651689173</v>
      </c>
      <c r="F108" s="11">
        <v>0.99</v>
      </c>
      <c r="G108" s="11">
        <v>8</v>
      </c>
      <c r="H108" s="11">
        <v>48</v>
      </c>
      <c r="I108" s="11">
        <v>3688.9620666435944</v>
      </c>
      <c r="J108" s="11">
        <v>3678.9153058712736</v>
      </c>
      <c r="K108" s="6">
        <f xml:space="preserve"> 100 - Tableau1[[#This Row],[Fitness finale]] / Tableau1[[#This Row],[Fitness de base]] * 100</f>
        <v>0.27234654601537045</v>
      </c>
      <c r="L108" s="11">
        <v>408.51400000000001</v>
      </c>
    </row>
    <row r="109" spans="1:12" x14ac:dyDescent="0.25">
      <c r="A109" t="s">
        <v>13</v>
      </c>
      <c r="B109">
        <v>100</v>
      </c>
      <c r="C109">
        <v>10</v>
      </c>
      <c r="D109">
        <v>0.8</v>
      </c>
      <c r="E109">
        <v>543.72470651689173</v>
      </c>
      <c r="F109">
        <v>0.9</v>
      </c>
      <c r="G109">
        <v>8</v>
      </c>
      <c r="H109">
        <v>48</v>
      </c>
      <c r="I109">
        <v>3688.9620666435944</v>
      </c>
      <c r="J109">
        <v>3688.9620666435944</v>
      </c>
      <c r="K109" s="6">
        <f xml:space="preserve"> 100 - Tableau1[[#This Row],[Fitness finale]] / Tableau1[[#This Row],[Fitness de base]] * 100</f>
        <v>0</v>
      </c>
      <c r="L109">
        <v>417.959</v>
      </c>
    </row>
    <row r="110" spans="1:12" x14ac:dyDescent="0.25">
      <c r="A110" t="s">
        <v>13</v>
      </c>
      <c r="B110">
        <v>100</v>
      </c>
      <c r="C110">
        <v>500</v>
      </c>
      <c r="D110">
        <v>0.3</v>
      </c>
      <c r="E110">
        <v>87.285820900079756</v>
      </c>
      <c r="F110">
        <v>0.99</v>
      </c>
      <c r="G110">
        <v>8</v>
      </c>
      <c r="H110">
        <v>35</v>
      </c>
      <c r="I110">
        <v>3729.5612446970367</v>
      </c>
      <c r="J110">
        <v>2519.4133989397428</v>
      </c>
      <c r="K110" s="6">
        <f xml:space="preserve"> 100 - Tableau1[[#This Row],[Fitness finale]] / Tableau1[[#This Row],[Fitness de base]] * 100</f>
        <v>32.447458731988135</v>
      </c>
      <c r="L110">
        <v>9053.41</v>
      </c>
    </row>
    <row r="111" spans="1:12" x14ac:dyDescent="0.25">
      <c r="A111" t="s">
        <v>13</v>
      </c>
      <c r="B111">
        <v>100</v>
      </c>
      <c r="C111">
        <v>500</v>
      </c>
      <c r="D111">
        <v>0.8</v>
      </c>
      <c r="E111">
        <v>470.95134028311196</v>
      </c>
      <c r="F111">
        <v>0.99</v>
      </c>
      <c r="G111">
        <v>8</v>
      </c>
      <c r="H111">
        <v>37</v>
      </c>
      <c r="I111">
        <v>3729.5612446970367</v>
      </c>
      <c r="J111">
        <v>2746.9303900854798</v>
      </c>
      <c r="K111" s="6">
        <f xml:space="preserve"> 100 - Tableau1[[#This Row],[Fitness finale]] / Tableau1[[#This Row],[Fitness de base]] * 100</f>
        <v>26.34708991597158</v>
      </c>
      <c r="L111">
        <v>9100.2849999999999</v>
      </c>
    </row>
    <row r="112" spans="1:12" x14ac:dyDescent="0.25">
      <c r="A112" s="11" t="s">
        <v>13</v>
      </c>
      <c r="B112" s="11">
        <v>100</v>
      </c>
      <c r="C112" s="11">
        <v>1000</v>
      </c>
      <c r="D112" s="11">
        <v>0.3</v>
      </c>
      <c r="E112" s="11">
        <v>87.285820900079756</v>
      </c>
      <c r="F112" s="11">
        <v>0.99</v>
      </c>
      <c r="G112" s="11">
        <v>8</v>
      </c>
      <c r="H112" s="11">
        <v>38</v>
      </c>
      <c r="I112" s="11">
        <v>3729.5612446970367</v>
      </c>
      <c r="J112" s="11">
        <v>2757.3829554802292</v>
      </c>
      <c r="K112" s="6">
        <f xml:space="preserve"> 100 - Tableau1[[#This Row],[Fitness finale]] / Tableau1[[#This Row],[Fitness de base]] * 100</f>
        <v>26.066827313779115</v>
      </c>
      <c r="L112" s="11">
        <v>11155.714</v>
      </c>
    </row>
    <row r="113" spans="1:12" x14ac:dyDescent="0.25">
      <c r="A113" t="s">
        <v>13</v>
      </c>
      <c r="B113">
        <v>100</v>
      </c>
      <c r="C113">
        <v>500</v>
      </c>
      <c r="D113">
        <v>0.5</v>
      </c>
      <c r="E113">
        <v>151.61246776199212</v>
      </c>
      <c r="F113">
        <v>0.99</v>
      </c>
      <c r="G113">
        <v>8</v>
      </c>
      <c r="H113">
        <v>38</v>
      </c>
      <c r="I113">
        <v>3729.5612446970367</v>
      </c>
      <c r="J113">
        <v>2826.6904416732777</v>
      </c>
      <c r="K113" s="6">
        <f xml:space="preserve"> 100 - Tableau1[[#This Row],[Fitness finale]] / Tableau1[[#This Row],[Fitness de base]] * 100</f>
        <v>24.208499171518554</v>
      </c>
      <c r="L113">
        <v>9035.3729999999996</v>
      </c>
    </row>
    <row r="114" spans="1:12" x14ac:dyDescent="0.25">
      <c r="A114" t="s">
        <v>13</v>
      </c>
      <c r="B114">
        <v>100</v>
      </c>
      <c r="C114">
        <v>1000</v>
      </c>
      <c r="D114">
        <v>0.8</v>
      </c>
      <c r="E114">
        <v>470.95134028311196</v>
      </c>
      <c r="F114">
        <v>0.99</v>
      </c>
      <c r="G114">
        <v>8</v>
      </c>
      <c r="H114">
        <v>38</v>
      </c>
      <c r="I114">
        <v>3729.5612446970367</v>
      </c>
      <c r="J114">
        <v>2830.5562897314067</v>
      </c>
      <c r="K114" s="6">
        <f xml:space="preserve"> 100 - Tableau1[[#This Row],[Fitness finale]] / Tableau1[[#This Row],[Fitness de base]] * 100</f>
        <v>24.104844939707078</v>
      </c>
      <c r="L114">
        <v>10842.540999999999</v>
      </c>
    </row>
    <row r="115" spans="1:12" x14ac:dyDescent="0.25">
      <c r="A115" t="s">
        <v>13</v>
      </c>
      <c r="B115">
        <v>100</v>
      </c>
      <c r="C115">
        <v>500</v>
      </c>
      <c r="D115">
        <v>0.3</v>
      </c>
      <c r="E115">
        <v>87.285820900079756</v>
      </c>
      <c r="F115">
        <v>0.8</v>
      </c>
      <c r="G115">
        <v>8</v>
      </c>
      <c r="H115">
        <v>41</v>
      </c>
      <c r="I115">
        <v>3729.5612446970367</v>
      </c>
      <c r="J115">
        <v>2857.0603114185719</v>
      </c>
      <c r="K115" s="6">
        <f xml:space="preserve"> 100 - Tableau1[[#This Row],[Fitness finale]] / Tableau1[[#This Row],[Fitness de base]] * 100</f>
        <v>23.39419776304922</v>
      </c>
      <c r="L115">
        <v>8859.3169999999991</v>
      </c>
    </row>
    <row r="116" spans="1:12" x14ac:dyDescent="0.25">
      <c r="A116" t="s">
        <v>13</v>
      </c>
      <c r="B116">
        <v>100</v>
      </c>
      <c r="C116">
        <v>1000</v>
      </c>
      <c r="D116">
        <v>0.5</v>
      </c>
      <c r="E116">
        <v>151.61246776199212</v>
      </c>
      <c r="F116">
        <v>0.8</v>
      </c>
      <c r="G116">
        <v>8</v>
      </c>
      <c r="H116">
        <v>41</v>
      </c>
      <c r="I116">
        <v>3729.5612446970367</v>
      </c>
      <c r="J116">
        <v>2892.532752121434</v>
      </c>
      <c r="K116" s="6">
        <f xml:space="preserve"> 100 - Tableau1[[#This Row],[Fitness finale]] / Tableau1[[#This Row],[Fitness de base]] * 100</f>
        <v>22.443082112292728</v>
      </c>
      <c r="L116">
        <v>10915.865</v>
      </c>
    </row>
    <row r="117" spans="1:12" x14ac:dyDescent="0.25">
      <c r="A117" t="s">
        <v>13</v>
      </c>
      <c r="B117">
        <v>100</v>
      </c>
      <c r="C117">
        <v>1000</v>
      </c>
      <c r="D117">
        <v>0.5</v>
      </c>
      <c r="E117">
        <v>151.61246776199212</v>
      </c>
      <c r="F117">
        <v>0.99</v>
      </c>
      <c r="G117">
        <v>8</v>
      </c>
      <c r="H117">
        <v>41</v>
      </c>
      <c r="I117">
        <v>3729.5612446970367</v>
      </c>
      <c r="J117">
        <v>2963.3892851672936</v>
      </c>
      <c r="K117" s="6">
        <f xml:space="preserve"> 100 - Tableau1[[#This Row],[Fitness finale]] / Tableau1[[#This Row],[Fitness de base]] * 100</f>
        <v>20.543219678163013</v>
      </c>
      <c r="L117">
        <v>10992.395</v>
      </c>
    </row>
    <row r="118" spans="1:12" x14ac:dyDescent="0.25">
      <c r="A118" t="s">
        <v>13</v>
      </c>
      <c r="B118">
        <v>100</v>
      </c>
      <c r="C118">
        <v>500</v>
      </c>
      <c r="D118">
        <v>0.8</v>
      </c>
      <c r="E118">
        <v>470.95134028311196</v>
      </c>
      <c r="F118">
        <v>0.9</v>
      </c>
      <c r="G118">
        <v>8</v>
      </c>
      <c r="H118">
        <v>44</v>
      </c>
      <c r="I118">
        <v>3729.5612446970367</v>
      </c>
      <c r="J118">
        <v>3125.0361815589213</v>
      </c>
      <c r="K118" s="6">
        <f xml:space="preserve"> 100 - Tableau1[[#This Row],[Fitness finale]] / Tableau1[[#This Row],[Fitness de base]] * 100</f>
        <v>16.209012896561859</v>
      </c>
      <c r="L118">
        <v>8618.7450000000008</v>
      </c>
    </row>
    <row r="119" spans="1:12" x14ac:dyDescent="0.25">
      <c r="A119" t="s">
        <v>13</v>
      </c>
      <c r="B119">
        <v>100</v>
      </c>
      <c r="C119">
        <v>500</v>
      </c>
      <c r="D119">
        <v>0.5</v>
      </c>
      <c r="E119">
        <v>151.61246776199212</v>
      </c>
      <c r="F119">
        <v>0.9</v>
      </c>
      <c r="G119">
        <v>8</v>
      </c>
      <c r="H119">
        <v>43</v>
      </c>
      <c r="I119">
        <v>3729.5612446970367</v>
      </c>
      <c r="J119">
        <v>3143.3381277919061</v>
      </c>
      <c r="K119" s="6">
        <f xml:space="preserve"> 100 - Tableau1[[#This Row],[Fitness finale]] / Tableau1[[#This Row],[Fitness de base]] * 100</f>
        <v>15.718286373193777</v>
      </c>
      <c r="L119">
        <v>8930.6569999999992</v>
      </c>
    </row>
    <row r="120" spans="1:12" x14ac:dyDescent="0.25">
      <c r="A120" t="s">
        <v>13</v>
      </c>
      <c r="B120">
        <v>100</v>
      </c>
      <c r="C120">
        <v>100</v>
      </c>
      <c r="D120">
        <v>0.8</v>
      </c>
      <c r="E120">
        <v>470.95134028311196</v>
      </c>
      <c r="F120">
        <v>0.8</v>
      </c>
      <c r="G120">
        <v>8</v>
      </c>
      <c r="H120">
        <v>43</v>
      </c>
      <c r="I120">
        <v>3729.5612446970367</v>
      </c>
      <c r="J120">
        <v>3164.6440401132318</v>
      </c>
      <c r="K120" s="6">
        <f xml:space="preserve"> 100 - Tableau1[[#This Row],[Fitness finale]] / Tableau1[[#This Row],[Fitness de base]] * 100</f>
        <v>15.147015091575327</v>
      </c>
      <c r="L120">
        <v>3861.6080000000002</v>
      </c>
    </row>
    <row r="121" spans="1:12" x14ac:dyDescent="0.25">
      <c r="A121" t="s">
        <v>13</v>
      </c>
      <c r="B121">
        <v>100</v>
      </c>
      <c r="C121">
        <v>1000</v>
      </c>
      <c r="D121">
        <v>0.3</v>
      </c>
      <c r="E121">
        <v>87.285820900079756</v>
      </c>
      <c r="F121">
        <v>0.9</v>
      </c>
      <c r="G121">
        <v>8</v>
      </c>
      <c r="H121">
        <v>45</v>
      </c>
      <c r="I121">
        <v>3729.5612446970367</v>
      </c>
      <c r="J121">
        <v>3281.652285073887</v>
      </c>
      <c r="K121" s="6">
        <f xml:space="preserve"> 100 - Tableau1[[#This Row],[Fitness finale]] / Tableau1[[#This Row],[Fitness de base]] * 100</f>
        <v>12.009695785530255</v>
      </c>
      <c r="L121">
        <v>11105.891</v>
      </c>
    </row>
    <row r="122" spans="1:12" x14ac:dyDescent="0.25">
      <c r="A122" t="s">
        <v>13</v>
      </c>
      <c r="B122">
        <v>100</v>
      </c>
      <c r="C122">
        <v>100</v>
      </c>
      <c r="D122">
        <v>0.5</v>
      </c>
      <c r="E122">
        <v>151.61246776199212</v>
      </c>
      <c r="F122">
        <v>0.8</v>
      </c>
      <c r="G122">
        <v>8</v>
      </c>
      <c r="H122">
        <v>44</v>
      </c>
      <c r="I122">
        <v>3729.5612446970367</v>
      </c>
      <c r="J122">
        <v>3310.0270975710537</v>
      </c>
      <c r="K122" s="6">
        <f xml:space="preserve"> 100 - Tableau1[[#This Row],[Fitness finale]] / Tableau1[[#This Row],[Fitness de base]] * 100</f>
        <v>11.248887458880247</v>
      </c>
      <c r="L122">
        <v>4049.6669999999999</v>
      </c>
    </row>
    <row r="123" spans="1:12" x14ac:dyDescent="0.25">
      <c r="A123" t="s">
        <v>13</v>
      </c>
      <c r="B123">
        <v>100</v>
      </c>
      <c r="C123">
        <v>500</v>
      </c>
      <c r="D123">
        <v>0.3</v>
      </c>
      <c r="E123">
        <v>87.285820900079756</v>
      </c>
      <c r="F123">
        <v>0.9</v>
      </c>
      <c r="G123">
        <v>8</v>
      </c>
      <c r="H123">
        <v>45</v>
      </c>
      <c r="I123">
        <v>3729.5612446970367</v>
      </c>
      <c r="J123">
        <v>3335.7648558424207</v>
      </c>
      <c r="K123" s="6">
        <f xml:space="preserve"> 100 - Tableau1[[#This Row],[Fitness finale]] / Tableau1[[#This Row],[Fitness de base]] * 100</f>
        <v>10.558785954099676</v>
      </c>
      <c r="L123">
        <v>8950.7189999999991</v>
      </c>
    </row>
    <row r="124" spans="1:12" x14ac:dyDescent="0.25">
      <c r="A124" t="s">
        <v>13</v>
      </c>
      <c r="B124">
        <v>100</v>
      </c>
      <c r="C124">
        <v>1000</v>
      </c>
      <c r="D124">
        <v>0.5</v>
      </c>
      <c r="E124">
        <v>151.61246776199212</v>
      </c>
      <c r="F124">
        <v>0.9</v>
      </c>
      <c r="G124">
        <v>8</v>
      </c>
      <c r="H124">
        <v>43</v>
      </c>
      <c r="I124">
        <v>3729.5612446970367</v>
      </c>
      <c r="J124">
        <v>3392.8599413577408</v>
      </c>
      <c r="K124" s="6">
        <f xml:space="preserve"> 100 - Tableau1[[#This Row],[Fitness finale]] / Tableau1[[#This Row],[Fitness de base]] * 100</f>
        <v>9.0279065350660943</v>
      </c>
      <c r="L124">
        <v>10732.781000000001</v>
      </c>
    </row>
    <row r="125" spans="1:12" x14ac:dyDescent="0.25">
      <c r="A125" s="11" t="s">
        <v>13</v>
      </c>
      <c r="B125" s="11">
        <v>100</v>
      </c>
      <c r="C125" s="11">
        <v>1000</v>
      </c>
      <c r="D125" s="11">
        <v>0.8</v>
      </c>
      <c r="E125" s="11">
        <v>470.95134028311196</v>
      </c>
      <c r="F125" s="11">
        <v>0.8</v>
      </c>
      <c r="G125" s="11">
        <v>8</v>
      </c>
      <c r="H125" s="11">
        <v>46</v>
      </c>
      <c r="I125" s="11">
        <v>3729.5612446970367</v>
      </c>
      <c r="J125" s="11">
        <v>3425.7384120577508</v>
      </c>
      <c r="K125" s="6">
        <f xml:space="preserve"> 100 - Tableau1[[#This Row],[Fitness finale]] / Tableau1[[#This Row],[Fitness de base]] * 100</f>
        <v>8.1463424972919682</v>
      </c>
      <c r="L125" s="11">
        <v>11130.788</v>
      </c>
    </row>
    <row r="126" spans="1:12" x14ac:dyDescent="0.25">
      <c r="A126" t="s">
        <v>13</v>
      </c>
      <c r="B126">
        <v>100</v>
      </c>
      <c r="C126">
        <v>100</v>
      </c>
      <c r="D126">
        <v>0.3</v>
      </c>
      <c r="E126">
        <v>87.285820900079756</v>
      </c>
      <c r="F126">
        <v>0.8</v>
      </c>
      <c r="G126">
        <v>8</v>
      </c>
      <c r="H126">
        <v>45</v>
      </c>
      <c r="I126">
        <v>3729.5612446970367</v>
      </c>
      <c r="J126">
        <v>3427.3694415659638</v>
      </c>
      <c r="K126" s="6">
        <f xml:space="preserve"> 100 - Tableau1[[#This Row],[Fitness finale]] / Tableau1[[#This Row],[Fitness de base]] * 100</f>
        <v>8.1026100204347387</v>
      </c>
      <c r="L126">
        <v>3855.261</v>
      </c>
    </row>
    <row r="127" spans="1:12" x14ac:dyDescent="0.25">
      <c r="A127" t="s">
        <v>13</v>
      </c>
      <c r="B127">
        <v>100</v>
      </c>
      <c r="C127">
        <v>1000</v>
      </c>
      <c r="D127">
        <v>0.3</v>
      </c>
      <c r="E127">
        <v>87.285820900079756</v>
      </c>
      <c r="F127">
        <v>0.8</v>
      </c>
      <c r="G127">
        <v>8</v>
      </c>
      <c r="H127">
        <v>46</v>
      </c>
      <c r="I127">
        <v>3729.5612446970367</v>
      </c>
      <c r="J127">
        <v>3456.909364874904</v>
      </c>
      <c r="K127" s="6">
        <f xml:space="preserve"> 100 - Tableau1[[#This Row],[Fitness finale]] / Tableau1[[#This Row],[Fitness de base]] * 100</f>
        <v>7.3105618042821732</v>
      </c>
      <c r="L127">
        <v>11083.407999999999</v>
      </c>
    </row>
    <row r="128" spans="1:12" x14ac:dyDescent="0.25">
      <c r="A128" t="s">
        <v>13</v>
      </c>
      <c r="B128">
        <v>100</v>
      </c>
      <c r="C128">
        <v>1000</v>
      </c>
      <c r="D128">
        <v>0.8</v>
      </c>
      <c r="E128">
        <v>470.95134028311196</v>
      </c>
      <c r="F128">
        <v>0.9</v>
      </c>
      <c r="G128">
        <v>8</v>
      </c>
      <c r="H128">
        <v>44</v>
      </c>
      <c r="I128">
        <v>3729.5612446970367</v>
      </c>
      <c r="J128">
        <v>3463.3186384392397</v>
      </c>
      <c r="K128" s="6">
        <f xml:space="preserve"> 100 - Tableau1[[#This Row],[Fitness finale]] / Tableau1[[#This Row],[Fitness de base]] * 100</f>
        <v>7.1387111992425361</v>
      </c>
      <c r="L128">
        <v>11136.178</v>
      </c>
    </row>
    <row r="129" spans="1:12" x14ac:dyDescent="0.25">
      <c r="A129" t="s">
        <v>13</v>
      </c>
      <c r="B129">
        <v>100</v>
      </c>
      <c r="C129">
        <v>100</v>
      </c>
      <c r="D129">
        <v>0.8</v>
      </c>
      <c r="E129">
        <v>470.95134028311196</v>
      </c>
      <c r="F129">
        <v>0.99</v>
      </c>
      <c r="G129">
        <v>8</v>
      </c>
      <c r="H129">
        <v>46</v>
      </c>
      <c r="I129">
        <v>3729.5612446970367</v>
      </c>
      <c r="J129">
        <v>3472.5583161888535</v>
      </c>
      <c r="K129" s="6">
        <f xml:space="preserve"> 100 - Tableau1[[#This Row],[Fitness finale]] / Tableau1[[#This Row],[Fitness de base]] * 100</f>
        <v>6.8909695174897365</v>
      </c>
      <c r="L129">
        <v>4199.2120000000004</v>
      </c>
    </row>
    <row r="130" spans="1:12" x14ac:dyDescent="0.25">
      <c r="A130" t="s">
        <v>13</v>
      </c>
      <c r="B130">
        <v>100</v>
      </c>
      <c r="C130">
        <v>100</v>
      </c>
      <c r="D130">
        <v>0.3</v>
      </c>
      <c r="E130">
        <v>87.285820900079756</v>
      </c>
      <c r="F130">
        <v>0.99</v>
      </c>
      <c r="G130">
        <v>8</v>
      </c>
      <c r="H130">
        <v>44</v>
      </c>
      <c r="I130">
        <v>3729.5612446970367</v>
      </c>
      <c r="J130">
        <v>3483.6895373097577</v>
      </c>
      <c r="K130" s="6">
        <f xml:space="preserve"> 100 - Tableau1[[#This Row],[Fitness finale]] / Tableau1[[#This Row],[Fitness de base]] * 100</f>
        <v>6.592510251356714</v>
      </c>
      <c r="L130">
        <v>3071.3829999999998</v>
      </c>
    </row>
    <row r="131" spans="1:12" x14ac:dyDescent="0.25">
      <c r="A131" t="s">
        <v>13</v>
      </c>
      <c r="B131">
        <v>100</v>
      </c>
      <c r="C131">
        <v>100</v>
      </c>
      <c r="D131">
        <v>0.5</v>
      </c>
      <c r="E131">
        <v>151.61246776199212</v>
      </c>
      <c r="F131">
        <v>0.99</v>
      </c>
      <c r="G131">
        <v>8</v>
      </c>
      <c r="H131">
        <v>44</v>
      </c>
      <c r="I131">
        <v>3729.5612446970367</v>
      </c>
      <c r="J131">
        <v>3483.8408337439887</v>
      </c>
      <c r="K131" s="6">
        <f xml:space="preserve"> 100 - Tableau1[[#This Row],[Fitness finale]] / Tableau1[[#This Row],[Fitness de base]] * 100</f>
        <v>6.5884535695031445</v>
      </c>
      <c r="L131">
        <v>3477.1289999999999</v>
      </c>
    </row>
    <row r="132" spans="1:12" x14ac:dyDescent="0.25">
      <c r="A132" t="s">
        <v>13</v>
      </c>
      <c r="B132">
        <v>100</v>
      </c>
      <c r="C132">
        <v>100</v>
      </c>
      <c r="D132">
        <v>0.3</v>
      </c>
      <c r="E132">
        <v>87.285820900079756</v>
      </c>
      <c r="F132">
        <v>0.9</v>
      </c>
      <c r="G132">
        <v>8</v>
      </c>
      <c r="H132">
        <v>45</v>
      </c>
      <c r="I132">
        <v>3729.5612446970367</v>
      </c>
      <c r="J132">
        <v>3499.1109955330548</v>
      </c>
      <c r="K132" s="6">
        <f xml:space="preserve"> 100 - Tableau1[[#This Row],[Fitness finale]] / Tableau1[[#This Row],[Fitness de base]] * 100</f>
        <v>6.1790176925409952</v>
      </c>
      <c r="L132">
        <v>3731.72</v>
      </c>
    </row>
    <row r="133" spans="1:12" x14ac:dyDescent="0.25">
      <c r="A133" t="s">
        <v>13</v>
      </c>
      <c r="B133">
        <v>100</v>
      </c>
      <c r="C133">
        <v>100</v>
      </c>
      <c r="D133">
        <v>0.8</v>
      </c>
      <c r="E133">
        <v>470.95134028311196</v>
      </c>
      <c r="F133">
        <v>0.9</v>
      </c>
      <c r="G133">
        <v>8</v>
      </c>
      <c r="H133">
        <v>47</v>
      </c>
      <c r="I133">
        <v>3729.5612446970367</v>
      </c>
      <c r="J133">
        <v>3522.1249405507847</v>
      </c>
      <c r="K133" s="6">
        <f xml:space="preserve"> 100 - Tableau1[[#This Row],[Fitness finale]] / Tableau1[[#This Row],[Fitness de base]] * 100</f>
        <v>5.5619492625627203</v>
      </c>
      <c r="L133">
        <v>4459.7219999999998</v>
      </c>
    </row>
    <row r="134" spans="1:12" x14ac:dyDescent="0.25">
      <c r="A134" s="11" t="s">
        <v>13</v>
      </c>
      <c r="B134" s="11">
        <v>100</v>
      </c>
      <c r="C134" s="11">
        <v>500</v>
      </c>
      <c r="D134" s="11">
        <v>0.5</v>
      </c>
      <c r="E134" s="11">
        <v>151.61246776199212</v>
      </c>
      <c r="F134" s="11">
        <v>0.8</v>
      </c>
      <c r="G134" s="11">
        <v>8</v>
      </c>
      <c r="H134" s="11">
        <v>45</v>
      </c>
      <c r="I134" s="11">
        <v>3729.5612446970367</v>
      </c>
      <c r="J134" s="11">
        <v>3542.4935391212325</v>
      </c>
      <c r="K134" s="6">
        <f xml:space="preserve"> 100 - Tableau1[[#This Row],[Fitness finale]] / Tableau1[[#This Row],[Fitness de base]] * 100</f>
        <v>5.0158099921751074</v>
      </c>
      <c r="L134" s="11">
        <v>8741.3050000000003</v>
      </c>
    </row>
    <row r="135" spans="1:12" x14ac:dyDescent="0.25">
      <c r="A135" t="s">
        <v>13</v>
      </c>
      <c r="B135">
        <v>100</v>
      </c>
      <c r="C135">
        <v>500</v>
      </c>
      <c r="D135">
        <v>0.8</v>
      </c>
      <c r="E135">
        <v>470.95134028311196</v>
      </c>
      <c r="F135">
        <v>0.8</v>
      </c>
      <c r="G135">
        <v>8</v>
      </c>
      <c r="H135">
        <v>47</v>
      </c>
      <c r="I135">
        <v>3729.5612446970367</v>
      </c>
      <c r="J135">
        <v>3623.8957693669317</v>
      </c>
      <c r="K135" s="6">
        <f xml:space="preserve"> 100 - Tableau1[[#This Row],[Fitness finale]] / Tableau1[[#This Row],[Fitness de base]] * 100</f>
        <v>2.8331878308835314</v>
      </c>
      <c r="L135">
        <v>8708.6489999999994</v>
      </c>
    </row>
    <row r="136" spans="1:12" x14ac:dyDescent="0.25">
      <c r="A136" t="s">
        <v>13</v>
      </c>
      <c r="B136">
        <v>100</v>
      </c>
      <c r="C136">
        <v>10</v>
      </c>
      <c r="D136">
        <v>0.5</v>
      </c>
      <c r="E136">
        <v>151.61246776199212</v>
      </c>
      <c r="F136">
        <v>0.8</v>
      </c>
      <c r="G136">
        <v>8</v>
      </c>
      <c r="H136">
        <v>47</v>
      </c>
      <c r="I136">
        <v>3729.5612446970367</v>
      </c>
      <c r="J136">
        <v>3628.3253346960478</v>
      </c>
      <c r="K136" s="6">
        <f xml:space="preserve"> 100 - Tableau1[[#This Row],[Fitness finale]] / Tableau1[[#This Row],[Fitness de base]] * 100</f>
        <v>2.7144187575665484</v>
      </c>
      <c r="L136">
        <v>476.21100000000001</v>
      </c>
    </row>
    <row r="137" spans="1:12" x14ac:dyDescent="0.25">
      <c r="A137" t="s">
        <v>13</v>
      </c>
      <c r="B137">
        <v>100</v>
      </c>
      <c r="C137">
        <v>10</v>
      </c>
      <c r="D137">
        <v>0.3</v>
      </c>
      <c r="E137">
        <v>87.285820900079756</v>
      </c>
      <c r="F137">
        <v>0.9</v>
      </c>
      <c r="G137">
        <v>8</v>
      </c>
      <c r="H137">
        <v>47</v>
      </c>
      <c r="I137">
        <v>3729.5612446970367</v>
      </c>
      <c r="J137">
        <v>3658.87079702555</v>
      </c>
      <c r="K137" s="6">
        <f xml:space="preserve"> 100 - Tableau1[[#This Row],[Fitness finale]] / Tableau1[[#This Row],[Fitness de base]] * 100</f>
        <v>1.8954092193015981</v>
      </c>
      <c r="L137">
        <v>466.67200000000003</v>
      </c>
    </row>
    <row r="138" spans="1:12" x14ac:dyDescent="0.25">
      <c r="A138" s="13" t="s">
        <v>13</v>
      </c>
      <c r="B138" s="13">
        <v>100</v>
      </c>
      <c r="C138" s="13">
        <v>10</v>
      </c>
      <c r="D138" s="13">
        <v>0.5</v>
      </c>
      <c r="E138" s="13">
        <v>151.61246776199212</v>
      </c>
      <c r="F138" s="13">
        <v>0.99</v>
      </c>
      <c r="G138" s="13">
        <v>8</v>
      </c>
      <c r="H138" s="13">
        <v>47</v>
      </c>
      <c r="I138" s="13">
        <v>3729.5612446970367</v>
      </c>
      <c r="J138" s="13">
        <v>3665.249881367542</v>
      </c>
      <c r="K138" s="6">
        <f xml:space="preserve"> 100 - Tableau1[[#This Row],[Fitness finale]] / Tableau1[[#This Row],[Fitness de base]] * 100</f>
        <v>1.7243680720067829</v>
      </c>
      <c r="L138" s="13">
        <v>344.10300000000001</v>
      </c>
    </row>
    <row r="139" spans="1:12" x14ac:dyDescent="0.25">
      <c r="A139" t="s">
        <v>13</v>
      </c>
      <c r="B139">
        <v>100</v>
      </c>
      <c r="C139">
        <v>100</v>
      </c>
      <c r="D139">
        <v>0.5</v>
      </c>
      <c r="E139">
        <v>151.61246776199212</v>
      </c>
      <c r="F139">
        <v>0.9</v>
      </c>
      <c r="G139">
        <v>8</v>
      </c>
      <c r="H139">
        <v>47</v>
      </c>
      <c r="I139">
        <v>3729.5612446970367</v>
      </c>
      <c r="J139">
        <v>3666.2752077006985</v>
      </c>
      <c r="K139" s="6">
        <f xml:space="preserve"> 100 - Tableau1[[#This Row],[Fitness finale]] / Tableau1[[#This Row],[Fitness de base]] * 100</f>
        <v>1.6968761965317753</v>
      </c>
      <c r="L139">
        <v>4451.7920000000004</v>
      </c>
    </row>
    <row r="140" spans="1:12" x14ac:dyDescent="0.25">
      <c r="A140" t="s">
        <v>13</v>
      </c>
      <c r="B140">
        <v>100</v>
      </c>
      <c r="C140">
        <v>10</v>
      </c>
      <c r="D140">
        <v>0.5</v>
      </c>
      <c r="E140">
        <v>151.61246776199212</v>
      </c>
      <c r="F140">
        <v>0.9</v>
      </c>
      <c r="G140">
        <v>8</v>
      </c>
      <c r="H140">
        <v>47</v>
      </c>
      <c r="I140">
        <v>3729.5612446970367</v>
      </c>
      <c r="J140">
        <v>3667.2907207423859</v>
      </c>
      <c r="K140" s="6">
        <f xml:space="preserve"> 100 - Tableau1[[#This Row],[Fitness finale]] / Tableau1[[#This Row],[Fitness de base]] * 100</f>
        <v>1.6696474429315629</v>
      </c>
      <c r="L140">
        <v>411.048</v>
      </c>
    </row>
    <row r="141" spans="1:12" x14ac:dyDescent="0.25">
      <c r="A141" s="11" t="s">
        <v>13</v>
      </c>
      <c r="B141" s="11">
        <v>100</v>
      </c>
      <c r="C141" s="11">
        <v>10</v>
      </c>
      <c r="D141" s="11">
        <v>0.8</v>
      </c>
      <c r="E141" s="11">
        <v>470.95134028311196</v>
      </c>
      <c r="F141" s="11">
        <v>0.8</v>
      </c>
      <c r="G141" s="11">
        <v>8</v>
      </c>
      <c r="H141" s="11">
        <v>47</v>
      </c>
      <c r="I141" s="11">
        <v>3729.5612446970367</v>
      </c>
      <c r="J141" s="11">
        <v>3677.7166184813832</v>
      </c>
      <c r="K141" s="6">
        <f xml:space="preserve"> 100 - Tableau1[[#This Row],[Fitness finale]] / Tableau1[[#This Row],[Fitness de base]] * 100</f>
        <v>1.3900998754041183</v>
      </c>
      <c r="L141" s="11">
        <v>477.08600000000001</v>
      </c>
    </row>
    <row r="142" spans="1:12" x14ac:dyDescent="0.25">
      <c r="A142" t="s">
        <v>13</v>
      </c>
      <c r="B142">
        <v>100</v>
      </c>
      <c r="C142">
        <v>10</v>
      </c>
      <c r="D142">
        <v>0.3</v>
      </c>
      <c r="E142">
        <v>87.285820900079756</v>
      </c>
      <c r="F142">
        <v>0.99</v>
      </c>
      <c r="G142">
        <v>8</v>
      </c>
      <c r="H142">
        <v>47</v>
      </c>
      <c r="I142">
        <v>3729.5612446970367</v>
      </c>
      <c r="J142">
        <v>3679.4814988600401</v>
      </c>
      <c r="K142" s="6">
        <f xml:space="preserve"> 100 - Tableau1[[#This Row],[Fitness finale]] / Tableau1[[#This Row],[Fitness de base]] * 100</f>
        <v>1.3427784812007957</v>
      </c>
      <c r="L142">
        <v>474.58800000000002</v>
      </c>
    </row>
    <row r="143" spans="1:12" x14ac:dyDescent="0.25">
      <c r="A143" t="s">
        <v>13</v>
      </c>
      <c r="B143">
        <v>100</v>
      </c>
      <c r="C143">
        <v>10</v>
      </c>
      <c r="D143">
        <v>0.3</v>
      </c>
      <c r="E143">
        <v>87.285820900079756</v>
      </c>
      <c r="F143">
        <v>0.8</v>
      </c>
      <c r="G143">
        <v>8</v>
      </c>
      <c r="H143">
        <v>47</v>
      </c>
      <c r="I143">
        <v>3729.5612446970367</v>
      </c>
      <c r="J143">
        <v>3697.5064763155601</v>
      </c>
      <c r="K143" s="6">
        <f xml:space="preserve"> 100 - Tableau1[[#This Row],[Fitness finale]] / Tableau1[[#This Row],[Fitness de base]] * 100</f>
        <v>0.85947826777356795</v>
      </c>
      <c r="L143">
        <v>479.32</v>
      </c>
    </row>
    <row r="144" spans="1:12" x14ac:dyDescent="0.25">
      <c r="A144" t="s">
        <v>13</v>
      </c>
      <c r="B144">
        <v>100</v>
      </c>
      <c r="C144">
        <v>10</v>
      </c>
      <c r="D144">
        <v>0.8</v>
      </c>
      <c r="E144">
        <v>470.95134028311196</v>
      </c>
      <c r="F144">
        <v>0.99</v>
      </c>
      <c r="G144">
        <v>8</v>
      </c>
      <c r="H144">
        <v>46</v>
      </c>
      <c r="I144">
        <v>3729.5612446970367</v>
      </c>
      <c r="J144">
        <v>3721.3881274802366</v>
      </c>
      <c r="K144" s="6">
        <f xml:space="preserve"> 100 - Tableau1[[#This Row],[Fitness finale]] / Tableau1[[#This Row],[Fitness de base]] * 100</f>
        <v>0.21914420170526228</v>
      </c>
      <c r="L144">
        <v>590.57600000000002</v>
      </c>
    </row>
    <row r="145" spans="1:12" x14ac:dyDescent="0.25">
      <c r="A145" t="s">
        <v>13</v>
      </c>
      <c r="B145">
        <v>100</v>
      </c>
      <c r="C145">
        <v>10</v>
      </c>
      <c r="D145">
        <v>0.8</v>
      </c>
      <c r="E145">
        <v>470.95134028311196</v>
      </c>
      <c r="F145">
        <v>0.9</v>
      </c>
      <c r="G145">
        <v>8</v>
      </c>
      <c r="H145">
        <v>47</v>
      </c>
      <c r="I145">
        <v>3729.5612446970367</v>
      </c>
      <c r="J145">
        <v>3729.5612446970367</v>
      </c>
      <c r="K145" s="6">
        <f xml:space="preserve"> 100 - Tableau1[[#This Row],[Fitness finale]] / Tableau1[[#This Row],[Fitness de base]] * 100</f>
        <v>0</v>
      </c>
      <c r="L145">
        <v>472.97699999999998</v>
      </c>
    </row>
    <row r="146" spans="1:12" x14ac:dyDescent="0.25">
      <c r="A146" t="s">
        <v>14</v>
      </c>
      <c r="B146">
        <v>100</v>
      </c>
      <c r="C146">
        <v>500</v>
      </c>
      <c r="D146">
        <v>0.5</v>
      </c>
      <c r="E146">
        <v>175.04025891217313</v>
      </c>
      <c r="F146">
        <v>0.99</v>
      </c>
      <c r="G146">
        <v>8</v>
      </c>
      <c r="H146">
        <v>38</v>
      </c>
      <c r="I146">
        <v>3688.9620666435944</v>
      </c>
      <c r="J146">
        <v>2772.0252605726264</v>
      </c>
      <c r="K146" s="6">
        <f xml:space="preserve"> 100 - Tableau1[[#This Row],[Fitness finale]] / Tableau1[[#This Row],[Fitness de base]] * 100</f>
        <v>24.856227564986696</v>
      </c>
      <c r="L146">
        <v>8885.2209999999995</v>
      </c>
    </row>
    <row r="147" spans="1:12" x14ac:dyDescent="0.25">
      <c r="A147" t="s">
        <v>14</v>
      </c>
      <c r="B147">
        <v>100</v>
      </c>
      <c r="C147">
        <v>1000</v>
      </c>
      <c r="D147">
        <v>0.8</v>
      </c>
      <c r="E147">
        <v>543.72470651689173</v>
      </c>
      <c r="F147">
        <v>0.99</v>
      </c>
      <c r="G147">
        <v>8</v>
      </c>
      <c r="H147">
        <v>40</v>
      </c>
      <c r="I147">
        <v>3688.9620666435944</v>
      </c>
      <c r="J147">
        <v>2778.6311013506911</v>
      </c>
      <c r="K147" s="6">
        <f xml:space="preserve"> 100 - Tableau1[[#This Row],[Fitness finale]] / Tableau1[[#This Row],[Fitness de base]] * 100</f>
        <v>24.677157120272824</v>
      </c>
      <c r="L147">
        <v>10945.83</v>
      </c>
    </row>
    <row r="148" spans="1:12" x14ac:dyDescent="0.25">
      <c r="A148" t="s">
        <v>14</v>
      </c>
      <c r="B148">
        <v>100</v>
      </c>
      <c r="C148">
        <v>500</v>
      </c>
      <c r="D148">
        <v>0.8</v>
      </c>
      <c r="E148">
        <v>543.72470651689173</v>
      </c>
      <c r="F148">
        <v>0.99</v>
      </c>
      <c r="G148">
        <v>8</v>
      </c>
      <c r="H148">
        <v>39</v>
      </c>
      <c r="I148">
        <v>3688.9620666435944</v>
      </c>
      <c r="J148">
        <v>2781.4074335264422</v>
      </c>
      <c r="K148" s="6">
        <f xml:space="preserve"> 100 - Tableau1[[#This Row],[Fitness finale]] / Tableau1[[#This Row],[Fitness de base]] * 100</f>
        <v>24.601896596429128</v>
      </c>
      <c r="L148">
        <v>8521.5619999999999</v>
      </c>
    </row>
    <row r="149" spans="1:12" x14ac:dyDescent="0.25">
      <c r="A149" t="s">
        <v>14</v>
      </c>
      <c r="B149">
        <v>100</v>
      </c>
      <c r="C149">
        <v>1000</v>
      </c>
      <c r="D149">
        <v>0.3</v>
      </c>
      <c r="E149">
        <v>100.77359016209961</v>
      </c>
      <c r="F149">
        <v>0.99</v>
      </c>
      <c r="G149">
        <v>8</v>
      </c>
      <c r="H149">
        <v>43</v>
      </c>
      <c r="I149">
        <v>3688.9620666435944</v>
      </c>
      <c r="J149">
        <v>2893.4151919122146</v>
      </c>
      <c r="K149" s="6">
        <f xml:space="preserve"> 100 - Tableau1[[#This Row],[Fitness finale]] / Tableau1[[#This Row],[Fitness de base]] * 100</f>
        <v>21.565601932448402</v>
      </c>
      <c r="L149">
        <v>10948.758</v>
      </c>
    </row>
    <row r="150" spans="1:12" x14ac:dyDescent="0.25">
      <c r="A150" t="s">
        <v>14</v>
      </c>
      <c r="B150">
        <v>100</v>
      </c>
      <c r="C150">
        <v>500</v>
      </c>
      <c r="D150">
        <v>0.3</v>
      </c>
      <c r="E150">
        <v>100.77359016209961</v>
      </c>
      <c r="F150">
        <v>0.8</v>
      </c>
      <c r="G150">
        <v>8</v>
      </c>
      <c r="H150">
        <v>43</v>
      </c>
      <c r="I150">
        <v>3688.9620666435944</v>
      </c>
      <c r="J150">
        <v>2995.6098786537686</v>
      </c>
      <c r="K150" s="6">
        <f xml:space="preserve"> 100 - Tableau1[[#This Row],[Fitness finale]] / Tableau1[[#This Row],[Fitness de base]] * 100</f>
        <v>18.795318993905312</v>
      </c>
      <c r="L150">
        <v>8938.9179999999997</v>
      </c>
    </row>
    <row r="151" spans="1:12" x14ac:dyDescent="0.25">
      <c r="A151" s="11" t="s">
        <v>14</v>
      </c>
      <c r="B151" s="11">
        <v>100</v>
      </c>
      <c r="C151" s="11">
        <v>500</v>
      </c>
      <c r="D151" s="11">
        <v>0.8</v>
      </c>
      <c r="E151" s="11">
        <v>543.72470651689173</v>
      </c>
      <c r="F151" s="11">
        <v>0.8</v>
      </c>
      <c r="G151" s="11">
        <v>8</v>
      </c>
      <c r="H151" s="11">
        <v>43</v>
      </c>
      <c r="I151" s="11">
        <v>3688.9620666435944</v>
      </c>
      <c r="J151" s="11">
        <v>3008.5762936007841</v>
      </c>
      <c r="K151" s="6">
        <f xml:space="preserve"> 100 - Tableau1[[#This Row],[Fitness finale]] / Tableau1[[#This Row],[Fitness de base]] * 100</f>
        <v>18.443826766206357</v>
      </c>
      <c r="L151" s="11">
        <v>8646.0660000000007</v>
      </c>
    </row>
    <row r="152" spans="1:12" x14ac:dyDescent="0.25">
      <c r="A152" t="s">
        <v>14</v>
      </c>
      <c r="B152">
        <v>100</v>
      </c>
      <c r="C152">
        <v>1000</v>
      </c>
      <c r="D152">
        <v>0.5</v>
      </c>
      <c r="E152">
        <v>175.04025891217313</v>
      </c>
      <c r="F152">
        <v>0.99</v>
      </c>
      <c r="G152">
        <v>8</v>
      </c>
      <c r="H152">
        <v>41</v>
      </c>
      <c r="I152">
        <v>3688.9620666435944</v>
      </c>
      <c r="J152">
        <v>3034.1364402522508</v>
      </c>
      <c r="K152" s="6">
        <f xml:space="preserve"> 100 - Tableau1[[#This Row],[Fitness finale]] / Tableau1[[#This Row],[Fitness de base]] * 100</f>
        <v>17.750944969383681</v>
      </c>
      <c r="L152">
        <v>10961.19</v>
      </c>
    </row>
    <row r="153" spans="1:12" x14ac:dyDescent="0.25">
      <c r="A153" t="s">
        <v>14</v>
      </c>
      <c r="B153">
        <v>100</v>
      </c>
      <c r="C153">
        <v>500</v>
      </c>
      <c r="D153">
        <v>0.3</v>
      </c>
      <c r="E153">
        <v>100.77359016209961</v>
      </c>
      <c r="F153">
        <v>0.99</v>
      </c>
      <c r="G153">
        <v>8</v>
      </c>
      <c r="H153">
        <v>43</v>
      </c>
      <c r="I153">
        <v>3688.9620666435944</v>
      </c>
      <c r="J153">
        <v>3063.4188536462848</v>
      </c>
      <c r="K153" s="6">
        <f xml:space="preserve"> 100 - Tableau1[[#This Row],[Fitness finale]] / Tableau1[[#This Row],[Fitness de base]] * 100</f>
        <v>16.957160352870233</v>
      </c>
      <c r="L153">
        <v>8748.5619999999999</v>
      </c>
    </row>
    <row r="154" spans="1:12" x14ac:dyDescent="0.25">
      <c r="A154" t="s">
        <v>14</v>
      </c>
      <c r="B154">
        <v>100</v>
      </c>
      <c r="C154">
        <v>1000</v>
      </c>
      <c r="D154">
        <v>0.8</v>
      </c>
      <c r="E154">
        <v>543.72470651689173</v>
      </c>
      <c r="F154">
        <v>0.8</v>
      </c>
      <c r="G154">
        <v>8</v>
      </c>
      <c r="H154">
        <v>42</v>
      </c>
      <c r="I154">
        <v>3688.9620666435944</v>
      </c>
      <c r="J154">
        <v>3074.5572284378841</v>
      </c>
      <c r="K154" s="6">
        <f xml:space="preserve"> 100 - Tableau1[[#This Row],[Fitness finale]] / Tableau1[[#This Row],[Fitness de base]] * 100</f>
        <v>16.655222447563062</v>
      </c>
      <c r="L154">
        <v>10812.174000000001</v>
      </c>
    </row>
    <row r="155" spans="1:12" x14ac:dyDescent="0.25">
      <c r="A155" t="s">
        <v>14</v>
      </c>
      <c r="B155">
        <v>100</v>
      </c>
      <c r="C155">
        <v>500</v>
      </c>
      <c r="D155">
        <v>0.5</v>
      </c>
      <c r="E155">
        <v>175.04025891217313</v>
      </c>
      <c r="F155">
        <v>0.8</v>
      </c>
      <c r="G155">
        <v>8</v>
      </c>
      <c r="H155">
        <v>46</v>
      </c>
      <c r="I155">
        <v>3688.9620666435944</v>
      </c>
      <c r="J155">
        <v>3324.413144024908</v>
      </c>
      <c r="K155" s="6">
        <f xml:space="preserve"> 100 - Tableau1[[#This Row],[Fitness finale]] / Tableau1[[#This Row],[Fitness de base]] * 100</f>
        <v>9.8821542762669736</v>
      </c>
      <c r="L155">
        <v>8516.7440000000006</v>
      </c>
    </row>
    <row r="156" spans="1:12" x14ac:dyDescent="0.25">
      <c r="A156" t="s">
        <v>14</v>
      </c>
      <c r="B156">
        <v>100</v>
      </c>
      <c r="C156">
        <v>1000</v>
      </c>
      <c r="D156">
        <v>0.5</v>
      </c>
      <c r="E156">
        <v>175.04025891217313</v>
      </c>
      <c r="F156">
        <v>0.9</v>
      </c>
      <c r="G156">
        <v>8</v>
      </c>
      <c r="H156">
        <v>46</v>
      </c>
      <c r="I156">
        <v>3688.9620666435944</v>
      </c>
      <c r="J156">
        <v>3344.0034629598854</v>
      </c>
      <c r="K156" s="6">
        <f xml:space="preserve"> 100 - Tableau1[[#This Row],[Fitness finale]] / Tableau1[[#This Row],[Fitness de base]] * 100</f>
        <v>9.3511019482390623</v>
      </c>
      <c r="L156">
        <v>10831.56</v>
      </c>
    </row>
    <row r="157" spans="1:12" x14ac:dyDescent="0.25">
      <c r="A157" s="11" t="s">
        <v>14</v>
      </c>
      <c r="B157" s="11">
        <v>100</v>
      </c>
      <c r="C157" s="11">
        <v>500</v>
      </c>
      <c r="D157" s="11">
        <v>0.5</v>
      </c>
      <c r="E157" s="11">
        <v>175.04025891217313</v>
      </c>
      <c r="F157" s="11">
        <v>0.9</v>
      </c>
      <c r="G157" s="11">
        <v>8</v>
      </c>
      <c r="H157" s="11">
        <v>47</v>
      </c>
      <c r="I157" s="11">
        <v>3688.9620666435944</v>
      </c>
      <c r="J157" s="11">
        <v>3357.0071308941556</v>
      </c>
      <c r="K157" s="6">
        <f xml:space="preserve"> 100 - Tableau1[[#This Row],[Fitness finale]] / Tableau1[[#This Row],[Fitness de base]] * 100</f>
        <v>8.9985998704364079</v>
      </c>
      <c r="L157" s="11">
        <v>8822.9979999999996</v>
      </c>
    </row>
    <row r="158" spans="1:12" x14ac:dyDescent="0.25">
      <c r="A158" t="s">
        <v>14</v>
      </c>
      <c r="B158">
        <v>100</v>
      </c>
      <c r="C158">
        <v>100</v>
      </c>
      <c r="D158">
        <v>0.5</v>
      </c>
      <c r="E158">
        <v>175.04025891217313</v>
      </c>
      <c r="F158">
        <v>0.8</v>
      </c>
      <c r="G158">
        <v>8</v>
      </c>
      <c r="H158">
        <v>47</v>
      </c>
      <c r="I158">
        <v>3688.9620666435944</v>
      </c>
      <c r="J158">
        <v>3366.8433264056803</v>
      </c>
      <c r="K158" s="6">
        <f xml:space="preserve"> 100 - Tableau1[[#This Row],[Fitness finale]] / Tableau1[[#This Row],[Fitness de base]] * 100</f>
        <v>8.7319613056090333</v>
      </c>
      <c r="L158">
        <v>4140.5200000000004</v>
      </c>
    </row>
    <row r="159" spans="1:12" x14ac:dyDescent="0.25">
      <c r="A159" s="11" t="s">
        <v>14</v>
      </c>
      <c r="B159" s="11">
        <v>100</v>
      </c>
      <c r="C159" s="11">
        <v>100</v>
      </c>
      <c r="D159" s="11">
        <v>0.8</v>
      </c>
      <c r="E159" s="11">
        <v>543.72470651689173</v>
      </c>
      <c r="F159" s="11">
        <v>0.8</v>
      </c>
      <c r="G159" s="11">
        <v>8</v>
      </c>
      <c r="H159" s="11">
        <v>46</v>
      </c>
      <c r="I159" s="11">
        <v>3688.9620666435944</v>
      </c>
      <c r="J159" s="11">
        <v>3377.8264362981072</v>
      </c>
      <c r="K159" s="6">
        <f xml:space="preserve"> 100 - Tableau1[[#This Row],[Fitness finale]] / Tableau1[[#This Row],[Fitness de base]] * 100</f>
        <v>8.4342323050389751</v>
      </c>
      <c r="L159" s="11">
        <v>3584.7260000000001</v>
      </c>
    </row>
    <row r="160" spans="1:12" x14ac:dyDescent="0.25">
      <c r="A160" t="s">
        <v>14</v>
      </c>
      <c r="B160">
        <v>100</v>
      </c>
      <c r="C160">
        <v>100</v>
      </c>
      <c r="D160">
        <v>0.3</v>
      </c>
      <c r="E160">
        <v>100.77359016209961</v>
      </c>
      <c r="F160">
        <v>0.9</v>
      </c>
      <c r="G160">
        <v>8</v>
      </c>
      <c r="H160">
        <v>47</v>
      </c>
      <c r="I160">
        <v>3688.9620666435944</v>
      </c>
      <c r="J160">
        <v>3407.9326919598443</v>
      </c>
      <c r="K160" s="6">
        <f xml:space="preserve"> 100 - Tableau1[[#This Row],[Fitness finale]] / Tableau1[[#This Row],[Fitness de base]] * 100</f>
        <v>7.6181150580234913</v>
      </c>
      <c r="L160">
        <v>4033.9569999999999</v>
      </c>
    </row>
    <row r="161" spans="1:12" x14ac:dyDescent="0.25">
      <c r="A161" t="s">
        <v>14</v>
      </c>
      <c r="B161">
        <v>100</v>
      </c>
      <c r="C161">
        <v>1000</v>
      </c>
      <c r="D161">
        <v>0.3</v>
      </c>
      <c r="E161">
        <v>100.77359016209961</v>
      </c>
      <c r="F161">
        <v>0.9</v>
      </c>
      <c r="G161">
        <v>8</v>
      </c>
      <c r="H161">
        <v>47</v>
      </c>
      <c r="I161">
        <v>3688.9620666435944</v>
      </c>
      <c r="J161">
        <v>3419.7590032412299</v>
      </c>
      <c r="K161" s="6">
        <f xml:space="preserve"> 100 - Tableau1[[#This Row],[Fitness finale]] / Tableau1[[#This Row],[Fitness de base]] * 100</f>
        <v>7.2975286419060126</v>
      </c>
      <c r="L161">
        <v>10607.444</v>
      </c>
    </row>
    <row r="162" spans="1:12" x14ac:dyDescent="0.25">
      <c r="A162" t="s">
        <v>14</v>
      </c>
      <c r="B162">
        <v>100</v>
      </c>
      <c r="C162">
        <v>100</v>
      </c>
      <c r="D162">
        <v>0.3</v>
      </c>
      <c r="E162">
        <v>100.77359016209961</v>
      </c>
      <c r="F162">
        <v>0.99</v>
      </c>
      <c r="G162">
        <v>8</v>
      </c>
      <c r="H162">
        <v>45</v>
      </c>
      <c r="I162">
        <v>3688.9620666435944</v>
      </c>
      <c r="J162">
        <v>3458.7001029087405</v>
      </c>
      <c r="K162" s="6">
        <f xml:space="preserve"> 100 - Tableau1[[#This Row],[Fitness finale]] / Tableau1[[#This Row],[Fitness de base]] * 100</f>
        <v>6.2419173625267916</v>
      </c>
      <c r="L162">
        <v>3872.3180000000002</v>
      </c>
    </row>
    <row r="163" spans="1:12" x14ac:dyDescent="0.25">
      <c r="A163" t="s">
        <v>14</v>
      </c>
      <c r="B163">
        <v>100</v>
      </c>
      <c r="C163">
        <v>100</v>
      </c>
      <c r="D163">
        <v>0.5</v>
      </c>
      <c r="E163">
        <v>175.04025891217313</v>
      </c>
      <c r="F163">
        <v>0.9</v>
      </c>
      <c r="G163">
        <v>8</v>
      </c>
      <c r="H163">
        <v>46</v>
      </c>
      <c r="I163">
        <v>3688.9620666435944</v>
      </c>
      <c r="J163">
        <v>3473.362260034969</v>
      </c>
      <c r="K163" s="6">
        <f xml:space="preserve"> 100 - Tableau1[[#This Row],[Fitness finale]] / Tableau1[[#This Row],[Fitness de base]] * 100</f>
        <v>5.8444571322141314</v>
      </c>
      <c r="L163">
        <v>3879.654</v>
      </c>
    </row>
    <row r="164" spans="1:12" x14ac:dyDescent="0.25">
      <c r="A164" s="11" t="s">
        <v>14</v>
      </c>
      <c r="B164" s="11">
        <v>100</v>
      </c>
      <c r="C164" s="11">
        <v>100</v>
      </c>
      <c r="D164" s="11">
        <v>0.3</v>
      </c>
      <c r="E164" s="11">
        <v>100.77359016209961</v>
      </c>
      <c r="F164" s="11">
        <v>0.8</v>
      </c>
      <c r="G164" s="11">
        <v>8</v>
      </c>
      <c r="H164" s="11">
        <v>46</v>
      </c>
      <c r="I164" s="11">
        <v>3688.9620666435944</v>
      </c>
      <c r="J164" s="11">
        <v>3474.8461988145905</v>
      </c>
      <c r="K164" s="6">
        <f xml:space="preserve"> 100 - Tableau1[[#This Row],[Fitness finale]] / Tableau1[[#This Row],[Fitness de base]] * 100</f>
        <v>5.8042306741261029</v>
      </c>
      <c r="L164" s="11">
        <v>3585.1759999999999</v>
      </c>
    </row>
    <row r="165" spans="1:12" x14ac:dyDescent="0.25">
      <c r="A165" t="s">
        <v>14</v>
      </c>
      <c r="B165">
        <v>100</v>
      </c>
      <c r="C165">
        <v>100</v>
      </c>
      <c r="D165">
        <v>0.5</v>
      </c>
      <c r="E165">
        <v>175.04025891217313</v>
      </c>
      <c r="F165">
        <v>0.99</v>
      </c>
      <c r="G165">
        <v>8</v>
      </c>
      <c r="H165">
        <v>46</v>
      </c>
      <c r="I165">
        <v>3688.9620666435944</v>
      </c>
      <c r="J165">
        <v>3475.8002132738238</v>
      </c>
      <c r="K165" s="6">
        <f xml:space="preserve"> 100 - Tableau1[[#This Row],[Fitness finale]] / Tableau1[[#This Row],[Fitness de base]] * 100</f>
        <v>5.7783693493957884</v>
      </c>
      <c r="L165">
        <v>3838.8919999999998</v>
      </c>
    </row>
    <row r="166" spans="1:12" x14ac:dyDescent="0.25">
      <c r="A166" t="s">
        <v>14</v>
      </c>
      <c r="B166">
        <v>100</v>
      </c>
      <c r="C166">
        <v>1000</v>
      </c>
      <c r="D166">
        <v>0.5</v>
      </c>
      <c r="E166">
        <v>175.04025891217313</v>
      </c>
      <c r="F166">
        <v>0.8</v>
      </c>
      <c r="G166">
        <v>8</v>
      </c>
      <c r="H166">
        <v>46</v>
      </c>
      <c r="I166">
        <v>3688.9620666435944</v>
      </c>
      <c r="J166">
        <v>3496.4247924344991</v>
      </c>
      <c r="K166" s="6">
        <f xml:space="preserve"> 100 - Tableau1[[#This Row],[Fitness finale]] / Tableau1[[#This Row],[Fitness de base]] * 100</f>
        <v>5.2192804027468753</v>
      </c>
      <c r="L166">
        <v>10847.205</v>
      </c>
    </row>
    <row r="167" spans="1:12" x14ac:dyDescent="0.25">
      <c r="A167" t="s">
        <v>14</v>
      </c>
      <c r="B167">
        <v>100</v>
      </c>
      <c r="C167">
        <v>500</v>
      </c>
      <c r="D167">
        <v>0.8</v>
      </c>
      <c r="E167">
        <v>543.72470651689173</v>
      </c>
      <c r="F167">
        <v>0.9</v>
      </c>
      <c r="G167">
        <v>8</v>
      </c>
      <c r="H167">
        <v>46</v>
      </c>
      <c r="I167">
        <v>3688.9620666435944</v>
      </c>
      <c r="J167">
        <v>3512.4586934300801</v>
      </c>
      <c r="K167" s="6">
        <f xml:space="preserve"> 100 - Tableau1[[#This Row],[Fitness finale]] / Tableau1[[#This Row],[Fitness de base]] * 100</f>
        <v>4.7846350823039501</v>
      </c>
      <c r="L167">
        <v>8452.7510000000002</v>
      </c>
    </row>
    <row r="168" spans="1:12" x14ac:dyDescent="0.25">
      <c r="A168" t="s">
        <v>14</v>
      </c>
      <c r="B168">
        <v>100</v>
      </c>
      <c r="C168">
        <v>100</v>
      </c>
      <c r="D168">
        <v>0.8</v>
      </c>
      <c r="E168">
        <v>543.72470651689173</v>
      </c>
      <c r="F168">
        <v>0.9</v>
      </c>
      <c r="G168">
        <v>8</v>
      </c>
      <c r="H168">
        <v>46</v>
      </c>
      <c r="I168">
        <v>3688.9620666435944</v>
      </c>
      <c r="J168">
        <v>3522.4408243076555</v>
      </c>
      <c r="K168" s="6">
        <f xml:space="preserve"> 100 - Tableau1[[#This Row],[Fitness finale]] / Tableau1[[#This Row],[Fitness de base]] * 100</f>
        <v>4.5140405167529423</v>
      </c>
      <c r="L168">
        <v>3866.6550000000002</v>
      </c>
    </row>
    <row r="169" spans="1:12" x14ac:dyDescent="0.25">
      <c r="A169" t="s">
        <v>14</v>
      </c>
      <c r="B169">
        <v>100</v>
      </c>
      <c r="C169">
        <v>1000</v>
      </c>
      <c r="D169">
        <v>0.3</v>
      </c>
      <c r="E169">
        <v>100.77359016209961</v>
      </c>
      <c r="F169">
        <v>0.8</v>
      </c>
      <c r="G169">
        <v>8</v>
      </c>
      <c r="H169">
        <v>47</v>
      </c>
      <c r="I169">
        <v>3688.9620666435944</v>
      </c>
      <c r="J169">
        <v>3528.2580723805968</v>
      </c>
      <c r="K169" s="6">
        <f xml:space="preserve"> 100 - Tableau1[[#This Row],[Fitness finale]] / Tableau1[[#This Row],[Fitness de base]] * 100</f>
        <v>4.3563471610651163</v>
      </c>
      <c r="L169">
        <v>10919.709000000001</v>
      </c>
    </row>
    <row r="170" spans="1:12" x14ac:dyDescent="0.25">
      <c r="A170" t="s">
        <v>14</v>
      </c>
      <c r="B170">
        <v>100</v>
      </c>
      <c r="C170">
        <v>10</v>
      </c>
      <c r="D170">
        <v>0.8</v>
      </c>
      <c r="E170">
        <v>543.72470651689173</v>
      </c>
      <c r="F170">
        <v>0.8</v>
      </c>
      <c r="G170">
        <v>8</v>
      </c>
      <c r="H170">
        <v>48</v>
      </c>
      <c r="I170">
        <v>3688.9620666435944</v>
      </c>
      <c r="J170">
        <v>3616.560556798433</v>
      </c>
      <c r="K170" s="6">
        <f xml:space="preserve"> 100 - Tableau1[[#This Row],[Fitness finale]] / Tableau1[[#This Row],[Fitness de base]] * 100</f>
        <v>1.9626525981340848</v>
      </c>
      <c r="L170">
        <v>424.62400000000002</v>
      </c>
    </row>
    <row r="171" spans="1:12" x14ac:dyDescent="0.25">
      <c r="A171" t="s">
        <v>14</v>
      </c>
      <c r="B171">
        <v>100</v>
      </c>
      <c r="C171">
        <v>100</v>
      </c>
      <c r="D171">
        <v>0.8</v>
      </c>
      <c r="E171">
        <v>543.72470651689173</v>
      </c>
      <c r="F171">
        <v>0.99</v>
      </c>
      <c r="G171">
        <v>8</v>
      </c>
      <c r="H171">
        <v>47</v>
      </c>
      <c r="I171">
        <v>3688.9620666435944</v>
      </c>
      <c r="J171">
        <v>3629.4652438044304</v>
      </c>
      <c r="K171" s="6">
        <f xml:space="preserve"> 100 - Tableau1[[#This Row],[Fitness finale]] / Tableau1[[#This Row],[Fitness de base]] * 100</f>
        <v>1.6128336850396892</v>
      </c>
      <c r="L171">
        <v>3922.701</v>
      </c>
    </row>
    <row r="172" spans="1:12" x14ac:dyDescent="0.25">
      <c r="A172" t="s">
        <v>14</v>
      </c>
      <c r="B172">
        <v>100</v>
      </c>
      <c r="C172">
        <v>10</v>
      </c>
      <c r="D172">
        <v>0.3</v>
      </c>
      <c r="E172">
        <v>100.77359016209961</v>
      </c>
      <c r="F172">
        <v>0.99</v>
      </c>
      <c r="G172">
        <v>8</v>
      </c>
      <c r="H172">
        <v>48</v>
      </c>
      <c r="I172">
        <v>3688.9620666435944</v>
      </c>
      <c r="J172">
        <v>3631.9469436751579</v>
      </c>
      <c r="K172" s="6">
        <f xml:space="preserve"> 100 - Tableau1[[#This Row],[Fitness finale]] / Tableau1[[#This Row],[Fitness de base]] * 100</f>
        <v>1.5455600230747706</v>
      </c>
      <c r="L172">
        <v>303.46600000000001</v>
      </c>
    </row>
    <row r="173" spans="1:12" x14ac:dyDescent="0.25">
      <c r="A173" t="s">
        <v>14</v>
      </c>
      <c r="B173">
        <v>100</v>
      </c>
      <c r="C173">
        <v>1000</v>
      </c>
      <c r="D173">
        <v>0.8</v>
      </c>
      <c r="E173">
        <v>543.72470651689173</v>
      </c>
      <c r="F173">
        <v>0.9</v>
      </c>
      <c r="G173">
        <v>8</v>
      </c>
      <c r="H173">
        <v>46</v>
      </c>
      <c r="I173">
        <v>3688.9620666435944</v>
      </c>
      <c r="J173">
        <v>3632.0150294170767</v>
      </c>
      <c r="K173" s="6">
        <f xml:space="preserve"> 100 - Tableau1[[#This Row],[Fitness finale]] / Tableau1[[#This Row],[Fitness de base]] * 100</f>
        <v>1.5437143618646871</v>
      </c>
      <c r="L173">
        <v>10887.66</v>
      </c>
    </row>
    <row r="174" spans="1:12" x14ac:dyDescent="0.25">
      <c r="A174" t="s">
        <v>14</v>
      </c>
      <c r="B174">
        <v>100</v>
      </c>
      <c r="C174">
        <v>10</v>
      </c>
      <c r="D174">
        <v>0.5</v>
      </c>
      <c r="E174">
        <v>175.04025891217313</v>
      </c>
      <c r="F174">
        <v>0.9</v>
      </c>
      <c r="G174">
        <v>8</v>
      </c>
      <c r="H174">
        <v>47</v>
      </c>
      <c r="I174">
        <v>3688.9620666435944</v>
      </c>
      <c r="J174">
        <v>3635.8973345628137</v>
      </c>
      <c r="K174" s="6">
        <f xml:space="preserve"> 100 - Tableau1[[#This Row],[Fitness finale]] / Tableau1[[#This Row],[Fitness de base]] * 100</f>
        <v>1.4384732377869511</v>
      </c>
      <c r="L174">
        <v>333.41899999999998</v>
      </c>
    </row>
    <row r="175" spans="1:12" x14ac:dyDescent="0.25">
      <c r="A175" t="s">
        <v>14</v>
      </c>
      <c r="B175">
        <v>100</v>
      </c>
      <c r="C175">
        <v>10</v>
      </c>
      <c r="D175">
        <v>0.8</v>
      </c>
      <c r="E175">
        <v>543.72470651689173</v>
      </c>
      <c r="F175">
        <v>0.99</v>
      </c>
      <c r="G175">
        <v>8</v>
      </c>
      <c r="H175">
        <v>48</v>
      </c>
      <c r="I175">
        <v>3688.9620666435944</v>
      </c>
      <c r="J175">
        <v>3650.0252829667829</v>
      </c>
      <c r="K175" s="6">
        <f xml:space="preserve"> 100 - Tableau1[[#This Row],[Fitness finale]] / Tableau1[[#This Row],[Fitness de base]] * 100</f>
        <v>1.0554942819522779</v>
      </c>
      <c r="L175">
        <v>385.90100000000001</v>
      </c>
    </row>
    <row r="176" spans="1:12" x14ac:dyDescent="0.25">
      <c r="A176" t="s">
        <v>14</v>
      </c>
      <c r="B176">
        <v>100</v>
      </c>
      <c r="C176">
        <v>10</v>
      </c>
      <c r="D176">
        <v>0.3</v>
      </c>
      <c r="E176">
        <v>100.77359016209961</v>
      </c>
      <c r="F176">
        <v>0.9</v>
      </c>
      <c r="G176">
        <v>8</v>
      </c>
      <c r="H176">
        <v>47</v>
      </c>
      <c r="I176">
        <v>3688.9620666435944</v>
      </c>
      <c r="J176">
        <v>3659.9792614625976</v>
      </c>
      <c r="K176" s="6">
        <f xml:space="preserve"> 100 - Tableau1[[#This Row],[Fitness finale]] / Tableau1[[#This Row],[Fitness de base]] * 100</f>
        <v>0.78566286823780729</v>
      </c>
      <c r="L176">
        <v>351.887</v>
      </c>
    </row>
    <row r="177" spans="1:12" x14ac:dyDescent="0.25">
      <c r="A177" t="s">
        <v>14</v>
      </c>
      <c r="B177">
        <v>100</v>
      </c>
      <c r="C177">
        <v>10</v>
      </c>
      <c r="D177">
        <v>0.5</v>
      </c>
      <c r="E177">
        <v>175.04025891217313</v>
      </c>
      <c r="F177">
        <v>0.99</v>
      </c>
      <c r="G177">
        <v>8</v>
      </c>
      <c r="H177">
        <v>48</v>
      </c>
      <c r="I177">
        <v>3688.9620666435944</v>
      </c>
      <c r="J177">
        <v>3667.0666679095602</v>
      </c>
      <c r="K177" s="6">
        <f xml:space="preserve"> 100 - Tableau1[[#This Row],[Fitness finale]] / Tableau1[[#This Row],[Fitness de base]] * 100</f>
        <v>0.59353819146087972</v>
      </c>
      <c r="L177">
        <v>370.38400000000001</v>
      </c>
    </row>
    <row r="178" spans="1:12" x14ac:dyDescent="0.25">
      <c r="A178" t="s">
        <v>14</v>
      </c>
      <c r="B178">
        <v>100</v>
      </c>
      <c r="C178">
        <v>10</v>
      </c>
      <c r="D178">
        <v>0.3</v>
      </c>
      <c r="E178">
        <v>100.77359016209961</v>
      </c>
      <c r="F178">
        <v>0.8</v>
      </c>
      <c r="G178">
        <v>8</v>
      </c>
      <c r="H178">
        <v>48</v>
      </c>
      <c r="I178">
        <v>3688.9620666435944</v>
      </c>
      <c r="J178">
        <v>3688.9620666435944</v>
      </c>
      <c r="K178" s="6">
        <f xml:space="preserve"> 100 - Tableau1[[#This Row],[Fitness finale]] / Tableau1[[#This Row],[Fitness de base]] * 100</f>
        <v>0</v>
      </c>
      <c r="L178">
        <v>298.20299999999997</v>
      </c>
    </row>
    <row r="179" spans="1:12" x14ac:dyDescent="0.25">
      <c r="A179" t="s">
        <v>14</v>
      </c>
      <c r="B179">
        <v>100</v>
      </c>
      <c r="C179">
        <v>10</v>
      </c>
      <c r="D179">
        <v>0.5</v>
      </c>
      <c r="E179">
        <v>175.04025891217313</v>
      </c>
      <c r="F179">
        <v>0.8</v>
      </c>
      <c r="G179">
        <v>8</v>
      </c>
      <c r="H179">
        <v>48</v>
      </c>
      <c r="I179">
        <v>3688.9620666435944</v>
      </c>
      <c r="J179">
        <v>3688.9620666435944</v>
      </c>
      <c r="K179" s="6">
        <f xml:space="preserve"> 100 - Tableau1[[#This Row],[Fitness finale]] / Tableau1[[#This Row],[Fitness de base]] * 100</f>
        <v>0</v>
      </c>
      <c r="L179">
        <v>299.63299999999998</v>
      </c>
    </row>
    <row r="180" spans="1:12" x14ac:dyDescent="0.25">
      <c r="A180" t="s">
        <v>14</v>
      </c>
      <c r="B180">
        <v>100</v>
      </c>
      <c r="C180">
        <v>10</v>
      </c>
      <c r="D180">
        <v>0.8</v>
      </c>
      <c r="E180">
        <v>543.72470651689173</v>
      </c>
      <c r="F180">
        <v>0.9</v>
      </c>
      <c r="G180">
        <v>8</v>
      </c>
      <c r="H180">
        <v>48</v>
      </c>
      <c r="I180">
        <v>3688.9620666435944</v>
      </c>
      <c r="J180">
        <v>3688.9620666435944</v>
      </c>
      <c r="K180" s="6">
        <f xml:space="preserve"> 100 - Tableau1[[#This Row],[Fitness finale]] / Tableau1[[#This Row],[Fitness de base]] * 100</f>
        <v>0</v>
      </c>
      <c r="L180">
        <v>319.39499999999998</v>
      </c>
    </row>
    <row r="181" spans="1:12" x14ac:dyDescent="0.25">
      <c r="A181" t="s">
        <v>14</v>
      </c>
      <c r="B181">
        <v>100</v>
      </c>
      <c r="C181">
        <v>500</v>
      </c>
      <c r="D181">
        <v>0.3</v>
      </c>
      <c r="E181">
        <v>100.77359016209961</v>
      </c>
      <c r="F181">
        <v>0.9</v>
      </c>
      <c r="G181">
        <v>8</v>
      </c>
      <c r="H181">
        <v>48</v>
      </c>
      <c r="I181">
        <v>3688.9620666435944</v>
      </c>
      <c r="J181">
        <v>3688.9620666435944</v>
      </c>
      <c r="K181" s="6">
        <f xml:space="preserve"> 100 - Tableau1[[#This Row],[Fitness finale]] / Tableau1[[#This Row],[Fitness de base]] * 100</f>
        <v>0</v>
      </c>
      <c r="L181">
        <v>8765.7739999999994</v>
      </c>
    </row>
    <row r="182" spans="1:12" x14ac:dyDescent="0.25">
      <c r="A182" t="s">
        <v>14</v>
      </c>
      <c r="B182">
        <v>100</v>
      </c>
      <c r="C182">
        <v>500</v>
      </c>
      <c r="D182">
        <v>0.3</v>
      </c>
      <c r="E182">
        <v>87.285820900079756</v>
      </c>
      <c r="F182">
        <v>0.99</v>
      </c>
      <c r="G182">
        <v>8</v>
      </c>
      <c r="H182">
        <v>36</v>
      </c>
      <c r="I182">
        <v>3729.5612446970367</v>
      </c>
      <c r="J182">
        <v>2448.932535539052</v>
      </c>
      <c r="K182" s="6">
        <f xml:space="preserve"> 100 - Tableau1[[#This Row],[Fitness finale]] / Tableau1[[#This Row],[Fitness de base]] * 100</f>
        <v>34.337248409015302</v>
      </c>
      <c r="L182">
        <v>8800.7710000000006</v>
      </c>
    </row>
    <row r="183" spans="1:12" x14ac:dyDescent="0.25">
      <c r="A183" t="s">
        <v>14</v>
      </c>
      <c r="B183">
        <v>100</v>
      </c>
      <c r="C183">
        <v>1000</v>
      </c>
      <c r="D183">
        <v>0.8</v>
      </c>
      <c r="E183">
        <v>470.95134028311196</v>
      </c>
      <c r="F183">
        <v>0.99</v>
      </c>
      <c r="G183">
        <v>8</v>
      </c>
      <c r="H183">
        <v>36</v>
      </c>
      <c r="I183">
        <v>3729.5612446970367</v>
      </c>
      <c r="J183">
        <v>2516.9260642467843</v>
      </c>
      <c r="K183" s="6">
        <f xml:space="preserve"> 100 - Tableau1[[#This Row],[Fitness finale]] / Tableau1[[#This Row],[Fitness de base]] * 100</f>
        <v>32.514151153154174</v>
      </c>
      <c r="L183">
        <v>10789.963</v>
      </c>
    </row>
    <row r="184" spans="1:12" x14ac:dyDescent="0.25">
      <c r="A184" t="s">
        <v>14</v>
      </c>
      <c r="B184">
        <v>100</v>
      </c>
      <c r="C184">
        <v>1000</v>
      </c>
      <c r="D184">
        <v>0.3</v>
      </c>
      <c r="E184">
        <v>87.285820900079756</v>
      </c>
      <c r="F184">
        <v>0.99</v>
      </c>
      <c r="G184">
        <v>8</v>
      </c>
      <c r="H184">
        <v>39</v>
      </c>
      <c r="I184">
        <v>3729.5612446970367</v>
      </c>
      <c r="J184">
        <v>2742.7491058165156</v>
      </c>
      <c r="K184" s="6">
        <f xml:space="preserve"> 100 - Tableau1[[#This Row],[Fitness finale]] / Tableau1[[#This Row],[Fitness de base]] * 100</f>
        <v>26.459201877530319</v>
      </c>
      <c r="L184">
        <v>10907.172</v>
      </c>
    </row>
    <row r="185" spans="1:12" x14ac:dyDescent="0.25">
      <c r="A185" t="s">
        <v>14</v>
      </c>
      <c r="B185">
        <v>100</v>
      </c>
      <c r="C185">
        <v>1000</v>
      </c>
      <c r="D185">
        <v>0.3</v>
      </c>
      <c r="E185">
        <v>87.285820900079756</v>
      </c>
      <c r="F185">
        <v>0.8</v>
      </c>
      <c r="G185">
        <v>8</v>
      </c>
      <c r="H185">
        <v>41</v>
      </c>
      <c r="I185">
        <v>3729.5612446970367</v>
      </c>
      <c r="J185">
        <v>2862.3889844524565</v>
      </c>
      <c r="K185" s="6">
        <f xml:space="preserve"> 100 - Tableau1[[#This Row],[Fitness finale]] / Tableau1[[#This Row],[Fitness de base]] * 100</f>
        <v>23.251321089782053</v>
      </c>
      <c r="L185">
        <v>10875.168</v>
      </c>
    </row>
    <row r="186" spans="1:12" x14ac:dyDescent="0.25">
      <c r="A186" t="s">
        <v>14</v>
      </c>
      <c r="B186">
        <v>100</v>
      </c>
      <c r="C186">
        <v>1000</v>
      </c>
      <c r="D186">
        <v>0.5</v>
      </c>
      <c r="E186">
        <v>151.61246776199212</v>
      </c>
      <c r="F186">
        <v>0.99</v>
      </c>
      <c r="G186">
        <v>8</v>
      </c>
      <c r="H186">
        <v>39</v>
      </c>
      <c r="I186">
        <v>3729.5612446970367</v>
      </c>
      <c r="J186">
        <v>2864.6649540751046</v>
      </c>
      <c r="K186" s="6">
        <f xml:space="preserve"> 100 - Tableau1[[#This Row],[Fitness finale]] / Tableau1[[#This Row],[Fitness de base]] * 100</f>
        <v>23.190295959121329</v>
      </c>
      <c r="L186">
        <v>10926.531000000001</v>
      </c>
    </row>
    <row r="187" spans="1:12" x14ac:dyDescent="0.25">
      <c r="A187" t="s">
        <v>14</v>
      </c>
      <c r="B187">
        <v>100</v>
      </c>
      <c r="C187">
        <v>500</v>
      </c>
      <c r="D187">
        <v>0.8</v>
      </c>
      <c r="E187">
        <v>470.95134028311196</v>
      </c>
      <c r="F187">
        <v>0.99</v>
      </c>
      <c r="G187">
        <v>8</v>
      </c>
      <c r="H187">
        <v>38</v>
      </c>
      <c r="I187">
        <v>3729.5612446970367</v>
      </c>
      <c r="J187">
        <v>2909.5127978772152</v>
      </c>
      <c r="K187" s="6">
        <f xml:space="preserve"> 100 - Tableau1[[#This Row],[Fitness finale]] / Tableau1[[#This Row],[Fitness de base]] * 100</f>
        <v>21.987799449220105</v>
      </c>
      <c r="L187">
        <v>8810.3529999999992</v>
      </c>
    </row>
    <row r="188" spans="1:12" x14ac:dyDescent="0.25">
      <c r="A188" t="s">
        <v>14</v>
      </c>
      <c r="B188">
        <v>100</v>
      </c>
      <c r="C188">
        <v>500</v>
      </c>
      <c r="D188">
        <v>0.5</v>
      </c>
      <c r="E188">
        <v>151.61246776199212</v>
      </c>
      <c r="F188">
        <v>0.99</v>
      </c>
      <c r="G188">
        <v>8</v>
      </c>
      <c r="H188">
        <v>39</v>
      </c>
      <c r="I188">
        <v>3729.5612446970367</v>
      </c>
      <c r="J188">
        <v>2924.810189427662</v>
      </c>
      <c r="K188" s="6">
        <f xml:space="preserve"> 100 - Tableau1[[#This Row],[Fitness finale]] / Tableau1[[#This Row],[Fitness de base]] * 100</f>
        <v>21.577633465964098</v>
      </c>
      <c r="L188">
        <v>8851.4419999999991</v>
      </c>
    </row>
    <row r="189" spans="1:12" x14ac:dyDescent="0.25">
      <c r="A189" t="s">
        <v>14</v>
      </c>
      <c r="B189">
        <v>100</v>
      </c>
      <c r="C189">
        <v>100</v>
      </c>
      <c r="D189">
        <v>0.3</v>
      </c>
      <c r="E189">
        <v>87.285820900079756</v>
      </c>
      <c r="F189">
        <v>0.8</v>
      </c>
      <c r="G189">
        <v>8</v>
      </c>
      <c r="H189">
        <v>46</v>
      </c>
      <c r="I189">
        <v>3729.5612446970367</v>
      </c>
      <c r="J189">
        <v>3139.4356571500866</v>
      </c>
      <c r="K189" s="6">
        <f xml:space="preserve"> 100 - Tableau1[[#This Row],[Fitness finale]] / Tableau1[[#This Row],[Fitness de base]] * 100</f>
        <v>15.822922559216153</v>
      </c>
      <c r="L189">
        <v>4283.9799999999996</v>
      </c>
    </row>
    <row r="190" spans="1:12" x14ac:dyDescent="0.25">
      <c r="A190" t="s">
        <v>14</v>
      </c>
      <c r="B190">
        <v>100</v>
      </c>
      <c r="C190">
        <v>500</v>
      </c>
      <c r="D190">
        <v>0.8</v>
      </c>
      <c r="E190">
        <v>470.95134028311196</v>
      </c>
      <c r="F190">
        <v>0.9</v>
      </c>
      <c r="G190">
        <v>8</v>
      </c>
      <c r="H190">
        <v>42</v>
      </c>
      <c r="I190">
        <v>3729.5612446970367</v>
      </c>
      <c r="J190">
        <v>3177.8758183107029</v>
      </c>
      <c r="K190" s="6">
        <f xml:space="preserve"> 100 - Tableau1[[#This Row],[Fitness finale]] / Tableau1[[#This Row],[Fitness de base]] * 100</f>
        <v>14.792233997249966</v>
      </c>
      <c r="L190">
        <v>8679.4060000000009</v>
      </c>
    </row>
    <row r="191" spans="1:12" x14ac:dyDescent="0.25">
      <c r="A191" t="s">
        <v>14</v>
      </c>
      <c r="B191">
        <v>100</v>
      </c>
      <c r="C191">
        <v>1000</v>
      </c>
      <c r="D191">
        <v>0.5</v>
      </c>
      <c r="E191">
        <v>151.61246776199212</v>
      </c>
      <c r="F191">
        <v>0.9</v>
      </c>
      <c r="G191">
        <v>8</v>
      </c>
      <c r="H191">
        <v>44</v>
      </c>
      <c r="I191">
        <v>3729.5612446970367</v>
      </c>
      <c r="J191">
        <v>3305.8191928220458</v>
      </c>
      <c r="K191" s="6">
        <f xml:space="preserve"> 100 - Tableau1[[#This Row],[Fitness finale]] / Tableau1[[#This Row],[Fitness de base]] * 100</f>
        <v>11.361713190190898</v>
      </c>
      <c r="L191">
        <v>10323.297</v>
      </c>
    </row>
    <row r="192" spans="1:12" x14ac:dyDescent="0.25">
      <c r="A192" s="11" t="s">
        <v>14</v>
      </c>
      <c r="B192" s="11">
        <v>100</v>
      </c>
      <c r="C192" s="11">
        <v>500</v>
      </c>
      <c r="D192" s="11">
        <v>0.3</v>
      </c>
      <c r="E192" s="11">
        <v>87.285820900079756</v>
      </c>
      <c r="F192" s="11">
        <v>0.8</v>
      </c>
      <c r="G192" s="11">
        <v>8</v>
      </c>
      <c r="H192" s="11">
        <v>44</v>
      </c>
      <c r="I192" s="11">
        <v>3729.5612446970367</v>
      </c>
      <c r="J192" s="11">
        <v>3319.4972653020982</v>
      </c>
      <c r="K192" s="6">
        <f xml:space="preserve"> 100 - Tableau1[[#This Row],[Fitness finale]] / Tableau1[[#This Row],[Fitness de base]] * 100</f>
        <v>10.994965694101353</v>
      </c>
      <c r="L192" s="11">
        <v>8478.98</v>
      </c>
    </row>
    <row r="193" spans="1:12" x14ac:dyDescent="0.25">
      <c r="A193" t="s">
        <v>14</v>
      </c>
      <c r="B193">
        <v>100</v>
      </c>
      <c r="C193">
        <v>500</v>
      </c>
      <c r="D193">
        <v>0.3</v>
      </c>
      <c r="E193">
        <v>87.285820900079756</v>
      </c>
      <c r="F193">
        <v>0.9</v>
      </c>
      <c r="G193">
        <v>8</v>
      </c>
      <c r="H193">
        <v>44</v>
      </c>
      <c r="I193">
        <v>3729.5612446970367</v>
      </c>
      <c r="J193">
        <v>3343.6706144888062</v>
      </c>
      <c r="K193" s="6">
        <f xml:space="preserve"> 100 - Tableau1[[#This Row],[Fitness finale]] / Tableau1[[#This Row],[Fitness de base]] * 100</f>
        <v>10.346810385723472</v>
      </c>
      <c r="L193">
        <v>8683.1929999999993</v>
      </c>
    </row>
    <row r="194" spans="1:12" x14ac:dyDescent="0.25">
      <c r="A194" t="s">
        <v>14</v>
      </c>
      <c r="B194">
        <v>100</v>
      </c>
      <c r="C194">
        <v>500</v>
      </c>
      <c r="D194">
        <v>0.5</v>
      </c>
      <c r="E194">
        <v>151.61246776199212</v>
      </c>
      <c r="F194">
        <v>0.8</v>
      </c>
      <c r="G194">
        <v>8</v>
      </c>
      <c r="H194">
        <v>44</v>
      </c>
      <c r="I194">
        <v>3729.5612446970367</v>
      </c>
      <c r="J194">
        <v>3351.9844353214053</v>
      </c>
      <c r="K194" s="6">
        <f xml:space="preserve"> 100 - Tableau1[[#This Row],[Fitness finale]] / Tableau1[[#This Row],[Fitness de base]] * 100</f>
        <v>10.123893525344243</v>
      </c>
      <c r="L194">
        <v>8632.0619999999999</v>
      </c>
    </row>
    <row r="195" spans="1:12" x14ac:dyDescent="0.25">
      <c r="A195" t="s">
        <v>14</v>
      </c>
      <c r="B195">
        <v>100</v>
      </c>
      <c r="C195">
        <v>100</v>
      </c>
      <c r="D195">
        <v>0.5</v>
      </c>
      <c r="E195">
        <v>151.61246776199212</v>
      </c>
      <c r="F195">
        <v>0.9</v>
      </c>
      <c r="G195">
        <v>8</v>
      </c>
      <c r="H195">
        <v>44</v>
      </c>
      <c r="I195">
        <v>3729.5612446970367</v>
      </c>
      <c r="J195">
        <v>3357.6719955299104</v>
      </c>
      <c r="K195" s="6">
        <f xml:space="preserve"> 100 - Tableau1[[#This Row],[Fitness finale]] / Tableau1[[#This Row],[Fitness de base]] * 100</f>
        <v>9.9713940800920113</v>
      </c>
      <c r="L195">
        <v>3904.9740000000002</v>
      </c>
    </row>
    <row r="196" spans="1:12" x14ac:dyDescent="0.25">
      <c r="A196" t="s">
        <v>14</v>
      </c>
      <c r="B196">
        <v>100</v>
      </c>
      <c r="C196">
        <v>1000</v>
      </c>
      <c r="D196">
        <v>0.5</v>
      </c>
      <c r="E196">
        <v>151.61246776199212</v>
      </c>
      <c r="F196">
        <v>0.8</v>
      </c>
      <c r="G196">
        <v>8</v>
      </c>
      <c r="H196">
        <v>43</v>
      </c>
      <c r="I196">
        <v>3729.5612446970367</v>
      </c>
      <c r="J196">
        <v>3370.4542776277453</v>
      </c>
      <c r="K196" s="6">
        <f xml:space="preserve"> 100 - Tableau1[[#This Row],[Fitness finale]] / Tableau1[[#This Row],[Fitness de base]] * 100</f>
        <v>9.6286652372285317</v>
      </c>
      <c r="L196">
        <v>10237.602999999999</v>
      </c>
    </row>
    <row r="197" spans="1:12" x14ac:dyDescent="0.25">
      <c r="A197" t="s">
        <v>14</v>
      </c>
      <c r="B197">
        <v>100</v>
      </c>
      <c r="C197">
        <v>100</v>
      </c>
      <c r="D197">
        <v>0.8</v>
      </c>
      <c r="E197">
        <v>470.95134028311196</v>
      </c>
      <c r="F197">
        <v>0.9</v>
      </c>
      <c r="G197">
        <v>8</v>
      </c>
      <c r="H197">
        <v>47</v>
      </c>
      <c r="I197">
        <v>3729.5612446970367</v>
      </c>
      <c r="J197">
        <v>3394.83083158729</v>
      </c>
      <c r="K197" s="6">
        <f xml:space="preserve"> 100 - Tableau1[[#This Row],[Fitness finale]] / Tableau1[[#This Row],[Fitness de base]] * 100</f>
        <v>8.9750614388137677</v>
      </c>
      <c r="L197">
        <v>4190.7240000000002</v>
      </c>
    </row>
    <row r="198" spans="1:12" x14ac:dyDescent="0.25">
      <c r="A198" t="s">
        <v>14</v>
      </c>
      <c r="B198">
        <v>100</v>
      </c>
      <c r="C198">
        <v>1000</v>
      </c>
      <c r="D198">
        <v>0.3</v>
      </c>
      <c r="E198">
        <v>87.285820900079756</v>
      </c>
      <c r="F198">
        <v>0.9</v>
      </c>
      <c r="G198">
        <v>8</v>
      </c>
      <c r="H198">
        <v>45</v>
      </c>
      <c r="I198">
        <v>3729.5612446970367</v>
      </c>
      <c r="J198">
        <v>3407.0211481347178</v>
      </c>
      <c r="K198" s="6">
        <f xml:space="preserve"> 100 - Tableau1[[#This Row],[Fitness finale]] / Tableau1[[#This Row],[Fitness de base]] * 100</f>
        <v>8.6482048530756828</v>
      </c>
      <c r="L198">
        <v>10875.77</v>
      </c>
    </row>
    <row r="199" spans="1:12" x14ac:dyDescent="0.25">
      <c r="A199" t="s">
        <v>14</v>
      </c>
      <c r="B199">
        <v>100</v>
      </c>
      <c r="C199">
        <v>100</v>
      </c>
      <c r="D199">
        <v>0.5</v>
      </c>
      <c r="E199">
        <v>151.61246776199212</v>
      </c>
      <c r="F199">
        <v>0.99</v>
      </c>
      <c r="G199">
        <v>8</v>
      </c>
      <c r="H199">
        <v>45</v>
      </c>
      <c r="I199">
        <v>3729.5612446970367</v>
      </c>
      <c r="J199">
        <v>3408.10345143322</v>
      </c>
      <c r="K199" s="6">
        <f xml:space="preserve"> 100 - Tableau1[[#This Row],[Fitness finale]] / Tableau1[[#This Row],[Fitness de base]] * 100</f>
        <v>8.6191852653147549</v>
      </c>
      <c r="L199">
        <v>4187.9780000000001</v>
      </c>
    </row>
    <row r="200" spans="1:12" x14ac:dyDescent="0.25">
      <c r="A200" t="s">
        <v>14</v>
      </c>
      <c r="B200">
        <v>100</v>
      </c>
      <c r="C200">
        <v>100</v>
      </c>
      <c r="D200">
        <v>0.5</v>
      </c>
      <c r="E200">
        <v>151.61246776199212</v>
      </c>
      <c r="F200">
        <v>0.8</v>
      </c>
      <c r="G200">
        <v>8</v>
      </c>
      <c r="H200">
        <v>46</v>
      </c>
      <c r="I200">
        <v>3729.5612446970367</v>
      </c>
      <c r="J200">
        <v>3457.5100182525957</v>
      </c>
      <c r="K200" s="6">
        <f xml:space="preserve"> 100 - Tableau1[[#This Row],[Fitness finale]] / Tableau1[[#This Row],[Fitness de base]] * 100</f>
        <v>7.2944566021341899</v>
      </c>
      <c r="L200">
        <v>2953.5329999999999</v>
      </c>
    </row>
    <row r="201" spans="1:12" x14ac:dyDescent="0.25">
      <c r="A201" t="s">
        <v>14</v>
      </c>
      <c r="B201">
        <v>100</v>
      </c>
      <c r="C201">
        <v>1000</v>
      </c>
      <c r="D201">
        <v>0.8</v>
      </c>
      <c r="E201">
        <v>470.95134028311196</v>
      </c>
      <c r="F201">
        <v>0.9</v>
      </c>
      <c r="G201">
        <v>8</v>
      </c>
      <c r="H201">
        <v>47</v>
      </c>
      <c r="I201">
        <v>3729.5612446970367</v>
      </c>
      <c r="J201">
        <v>3467.1719265919955</v>
      </c>
      <c r="K201" s="6">
        <f xml:space="preserve"> 100 - Tableau1[[#This Row],[Fitness finale]] / Tableau1[[#This Row],[Fitness de base]] * 100</f>
        <v>7.0353937337300891</v>
      </c>
      <c r="L201">
        <v>10772.620999999999</v>
      </c>
    </row>
    <row r="202" spans="1:12" x14ac:dyDescent="0.25">
      <c r="A202" t="s">
        <v>14</v>
      </c>
      <c r="B202">
        <v>100</v>
      </c>
      <c r="C202">
        <v>100</v>
      </c>
      <c r="D202">
        <v>0.3</v>
      </c>
      <c r="E202">
        <v>87.285820900079756</v>
      </c>
      <c r="F202">
        <v>0.9</v>
      </c>
      <c r="G202">
        <v>8</v>
      </c>
      <c r="H202">
        <v>44</v>
      </c>
      <c r="I202">
        <v>3729.5612446970367</v>
      </c>
      <c r="J202">
        <v>3481.9143940325621</v>
      </c>
      <c r="K202" s="6">
        <f xml:space="preserve"> 100 - Tableau1[[#This Row],[Fitness finale]] / Tableau1[[#This Row],[Fitness de base]] * 100</f>
        <v>6.640106822661707</v>
      </c>
      <c r="L202">
        <v>4225.5230000000001</v>
      </c>
    </row>
    <row r="203" spans="1:12" x14ac:dyDescent="0.25">
      <c r="A203" t="s">
        <v>14</v>
      </c>
      <c r="B203">
        <v>100</v>
      </c>
      <c r="C203">
        <v>100</v>
      </c>
      <c r="D203">
        <v>0.8</v>
      </c>
      <c r="E203">
        <v>470.95134028311196</v>
      </c>
      <c r="F203">
        <v>0.8</v>
      </c>
      <c r="G203">
        <v>8</v>
      </c>
      <c r="H203">
        <v>46</v>
      </c>
      <c r="I203">
        <v>3729.5612446970367</v>
      </c>
      <c r="J203">
        <v>3526.3072092064099</v>
      </c>
      <c r="K203" s="6">
        <f xml:space="preserve"> 100 - Tableau1[[#This Row],[Fitness finale]] / Tableau1[[#This Row],[Fitness de base]] * 100</f>
        <v>5.4498109068359781</v>
      </c>
      <c r="L203">
        <v>4585.616</v>
      </c>
    </row>
    <row r="204" spans="1:12" x14ac:dyDescent="0.25">
      <c r="A204" t="s">
        <v>14</v>
      </c>
      <c r="B204">
        <v>100</v>
      </c>
      <c r="C204">
        <v>100</v>
      </c>
      <c r="D204">
        <v>0.8</v>
      </c>
      <c r="E204">
        <v>470.95134028311196</v>
      </c>
      <c r="F204">
        <v>0.99</v>
      </c>
      <c r="G204">
        <v>8</v>
      </c>
      <c r="H204">
        <v>47</v>
      </c>
      <c r="I204">
        <v>3729.5612446970367</v>
      </c>
      <c r="J204">
        <v>3580.7137403711531</v>
      </c>
      <c r="K204" s="6">
        <f xml:space="preserve"> 100 - Tableau1[[#This Row],[Fitness finale]] / Tableau1[[#This Row],[Fitness de base]] * 100</f>
        <v>3.9910191724971895</v>
      </c>
      <c r="L204">
        <v>4045.4070000000002</v>
      </c>
    </row>
    <row r="205" spans="1:12" x14ac:dyDescent="0.25">
      <c r="A205" t="s">
        <v>14</v>
      </c>
      <c r="B205">
        <v>100</v>
      </c>
      <c r="C205">
        <v>500</v>
      </c>
      <c r="D205">
        <v>0.5</v>
      </c>
      <c r="E205">
        <v>151.61246776199212</v>
      </c>
      <c r="F205">
        <v>0.9</v>
      </c>
      <c r="G205">
        <v>8</v>
      </c>
      <c r="H205">
        <v>47</v>
      </c>
      <c r="I205">
        <v>3729.5612446970367</v>
      </c>
      <c r="J205">
        <v>3582.3313062307138</v>
      </c>
      <c r="K205" s="6">
        <f xml:space="preserve"> 100 - Tableau1[[#This Row],[Fitness finale]] / Tableau1[[#This Row],[Fitness de base]] * 100</f>
        <v>3.9476476938316978</v>
      </c>
      <c r="L205">
        <v>8601.1489999999994</v>
      </c>
    </row>
    <row r="206" spans="1:12" x14ac:dyDescent="0.25">
      <c r="A206" t="s">
        <v>14</v>
      </c>
      <c r="B206">
        <v>100</v>
      </c>
      <c r="C206">
        <v>1000</v>
      </c>
      <c r="D206">
        <v>0.8</v>
      </c>
      <c r="E206">
        <v>470.95134028311196</v>
      </c>
      <c r="F206">
        <v>0.8</v>
      </c>
      <c r="G206">
        <v>8</v>
      </c>
      <c r="H206">
        <v>46</v>
      </c>
      <c r="I206">
        <v>3729.5612446970367</v>
      </c>
      <c r="J206">
        <v>3605.87384721646</v>
      </c>
      <c r="K206" s="6">
        <f xml:space="preserve"> 100 - Tableau1[[#This Row],[Fitness finale]] / Tableau1[[#This Row],[Fitness de base]] * 100</f>
        <v>3.316406123010978</v>
      </c>
      <c r="L206">
        <v>10459.067999999999</v>
      </c>
    </row>
    <row r="207" spans="1:12" x14ac:dyDescent="0.25">
      <c r="A207" t="s">
        <v>14</v>
      </c>
      <c r="B207">
        <v>100</v>
      </c>
      <c r="C207">
        <v>10</v>
      </c>
      <c r="D207">
        <v>0.5</v>
      </c>
      <c r="E207">
        <v>151.61246776199212</v>
      </c>
      <c r="F207">
        <v>0.8</v>
      </c>
      <c r="G207">
        <v>8</v>
      </c>
      <c r="H207">
        <v>47</v>
      </c>
      <c r="I207">
        <v>3729.5612446970367</v>
      </c>
      <c r="J207">
        <v>3609.9767350305106</v>
      </c>
      <c r="K207" s="6">
        <f xml:space="preserve"> 100 - Tableau1[[#This Row],[Fitness finale]] / Tableau1[[#This Row],[Fitness de base]] * 100</f>
        <v>3.2063961903443783</v>
      </c>
      <c r="L207">
        <v>351.541</v>
      </c>
    </row>
    <row r="208" spans="1:12" x14ac:dyDescent="0.25">
      <c r="A208" t="s">
        <v>14</v>
      </c>
      <c r="B208">
        <v>100</v>
      </c>
      <c r="C208">
        <v>500</v>
      </c>
      <c r="D208">
        <v>0.8</v>
      </c>
      <c r="E208">
        <v>470.95134028311196</v>
      </c>
      <c r="F208">
        <v>0.8</v>
      </c>
      <c r="G208">
        <v>8</v>
      </c>
      <c r="H208">
        <v>46</v>
      </c>
      <c r="I208">
        <v>3729.5612446970367</v>
      </c>
      <c r="J208">
        <v>3611.9605087984837</v>
      </c>
      <c r="K208" s="6">
        <f xml:space="preserve"> 100 - Tableau1[[#This Row],[Fitness finale]] / Tableau1[[#This Row],[Fitness de base]] * 100</f>
        <v>3.1532056502830272</v>
      </c>
      <c r="L208">
        <v>8665.8040000000001</v>
      </c>
    </row>
    <row r="209" spans="1:12" x14ac:dyDescent="0.25">
      <c r="A209" t="s">
        <v>14</v>
      </c>
      <c r="B209">
        <v>100</v>
      </c>
      <c r="C209">
        <v>10</v>
      </c>
      <c r="D209">
        <v>0.3</v>
      </c>
      <c r="E209">
        <v>87.285820900079756</v>
      </c>
      <c r="F209">
        <v>0.8</v>
      </c>
      <c r="G209">
        <v>8</v>
      </c>
      <c r="H209">
        <v>47</v>
      </c>
      <c r="I209">
        <v>3729.5612446970367</v>
      </c>
      <c r="J209">
        <v>3648.7910551780756</v>
      </c>
      <c r="K209" s="6">
        <f xml:space="preserve"> 100 - Tableau1[[#This Row],[Fitness finale]] / Tableau1[[#This Row],[Fitness de base]] * 100</f>
        <v>2.1656753762605803</v>
      </c>
      <c r="L209">
        <v>316.60199999999998</v>
      </c>
    </row>
    <row r="210" spans="1:12" x14ac:dyDescent="0.25">
      <c r="A210" t="s">
        <v>14</v>
      </c>
      <c r="B210">
        <v>100</v>
      </c>
      <c r="C210">
        <v>100</v>
      </c>
      <c r="D210">
        <v>0.3</v>
      </c>
      <c r="E210">
        <v>87.285820900079756</v>
      </c>
      <c r="F210">
        <v>0.99</v>
      </c>
      <c r="G210">
        <v>8</v>
      </c>
      <c r="H210">
        <v>45</v>
      </c>
      <c r="I210">
        <v>3729.5612446970367</v>
      </c>
      <c r="J210">
        <v>3649.3155415846491</v>
      </c>
      <c r="K210" s="6">
        <f xml:space="preserve"> 100 - Tableau1[[#This Row],[Fitness finale]] / Tableau1[[#This Row],[Fitness de base]] * 100</f>
        <v>2.1516124242895103</v>
      </c>
      <c r="L210">
        <v>4198.8729999999996</v>
      </c>
    </row>
    <row r="211" spans="1:12" x14ac:dyDescent="0.25">
      <c r="A211" t="s">
        <v>14</v>
      </c>
      <c r="B211">
        <v>100</v>
      </c>
      <c r="C211">
        <v>10</v>
      </c>
      <c r="D211">
        <v>0.8</v>
      </c>
      <c r="E211">
        <v>470.95134028311196</v>
      </c>
      <c r="F211">
        <v>0.8</v>
      </c>
      <c r="G211">
        <v>8</v>
      </c>
      <c r="H211">
        <v>47</v>
      </c>
      <c r="I211">
        <v>3729.5612446970367</v>
      </c>
      <c r="J211">
        <v>3651.0414485082651</v>
      </c>
      <c r="K211" s="6">
        <f xml:space="preserve"> 100 - Tableau1[[#This Row],[Fitness finale]] / Tableau1[[#This Row],[Fitness de base]] * 100</f>
        <v>2.105336017753217</v>
      </c>
      <c r="L211">
        <v>323.24400000000003</v>
      </c>
    </row>
    <row r="212" spans="1:12" x14ac:dyDescent="0.25">
      <c r="A212" t="s">
        <v>14</v>
      </c>
      <c r="B212">
        <v>100</v>
      </c>
      <c r="C212">
        <v>10</v>
      </c>
      <c r="D212">
        <v>0.5</v>
      </c>
      <c r="E212">
        <v>151.61246776199212</v>
      </c>
      <c r="F212">
        <v>0.99</v>
      </c>
      <c r="G212">
        <v>8</v>
      </c>
      <c r="H212">
        <v>47</v>
      </c>
      <c r="I212">
        <v>3729.5612446970367</v>
      </c>
      <c r="J212">
        <v>3674.3930810008715</v>
      </c>
      <c r="K212" s="6">
        <f xml:space="preserve"> 100 - Tableau1[[#This Row],[Fitness finale]] / Tableau1[[#This Row],[Fitness de base]] * 100</f>
        <v>1.4792132392143316</v>
      </c>
      <c r="L212">
        <v>332.00400000000002</v>
      </c>
    </row>
    <row r="213" spans="1:12" x14ac:dyDescent="0.25">
      <c r="A213" t="s">
        <v>14</v>
      </c>
      <c r="B213">
        <v>100</v>
      </c>
      <c r="C213">
        <v>10</v>
      </c>
      <c r="D213">
        <v>0.3</v>
      </c>
      <c r="E213">
        <v>87.285820900079756</v>
      </c>
      <c r="F213">
        <v>0.9</v>
      </c>
      <c r="G213">
        <v>8</v>
      </c>
      <c r="H213">
        <v>47</v>
      </c>
      <c r="I213">
        <v>3729.5612446970367</v>
      </c>
      <c r="J213">
        <v>3700.7256273626135</v>
      </c>
      <c r="K213" s="6">
        <f xml:space="preserve"> 100 - Tableau1[[#This Row],[Fitness finale]] / Tableau1[[#This Row],[Fitness de base]] * 100</f>
        <v>0.77316379709338889</v>
      </c>
      <c r="L213">
        <v>297.71800000000002</v>
      </c>
    </row>
    <row r="214" spans="1:12" x14ac:dyDescent="0.25">
      <c r="A214" t="s">
        <v>14</v>
      </c>
      <c r="B214">
        <v>100</v>
      </c>
      <c r="C214">
        <v>10</v>
      </c>
      <c r="D214">
        <v>0.3</v>
      </c>
      <c r="E214">
        <v>87.285820900079756</v>
      </c>
      <c r="F214">
        <v>0.99</v>
      </c>
      <c r="G214">
        <v>8</v>
      </c>
      <c r="H214">
        <v>47</v>
      </c>
      <c r="I214">
        <v>3729.5612446970367</v>
      </c>
      <c r="J214">
        <v>3700.9846195413088</v>
      </c>
      <c r="K214" s="6">
        <f xml:space="preserve"> 100 - Tableau1[[#This Row],[Fitness finale]] / Tableau1[[#This Row],[Fitness de base]] * 100</f>
        <v>0.76621949019768465</v>
      </c>
      <c r="L214">
        <v>350.40699999999998</v>
      </c>
    </row>
    <row r="215" spans="1:12" x14ac:dyDescent="0.25">
      <c r="A215" t="s">
        <v>14</v>
      </c>
      <c r="B215">
        <v>100</v>
      </c>
      <c r="C215">
        <v>10</v>
      </c>
      <c r="D215">
        <v>0.8</v>
      </c>
      <c r="E215">
        <v>470.95134028311196</v>
      </c>
      <c r="F215">
        <v>0.9</v>
      </c>
      <c r="G215">
        <v>8</v>
      </c>
      <c r="H215">
        <v>47</v>
      </c>
      <c r="I215">
        <v>3729.5612446970367</v>
      </c>
      <c r="J215">
        <v>3729.5612446970367</v>
      </c>
      <c r="K215" s="6">
        <f xml:space="preserve"> 100 - Tableau1[[#This Row],[Fitness finale]] / Tableau1[[#This Row],[Fitness de base]] * 100</f>
        <v>0</v>
      </c>
      <c r="L215">
        <v>391.13299999999998</v>
      </c>
    </row>
    <row r="216" spans="1:12" x14ac:dyDescent="0.25">
      <c r="A216" t="s">
        <v>14</v>
      </c>
      <c r="B216">
        <v>100</v>
      </c>
      <c r="C216">
        <v>10</v>
      </c>
      <c r="D216">
        <v>0.5</v>
      </c>
      <c r="E216">
        <v>151.61246776199212</v>
      </c>
      <c r="F216">
        <v>0.9</v>
      </c>
      <c r="G216">
        <v>8</v>
      </c>
      <c r="H216">
        <v>47</v>
      </c>
      <c r="I216">
        <v>3729.5612446970367</v>
      </c>
      <c r="J216">
        <v>3729.5612446970367</v>
      </c>
      <c r="K216" s="6">
        <f xml:space="preserve"> 100 - Tableau1[[#This Row],[Fitness finale]] / Tableau1[[#This Row],[Fitness de base]] * 100</f>
        <v>0</v>
      </c>
      <c r="L216">
        <v>318.73399999999998</v>
      </c>
    </row>
    <row r="217" spans="1:12" x14ac:dyDescent="0.25">
      <c r="A217" t="s">
        <v>14</v>
      </c>
      <c r="B217">
        <v>100</v>
      </c>
      <c r="C217">
        <v>10</v>
      </c>
      <c r="D217">
        <v>0.8</v>
      </c>
      <c r="E217">
        <v>470.95134028311196</v>
      </c>
      <c r="F217">
        <v>0.99</v>
      </c>
      <c r="G217">
        <v>8</v>
      </c>
      <c r="H217">
        <v>47</v>
      </c>
      <c r="I217">
        <v>3729.5612446970367</v>
      </c>
      <c r="J217">
        <v>3729.5612446970367</v>
      </c>
      <c r="K217" s="6">
        <f xml:space="preserve"> 100 - Tableau1[[#This Row],[Fitness finale]] / Tableau1[[#This Row],[Fitness de base]] * 100</f>
        <v>0</v>
      </c>
      <c r="L217">
        <v>351.81900000000002</v>
      </c>
    </row>
    <row r="218" spans="1:12" x14ac:dyDescent="0.25">
      <c r="A218" t="s">
        <v>15</v>
      </c>
      <c r="B218">
        <v>100</v>
      </c>
      <c r="C218">
        <v>1000</v>
      </c>
      <c r="D218">
        <v>0.8</v>
      </c>
      <c r="E218">
        <v>543.72470651689173</v>
      </c>
      <c r="F218">
        <v>0.99</v>
      </c>
      <c r="G218">
        <v>8</v>
      </c>
      <c r="H218">
        <v>36</v>
      </c>
      <c r="I218">
        <v>3688.9620666435944</v>
      </c>
      <c r="J218">
        <v>2572.9962649898321</v>
      </c>
      <c r="K218" s="6">
        <f xml:space="preserve"> 100 - Tableau1[[#This Row],[Fitness finale]] / Tableau1[[#This Row],[Fitness de base]] * 100</f>
        <v>30.251484875503877</v>
      </c>
      <c r="L218">
        <v>10735.242</v>
      </c>
    </row>
    <row r="219" spans="1:12" x14ac:dyDescent="0.25">
      <c r="A219" t="s">
        <v>15</v>
      </c>
      <c r="B219">
        <v>100</v>
      </c>
      <c r="C219">
        <v>1000</v>
      </c>
      <c r="D219">
        <v>0.5</v>
      </c>
      <c r="E219">
        <v>175.04025891217313</v>
      </c>
      <c r="F219">
        <v>0.99</v>
      </c>
      <c r="G219">
        <v>8</v>
      </c>
      <c r="H219">
        <v>40</v>
      </c>
      <c r="I219">
        <v>3688.9620666435944</v>
      </c>
      <c r="J219">
        <v>2738.1298340065578</v>
      </c>
      <c r="K219" s="6">
        <f xml:space="preserve"> 100 - Tableau1[[#This Row],[Fitness finale]] / Tableau1[[#This Row],[Fitness de base]] * 100</f>
        <v>25.775061262751137</v>
      </c>
      <c r="L219">
        <v>10760.373</v>
      </c>
    </row>
    <row r="220" spans="1:12" x14ac:dyDescent="0.25">
      <c r="A220" t="s">
        <v>15</v>
      </c>
      <c r="B220">
        <v>100</v>
      </c>
      <c r="C220">
        <v>1000</v>
      </c>
      <c r="D220">
        <v>0.3</v>
      </c>
      <c r="E220">
        <v>100.77359016209961</v>
      </c>
      <c r="F220">
        <v>0.9</v>
      </c>
      <c r="G220">
        <v>8</v>
      </c>
      <c r="H220">
        <v>38</v>
      </c>
      <c r="I220">
        <v>3688.9620666435944</v>
      </c>
      <c r="J220">
        <v>2782.7253487237458</v>
      </c>
      <c r="K220" s="6">
        <f xml:space="preserve"> 100 - Tableau1[[#This Row],[Fitness finale]] / Tableau1[[#This Row],[Fitness de base]] * 100</f>
        <v>24.566170688341856</v>
      </c>
      <c r="L220">
        <v>10843.436</v>
      </c>
    </row>
    <row r="221" spans="1:12" x14ac:dyDescent="0.25">
      <c r="A221" t="s">
        <v>15</v>
      </c>
      <c r="B221">
        <v>100</v>
      </c>
      <c r="C221">
        <v>500</v>
      </c>
      <c r="D221">
        <v>0.3</v>
      </c>
      <c r="E221">
        <v>100.77359016209961</v>
      </c>
      <c r="F221">
        <v>0.99</v>
      </c>
      <c r="G221">
        <v>8</v>
      </c>
      <c r="H221">
        <v>41</v>
      </c>
      <c r="I221">
        <v>3688.9620666435944</v>
      </c>
      <c r="J221">
        <v>2794.2167963572297</v>
      </c>
      <c r="K221" s="6">
        <f xml:space="preserve"> 100 - Tableau1[[#This Row],[Fitness finale]] / Tableau1[[#This Row],[Fitness de base]] * 100</f>
        <v>24.254661721161298</v>
      </c>
      <c r="L221">
        <v>8642.9120000000003</v>
      </c>
    </row>
    <row r="222" spans="1:12" x14ac:dyDescent="0.25">
      <c r="A222" t="s">
        <v>15</v>
      </c>
      <c r="B222">
        <v>100</v>
      </c>
      <c r="C222">
        <v>500</v>
      </c>
      <c r="D222">
        <v>0.8</v>
      </c>
      <c r="E222">
        <v>543.72470651689173</v>
      </c>
      <c r="F222">
        <v>0.99</v>
      </c>
      <c r="G222">
        <v>8</v>
      </c>
      <c r="H222">
        <v>39</v>
      </c>
      <c r="I222">
        <v>3688.9620666435944</v>
      </c>
      <c r="J222">
        <v>2899.5770572419106</v>
      </c>
      <c r="K222" s="6">
        <f xml:space="preserve"> 100 - Tableau1[[#This Row],[Fitness finale]] / Tableau1[[#This Row],[Fitness de base]] * 100</f>
        <v>21.398566728009399</v>
      </c>
      <c r="L222">
        <v>8696.0149999999994</v>
      </c>
    </row>
    <row r="223" spans="1:12" x14ac:dyDescent="0.25">
      <c r="A223" s="11" t="s">
        <v>15</v>
      </c>
      <c r="B223" s="11">
        <v>100</v>
      </c>
      <c r="C223" s="11">
        <v>500</v>
      </c>
      <c r="D223" s="11">
        <v>0.5</v>
      </c>
      <c r="E223" s="11">
        <v>175.04025891217313</v>
      </c>
      <c r="F223" s="11">
        <v>0.99</v>
      </c>
      <c r="G223" s="11">
        <v>8</v>
      </c>
      <c r="H223" s="11">
        <v>40</v>
      </c>
      <c r="I223" s="11">
        <v>3688.9620666435944</v>
      </c>
      <c r="J223" s="11">
        <v>2906.5759250446804</v>
      </c>
      <c r="K223" s="6">
        <f xml:space="preserve"> 100 - Tableau1[[#This Row],[Fitness finale]] / Tableau1[[#This Row],[Fitness de base]] * 100</f>
        <v>21.208842147590019</v>
      </c>
      <c r="L223" s="11">
        <v>8791.4490000000005</v>
      </c>
    </row>
    <row r="224" spans="1:12" x14ac:dyDescent="0.25">
      <c r="A224" t="s">
        <v>15</v>
      </c>
      <c r="B224">
        <v>100</v>
      </c>
      <c r="C224">
        <v>1000</v>
      </c>
      <c r="D224">
        <v>0.3</v>
      </c>
      <c r="E224">
        <v>100.77359016209961</v>
      </c>
      <c r="F224">
        <v>0.99</v>
      </c>
      <c r="G224">
        <v>8</v>
      </c>
      <c r="H224">
        <v>42</v>
      </c>
      <c r="I224">
        <v>3688.9620666435944</v>
      </c>
      <c r="J224">
        <v>3022.2503031111933</v>
      </c>
      <c r="K224" s="6">
        <f xml:space="preserve"> 100 - Tableau1[[#This Row],[Fitness finale]] / Tableau1[[#This Row],[Fitness de base]] * 100</f>
        <v>18.073153138682429</v>
      </c>
      <c r="L224">
        <v>10928.07</v>
      </c>
    </row>
    <row r="225" spans="1:12" x14ac:dyDescent="0.25">
      <c r="A225" t="s">
        <v>15</v>
      </c>
      <c r="B225">
        <v>100</v>
      </c>
      <c r="C225">
        <v>500</v>
      </c>
      <c r="D225">
        <v>0.8</v>
      </c>
      <c r="E225">
        <v>543.72470651689173</v>
      </c>
      <c r="F225">
        <v>0.9</v>
      </c>
      <c r="G225">
        <v>8</v>
      </c>
      <c r="H225">
        <v>43</v>
      </c>
      <c r="I225">
        <v>3688.9620666435944</v>
      </c>
      <c r="J225">
        <v>3037.4196019886422</v>
      </c>
      <c r="K225" s="6">
        <f xml:space="preserve"> 100 - Tableau1[[#This Row],[Fitness finale]] / Tableau1[[#This Row],[Fitness de base]] * 100</f>
        <v>17.661945362527376</v>
      </c>
      <c r="L225">
        <v>8617.3369999999995</v>
      </c>
    </row>
    <row r="226" spans="1:12" x14ac:dyDescent="0.25">
      <c r="A226" t="s">
        <v>15</v>
      </c>
      <c r="B226">
        <v>100</v>
      </c>
      <c r="C226">
        <v>1000</v>
      </c>
      <c r="D226">
        <v>0.8</v>
      </c>
      <c r="E226">
        <v>543.72470651689173</v>
      </c>
      <c r="F226">
        <v>0.9</v>
      </c>
      <c r="G226">
        <v>8</v>
      </c>
      <c r="H226">
        <v>48</v>
      </c>
      <c r="I226">
        <v>3688.9620666435944</v>
      </c>
      <c r="J226">
        <v>3164.7499788277801</v>
      </c>
      <c r="K226" s="6">
        <f xml:space="preserve"> 100 - Tableau1[[#This Row],[Fitness finale]] / Tableau1[[#This Row],[Fitness de base]] * 100</f>
        <v>14.210286751274978</v>
      </c>
      <c r="L226">
        <v>10944.191999999999</v>
      </c>
    </row>
    <row r="227" spans="1:12" x14ac:dyDescent="0.25">
      <c r="A227" t="s">
        <v>15</v>
      </c>
      <c r="B227">
        <v>100</v>
      </c>
      <c r="C227">
        <v>100</v>
      </c>
      <c r="D227">
        <v>0.3</v>
      </c>
      <c r="E227">
        <v>100.77359016209961</v>
      </c>
      <c r="F227">
        <v>0.9</v>
      </c>
      <c r="G227">
        <v>8</v>
      </c>
      <c r="H227">
        <v>46</v>
      </c>
      <c r="I227">
        <v>3688.9620666435944</v>
      </c>
      <c r="J227">
        <v>3243.3691878670707</v>
      </c>
      <c r="K227" s="6">
        <f xml:space="preserve"> 100 - Tableau1[[#This Row],[Fitness finale]] / Tableau1[[#This Row],[Fitness de base]] * 100</f>
        <v>12.079085410112299</v>
      </c>
      <c r="L227">
        <v>3507.0160000000001</v>
      </c>
    </row>
    <row r="228" spans="1:12" x14ac:dyDescent="0.25">
      <c r="A228" s="11" t="s">
        <v>15</v>
      </c>
      <c r="B228" s="11">
        <v>100</v>
      </c>
      <c r="C228" s="11">
        <v>1000</v>
      </c>
      <c r="D228" s="11">
        <v>0.5</v>
      </c>
      <c r="E228" s="11">
        <v>175.04025891217313</v>
      </c>
      <c r="F228" s="11">
        <v>0.9</v>
      </c>
      <c r="G228" s="11">
        <v>8</v>
      </c>
      <c r="H228" s="11">
        <v>44</v>
      </c>
      <c r="I228" s="11">
        <v>3688.9620666435944</v>
      </c>
      <c r="J228" s="11">
        <v>3245.1258369078623</v>
      </c>
      <c r="K228" s="6">
        <f xml:space="preserve"> 100 - Tableau1[[#This Row],[Fitness finale]] / Tableau1[[#This Row],[Fitness de base]] * 100</f>
        <v>12.031466350630083</v>
      </c>
      <c r="L228" s="11">
        <v>10955.244000000001</v>
      </c>
    </row>
    <row r="229" spans="1:12" x14ac:dyDescent="0.25">
      <c r="A229" t="s">
        <v>15</v>
      </c>
      <c r="B229">
        <v>100</v>
      </c>
      <c r="C229">
        <v>100</v>
      </c>
      <c r="D229">
        <v>0.8</v>
      </c>
      <c r="E229">
        <v>543.72470651689173</v>
      </c>
      <c r="F229">
        <v>0.9</v>
      </c>
      <c r="G229">
        <v>8</v>
      </c>
      <c r="H229">
        <v>45</v>
      </c>
      <c r="I229">
        <v>3688.9620666435944</v>
      </c>
      <c r="J229">
        <v>3267.7964356507237</v>
      </c>
      <c r="K229" s="6">
        <f xml:space="preserve"> 100 - Tableau1[[#This Row],[Fitness finale]] / Tableau1[[#This Row],[Fitness de base]] * 100</f>
        <v>11.416914117961326</v>
      </c>
      <c r="L229">
        <v>3827.0450000000001</v>
      </c>
    </row>
    <row r="230" spans="1:12" x14ac:dyDescent="0.25">
      <c r="A230" s="11" t="s">
        <v>15</v>
      </c>
      <c r="B230" s="11">
        <v>100</v>
      </c>
      <c r="C230" s="11">
        <v>500</v>
      </c>
      <c r="D230" s="11">
        <v>0.8</v>
      </c>
      <c r="E230" s="11">
        <v>543.72470651689173</v>
      </c>
      <c r="F230" s="11">
        <v>0.8</v>
      </c>
      <c r="G230" s="11">
        <v>8</v>
      </c>
      <c r="H230" s="11">
        <v>44</v>
      </c>
      <c r="I230" s="11">
        <v>3688.9620666435944</v>
      </c>
      <c r="J230" s="11">
        <v>3284.5566498051744</v>
      </c>
      <c r="K230" s="6">
        <f xml:space="preserve"> 100 - Tableau1[[#This Row],[Fitness finale]] / Tableau1[[#This Row],[Fitness de base]] * 100</f>
        <v>10.962579975954284</v>
      </c>
      <c r="L230" s="11">
        <v>8438.7510000000002</v>
      </c>
    </row>
    <row r="231" spans="1:12" x14ac:dyDescent="0.25">
      <c r="A231" t="s">
        <v>15</v>
      </c>
      <c r="B231">
        <v>100</v>
      </c>
      <c r="C231">
        <v>100</v>
      </c>
      <c r="D231">
        <v>0.3</v>
      </c>
      <c r="E231">
        <v>100.77359016209961</v>
      </c>
      <c r="F231">
        <v>0.8</v>
      </c>
      <c r="G231">
        <v>8</v>
      </c>
      <c r="H231">
        <v>46</v>
      </c>
      <c r="I231">
        <v>3688.9620666435944</v>
      </c>
      <c r="J231">
        <v>3322.2190735195918</v>
      </c>
      <c r="K231" s="6">
        <f xml:space="preserve"> 100 - Tableau1[[#This Row],[Fitness finale]] / Tableau1[[#This Row],[Fitness de base]] * 100</f>
        <v>9.9416309113117052</v>
      </c>
      <c r="L231">
        <v>4263.4679999999998</v>
      </c>
    </row>
    <row r="232" spans="1:12" x14ac:dyDescent="0.25">
      <c r="A232" t="s">
        <v>15</v>
      </c>
      <c r="B232">
        <v>100</v>
      </c>
      <c r="C232">
        <v>1000</v>
      </c>
      <c r="D232">
        <v>0.3</v>
      </c>
      <c r="E232">
        <v>100.77359016209961</v>
      </c>
      <c r="F232">
        <v>0.8</v>
      </c>
      <c r="G232">
        <v>8</v>
      </c>
      <c r="H232">
        <v>48</v>
      </c>
      <c r="I232">
        <v>3688.9620666435944</v>
      </c>
      <c r="J232">
        <v>3353.9165098229055</v>
      </c>
      <c r="K232" s="6">
        <f xml:space="preserve"> 100 - Tableau1[[#This Row],[Fitness finale]] / Tableau1[[#This Row],[Fitness de base]] * 100</f>
        <v>9.0823801049689479</v>
      </c>
      <c r="L232">
        <v>10583.737999999999</v>
      </c>
    </row>
    <row r="233" spans="1:12" x14ac:dyDescent="0.25">
      <c r="A233" t="s">
        <v>15</v>
      </c>
      <c r="B233">
        <v>100</v>
      </c>
      <c r="C233">
        <v>500</v>
      </c>
      <c r="D233">
        <v>0.5</v>
      </c>
      <c r="E233">
        <v>175.04025891217313</v>
      </c>
      <c r="F233">
        <v>0.9</v>
      </c>
      <c r="G233">
        <v>8</v>
      </c>
      <c r="H233">
        <v>47</v>
      </c>
      <c r="I233">
        <v>3688.9620666435944</v>
      </c>
      <c r="J233">
        <v>3387.4890767472452</v>
      </c>
      <c r="K233" s="6">
        <f xml:space="preserve"> 100 - Tableau1[[#This Row],[Fitness finale]] / Tableau1[[#This Row],[Fitness de base]] * 100</f>
        <v>8.1722984527906704</v>
      </c>
      <c r="L233">
        <v>8787.8719999999994</v>
      </c>
    </row>
    <row r="234" spans="1:12" x14ac:dyDescent="0.25">
      <c r="A234" t="s">
        <v>15</v>
      </c>
      <c r="B234">
        <v>100</v>
      </c>
      <c r="C234">
        <v>100</v>
      </c>
      <c r="D234">
        <v>0.8</v>
      </c>
      <c r="E234">
        <v>543.72470651689173</v>
      </c>
      <c r="F234">
        <v>0.8</v>
      </c>
      <c r="G234">
        <v>8</v>
      </c>
      <c r="H234">
        <v>48</v>
      </c>
      <c r="I234">
        <v>3688.9620666435944</v>
      </c>
      <c r="J234">
        <v>3388.4902190560451</v>
      </c>
      <c r="K234" s="6">
        <f xml:space="preserve"> 100 - Tableau1[[#This Row],[Fitness finale]] / Tableau1[[#This Row],[Fitness de base]] * 100</f>
        <v>8.1451595912162276</v>
      </c>
      <c r="L234">
        <v>3868.922</v>
      </c>
    </row>
    <row r="235" spans="1:12" x14ac:dyDescent="0.25">
      <c r="A235" t="s">
        <v>15</v>
      </c>
      <c r="B235">
        <v>100</v>
      </c>
      <c r="C235">
        <v>500</v>
      </c>
      <c r="D235">
        <v>0.3</v>
      </c>
      <c r="E235">
        <v>100.77359016209961</v>
      </c>
      <c r="F235">
        <v>0.8</v>
      </c>
      <c r="G235">
        <v>8</v>
      </c>
      <c r="H235">
        <v>45</v>
      </c>
      <c r="I235">
        <v>3688.9620666435944</v>
      </c>
      <c r="J235">
        <v>3396.5673588559553</v>
      </c>
      <c r="K235" s="6">
        <f xml:space="preserve"> 100 - Tableau1[[#This Row],[Fitness finale]] / Tableau1[[#This Row],[Fitness de base]] * 100</f>
        <v>7.9262053256534273</v>
      </c>
      <c r="L235">
        <v>8502.1280000000006</v>
      </c>
    </row>
    <row r="236" spans="1:12" x14ac:dyDescent="0.25">
      <c r="A236" t="s">
        <v>15</v>
      </c>
      <c r="B236">
        <v>100</v>
      </c>
      <c r="C236">
        <v>100</v>
      </c>
      <c r="D236">
        <v>0.3</v>
      </c>
      <c r="E236">
        <v>100.77359016209961</v>
      </c>
      <c r="F236">
        <v>0.99</v>
      </c>
      <c r="G236">
        <v>8</v>
      </c>
      <c r="H236">
        <v>45</v>
      </c>
      <c r="I236">
        <v>3688.9620666435944</v>
      </c>
      <c r="J236">
        <v>3411.4255819079763</v>
      </c>
      <c r="K236" s="6">
        <f xml:space="preserve"> 100 - Tableau1[[#This Row],[Fitness finale]] / Tableau1[[#This Row],[Fitness de base]] * 100</f>
        <v>7.5234301606179201</v>
      </c>
      <c r="L236">
        <v>4412.223</v>
      </c>
    </row>
    <row r="237" spans="1:12" x14ac:dyDescent="0.25">
      <c r="A237" t="s">
        <v>15</v>
      </c>
      <c r="B237">
        <v>100</v>
      </c>
      <c r="C237">
        <v>500</v>
      </c>
      <c r="D237">
        <v>0.3</v>
      </c>
      <c r="E237">
        <v>100.77359016209961</v>
      </c>
      <c r="F237">
        <v>0.9</v>
      </c>
      <c r="G237">
        <v>8</v>
      </c>
      <c r="H237">
        <v>48</v>
      </c>
      <c r="I237">
        <v>3688.9620666435944</v>
      </c>
      <c r="J237">
        <v>3424.3890063170684</v>
      </c>
      <c r="K237" s="6">
        <f xml:space="preserve"> 100 - Tableau1[[#This Row],[Fitness finale]] / Tableau1[[#This Row],[Fitness de base]] * 100</f>
        <v>7.1720190001099127</v>
      </c>
      <c r="L237">
        <v>8774.6919999999991</v>
      </c>
    </row>
    <row r="238" spans="1:12" x14ac:dyDescent="0.25">
      <c r="A238" t="s">
        <v>15</v>
      </c>
      <c r="B238">
        <v>100</v>
      </c>
      <c r="C238">
        <v>100</v>
      </c>
      <c r="D238">
        <v>0.5</v>
      </c>
      <c r="E238">
        <v>175.04025891217313</v>
      </c>
      <c r="F238">
        <v>0.9</v>
      </c>
      <c r="G238">
        <v>8</v>
      </c>
      <c r="H238">
        <v>48</v>
      </c>
      <c r="I238">
        <v>3688.9620666435944</v>
      </c>
      <c r="J238">
        <v>3494.4541140944375</v>
      </c>
      <c r="K238" s="6">
        <f xml:space="preserve"> 100 - Tableau1[[#This Row],[Fitness finale]] / Tableau1[[#This Row],[Fitness de base]] * 100</f>
        <v>5.2727013462117327</v>
      </c>
      <c r="L238">
        <v>3688.2660000000001</v>
      </c>
    </row>
    <row r="239" spans="1:12" x14ac:dyDescent="0.25">
      <c r="A239" t="s">
        <v>15</v>
      </c>
      <c r="B239">
        <v>100</v>
      </c>
      <c r="C239">
        <v>1000</v>
      </c>
      <c r="D239">
        <v>0.5</v>
      </c>
      <c r="E239">
        <v>175.04025891217313</v>
      </c>
      <c r="F239">
        <v>0.8</v>
      </c>
      <c r="G239">
        <v>8</v>
      </c>
      <c r="H239">
        <v>47</v>
      </c>
      <c r="I239">
        <v>3688.9620666435944</v>
      </c>
      <c r="J239">
        <v>3495.5798037587588</v>
      </c>
      <c r="K239" s="6">
        <f xml:space="preserve"> 100 - Tableau1[[#This Row],[Fitness finale]] / Tableau1[[#This Row],[Fitness de base]] * 100</f>
        <v>5.2421862678784521</v>
      </c>
      <c r="L239">
        <v>10839.41</v>
      </c>
    </row>
    <row r="240" spans="1:12" x14ac:dyDescent="0.25">
      <c r="A240" t="s">
        <v>15</v>
      </c>
      <c r="B240">
        <v>100</v>
      </c>
      <c r="C240">
        <v>500</v>
      </c>
      <c r="D240">
        <v>0.5</v>
      </c>
      <c r="E240">
        <v>175.04025891217313</v>
      </c>
      <c r="F240">
        <v>0.8</v>
      </c>
      <c r="G240">
        <v>8</v>
      </c>
      <c r="H240">
        <v>46</v>
      </c>
      <c r="I240">
        <v>3688.9620666435944</v>
      </c>
      <c r="J240">
        <v>3554.3313806374344</v>
      </c>
      <c r="K240" s="6">
        <f xml:space="preserve"> 100 - Tableau1[[#This Row],[Fitness finale]] / Tableau1[[#This Row],[Fitness de base]] * 100</f>
        <v>3.6495546328198998</v>
      </c>
      <c r="L240">
        <v>8526.4779999999992</v>
      </c>
    </row>
    <row r="241" spans="1:12" x14ac:dyDescent="0.25">
      <c r="A241" t="s">
        <v>15</v>
      </c>
      <c r="B241">
        <v>100</v>
      </c>
      <c r="C241">
        <v>10</v>
      </c>
      <c r="D241">
        <v>0.3</v>
      </c>
      <c r="E241">
        <v>100.77359016209961</v>
      </c>
      <c r="F241">
        <v>0.99</v>
      </c>
      <c r="G241">
        <v>8</v>
      </c>
      <c r="H241">
        <v>48</v>
      </c>
      <c r="I241">
        <v>3688.9620666435944</v>
      </c>
      <c r="J241">
        <v>3583.6306710790009</v>
      </c>
      <c r="K241" s="6">
        <f xml:space="preserve"> 100 - Tableau1[[#This Row],[Fitness finale]] / Tableau1[[#This Row],[Fitness de base]] * 100</f>
        <v>2.8553125150573777</v>
      </c>
      <c r="L241">
        <v>302.66800000000001</v>
      </c>
    </row>
    <row r="242" spans="1:12" x14ac:dyDescent="0.25">
      <c r="A242" t="s">
        <v>15</v>
      </c>
      <c r="B242">
        <v>100</v>
      </c>
      <c r="C242">
        <v>100</v>
      </c>
      <c r="D242">
        <v>0.5</v>
      </c>
      <c r="E242">
        <v>175.04025891217313</v>
      </c>
      <c r="F242">
        <v>0.99</v>
      </c>
      <c r="G242">
        <v>8</v>
      </c>
      <c r="H242">
        <v>47</v>
      </c>
      <c r="I242">
        <v>3688.9620666435944</v>
      </c>
      <c r="J242">
        <v>3597.5008237689458</v>
      </c>
      <c r="K242" s="6">
        <f xml:space="preserve"> 100 - Tableau1[[#This Row],[Fitness finale]] / Tableau1[[#This Row],[Fitness de base]] * 100</f>
        <v>2.479321858624175</v>
      </c>
      <c r="L242">
        <v>4005.0169999999998</v>
      </c>
    </row>
    <row r="243" spans="1:12" x14ac:dyDescent="0.25">
      <c r="A243" t="s">
        <v>15</v>
      </c>
      <c r="B243">
        <v>100</v>
      </c>
      <c r="C243">
        <v>100</v>
      </c>
      <c r="D243">
        <v>0.8</v>
      </c>
      <c r="E243">
        <v>543.72470651689173</v>
      </c>
      <c r="F243">
        <v>0.99</v>
      </c>
      <c r="G243">
        <v>8</v>
      </c>
      <c r="H243">
        <v>47</v>
      </c>
      <c r="I243">
        <v>3688.9620666435944</v>
      </c>
      <c r="J243">
        <v>3597.8715701682581</v>
      </c>
      <c r="K243" s="6">
        <f xml:space="preserve"> 100 - Tableau1[[#This Row],[Fitness finale]] / Tableau1[[#This Row],[Fitness de base]] * 100</f>
        <v>2.4692717037943197</v>
      </c>
      <c r="L243">
        <v>4339.12</v>
      </c>
    </row>
    <row r="244" spans="1:12" x14ac:dyDescent="0.25">
      <c r="A244" t="s">
        <v>15</v>
      </c>
      <c r="B244">
        <v>100</v>
      </c>
      <c r="C244">
        <v>10</v>
      </c>
      <c r="D244">
        <v>0.5</v>
      </c>
      <c r="E244">
        <v>175.04025891217313</v>
      </c>
      <c r="F244">
        <v>0.8</v>
      </c>
      <c r="G244">
        <v>8</v>
      </c>
      <c r="H244">
        <v>48</v>
      </c>
      <c r="I244">
        <v>3688.9620666435944</v>
      </c>
      <c r="J244">
        <v>3623.6141661142633</v>
      </c>
      <c r="K244" s="6">
        <f xml:space="preserve"> 100 - Tableau1[[#This Row],[Fitness finale]] / Tableau1[[#This Row],[Fitness de base]] * 100</f>
        <v>1.7714440904725279</v>
      </c>
      <c r="L244">
        <v>367.01600000000002</v>
      </c>
    </row>
    <row r="245" spans="1:12" x14ac:dyDescent="0.25">
      <c r="A245" t="s">
        <v>15</v>
      </c>
      <c r="B245">
        <v>100</v>
      </c>
      <c r="C245">
        <v>1000</v>
      </c>
      <c r="D245">
        <v>0.8</v>
      </c>
      <c r="E245">
        <v>543.72470651689173</v>
      </c>
      <c r="F245">
        <v>0.8</v>
      </c>
      <c r="G245">
        <v>8</v>
      </c>
      <c r="H245">
        <v>48</v>
      </c>
      <c r="I245">
        <v>3688.9620666435944</v>
      </c>
      <c r="J245">
        <v>3659.0950375239918</v>
      </c>
      <c r="K245" s="6">
        <f xml:space="preserve"> 100 - Tableau1[[#This Row],[Fitness finale]] / Tableau1[[#This Row],[Fitness de base]] * 100</f>
        <v>0.80963231879414366</v>
      </c>
      <c r="L245">
        <v>10848.22</v>
      </c>
    </row>
    <row r="246" spans="1:12" x14ac:dyDescent="0.25">
      <c r="A246" t="s">
        <v>15</v>
      </c>
      <c r="B246">
        <v>100</v>
      </c>
      <c r="C246">
        <v>10</v>
      </c>
      <c r="D246">
        <v>0.3</v>
      </c>
      <c r="E246">
        <v>100.77359016209961</v>
      </c>
      <c r="F246">
        <v>0.9</v>
      </c>
      <c r="G246">
        <v>8</v>
      </c>
      <c r="H246">
        <v>48</v>
      </c>
      <c r="I246">
        <v>3688.9620666435944</v>
      </c>
      <c r="J246">
        <v>3680.0340775563832</v>
      </c>
      <c r="K246" s="6">
        <f xml:space="preserve"> 100 - Tableau1[[#This Row],[Fitness finale]] / Tableau1[[#This Row],[Fitness de base]] * 100</f>
        <v>0.24201899954299222</v>
      </c>
      <c r="L246">
        <v>364.11399999999998</v>
      </c>
    </row>
    <row r="247" spans="1:12" x14ac:dyDescent="0.25">
      <c r="A247" t="s">
        <v>15</v>
      </c>
      <c r="B247">
        <v>100</v>
      </c>
      <c r="C247">
        <v>10</v>
      </c>
      <c r="D247">
        <v>0.8</v>
      </c>
      <c r="E247">
        <v>543.72470651689173</v>
      </c>
      <c r="F247">
        <v>0.8</v>
      </c>
      <c r="G247">
        <v>8</v>
      </c>
      <c r="H247">
        <v>48</v>
      </c>
      <c r="I247">
        <v>3688.9620666435944</v>
      </c>
      <c r="J247">
        <v>3681.8097170198021</v>
      </c>
      <c r="K247" s="6">
        <f xml:space="preserve"> 100 - Tableau1[[#This Row],[Fitness finale]] / Tableau1[[#This Row],[Fitness de base]] * 100</f>
        <v>0.19388514965945092</v>
      </c>
      <c r="L247">
        <v>365.91800000000001</v>
      </c>
    </row>
    <row r="248" spans="1:12" x14ac:dyDescent="0.25">
      <c r="A248" t="s">
        <v>15</v>
      </c>
      <c r="B248">
        <v>100</v>
      </c>
      <c r="C248">
        <v>10</v>
      </c>
      <c r="D248">
        <v>0.8</v>
      </c>
      <c r="E248">
        <v>543.72470651689173</v>
      </c>
      <c r="F248">
        <v>0.9</v>
      </c>
      <c r="G248">
        <v>8</v>
      </c>
      <c r="H248">
        <v>48</v>
      </c>
      <c r="I248">
        <v>3688.9620666435944</v>
      </c>
      <c r="J248">
        <v>3683.4402512144038</v>
      </c>
      <c r="K248" s="6">
        <f xml:space="preserve"> 100 - Tableau1[[#This Row],[Fitness finale]] / Tableau1[[#This Row],[Fitness de base]] * 100</f>
        <v>0.14968479831007642</v>
      </c>
      <c r="L248">
        <v>347.81599999999997</v>
      </c>
    </row>
    <row r="249" spans="1:12" x14ac:dyDescent="0.25">
      <c r="A249" t="s">
        <v>15</v>
      </c>
      <c r="B249">
        <v>100</v>
      </c>
      <c r="C249">
        <v>10</v>
      </c>
      <c r="D249">
        <v>0.8</v>
      </c>
      <c r="E249">
        <v>543.72470651689173</v>
      </c>
      <c r="F249">
        <v>0.99</v>
      </c>
      <c r="G249">
        <v>8</v>
      </c>
      <c r="H249">
        <v>48</v>
      </c>
      <c r="I249">
        <v>3688.9620666435944</v>
      </c>
      <c r="J249">
        <v>3685.7838981800055</v>
      </c>
      <c r="K249" s="6">
        <f xml:space="preserve"> 100 - Tableau1[[#This Row],[Fitness finale]] / Tableau1[[#This Row],[Fitness de base]] * 100</f>
        <v>8.6153460137921911E-2</v>
      </c>
      <c r="L249">
        <v>219.62</v>
      </c>
    </row>
    <row r="250" spans="1:12" x14ac:dyDescent="0.25">
      <c r="A250" t="s">
        <v>15</v>
      </c>
      <c r="B250">
        <v>100</v>
      </c>
      <c r="C250">
        <v>10</v>
      </c>
      <c r="D250">
        <v>0.5</v>
      </c>
      <c r="E250">
        <v>175.04025891217313</v>
      </c>
      <c r="F250">
        <v>0.9</v>
      </c>
      <c r="G250">
        <v>8</v>
      </c>
      <c r="H250">
        <v>48</v>
      </c>
      <c r="I250">
        <v>3688.9620666435944</v>
      </c>
      <c r="J250">
        <v>3687.4558239404887</v>
      </c>
      <c r="K250" s="6">
        <f xml:space="preserve"> 100 - Tableau1[[#This Row],[Fitness finale]] / Tableau1[[#This Row],[Fitness de base]] * 100</f>
        <v>4.0831070525925384E-2</v>
      </c>
      <c r="L250">
        <v>306.23700000000002</v>
      </c>
    </row>
    <row r="251" spans="1:12" x14ac:dyDescent="0.25">
      <c r="A251" t="s">
        <v>15</v>
      </c>
      <c r="B251">
        <v>100</v>
      </c>
      <c r="C251">
        <v>10</v>
      </c>
      <c r="D251">
        <v>0.5</v>
      </c>
      <c r="E251">
        <v>175.04025891217313</v>
      </c>
      <c r="F251">
        <v>0.99</v>
      </c>
      <c r="G251">
        <v>8</v>
      </c>
      <c r="H251">
        <v>48</v>
      </c>
      <c r="I251">
        <v>3688.9620666435944</v>
      </c>
      <c r="J251">
        <v>3688.9620666435944</v>
      </c>
      <c r="K251" s="6">
        <f xml:space="preserve"> 100 - Tableau1[[#This Row],[Fitness finale]] / Tableau1[[#This Row],[Fitness de base]] * 100</f>
        <v>0</v>
      </c>
      <c r="L251">
        <v>475.67500000000001</v>
      </c>
    </row>
    <row r="252" spans="1:12" x14ac:dyDescent="0.25">
      <c r="A252" t="s">
        <v>15</v>
      </c>
      <c r="B252">
        <v>100</v>
      </c>
      <c r="C252">
        <v>100</v>
      </c>
      <c r="D252">
        <v>0.5</v>
      </c>
      <c r="E252">
        <v>175.04025891217313</v>
      </c>
      <c r="F252">
        <v>0.8</v>
      </c>
      <c r="G252">
        <v>8</v>
      </c>
      <c r="H252">
        <v>48</v>
      </c>
      <c r="I252">
        <v>3688.9620666435944</v>
      </c>
      <c r="J252">
        <v>3688.9620666435944</v>
      </c>
      <c r="K252" s="6">
        <f xml:space="preserve"> 100 - Tableau1[[#This Row],[Fitness finale]] / Tableau1[[#This Row],[Fitness de base]] * 100</f>
        <v>0</v>
      </c>
      <c r="L252">
        <v>3988.14</v>
      </c>
    </row>
    <row r="253" spans="1:12" x14ac:dyDescent="0.25">
      <c r="A253" t="s">
        <v>15</v>
      </c>
      <c r="B253">
        <v>100</v>
      </c>
      <c r="C253">
        <v>10</v>
      </c>
      <c r="D253">
        <v>0.3</v>
      </c>
      <c r="E253">
        <v>100.77359016209961</v>
      </c>
      <c r="F253">
        <v>0.8</v>
      </c>
      <c r="G253">
        <v>8</v>
      </c>
      <c r="H253">
        <v>48</v>
      </c>
      <c r="I253">
        <v>3688.9620666435944</v>
      </c>
      <c r="J253">
        <v>3688.9620666435944</v>
      </c>
      <c r="K253" s="6">
        <f xml:space="preserve"> 100 - Tableau1[[#This Row],[Fitness finale]] / Tableau1[[#This Row],[Fitness de base]] * 100</f>
        <v>0</v>
      </c>
      <c r="L253">
        <v>265.07400000000001</v>
      </c>
    </row>
    <row r="254" spans="1:12" x14ac:dyDescent="0.25">
      <c r="A254" t="s">
        <v>15</v>
      </c>
      <c r="B254">
        <v>100</v>
      </c>
      <c r="C254">
        <v>1000</v>
      </c>
      <c r="D254">
        <v>0.5</v>
      </c>
      <c r="E254">
        <v>151.61246776199212</v>
      </c>
      <c r="F254">
        <v>0.99</v>
      </c>
      <c r="G254">
        <v>8</v>
      </c>
      <c r="H254">
        <v>37</v>
      </c>
      <c r="I254">
        <v>3729.5612446970367</v>
      </c>
      <c r="J254">
        <v>2605.3717475690378</v>
      </c>
      <c r="K254" s="6">
        <f xml:space="preserve"> 100 - Tableau1[[#This Row],[Fitness finale]] / Tableau1[[#This Row],[Fitness de base]] * 100</f>
        <v>30.142674254953022</v>
      </c>
      <c r="L254">
        <v>10770.346</v>
      </c>
    </row>
    <row r="255" spans="1:12" x14ac:dyDescent="0.25">
      <c r="A255" t="s">
        <v>15</v>
      </c>
      <c r="B255">
        <v>100</v>
      </c>
      <c r="C255">
        <v>1000</v>
      </c>
      <c r="D255">
        <v>0.3</v>
      </c>
      <c r="E255">
        <v>87.285820900079756</v>
      </c>
      <c r="F255">
        <v>0.99</v>
      </c>
      <c r="G255">
        <v>8</v>
      </c>
      <c r="H255">
        <v>38</v>
      </c>
      <c r="I255">
        <v>3729.5612446970367</v>
      </c>
      <c r="J255">
        <v>2642.1835520263198</v>
      </c>
      <c r="K255" s="6">
        <f xml:space="preserve"> 100 - Tableau1[[#This Row],[Fitness finale]] / Tableau1[[#This Row],[Fitness de base]] * 100</f>
        <v>29.155646504446878</v>
      </c>
      <c r="L255">
        <v>10904.499</v>
      </c>
    </row>
    <row r="256" spans="1:12" x14ac:dyDescent="0.25">
      <c r="A256" t="s">
        <v>15</v>
      </c>
      <c r="B256">
        <v>100</v>
      </c>
      <c r="C256">
        <v>500</v>
      </c>
      <c r="D256">
        <v>0.3</v>
      </c>
      <c r="E256">
        <v>87.285820900079756</v>
      </c>
      <c r="F256">
        <v>0.99</v>
      </c>
      <c r="G256">
        <v>8</v>
      </c>
      <c r="H256">
        <v>38</v>
      </c>
      <c r="I256">
        <v>3729.5612446970367</v>
      </c>
      <c r="J256">
        <v>2721.3897269364766</v>
      </c>
      <c r="K256" s="6">
        <f xml:space="preserve"> 100 - Tableau1[[#This Row],[Fitness finale]] / Tableau1[[#This Row],[Fitness de base]] * 100</f>
        <v>27.031906747584642</v>
      </c>
      <c r="L256">
        <v>8778.1589999999997</v>
      </c>
    </row>
    <row r="257" spans="1:12" x14ac:dyDescent="0.25">
      <c r="A257" t="s">
        <v>15</v>
      </c>
      <c r="B257">
        <v>100</v>
      </c>
      <c r="C257">
        <v>500</v>
      </c>
      <c r="D257">
        <v>0.5</v>
      </c>
      <c r="E257">
        <v>151.61246776199212</v>
      </c>
      <c r="F257">
        <v>0.99</v>
      </c>
      <c r="G257">
        <v>8</v>
      </c>
      <c r="H257">
        <v>41</v>
      </c>
      <c r="I257">
        <v>3729.5612446970367</v>
      </c>
      <c r="J257">
        <v>2807.6170574410517</v>
      </c>
      <c r="K257" s="6">
        <f xml:space="preserve"> 100 - Tableau1[[#This Row],[Fitness finale]] / Tableau1[[#This Row],[Fitness de base]] * 100</f>
        <v>24.719910111862959</v>
      </c>
      <c r="L257">
        <v>8883.8459999999995</v>
      </c>
    </row>
    <row r="258" spans="1:12" x14ac:dyDescent="0.25">
      <c r="A258" t="s">
        <v>15</v>
      </c>
      <c r="B258">
        <v>100</v>
      </c>
      <c r="C258">
        <v>1000</v>
      </c>
      <c r="D258">
        <v>0.8</v>
      </c>
      <c r="E258">
        <v>470.95134028311196</v>
      </c>
      <c r="F258">
        <v>0.99</v>
      </c>
      <c r="G258">
        <v>8</v>
      </c>
      <c r="H258">
        <v>41</v>
      </c>
      <c r="I258">
        <v>3729.5612446970367</v>
      </c>
      <c r="J258">
        <v>2848.0643823046726</v>
      </c>
      <c r="K258" s="6">
        <f xml:space="preserve"> 100 - Tableau1[[#This Row],[Fitness finale]] / Tableau1[[#This Row],[Fitness de base]] * 100</f>
        <v>23.635403860058375</v>
      </c>
      <c r="L258">
        <v>10661.102999999999</v>
      </c>
    </row>
    <row r="259" spans="1:12" x14ac:dyDescent="0.25">
      <c r="A259" t="s">
        <v>15</v>
      </c>
      <c r="B259">
        <v>100</v>
      </c>
      <c r="C259">
        <v>500</v>
      </c>
      <c r="D259">
        <v>0.8</v>
      </c>
      <c r="E259">
        <v>470.95134028311196</v>
      </c>
      <c r="F259">
        <v>0.99</v>
      </c>
      <c r="G259">
        <v>8</v>
      </c>
      <c r="H259">
        <v>39</v>
      </c>
      <c r="I259">
        <v>3729.5612446970367</v>
      </c>
      <c r="J259">
        <v>2908.9013014527368</v>
      </c>
      <c r="K259" s="6">
        <f xml:space="preserve"> 100 - Tableau1[[#This Row],[Fitness finale]] / Tableau1[[#This Row],[Fitness de base]] * 100</f>
        <v>22.004195383871888</v>
      </c>
      <c r="L259">
        <v>8896.6299999999992</v>
      </c>
    </row>
    <row r="260" spans="1:12" x14ac:dyDescent="0.25">
      <c r="A260" t="s">
        <v>15</v>
      </c>
      <c r="B260">
        <v>100</v>
      </c>
      <c r="C260">
        <v>1000</v>
      </c>
      <c r="D260">
        <v>0.3</v>
      </c>
      <c r="E260">
        <v>87.285820900079756</v>
      </c>
      <c r="F260">
        <v>0.8</v>
      </c>
      <c r="G260">
        <v>8</v>
      </c>
      <c r="H260">
        <v>43</v>
      </c>
      <c r="I260">
        <v>3729.5612446970367</v>
      </c>
      <c r="J260">
        <v>3018.1082681507946</v>
      </c>
      <c r="K260" s="6">
        <f xml:space="preserve"> 100 - Tableau1[[#This Row],[Fitness finale]] / Tableau1[[#This Row],[Fitness de base]] * 100</f>
        <v>19.076050234001059</v>
      </c>
      <c r="L260">
        <v>10763.794</v>
      </c>
    </row>
    <row r="261" spans="1:12" x14ac:dyDescent="0.25">
      <c r="A261" t="s">
        <v>15</v>
      </c>
      <c r="B261">
        <v>100</v>
      </c>
      <c r="C261">
        <v>500</v>
      </c>
      <c r="D261">
        <v>0.3</v>
      </c>
      <c r="E261">
        <v>87.285820900079756</v>
      </c>
      <c r="F261">
        <v>0.8</v>
      </c>
      <c r="G261">
        <v>8</v>
      </c>
      <c r="H261">
        <v>43</v>
      </c>
      <c r="I261">
        <v>3729.5612446970367</v>
      </c>
      <c r="J261">
        <v>3201.2888975815172</v>
      </c>
      <c r="K261" s="6">
        <f xml:space="preserve"> 100 - Tableau1[[#This Row],[Fitness finale]] / Tableau1[[#This Row],[Fitness de base]] * 100</f>
        <v>14.164463658202578</v>
      </c>
      <c r="L261">
        <v>8764.8520000000008</v>
      </c>
    </row>
    <row r="262" spans="1:12" x14ac:dyDescent="0.25">
      <c r="A262" s="11" t="s">
        <v>15</v>
      </c>
      <c r="B262" s="11">
        <v>100</v>
      </c>
      <c r="C262" s="11">
        <v>1000</v>
      </c>
      <c r="D262" s="11">
        <v>0.5</v>
      </c>
      <c r="E262" s="11">
        <v>151.61246776199212</v>
      </c>
      <c r="F262" s="11">
        <v>0.9</v>
      </c>
      <c r="G262" s="11">
        <v>8</v>
      </c>
      <c r="H262" s="11">
        <v>45</v>
      </c>
      <c r="I262" s="11">
        <v>3729.5612446970367</v>
      </c>
      <c r="J262" s="11">
        <v>3250.4523531989444</v>
      </c>
      <c r="K262" s="6">
        <f xml:space="preserve"> 100 - Tableau1[[#This Row],[Fitness finale]] / Tableau1[[#This Row],[Fitness de base]] * 100</f>
        <v>12.846253488378139</v>
      </c>
      <c r="L262" s="11">
        <v>10855.11</v>
      </c>
    </row>
    <row r="263" spans="1:12" x14ac:dyDescent="0.25">
      <c r="A263" s="11" t="s">
        <v>15</v>
      </c>
      <c r="B263" s="11">
        <v>100</v>
      </c>
      <c r="C263" s="11">
        <v>100</v>
      </c>
      <c r="D263" s="11">
        <v>0.3</v>
      </c>
      <c r="E263" s="11">
        <v>87.285820900079756</v>
      </c>
      <c r="F263" s="11">
        <v>0.8</v>
      </c>
      <c r="G263" s="11">
        <v>8</v>
      </c>
      <c r="H263" s="11">
        <v>43</v>
      </c>
      <c r="I263" s="11">
        <v>3729.5612446970367</v>
      </c>
      <c r="J263" s="11">
        <v>3281.4780120739069</v>
      </c>
      <c r="K263" s="6">
        <f xml:space="preserve"> 100 - Tableau1[[#This Row],[Fitness finale]] / Tableau1[[#This Row],[Fitness de base]] * 100</f>
        <v>12.014368533570732</v>
      </c>
      <c r="L263" s="11">
        <v>3914.6729999999998</v>
      </c>
    </row>
    <row r="264" spans="1:12" x14ac:dyDescent="0.25">
      <c r="A264" t="s">
        <v>15</v>
      </c>
      <c r="B264">
        <v>100</v>
      </c>
      <c r="C264">
        <v>500</v>
      </c>
      <c r="D264">
        <v>0.8</v>
      </c>
      <c r="E264">
        <v>470.95134028311196</v>
      </c>
      <c r="F264">
        <v>0.8</v>
      </c>
      <c r="G264">
        <v>8</v>
      </c>
      <c r="H264">
        <v>45</v>
      </c>
      <c r="I264">
        <v>3729.5612446970367</v>
      </c>
      <c r="J264">
        <v>3297.4207187371208</v>
      </c>
      <c r="K264" s="6">
        <f xml:space="preserve"> 100 - Tableau1[[#This Row],[Fitness finale]] / Tableau1[[#This Row],[Fitness de base]] * 100</f>
        <v>11.586899841753905</v>
      </c>
      <c r="L264">
        <v>8359.7639999999992</v>
      </c>
    </row>
    <row r="265" spans="1:12" x14ac:dyDescent="0.25">
      <c r="A265" t="s">
        <v>15</v>
      </c>
      <c r="B265">
        <v>100</v>
      </c>
      <c r="C265">
        <v>500</v>
      </c>
      <c r="D265">
        <v>0.5</v>
      </c>
      <c r="E265">
        <v>151.61246776199212</v>
      </c>
      <c r="F265">
        <v>0.9</v>
      </c>
      <c r="G265">
        <v>8</v>
      </c>
      <c r="H265">
        <v>42</v>
      </c>
      <c r="I265">
        <v>3729.5612446970367</v>
      </c>
      <c r="J265">
        <v>3352.3587864375963</v>
      </c>
      <c r="K265" s="6">
        <f xml:space="preserve"> 100 - Tableau1[[#This Row],[Fitness finale]] / Tableau1[[#This Row],[Fitness de base]] * 100</f>
        <v>10.113856121702639</v>
      </c>
      <c r="L265">
        <v>8577.1309999999994</v>
      </c>
    </row>
    <row r="266" spans="1:12" x14ac:dyDescent="0.25">
      <c r="A266" s="11" t="s">
        <v>15</v>
      </c>
      <c r="B266" s="11">
        <v>100</v>
      </c>
      <c r="C266" s="11">
        <v>500</v>
      </c>
      <c r="D266" s="11">
        <v>0.8</v>
      </c>
      <c r="E266" s="11">
        <v>470.95134028311196</v>
      </c>
      <c r="F266" s="11">
        <v>0.9</v>
      </c>
      <c r="G266" s="11">
        <v>8</v>
      </c>
      <c r="H266" s="11">
        <v>45</v>
      </c>
      <c r="I266" s="11">
        <v>3729.5612446970367</v>
      </c>
      <c r="J266" s="11">
        <v>3358.5223647022071</v>
      </c>
      <c r="K266" s="6">
        <f xml:space="preserve"> 100 - Tableau1[[#This Row],[Fitness finale]] / Tableau1[[#This Row],[Fitness de base]] * 100</f>
        <v>9.9485932969300279</v>
      </c>
      <c r="L266" s="11">
        <v>8696.7639999999992</v>
      </c>
    </row>
    <row r="267" spans="1:12" x14ac:dyDescent="0.25">
      <c r="A267" t="s">
        <v>15</v>
      </c>
      <c r="B267">
        <v>100</v>
      </c>
      <c r="C267">
        <v>1000</v>
      </c>
      <c r="D267">
        <v>0.8</v>
      </c>
      <c r="E267">
        <v>470.95134028311196</v>
      </c>
      <c r="F267">
        <v>0.9</v>
      </c>
      <c r="G267">
        <v>8</v>
      </c>
      <c r="H267">
        <v>44</v>
      </c>
      <c r="I267">
        <v>3729.5612446970367</v>
      </c>
      <c r="J267">
        <v>3363.7669708833246</v>
      </c>
      <c r="K267" s="6">
        <f xml:space="preserve"> 100 - Tableau1[[#This Row],[Fitness finale]] / Tableau1[[#This Row],[Fitness de base]] * 100</f>
        <v>9.8079706918293681</v>
      </c>
      <c r="L267">
        <v>10882.721</v>
      </c>
    </row>
    <row r="268" spans="1:12" x14ac:dyDescent="0.25">
      <c r="A268" t="s">
        <v>15</v>
      </c>
      <c r="B268">
        <v>100</v>
      </c>
      <c r="C268">
        <v>100</v>
      </c>
      <c r="D268">
        <v>0.3</v>
      </c>
      <c r="E268">
        <v>87.285820900079756</v>
      </c>
      <c r="F268">
        <v>0.9</v>
      </c>
      <c r="G268">
        <v>8</v>
      </c>
      <c r="H268">
        <v>46</v>
      </c>
      <c r="I268">
        <v>3729.5612446970367</v>
      </c>
      <c r="J268">
        <v>3376.1824177321878</v>
      </c>
      <c r="K268" s="6">
        <f xml:space="preserve"> 100 - Tableau1[[#This Row],[Fitness finale]] / Tableau1[[#This Row],[Fitness de base]] * 100</f>
        <v>9.4750777311220986</v>
      </c>
      <c r="L268">
        <v>4160.9610000000002</v>
      </c>
    </row>
    <row r="269" spans="1:12" x14ac:dyDescent="0.25">
      <c r="A269" t="s">
        <v>15</v>
      </c>
      <c r="B269">
        <v>100</v>
      </c>
      <c r="C269">
        <v>100</v>
      </c>
      <c r="D269">
        <v>0.5</v>
      </c>
      <c r="E269">
        <v>151.61246776199212</v>
      </c>
      <c r="F269">
        <v>0.8</v>
      </c>
      <c r="G269">
        <v>8</v>
      </c>
      <c r="H269">
        <v>44</v>
      </c>
      <c r="I269">
        <v>3729.5612446970367</v>
      </c>
      <c r="J269">
        <v>3434.0310136522194</v>
      </c>
      <c r="K269" s="6">
        <f xml:space="preserve"> 100 - Tableau1[[#This Row],[Fitness finale]] / Tableau1[[#This Row],[Fitness de base]] * 100</f>
        <v>7.9239945842161461</v>
      </c>
      <c r="L269">
        <v>4385.152</v>
      </c>
    </row>
    <row r="270" spans="1:12" x14ac:dyDescent="0.25">
      <c r="A270" s="11" t="s">
        <v>15</v>
      </c>
      <c r="B270" s="11">
        <v>100</v>
      </c>
      <c r="C270" s="11">
        <v>100</v>
      </c>
      <c r="D270" s="11">
        <v>0.8</v>
      </c>
      <c r="E270" s="11">
        <v>470.95134028311196</v>
      </c>
      <c r="F270" s="11">
        <v>0.9</v>
      </c>
      <c r="G270" s="11">
        <v>8</v>
      </c>
      <c r="H270" s="11">
        <v>45</v>
      </c>
      <c r="I270" s="11">
        <v>3729.5612446970367</v>
      </c>
      <c r="J270" s="11">
        <v>3447.535602181782</v>
      </c>
      <c r="K270" s="6">
        <f xml:space="preserve"> 100 - Tableau1[[#This Row],[Fitness finale]] / Tableau1[[#This Row],[Fitness de base]] * 100</f>
        <v>7.5618986795366112</v>
      </c>
      <c r="L270" s="11">
        <v>4291.7150000000001</v>
      </c>
    </row>
    <row r="271" spans="1:12" x14ac:dyDescent="0.25">
      <c r="A271" t="s">
        <v>15</v>
      </c>
      <c r="B271">
        <v>100</v>
      </c>
      <c r="C271">
        <v>500</v>
      </c>
      <c r="D271">
        <v>0.5</v>
      </c>
      <c r="E271">
        <v>151.61246776199212</v>
      </c>
      <c r="F271">
        <v>0.8</v>
      </c>
      <c r="G271">
        <v>8</v>
      </c>
      <c r="H271">
        <v>46</v>
      </c>
      <c r="I271">
        <v>3729.5612446970367</v>
      </c>
      <c r="J271">
        <v>3449.5102871638833</v>
      </c>
      <c r="K271" s="6">
        <f xml:space="preserve"> 100 - Tableau1[[#This Row],[Fitness finale]] / Tableau1[[#This Row],[Fitness de base]] * 100</f>
        <v>7.5089518353224634</v>
      </c>
      <c r="L271">
        <v>8747.67</v>
      </c>
    </row>
    <row r="272" spans="1:12" x14ac:dyDescent="0.25">
      <c r="A272" t="s">
        <v>15</v>
      </c>
      <c r="B272">
        <v>100</v>
      </c>
      <c r="C272">
        <v>500</v>
      </c>
      <c r="D272">
        <v>0.3</v>
      </c>
      <c r="E272">
        <v>87.285820900079756</v>
      </c>
      <c r="F272">
        <v>0.9</v>
      </c>
      <c r="G272">
        <v>8</v>
      </c>
      <c r="H272">
        <v>46</v>
      </c>
      <c r="I272">
        <v>3729.5612446970367</v>
      </c>
      <c r="J272">
        <v>3461.5804312448163</v>
      </c>
      <c r="K272" s="6">
        <f xml:space="preserve"> 100 - Tableau1[[#This Row],[Fitness finale]] / Tableau1[[#This Row],[Fitness de base]] * 100</f>
        <v>7.1853174105467588</v>
      </c>
      <c r="L272">
        <v>8777.1280000000006</v>
      </c>
    </row>
    <row r="273" spans="1:12" x14ac:dyDescent="0.25">
      <c r="A273" t="s">
        <v>15</v>
      </c>
      <c r="B273">
        <v>100</v>
      </c>
      <c r="C273">
        <v>100</v>
      </c>
      <c r="D273">
        <v>0.5</v>
      </c>
      <c r="E273">
        <v>151.61246776199212</v>
      </c>
      <c r="F273">
        <v>0.9</v>
      </c>
      <c r="G273">
        <v>8</v>
      </c>
      <c r="H273">
        <v>46</v>
      </c>
      <c r="I273">
        <v>3729.5612446970367</v>
      </c>
      <c r="J273">
        <v>3479.299760574374</v>
      </c>
      <c r="K273" s="6">
        <f xml:space="preserve"> 100 - Tableau1[[#This Row],[Fitness finale]] / Tableau1[[#This Row],[Fitness de base]] * 100</f>
        <v>6.7102124808515384</v>
      </c>
      <c r="L273">
        <v>4342.8649999999998</v>
      </c>
    </row>
    <row r="274" spans="1:12" x14ac:dyDescent="0.25">
      <c r="A274" t="s">
        <v>15</v>
      </c>
      <c r="B274">
        <v>100</v>
      </c>
      <c r="C274">
        <v>100</v>
      </c>
      <c r="D274">
        <v>0.3</v>
      </c>
      <c r="E274">
        <v>87.285820900079756</v>
      </c>
      <c r="F274">
        <v>0.99</v>
      </c>
      <c r="G274">
        <v>8</v>
      </c>
      <c r="H274">
        <v>46</v>
      </c>
      <c r="I274">
        <v>3729.5612446970367</v>
      </c>
      <c r="J274">
        <v>3484.5147687566559</v>
      </c>
      <c r="K274" s="6">
        <f xml:space="preserve"> 100 - Tableau1[[#This Row],[Fitness finale]] / Tableau1[[#This Row],[Fitness de base]] * 100</f>
        <v>6.5703834811348401</v>
      </c>
      <c r="L274">
        <v>3788.0329999999999</v>
      </c>
    </row>
    <row r="275" spans="1:12" x14ac:dyDescent="0.25">
      <c r="A275" t="s">
        <v>15</v>
      </c>
      <c r="B275">
        <v>100</v>
      </c>
      <c r="C275">
        <v>100</v>
      </c>
      <c r="D275">
        <v>0.8</v>
      </c>
      <c r="E275">
        <v>470.95134028311196</v>
      </c>
      <c r="F275">
        <v>0.8</v>
      </c>
      <c r="G275">
        <v>8</v>
      </c>
      <c r="H275">
        <v>46</v>
      </c>
      <c r="I275">
        <v>3729.5612446970367</v>
      </c>
      <c r="J275">
        <v>3514.9501710844183</v>
      </c>
      <c r="K275" s="6">
        <f xml:space="preserve"> 100 - Tableau1[[#This Row],[Fitness finale]] / Tableau1[[#This Row],[Fitness de base]] * 100</f>
        <v>5.7543249602823465</v>
      </c>
      <c r="L275">
        <v>3820.5059999999999</v>
      </c>
    </row>
    <row r="276" spans="1:12" x14ac:dyDescent="0.25">
      <c r="A276" t="s">
        <v>15</v>
      </c>
      <c r="B276">
        <v>100</v>
      </c>
      <c r="C276">
        <v>100</v>
      </c>
      <c r="D276">
        <v>0.5</v>
      </c>
      <c r="E276">
        <v>151.61246776199212</v>
      </c>
      <c r="F276">
        <v>0.99</v>
      </c>
      <c r="G276">
        <v>8</v>
      </c>
      <c r="H276">
        <v>44</v>
      </c>
      <c r="I276">
        <v>3729.5612446970367</v>
      </c>
      <c r="J276">
        <v>3545.3258280894306</v>
      </c>
      <c r="K276" s="6">
        <f xml:space="preserve"> 100 - Tableau1[[#This Row],[Fitness finale]] / Tableau1[[#This Row],[Fitness de base]] * 100</f>
        <v>4.9398683791442011</v>
      </c>
      <c r="L276">
        <v>3746.5650000000001</v>
      </c>
    </row>
    <row r="277" spans="1:12" x14ac:dyDescent="0.25">
      <c r="A277" t="s">
        <v>15</v>
      </c>
      <c r="B277">
        <v>100</v>
      </c>
      <c r="C277">
        <v>10</v>
      </c>
      <c r="D277">
        <v>0.8</v>
      </c>
      <c r="E277">
        <v>470.95134028311196</v>
      </c>
      <c r="F277">
        <v>0.99</v>
      </c>
      <c r="G277">
        <v>8</v>
      </c>
      <c r="H277">
        <v>47</v>
      </c>
      <c r="I277">
        <v>3729.5612446970367</v>
      </c>
      <c r="J277">
        <v>3569.4066306907084</v>
      </c>
      <c r="K277" s="6">
        <f xml:space="preserve"> 100 - Tableau1[[#This Row],[Fitness finale]] / Tableau1[[#This Row],[Fitness de base]] * 100</f>
        <v>4.2941945043548486</v>
      </c>
      <c r="L277">
        <v>369.19099999999997</v>
      </c>
    </row>
    <row r="278" spans="1:12" x14ac:dyDescent="0.25">
      <c r="A278" t="s">
        <v>15</v>
      </c>
      <c r="B278">
        <v>100</v>
      </c>
      <c r="C278">
        <v>1000</v>
      </c>
      <c r="D278">
        <v>0.3</v>
      </c>
      <c r="E278">
        <v>87.285820900079756</v>
      </c>
      <c r="F278">
        <v>0.9</v>
      </c>
      <c r="G278">
        <v>8</v>
      </c>
      <c r="H278">
        <v>46</v>
      </c>
      <c r="I278">
        <v>3729.5612446970367</v>
      </c>
      <c r="J278">
        <v>3569.7918350517657</v>
      </c>
      <c r="K278" s="6">
        <f xml:space="preserve"> 100 - Tableau1[[#This Row],[Fitness finale]] / Tableau1[[#This Row],[Fitness de base]] * 100</f>
        <v>4.2838660947703318</v>
      </c>
      <c r="L278">
        <v>10782.98</v>
      </c>
    </row>
    <row r="279" spans="1:12" x14ac:dyDescent="0.25">
      <c r="A279" s="11" t="s">
        <v>15</v>
      </c>
      <c r="B279" s="11">
        <v>100</v>
      </c>
      <c r="C279" s="11">
        <v>100</v>
      </c>
      <c r="D279" s="11">
        <v>0.8</v>
      </c>
      <c r="E279" s="11">
        <v>470.95134028311196</v>
      </c>
      <c r="F279" s="11">
        <v>0.99</v>
      </c>
      <c r="G279" s="11">
        <v>8</v>
      </c>
      <c r="H279" s="11">
        <v>46</v>
      </c>
      <c r="I279" s="11">
        <v>3729.5612446970367</v>
      </c>
      <c r="J279" s="11">
        <v>3607.3032049786166</v>
      </c>
      <c r="K279" s="6">
        <f xml:space="preserve"> 100 - Tableau1[[#This Row],[Fitness finale]] / Tableau1[[#This Row],[Fitness de base]] * 100</f>
        <v>3.2780810314418432</v>
      </c>
      <c r="L279" s="11">
        <v>4018.6669999999999</v>
      </c>
    </row>
    <row r="280" spans="1:12" x14ac:dyDescent="0.25">
      <c r="A280" s="11" t="s">
        <v>15</v>
      </c>
      <c r="B280" s="11">
        <v>100</v>
      </c>
      <c r="C280" s="11">
        <v>1000</v>
      </c>
      <c r="D280" s="11">
        <v>0.8</v>
      </c>
      <c r="E280" s="11">
        <v>470.95134028311196</v>
      </c>
      <c r="F280" s="11">
        <v>0.8</v>
      </c>
      <c r="G280" s="11">
        <v>8</v>
      </c>
      <c r="H280" s="11">
        <v>46</v>
      </c>
      <c r="I280" s="11">
        <v>3729.5612446970367</v>
      </c>
      <c r="J280" s="11">
        <v>3622.8043683107148</v>
      </c>
      <c r="K280" s="6">
        <f xml:space="preserve"> 100 - Tableau1[[#This Row],[Fitness finale]] / Tableau1[[#This Row],[Fitness de base]] * 100</f>
        <v>2.862451355051931</v>
      </c>
      <c r="L280" s="11">
        <v>10867.194</v>
      </c>
    </row>
    <row r="281" spans="1:12" x14ac:dyDescent="0.25">
      <c r="A281" t="s">
        <v>15</v>
      </c>
      <c r="B281">
        <v>100</v>
      </c>
      <c r="C281">
        <v>10</v>
      </c>
      <c r="D281">
        <v>0.8</v>
      </c>
      <c r="E281">
        <v>470.95134028311196</v>
      </c>
      <c r="F281">
        <v>0.9</v>
      </c>
      <c r="G281">
        <v>8</v>
      </c>
      <c r="H281">
        <v>47</v>
      </c>
      <c r="I281">
        <v>3729.5612446970367</v>
      </c>
      <c r="J281">
        <v>3625.0509492886736</v>
      </c>
      <c r="K281" s="6">
        <f xml:space="preserve"> 100 - Tableau1[[#This Row],[Fitness finale]] / Tableau1[[#This Row],[Fitness de base]] * 100</f>
        <v>2.802214216403172</v>
      </c>
      <c r="L281">
        <v>350.19600000000003</v>
      </c>
    </row>
    <row r="282" spans="1:12" x14ac:dyDescent="0.25">
      <c r="A282" t="s">
        <v>15</v>
      </c>
      <c r="B282">
        <v>100</v>
      </c>
      <c r="C282">
        <v>10</v>
      </c>
      <c r="D282">
        <v>0.3</v>
      </c>
      <c r="E282">
        <v>87.285820900079756</v>
      </c>
      <c r="F282">
        <v>0.8</v>
      </c>
      <c r="G282">
        <v>8</v>
      </c>
      <c r="H282">
        <v>46</v>
      </c>
      <c r="I282">
        <v>3729.5612446970367</v>
      </c>
      <c r="J282">
        <v>3666.4932602240428</v>
      </c>
      <c r="K282" s="6">
        <f xml:space="preserve"> 100 - Tableau1[[#This Row],[Fitness finale]] / Tableau1[[#This Row],[Fitness de base]] * 100</f>
        <v>1.6910295966494289</v>
      </c>
      <c r="L282">
        <v>223.98400000000001</v>
      </c>
    </row>
    <row r="283" spans="1:12" x14ac:dyDescent="0.25">
      <c r="A283" t="s">
        <v>15</v>
      </c>
      <c r="B283">
        <v>100</v>
      </c>
      <c r="C283">
        <v>10</v>
      </c>
      <c r="D283">
        <v>0.5</v>
      </c>
      <c r="E283">
        <v>151.61246776199212</v>
      </c>
      <c r="F283">
        <v>0.8</v>
      </c>
      <c r="G283">
        <v>8</v>
      </c>
      <c r="H283">
        <v>47</v>
      </c>
      <c r="I283">
        <v>3729.5612446970367</v>
      </c>
      <c r="J283">
        <v>3667.0501172549175</v>
      </c>
      <c r="K283" s="6">
        <f xml:space="preserve"> 100 - Tableau1[[#This Row],[Fitness finale]] / Tableau1[[#This Row],[Fitness de base]] * 100</f>
        <v>1.676098697427264</v>
      </c>
      <c r="L283">
        <v>294.88200000000001</v>
      </c>
    </row>
    <row r="284" spans="1:12" x14ac:dyDescent="0.25">
      <c r="A284" t="s">
        <v>15</v>
      </c>
      <c r="B284">
        <v>100</v>
      </c>
      <c r="C284">
        <v>1000</v>
      </c>
      <c r="D284">
        <v>0.5</v>
      </c>
      <c r="E284">
        <v>151.61246776199212</v>
      </c>
      <c r="F284">
        <v>0.8</v>
      </c>
      <c r="G284">
        <v>8</v>
      </c>
      <c r="H284">
        <v>47</v>
      </c>
      <c r="I284">
        <v>3729.5612446970367</v>
      </c>
      <c r="J284">
        <v>3667.1877425527427</v>
      </c>
      <c r="K284" s="6">
        <f xml:space="preserve"> 100 - Tableau1[[#This Row],[Fitness finale]] / Tableau1[[#This Row],[Fitness de base]] * 100</f>
        <v>1.6724085770941883</v>
      </c>
      <c r="L284">
        <v>10664.734</v>
      </c>
    </row>
    <row r="285" spans="1:12" x14ac:dyDescent="0.25">
      <c r="A285" t="s">
        <v>15</v>
      </c>
      <c r="B285">
        <v>100</v>
      </c>
      <c r="C285">
        <v>10</v>
      </c>
      <c r="D285">
        <v>0.5</v>
      </c>
      <c r="E285">
        <v>151.61246776199212</v>
      </c>
      <c r="F285">
        <v>0.99</v>
      </c>
      <c r="G285">
        <v>8</v>
      </c>
      <c r="H285">
        <v>47</v>
      </c>
      <c r="I285">
        <v>3729.5612446970367</v>
      </c>
      <c r="J285">
        <v>3673.7372368080719</v>
      </c>
      <c r="K285" s="6">
        <f xml:space="preserve"> 100 - Tableau1[[#This Row],[Fitness finale]] / Tableau1[[#This Row],[Fitness de base]] * 100</f>
        <v>1.4967982619494222</v>
      </c>
      <c r="L285">
        <v>322.70699999999999</v>
      </c>
    </row>
    <row r="286" spans="1:12" x14ac:dyDescent="0.25">
      <c r="A286" t="s">
        <v>15</v>
      </c>
      <c r="B286">
        <v>100</v>
      </c>
      <c r="C286">
        <v>10</v>
      </c>
      <c r="D286">
        <v>0.5</v>
      </c>
      <c r="E286">
        <v>151.61246776199212</v>
      </c>
      <c r="F286">
        <v>0.9</v>
      </c>
      <c r="G286">
        <v>8</v>
      </c>
      <c r="H286">
        <v>47</v>
      </c>
      <c r="I286">
        <v>3729.5612446970367</v>
      </c>
      <c r="J286">
        <v>3685.4494546787141</v>
      </c>
      <c r="K286" s="6">
        <f xml:space="preserve"> 100 - Tableau1[[#This Row],[Fitness finale]] / Tableau1[[#This Row],[Fitness de base]] * 100</f>
        <v>1.1827608430091914</v>
      </c>
      <c r="L286">
        <v>304.12299999999999</v>
      </c>
    </row>
    <row r="287" spans="1:12" x14ac:dyDescent="0.25">
      <c r="A287" s="11" t="s">
        <v>15</v>
      </c>
      <c r="B287" s="11">
        <v>100</v>
      </c>
      <c r="C287" s="11">
        <v>10</v>
      </c>
      <c r="D287" s="11">
        <v>0.3</v>
      </c>
      <c r="E287" s="11">
        <v>87.285820900079756</v>
      </c>
      <c r="F287" s="11">
        <v>0.99</v>
      </c>
      <c r="G287" s="11">
        <v>8</v>
      </c>
      <c r="H287" s="11">
        <v>47</v>
      </c>
      <c r="I287" s="11">
        <v>3729.5612446970367</v>
      </c>
      <c r="J287" s="11">
        <v>3686.1118822785725</v>
      </c>
      <c r="K287" s="6">
        <f xml:space="preserve"> 100 - Tableau1[[#This Row],[Fitness finale]] / Tableau1[[#This Row],[Fitness de base]] * 100</f>
        <v>1.1649993006615347</v>
      </c>
      <c r="L287" s="11">
        <v>358.202</v>
      </c>
    </row>
    <row r="288" spans="1:12" x14ac:dyDescent="0.25">
      <c r="A288" s="11" t="s">
        <v>15</v>
      </c>
      <c r="B288" s="11">
        <v>100</v>
      </c>
      <c r="C288" s="11">
        <v>10</v>
      </c>
      <c r="D288" s="11">
        <v>0.3</v>
      </c>
      <c r="E288" s="11">
        <v>87.285820900079756</v>
      </c>
      <c r="F288" s="11">
        <v>0.9</v>
      </c>
      <c r="G288" s="11">
        <v>8</v>
      </c>
      <c r="H288" s="11">
        <v>47</v>
      </c>
      <c r="I288" s="11">
        <v>3729.5612446970367</v>
      </c>
      <c r="J288" s="11">
        <v>3686.8258362885167</v>
      </c>
      <c r="K288" s="6">
        <f xml:space="preserve"> 100 - Tableau1[[#This Row],[Fitness finale]] / Tableau1[[#This Row],[Fitness de base]] * 100</f>
        <v>1.1458561907056577</v>
      </c>
      <c r="L288" s="11">
        <v>408.61399999999998</v>
      </c>
    </row>
    <row r="289" spans="1:12" x14ac:dyDescent="0.25">
      <c r="A289" t="s">
        <v>15</v>
      </c>
      <c r="B289">
        <v>100</v>
      </c>
      <c r="C289">
        <v>10</v>
      </c>
      <c r="D289">
        <v>0.8</v>
      </c>
      <c r="E289">
        <v>470.95134028311196</v>
      </c>
      <c r="F289">
        <v>0.8</v>
      </c>
      <c r="G289">
        <v>8</v>
      </c>
      <c r="H289">
        <v>47</v>
      </c>
      <c r="I289">
        <v>3729.5612446970367</v>
      </c>
      <c r="J289">
        <v>3726.2735415725992</v>
      </c>
      <c r="K289" s="6">
        <f xml:space="preserve"> 100 - Tableau1[[#This Row],[Fitness finale]] / Tableau1[[#This Row],[Fitness de base]] * 100</f>
        <v>8.8152544193022209E-2</v>
      </c>
      <c r="L289">
        <v>246.149</v>
      </c>
    </row>
    <row r="290" spans="1:12" x14ac:dyDescent="0.25">
      <c r="A290" t="s">
        <v>16</v>
      </c>
      <c r="B290">
        <v>100</v>
      </c>
      <c r="C290">
        <v>1000</v>
      </c>
      <c r="D290">
        <v>0.3</v>
      </c>
      <c r="E290">
        <v>100.77359016209961</v>
      </c>
      <c r="F290">
        <v>0.9</v>
      </c>
      <c r="G290">
        <v>8</v>
      </c>
      <c r="H290">
        <v>40</v>
      </c>
      <c r="I290">
        <v>3688.9620666435944</v>
      </c>
      <c r="J290">
        <v>2690.0082535005267</v>
      </c>
      <c r="K290" s="6">
        <f xml:space="preserve"> 100 - Tableau1[[#This Row],[Fitness finale]] / Tableau1[[#This Row],[Fitness de base]] * 100</f>
        <v>27.079536061805229</v>
      </c>
      <c r="L290">
        <v>11054.130999999999</v>
      </c>
    </row>
    <row r="291" spans="1:12" x14ac:dyDescent="0.25">
      <c r="A291" s="11" t="s">
        <v>16</v>
      </c>
      <c r="B291" s="11">
        <v>100</v>
      </c>
      <c r="C291" s="11">
        <v>500</v>
      </c>
      <c r="D291" s="11">
        <v>0.5</v>
      </c>
      <c r="E291" s="11">
        <v>175.04025891217313</v>
      </c>
      <c r="F291" s="11">
        <v>0.99</v>
      </c>
      <c r="G291" s="11">
        <v>8</v>
      </c>
      <c r="H291" s="11">
        <v>39</v>
      </c>
      <c r="I291" s="11">
        <v>3688.9620666435944</v>
      </c>
      <c r="J291" s="11">
        <v>2710.5697693560483</v>
      </c>
      <c r="K291" s="6">
        <f xml:space="preserve"> 100 - Tableau1[[#This Row],[Fitness finale]] / Tableau1[[#This Row],[Fitness de base]] * 100</f>
        <v>26.522156628672988</v>
      </c>
      <c r="L291" s="11">
        <v>8966.4860000000008</v>
      </c>
    </row>
    <row r="292" spans="1:12" x14ac:dyDescent="0.25">
      <c r="A292" t="s">
        <v>16</v>
      </c>
      <c r="B292">
        <v>100</v>
      </c>
      <c r="C292">
        <v>1000</v>
      </c>
      <c r="D292">
        <v>0.8</v>
      </c>
      <c r="E292">
        <v>543.72470651689173</v>
      </c>
      <c r="F292">
        <v>0.99</v>
      </c>
      <c r="G292">
        <v>8</v>
      </c>
      <c r="H292">
        <v>38</v>
      </c>
      <c r="I292">
        <v>3688.9620666435944</v>
      </c>
      <c r="J292">
        <v>2755.162854141573</v>
      </c>
      <c r="K292" s="6">
        <f xml:space="preserve"> 100 - Tableau1[[#This Row],[Fitness finale]] / Tableau1[[#This Row],[Fitness de base]] * 100</f>
        <v>25.313331924598486</v>
      </c>
      <c r="L292">
        <v>10886.99</v>
      </c>
    </row>
    <row r="293" spans="1:12" x14ac:dyDescent="0.25">
      <c r="A293" t="s">
        <v>16</v>
      </c>
      <c r="B293">
        <v>100</v>
      </c>
      <c r="C293">
        <v>1000</v>
      </c>
      <c r="D293">
        <v>0.5</v>
      </c>
      <c r="E293">
        <v>175.04025891217313</v>
      </c>
      <c r="F293">
        <v>0.99</v>
      </c>
      <c r="G293">
        <v>8</v>
      </c>
      <c r="H293">
        <v>37</v>
      </c>
      <c r="I293">
        <v>3688.9620666435944</v>
      </c>
      <c r="J293">
        <v>2790.9895390626989</v>
      </c>
      <c r="K293" s="6">
        <f xml:space="preserve"> 100 - Tableau1[[#This Row],[Fitness finale]] / Tableau1[[#This Row],[Fitness de base]] * 100</f>
        <v>24.342145876222489</v>
      </c>
      <c r="L293">
        <v>11138.84</v>
      </c>
    </row>
    <row r="294" spans="1:12" x14ac:dyDescent="0.25">
      <c r="A294" t="s">
        <v>16</v>
      </c>
      <c r="B294">
        <v>100</v>
      </c>
      <c r="C294">
        <v>1000</v>
      </c>
      <c r="D294">
        <v>0.8</v>
      </c>
      <c r="E294">
        <v>543.72470651689173</v>
      </c>
      <c r="F294">
        <v>0.8</v>
      </c>
      <c r="G294">
        <v>8</v>
      </c>
      <c r="H294">
        <v>42</v>
      </c>
      <c r="I294">
        <v>3688.9620666435944</v>
      </c>
      <c r="J294">
        <v>2968.4249826737419</v>
      </c>
      <c r="K294" s="6">
        <f xml:space="preserve"> 100 - Tableau1[[#This Row],[Fitness finale]] / Tableau1[[#This Row],[Fitness de base]] * 100</f>
        <v>19.532244326530417</v>
      </c>
      <c r="L294">
        <v>10911.329</v>
      </c>
    </row>
    <row r="295" spans="1:12" x14ac:dyDescent="0.25">
      <c r="A295" t="s">
        <v>16</v>
      </c>
      <c r="B295">
        <v>100</v>
      </c>
      <c r="C295">
        <v>1000</v>
      </c>
      <c r="D295">
        <v>0.5</v>
      </c>
      <c r="E295">
        <v>175.04025891217313</v>
      </c>
      <c r="F295">
        <v>0.8</v>
      </c>
      <c r="G295">
        <v>8</v>
      </c>
      <c r="H295">
        <v>45</v>
      </c>
      <c r="I295">
        <v>3688.9620666435944</v>
      </c>
      <c r="J295">
        <v>3012.441104981589</v>
      </c>
      <c r="K295" s="6">
        <f xml:space="preserve"> 100 - Tableau1[[#This Row],[Fitness finale]] / Tableau1[[#This Row],[Fitness de base]] * 100</f>
        <v>18.339059861288803</v>
      </c>
      <c r="L295">
        <v>11100.395</v>
      </c>
    </row>
    <row r="296" spans="1:12" x14ac:dyDescent="0.25">
      <c r="A296" t="s">
        <v>16</v>
      </c>
      <c r="B296">
        <v>100</v>
      </c>
      <c r="C296">
        <v>500</v>
      </c>
      <c r="D296">
        <v>0.8</v>
      </c>
      <c r="E296">
        <v>543.72470651689173</v>
      </c>
      <c r="F296">
        <v>0.99</v>
      </c>
      <c r="G296">
        <v>8</v>
      </c>
      <c r="H296">
        <v>42</v>
      </c>
      <c r="I296">
        <v>3688.9620666435944</v>
      </c>
      <c r="J296">
        <v>3079.7388593715027</v>
      </c>
      <c r="K296" s="6">
        <f xml:space="preserve"> 100 - Tableau1[[#This Row],[Fitness finale]] / Tableau1[[#This Row],[Fitness de base]] * 100</f>
        <v>16.514759335175114</v>
      </c>
      <c r="L296">
        <v>9104.9590000000007</v>
      </c>
    </row>
    <row r="297" spans="1:12" x14ac:dyDescent="0.25">
      <c r="A297" s="11" t="s">
        <v>16</v>
      </c>
      <c r="B297" s="11">
        <v>100</v>
      </c>
      <c r="C297" s="11">
        <v>500</v>
      </c>
      <c r="D297" s="11">
        <v>0.5</v>
      </c>
      <c r="E297" s="11">
        <v>175.04025891217313</v>
      </c>
      <c r="F297" s="11">
        <v>0.9</v>
      </c>
      <c r="G297" s="11">
        <v>8</v>
      </c>
      <c r="H297" s="11">
        <v>43</v>
      </c>
      <c r="I297" s="11">
        <v>3688.9620666435944</v>
      </c>
      <c r="J297" s="11">
        <v>3108.5528882283329</v>
      </c>
      <c r="K297" s="6">
        <f xml:space="preserve"> 100 - Tableau1[[#This Row],[Fitness finale]] / Tableau1[[#This Row],[Fitness de base]] * 100</f>
        <v>15.733671637977764</v>
      </c>
      <c r="L297" s="11">
        <v>8793.8919999999998</v>
      </c>
    </row>
    <row r="298" spans="1:12" x14ac:dyDescent="0.25">
      <c r="A298" t="s">
        <v>16</v>
      </c>
      <c r="B298">
        <v>100</v>
      </c>
      <c r="C298">
        <v>500</v>
      </c>
      <c r="D298">
        <v>0.3</v>
      </c>
      <c r="E298">
        <v>100.77359016209961</v>
      </c>
      <c r="F298">
        <v>0.99</v>
      </c>
      <c r="G298">
        <v>8</v>
      </c>
      <c r="H298">
        <v>42</v>
      </c>
      <c r="I298">
        <v>3688.9620666435944</v>
      </c>
      <c r="J298">
        <v>3142.0359101913868</v>
      </c>
      <c r="K298" s="6">
        <f xml:space="preserve"> 100 - Tableau1[[#This Row],[Fitness finale]] / Tableau1[[#This Row],[Fitness de base]] * 100</f>
        <v>14.826017361296124</v>
      </c>
      <c r="L298">
        <v>8959.2960000000003</v>
      </c>
    </row>
    <row r="299" spans="1:12" x14ac:dyDescent="0.25">
      <c r="A299" t="s">
        <v>16</v>
      </c>
      <c r="B299">
        <v>100</v>
      </c>
      <c r="C299">
        <v>1000</v>
      </c>
      <c r="D299">
        <v>0.3</v>
      </c>
      <c r="E299">
        <v>100.77359016209961</v>
      </c>
      <c r="F299">
        <v>0.99</v>
      </c>
      <c r="G299">
        <v>8</v>
      </c>
      <c r="H299">
        <v>43</v>
      </c>
      <c r="I299">
        <v>3688.9620666435944</v>
      </c>
      <c r="J299">
        <v>3181.0888152662174</v>
      </c>
      <c r="K299" s="6">
        <f xml:space="preserve"> 100 - Tableau1[[#This Row],[Fitness finale]] / Tableau1[[#This Row],[Fitness de base]] * 100</f>
        <v>13.767375272564564</v>
      </c>
      <c r="L299">
        <v>10901.028</v>
      </c>
    </row>
    <row r="300" spans="1:12" x14ac:dyDescent="0.25">
      <c r="A300" t="s">
        <v>16</v>
      </c>
      <c r="B300">
        <v>100</v>
      </c>
      <c r="C300">
        <v>500</v>
      </c>
      <c r="D300">
        <v>0.3</v>
      </c>
      <c r="E300">
        <v>100.77359016209961</v>
      </c>
      <c r="F300">
        <v>0.8</v>
      </c>
      <c r="G300">
        <v>8</v>
      </c>
      <c r="H300">
        <v>45</v>
      </c>
      <c r="I300">
        <v>3688.9620666435944</v>
      </c>
      <c r="J300">
        <v>3182.9762266866278</v>
      </c>
      <c r="K300" s="6">
        <f xml:space="preserve"> 100 - Tableau1[[#This Row],[Fitness finale]] / Tableau1[[#This Row],[Fitness de base]] * 100</f>
        <v>13.716211520096721</v>
      </c>
      <c r="L300">
        <v>9121.77</v>
      </c>
    </row>
    <row r="301" spans="1:12" x14ac:dyDescent="0.25">
      <c r="A301" t="s">
        <v>16</v>
      </c>
      <c r="B301">
        <v>100</v>
      </c>
      <c r="C301">
        <v>1000</v>
      </c>
      <c r="D301">
        <v>0.5</v>
      </c>
      <c r="E301">
        <v>175.04025891217313</v>
      </c>
      <c r="F301">
        <v>0.9</v>
      </c>
      <c r="G301">
        <v>8</v>
      </c>
      <c r="H301">
        <v>48</v>
      </c>
      <c r="I301">
        <v>3688.9620666435944</v>
      </c>
      <c r="J301">
        <v>3204.3815790002045</v>
      </c>
      <c r="K301" s="6">
        <f xml:space="preserve"> 100 - Tableau1[[#This Row],[Fitness finale]] / Tableau1[[#This Row],[Fitness de base]] * 100</f>
        <v>13.13595745603007</v>
      </c>
      <c r="L301">
        <v>10842.566999999999</v>
      </c>
    </row>
    <row r="302" spans="1:12" x14ac:dyDescent="0.25">
      <c r="A302" t="s">
        <v>16</v>
      </c>
      <c r="B302">
        <v>100</v>
      </c>
      <c r="C302">
        <v>500</v>
      </c>
      <c r="D302">
        <v>0.8</v>
      </c>
      <c r="E302">
        <v>543.72470651689173</v>
      </c>
      <c r="F302">
        <v>0.9</v>
      </c>
      <c r="G302">
        <v>8</v>
      </c>
      <c r="H302">
        <v>45</v>
      </c>
      <c r="I302">
        <v>3688.9620666435944</v>
      </c>
      <c r="J302">
        <v>3304.6943528036818</v>
      </c>
      <c r="K302" s="6">
        <f xml:space="preserve"> 100 - Tableau1[[#This Row],[Fitness finale]] / Tableau1[[#This Row],[Fitness de base]] * 100</f>
        <v>10.416689217667638</v>
      </c>
      <c r="L302">
        <v>8541.7829999999994</v>
      </c>
    </row>
    <row r="303" spans="1:12" x14ac:dyDescent="0.25">
      <c r="A303" t="s">
        <v>16</v>
      </c>
      <c r="B303">
        <v>100</v>
      </c>
      <c r="C303">
        <v>100</v>
      </c>
      <c r="D303">
        <v>0.3</v>
      </c>
      <c r="E303">
        <v>100.77359016209961</v>
      </c>
      <c r="F303">
        <v>0.8</v>
      </c>
      <c r="G303">
        <v>8</v>
      </c>
      <c r="H303">
        <v>46</v>
      </c>
      <c r="I303">
        <v>3688.9620666435944</v>
      </c>
      <c r="J303">
        <v>3415.8953272211479</v>
      </c>
      <c r="K303" s="6">
        <f xml:space="preserve"> 100 - Tableau1[[#This Row],[Fitness finale]] / Tableau1[[#This Row],[Fitness de base]] * 100</f>
        <v>7.4022647695831836</v>
      </c>
      <c r="L303">
        <v>4571.7860000000001</v>
      </c>
    </row>
    <row r="304" spans="1:12" x14ac:dyDescent="0.25">
      <c r="A304" t="s">
        <v>16</v>
      </c>
      <c r="B304">
        <v>100</v>
      </c>
      <c r="C304">
        <v>500</v>
      </c>
      <c r="D304">
        <v>0.3</v>
      </c>
      <c r="E304">
        <v>100.77359016209961</v>
      </c>
      <c r="F304">
        <v>0.9</v>
      </c>
      <c r="G304">
        <v>8</v>
      </c>
      <c r="H304">
        <v>47</v>
      </c>
      <c r="I304">
        <v>3688.9620666435944</v>
      </c>
      <c r="J304">
        <v>3422.0806536209502</v>
      </c>
      <c r="K304" s="6">
        <f xml:space="preserve"> 100 - Tableau1[[#This Row],[Fitness finale]] / Tableau1[[#This Row],[Fitness de base]] * 100</f>
        <v>7.2345935848960039</v>
      </c>
      <c r="L304">
        <v>8710.0339999999997</v>
      </c>
    </row>
    <row r="305" spans="1:12" x14ac:dyDescent="0.25">
      <c r="A305" t="s">
        <v>16</v>
      </c>
      <c r="B305">
        <v>100</v>
      </c>
      <c r="C305">
        <v>100</v>
      </c>
      <c r="D305">
        <v>0.3</v>
      </c>
      <c r="E305">
        <v>100.77359016209961</v>
      </c>
      <c r="F305">
        <v>0.99</v>
      </c>
      <c r="G305">
        <v>8</v>
      </c>
      <c r="H305">
        <v>43</v>
      </c>
      <c r="I305">
        <v>3688.9620666435944</v>
      </c>
      <c r="J305">
        <v>3433.1489629321391</v>
      </c>
      <c r="K305" s="6">
        <f xml:space="preserve"> 100 - Tableau1[[#This Row],[Fitness finale]] / Tableau1[[#This Row],[Fitness de base]] * 100</f>
        <v>6.9345550073440307</v>
      </c>
      <c r="L305">
        <v>4180.3249999999998</v>
      </c>
    </row>
    <row r="306" spans="1:12" x14ac:dyDescent="0.25">
      <c r="A306" t="s">
        <v>16</v>
      </c>
      <c r="B306">
        <v>100</v>
      </c>
      <c r="C306">
        <v>100</v>
      </c>
      <c r="D306">
        <v>0.5</v>
      </c>
      <c r="E306">
        <v>175.04025891217313</v>
      </c>
      <c r="F306">
        <v>0.9</v>
      </c>
      <c r="G306">
        <v>8</v>
      </c>
      <c r="H306">
        <v>47</v>
      </c>
      <c r="I306">
        <v>3688.9620666435944</v>
      </c>
      <c r="J306">
        <v>3440.8560091753106</v>
      </c>
      <c r="K306" s="6">
        <f xml:space="preserve"> 100 - Tableau1[[#This Row],[Fitness finale]] / Tableau1[[#This Row],[Fitness de base]] * 100</f>
        <v>6.7256331994225036</v>
      </c>
      <c r="L306">
        <v>3508.268</v>
      </c>
    </row>
    <row r="307" spans="1:12" x14ac:dyDescent="0.25">
      <c r="A307" t="s">
        <v>16</v>
      </c>
      <c r="B307">
        <v>100</v>
      </c>
      <c r="C307">
        <v>1000</v>
      </c>
      <c r="D307">
        <v>0.8</v>
      </c>
      <c r="E307">
        <v>543.72470651689173</v>
      </c>
      <c r="F307">
        <v>0.9</v>
      </c>
      <c r="G307">
        <v>8</v>
      </c>
      <c r="H307">
        <v>46</v>
      </c>
      <c r="I307">
        <v>3688.9620666435944</v>
      </c>
      <c r="J307">
        <v>3495.7553876551469</v>
      </c>
      <c r="K307" s="6">
        <f xml:space="preserve"> 100 - Tableau1[[#This Row],[Fitness finale]] / Tableau1[[#This Row],[Fitness de base]] * 100</f>
        <v>5.2374265578782939</v>
      </c>
      <c r="L307">
        <v>10926.538</v>
      </c>
    </row>
    <row r="308" spans="1:12" x14ac:dyDescent="0.25">
      <c r="A308" t="s">
        <v>16</v>
      </c>
      <c r="B308">
        <v>100</v>
      </c>
      <c r="C308">
        <v>1000</v>
      </c>
      <c r="D308">
        <v>0.3</v>
      </c>
      <c r="E308">
        <v>100.77359016209961</v>
      </c>
      <c r="F308">
        <v>0.8</v>
      </c>
      <c r="G308">
        <v>8</v>
      </c>
      <c r="H308">
        <v>46</v>
      </c>
      <c r="I308">
        <v>3688.9620666435944</v>
      </c>
      <c r="J308">
        <v>3549.9164061828615</v>
      </c>
      <c r="K308" s="6">
        <f xml:space="preserve"> 100 - Tableau1[[#This Row],[Fitness finale]] / Tableau1[[#This Row],[Fitness de base]] * 100</f>
        <v>3.7692353011166517</v>
      </c>
      <c r="L308">
        <v>10709.018</v>
      </c>
    </row>
    <row r="309" spans="1:12" x14ac:dyDescent="0.25">
      <c r="A309" t="s">
        <v>16</v>
      </c>
      <c r="B309">
        <v>100</v>
      </c>
      <c r="C309">
        <v>100</v>
      </c>
      <c r="D309">
        <v>0.3</v>
      </c>
      <c r="E309">
        <v>100.77359016209961</v>
      </c>
      <c r="F309">
        <v>0.9</v>
      </c>
      <c r="G309">
        <v>8</v>
      </c>
      <c r="H309">
        <v>47</v>
      </c>
      <c r="I309">
        <v>3688.9620666435944</v>
      </c>
      <c r="J309">
        <v>3561.8947925434154</v>
      </c>
      <c r="K309" s="6">
        <f xml:space="preserve"> 100 - Tableau1[[#This Row],[Fitness finale]] / Tableau1[[#This Row],[Fitness de base]] * 100</f>
        <v>3.4445264495709864</v>
      </c>
      <c r="L309">
        <v>3309.7939999999999</v>
      </c>
    </row>
    <row r="310" spans="1:12" x14ac:dyDescent="0.25">
      <c r="A310" s="11" t="s">
        <v>16</v>
      </c>
      <c r="B310" s="11">
        <v>100</v>
      </c>
      <c r="C310" s="11">
        <v>100</v>
      </c>
      <c r="D310" s="11">
        <v>0.8</v>
      </c>
      <c r="E310" s="11">
        <v>543.72470651689173</v>
      </c>
      <c r="F310" s="11">
        <v>0.99</v>
      </c>
      <c r="G310" s="11">
        <v>8</v>
      </c>
      <c r="H310" s="11">
        <v>46</v>
      </c>
      <c r="I310" s="11">
        <v>3688.9620666435944</v>
      </c>
      <c r="J310" s="11">
        <v>3563.2158796600979</v>
      </c>
      <c r="K310" s="6">
        <f xml:space="preserve"> 100 - Tableau1[[#This Row],[Fitness finale]] / Tableau1[[#This Row],[Fitness de base]] * 100</f>
        <v>3.4087145574231101</v>
      </c>
      <c r="L310" s="11">
        <v>4198.5870000000004</v>
      </c>
    </row>
    <row r="311" spans="1:12" x14ac:dyDescent="0.25">
      <c r="A311" t="s">
        <v>16</v>
      </c>
      <c r="B311">
        <v>100</v>
      </c>
      <c r="C311">
        <v>100</v>
      </c>
      <c r="D311">
        <v>0.8</v>
      </c>
      <c r="E311">
        <v>543.72470651689173</v>
      </c>
      <c r="F311">
        <v>0.9</v>
      </c>
      <c r="G311">
        <v>8</v>
      </c>
      <c r="H311">
        <v>47</v>
      </c>
      <c r="I311">
        <v>3688.9620666435944</v>
      </c>
      <c r="J311">
        <v>3563.4563060308328</v>
      </c>
      <c r="K311" s="6">
        <f xml:space="preserve"> 100 - Tableau1[[#This Row],[Fitness finale]] / Tableau1[[#This Row],[Fitness de base]] * 100</f>
        <v>3.4021971043728598</v>
      </c>
      <c r="L311">
        <v>4291.482</v>
      </c>
    </row>
    <row r="312" spans="1:12" x14ac:dyDescent="0.25">
      <c r="A312" t="s">
        <v>16</v>
      </c>
      <c r="B312">
        <v>100</v>
      </c>
      <c r="C312">
        <v>10</v>
      </c>
      <c r="D312">
        <v>0.8</v>
      </c>
      <c r="E312">
        <v>543.72470651689173</v>
      </c>
      <c r="F312">
        <v>0.99</v>
      </c>
      <c r="G312">
        <v>8</v>
      </c>
      <c r="H312">
        <v>48</v>
      </c>
      <c r="I312">
        <v>3688.9620666435944</v>
      </c>
      <c r="J312">
        <v>3589.4668313540865</v>
      </c>
      <c r="K312" s="6">
        <f xml:space="preserve"> 100 - Tableau1[[#This Row],[Fitness finale]] / Tableau1[[#This Row],[Fitness de base]] * 100</f>
        <v>2.697106489360948</v>
      </c>
      <c r="L312">
        <v>461.37799999999999</v>
      </c>
    </row>
    <row r="313" spans="1:12" x14ac:dyDescent="0.25">
      <c r="A313" t="s">
        <v>16</v>
      </c>
      <c r="B313">
        <v>100</v>
      </c>
      <c r="C313">
        <v>500</v>
      </c>
      <c r="D313">
        <v>0.5</v>
      </c>
      <c r="E313">
        <v>175.04025891217313</v>
      </c>
      <c r="F313">
        <v>0.8</v>
      </c>
      <c r="G313">
        <v>8</v>
      </c>
      <c r="H313">
        <v>48</v>
      </c>
      <c r="I313">
        <v>3688.9620666435944</v>
      </c>
      <c r="J313">
        <v>3614.806627786134</v>
      </c>
      <c r="K313" s="6">
        <f xml:space="preserve"> 100 - Tableau1[[#This Row],[Fitness finale]] / Tableau1[[#This Row],[Fitness de base]] * 100</f>
        <v>2.0101979233668459</v>
      </c>
      <c r="L313">
        <v>8682.6460000000006</v>
      </c>
    </row>
    <row r="314" spans="1:12" x14ac:dyDescent="0.25">
      <c r="A314" t="s">
        <v>16</v>
      </c>
      <c r="B314">
        <v>100</v>
      </c>
      <c r="C314">
        <v>10</v>
      </c>
      <c r="D314">
        <v>0.5</v>
      </c>
      <c r="E314">
        <v>175.04025891217313</v>
      </c>
      <c r="F314">
        <v>0.99</v>
      </c>
      <c r="G314">
        <v>8</v>
      </c>
      <c r="H314">
        <v>48</v>
      </c>
      <c r="I314">
        <v>3688.9620666435944</v>
      </c>
      <c r="J314">
        <v>3640.0057890626922</v>
      </c>
      <c r="K314" s="6">
        <f xml:space="preserve"> 100 - Tableau1[[#This Row],[Fitness finale]] / Tableau1[[#This Row],[Fitness de base]] * 100</f>
        <v>1.3271016805397835</v>
      </c>
      <c r="L314">
        <v>521.447</v>
      </c>
    </row>
    <row r="315" spans="1:12" x14ac:dyDescent="0.25">
      <c r="A315" t="s">
        <v>16</v>
      </c>
      <c r="B315">
        <v>100</v>
      </c>
      <c r="C315">
        <v>10</v>
      </c>
      <c r="D315">
        <v>0.3</v>
      </c>
      <c r="E315">
        <v>100.77359016209961</v>
      </c>
      <c r="F315">
        <v>0.8</v>
      </c>
      <c r="G315">
        <v>8</v>
      </c>
      <c r="H315">
        <v>47</v>
      </c>
      <c r="I315">
        <v>3688.9620666435944</v>
      </c>
      <c r="J315">
        <v>3644.6649247877599</v>
      </c>
      <c r="K315" s="6">
        <f xml:space="preserve"> 100 - Tableau1[[#This Row],[Fitness finale]] / Tableau1[[#This Row],[Fitness de base]] * 100</f>
        <v>1.2008023139185724</v>
      </c>
      <c r="L315">
        <v>465.27</v>
      </c>
    </row>
    <row r="316" spans="1:12" x14ac:dyDescent="0.25">
      <c r="A316" t="s">
        <v>16</v>
      </c>
      <c r="B316">
        <v>100</v>
      </c>
      <c r="C316">
        <v>100</v>
      </c>
      <c r="D316">
        <v>0.8</v>
      </c>
      <c r="E316">
        <v>543.72470651689173</v>
      </c>
      <c r="F316">
        <v>0.8</v>
      </c>
      <c r="G316">
        <v>8</v>
      </c>
      <c r="H316">
        <v>48</v>
      </c>
      <c r="I316">
        <v>3688.9620666435944</v>
      </c>
      <c r="J316">
        <v>3648.3680436845889</v>
      </c>
      <c r="K316" s="6">
        <f xml:space="preserve"> 100 - Tableau1[[#This Row],[Fitness finale]] / Tableau1[[#This Row],[Fitness de base]] * 100</f>
        <v>1.1004185520384056</v>
      </c>
      <c r="L316">
        <v>4260.4210000000003</v>
      </c>
    </row>
    <row r="317" spans="1:12" x14ac:dyDescent="0.25">
      <c r="A317" t="s">
        <v>16</v>
      </c>
      <c r="B317">
        <v>100</v>
      </c>
      <c r="C317">
        <v>10</v>
      </c>
      <c r="D317">
        <v>0.5</v>
      </c>
      <c r="E317">
        <v>175.04025891217313</v>
      </c>
      <c r="F317">
        <v>0.9</v>
      </c>
      <c r="G317">
        <v>8</v>
      </c>
      <c r="H317">
        <v>48</v>
      </c>
      <c r="I317">
        <v>3688.9620666435944</v>
      </c>
      <c r="J317">
        <v>3652.7394621094286</v>
      </c>
      <c r="K317" s="6">
        <f xml:space="preserve"> 100 - Tableau1[[#This Row],[Fitness finale]] / Tableau1[[#This Row],[Fitness de base]] * 100</f>
        <v>0.98191859606522769</v>
      </c>
      <c r="L317">
        <v>513.01700000000005</v>
      </c>
    </row>
    <row r="318" spans="1:12" x14ac:dyDescent="0.25">
      <c r="A318" t="s">
        <v>16</v>
      </c>
      <c r="B318">
        <v>100</v>
      </c>
      <c r="C318">
        <v>100</v>
      </c>
      <c r="D318">
        <v>0.5</v>
      </c>
      <c r="E318">
        <v>175.04025891217313</v>
      </c>
      <c r="F318">
        <v>0.8</v>
      </c>
      <c r="G318">
        <v>8</v>
      </c>
      <c r="H318">
        <v>47</v>
      </c>
      <c r="I318">
        <v>3688.9620666435944</v>
      </c>
      <c r="J318">
        <v>3654.7199007840181</v>
      </c>
      <c r="K318" s="6">
        <f xml:space="preserve"> 100 - Tableau1[[#This Row],[Fitness finale]] / Tableau1[[#This Row],[Fitness de base]] * 100</f>
        <v>0.9282330704672006</v>
      </c>
      <c r="L318">
        <v>4644.5720000000001</v>
      </c>
    </row>
    <row r="319" spans="1:12" x14ac:dyDescent="0.25">
      <c r="A319" s="13" t="s">
        <v>16</v>
      </c>
      <c r="B319" s="13">
        <v>100</v>
      </c>
      <c r="C319" s="13">
        <v>10</v>
      </c>
      <c r="D319" s="13">
        <v>0.3</v>
      </c>
      <c r="E319" s="13">
        <v>100.77359016209961</v>
      </c>
      <c r="F319" s="13">
        <v>0.9</v>
      </c>
      <c r="G319" s="13">
        <v>8</v>
      </c>
      <c r="H319" s="13">
        <v>48</v>
      </c>
      <c r="I319" s="13">
        <v>3688.9620666435944</v>
      </c>
      <c r="J319" s="13">
        <v>3666.3269334464871</v>
      </c>
      <c r="K319" s="6">
        <f xml:space="preserve"> 100 - Tableau1[[#This Row],[Fitness finale]] / Tableau1[[#This Row],[Fitness de base]] * 100</f>
        <v>0.61359083634334866</v>
      </c>
      <c r="L319" s="13">
        <v>395.3</v>
      </c>
    </row>
    <row r="320" spans="1:12" x14ac:dyDescent="0.25">
      <c r="A320" t="s">
        <v>16</v>
      </c>
      <c r="B320">
        <v>100</v>
      </c>
      <c r="C320">
        <v>10</v>
      </c>
      <c r="D320">
        <v>0.8</v>
      </c>
      <c r="E320">
        <v>543.72470651689173</v>
      </c>
      <c r="F320">
        <v>0.8</v>
      </c>
      <c r="G320">
        <v>8</v>
      </c>
      <c r="H320">
        <v>48</v>
      </c>
      <c r="I320">
        <v>3688.9620666435944</v>
      </c>
      <c r="J320">
        <v>3672.0417867794113</v>
      </c>
      <c r="K320" s="6">
        <f xml:space="preserve"> 100 - Tableau1[[#This Row],[Fitness finale]] / Tableau1[[#This Row],[Fitness de base]] * 100</f>
        <v>0.45867318661746026</v>
      </c>
      <c r="L320">
        <v>571.56500000000005</v>
      </c>
    </row>
    <row r="321" spans="1:12" x14ac:dyDescent="0.25">
      <c r="A321" s="13" t="s">
        <v>16</v>
      </c>
      <c r="B321" s="13">
        <v>100</v>
      </c>
      <c r="C321" s="13">
        <v>10</v>
      </c>
      <c r="D321" s="13">
        <v>0.5</v>
      </c>
      <c r="E321" s="13">
        <v>175.04025891217313</v>
      </c>
      <c r="F321" s="13">
        <v>0.8</v>
      </c>
      <c r="G321" s="13">
        <v>8</v>
      </c>
      <c r="H321" s="13">
        <v>48</v>
      </c>
      <c r="I321" s="13">
        <v>3688.9620666435944</v>
      </c>
      <c r="J321" s="13">
        <v>3675.4328122928514</v>
      </c>
      <c r="K321" s="6">
        <f xml:space="preserve"> 100 - Tableau1[[#This Row],[Fitness finale]] / Tableau1[[#This Row],[Fitness de base]] * 100</f>
        <v>0.3667496197122091</v>
      </c>
      <c r="L321" s="13">
        <v>387.68200000000002</v>
      </c>
    </row>
    <row r="322" spans="1:12" x14ac:dyDescent="0.25">
      <c r="A322" t="s">
        <v>16</v>
      </c>
      <c r="B322">
        <v>100</v>
      </c>
      <c r="C322">
        <v>500</v>
      </c>
      <c r="D322">
        <v>0.8</v>
      </c>
      <c r="E322">
        <v>543.72470651689173</v>
      </c>
      <c r="F322">
        <v>0.8</v>
      </c>
      <c r="G322">
        <v>8</v>
      </c>
      <c r="H322">
        <v>48</v>
      </c>
      <c r="I322">
        <v>3688.9620666435944</v>
      </c>
      <c r="J322">
        <v>3688.9620666435944</v>
      </c>
      <c r="K322" s="6">
        <f xml:space="preserve"> 100 - Tableau1[[#This Row],[Fitness finale]] / Tableau1[[#This Row],[Fitness de base]] * 100</f>
        <v>0</v>
      </c>
      <c r="L322">
        <v>9048.9830000000002</v>
      </c>
    </row>
    <row r="323" spans="1:12" x14ac:dyDescent="0.25">
      <c r="A323" t="s">
        <v>16</v>
      </c>
      <c r="B323">
        <v>100</v>
      </c>
      <c r="C323">
        <v>10</v>
      </c>
      <c r="D323">
        <v>0.8</v>
      </c>
      <c r="E323">
        <v>543.72470651689173</v>
      </c>
      <c r="F323">
        <v>0.9</v>
      </c>
      <c r="G323">
        <v>8</v>
      </c>
      <c r="H323">
        <v>48</v>
      </c>
      <c r="I323">
        <v>3688.9620666435944</v>
      </c>
      <c r="J323">
        <v>3688.9620666435944</v>
      </c>
      <c r="K323" s="6">
        <f xml:space="preserve"> 100 - Tableau1[[#This Row],[Fitness finale]] / Tableau1[[#This Row],[Fitness de base]] * 100</f>
        <v>0</v>
      </c>
      <c r="L323">
        <v>583.779</v>
      </c>
    </row>
    <row r="324" spans="1:12" x14ac:dyDescent="0.25">
      <c r="A324" t="s">
        <v>16</v>
      </c>
      <c r="B324">
        <v>100</v>
      </c>
      <c r="C324">
        <v>100</v>
      </c>
      <c r="D324">
        <v>0.5</v>
      </c>
      <c r="E324">
        <v>175.04025891217313</v>
      </c>
      <c r="F324">
        <v>0.99</v>
      </c>
      <c r="G324">
        <v>8</v>
      </c>
      <c r="H324">
        <v>48</v>
      </c>
      <c r="I324">
        <v>3688.9620666435944</v>
      </c>
      <c r="J324">
        <v>3688.9620666435944</v>
      </c>
      <c r="K324" s="6">
        <f xml:space="preserve"> 100 - Tableau1[[#This Row],[Fitness finale]] / Tableau1[[#This Row],[Fitness de base]] * 100</f>
        <v>0</v>
      </c>
      <c r="L324">
        <v>4354.9799999999996</v>
      </c>
    </row>
    <row r="325" spans="1:12" x14ac:dyDescent="0.25">
      <c r="A325" t="s">
        <v>16</v>
      </c>
      <c r="B325">
        <v>100</v>
      </c>
      <c r="C325">
        <v>10</v>
      </c>
      <c r="D325">
        <v>0.3</v>
      </c>
      <c r="E325">
        <v>100.77359016209961</v>
      </c>
      <c r="F325">
        <v>0.99</v>
      </c>
      <c r="G325">
        <v>8</v>
      </c>
      <c r="H325">
        <v>48</v>
      </c>
      <c r="I325">
        <v>3688.9620666435944</v>
      </c>
      <c r="J325">
        <v>3688.9620666435944</v>
      </c>
      <c r="K325" s="6">
        <f xml:space="preserve"> 100 - Tableau1[[#This Row],[Fitness finale]] / Tableau1[[#This Row],[Fitness de base]] * 100</f>
        <v>0</v>
      </c>
      <c r="L325">
        <v>458.274</v>
      </c>
    </row>
    <row r="326" spans="1:12" x14ac:dyDescent="0.25">
      <c r="A326" t="s">
        <v>16</v>
      </c>
      <c r="B326">
        <v>100</v>
      </c>
      <c r="C326">
        <v>500</v>
      </c>
      <c r="D326">
        <v>0.5</v>
      </c>
      <c r="E326">
        <v>151.61246776199212</v>
      </c>
      <c r="F326">
        <v>0.99</v>
      </c>
      <c r="G326">
        <v>8</v>
      </c>
      <c r="H326">
        <v>38</v>
      </c>
      <c r="I326">
        <v>3729.5612446970367</v>
      </c>
      <c r="J326">
        <v>2554.6127503797525</v>
      </c>
      <c r="K326" s="6">
        <f xml:space="preserve"> 100 - Tableau1[[#This Row],[Fitness finale]] / Tableau1[[#This Row],[Fitness de base]] * 100</f>
        <v>31.503665370502006</v>
      </c>
      <c r="L326">
        <v>8895.1299999999992</v>
      </c>
    </row>
    <row r="327" spans="1:12" x14ac:dyDescent="0.25">
      <c r="A327" t="s">
        <v>16</v>
      </c>
      <c r="B327">
        <v>100</v>
      </c>
      <c r="C327">
        <v>1000</v>
      </c>
      <c r="D327">
        <v>0.5</v>
      </c>
      <c r="E327">
        <v>151.61246776199212</v>
      </c>
      <c r="F327">
        <v>0.99</v>
      </c>
      <c r="G327">
        <v>8</v>
      </c>
      <c r="H327">
        <v>37</v>
      </c>
      <c r="I327">
        <v>3729.5612446970367</v>
      </c>
      <c r="J327">
        <v>2607.9849207975922</v>
      </c>
      <c r="K327" s="6">
        <f xml:space="preserve"> 100 - Tableau1[[#This Row],[Fitness finale]] / Tableau1[[#This Row],[Fitness de base]] * 100</f>
        <v>30.072607749616225</v>
      </c>
      <c r="L327">
        <v>11139.746999999999</v>
      </c>
    </row>
    <row r="328" spans="1:12" x14ac:dyDescent="0.25">
      <c r="A328" t="s">
        <v>16</v>
      </c>
      <c r="B328">
        <v>100</v>
      </c>
      <c r="C328">
        <v>1000</v>
      </c>
      <c r="D328">
        <v>0.3</v>
      </c>
      <c r="E328">
        <v>87.285820900079756</v>
      </c>
      <c r="F328">
        <v>0.99</v>
      </c>
      <c r="G328">
        <v>8</v>
      </c>
      <c r="H328">
        <v>39</v>
      </c>
      <c r="I328">
        <v>3729.5612446970367</v>
      </c>
      <c r="J328">
        <v>2670.2967988919368</v>
      </c>
      <c r="K328" s="6">
        <f xml:space="preserve"> 100 - Tableau1[[#This Row],[Fitness finale]] / Tableau1[[#This Row],[Fitness de base]] * 100</f>
        <v>28.401851486183247</v>
      </c>
      <c r="L328">
        <v>10852.815000000001</v>
      </c>
    </row>
    <row r="329" spans="1:12" x14ac:dyDescent="0.25">
      <c r="A329" t="s">
        <v>16</v>
      </c>
      <c r="B329">
        <v>100</v>
      </c>
      <c r="C329">
        <v>500</v>
      </c>
      <c r="D329">
        <v>0.3</v>
      </c>
      <c r="E329">
        <v>87.285820900079756</v>
      </c>
      <c r="F329">
        <v>0.99</v>
      </c>
      <c r="G329">
        <v>8</v>
      </c>
      <c r="H329">
        <v>40</v>
      </c>
      <c r="I329">
        <v>3729.5612446970367</v>
      </c>
      <c r="J329">
        <v>2764.5809160890658</v>
      </c>
      <c r="K329" s="6">
        <f xml:space="preserve"> 100 - Tableau1[[#This Row],[Fitness finale]] / Tableau1[[#This Row],[Fitness de base]] * 100</f>
        <v>25.873829796468712</v>
      </c>
      <c r="L329">
        <v>8966.6190000000006</v>
      </c>
    </row>
    <row r="330" spans="1:12" x14ac:dyDescent="0.25">
      <c r="A330" t="s">
        <v>16</v>
      </c>
      <c r="B330">
        <v>100</v>
      </c>
      <c r="C330">
        <v>1000</v>
      </c>
      <c r="D330">
        <v>0.8</v>
      </c>
      <c r="E330">
        <v>470.95134028311196</v>
      </c>
      <c r="F330">
        <v>0.99</v>
      </c>
      <c r="G330">
        <v>8</v>
      </c>
      <c r="H330">
        <v>38</v>
      </c>
      <c r="I330">
        <v>3729.5612446970367</v>
      </c>
      <c r="J330">
        <v>2796.2444398368702</v>
      </c>
      <c r="K330" s="6">
        <f xml:space="preserve"> 100 - Tableau1[[#This Row],[Fitness finale]] / Tableau1[[#This Row],[Fitness de base]] * 100</f>
        <v>25.024841894934013</v>
      </c>
      <c r="L330">
        <v>11124.061</v>
      </c>
    </row>
    <row r="331" spans="1:12" x14ac:dyDescent="0.25">
      <c r="A331" t="s">
        <v>16</v>
      </c>
      <c r="B331">
        <v>100</v>
      </c>
      <c r="C331">
        <v>500</v>
      </c>
      <c r="D331">
        <v>0.8</v>
      </c>
      <c r="E331">
        <v>470.95134028311196</v>
      </c>
      <c r="F331">
        <v>0.99</v>
      </c>
      <c r="G331">
        <v>8</v>
      </c>
      <c r="H331">
        <v>39</v>
      </c>
      <c r="I331">
        <v>3729.5612446970367</v>
      </c>
      <c r="J331">
        <v>2856.4554765828402</v>
      </c>
      <c r="K331" s="6">
        <f xml:space="preserve"> 100 - Tableau1[[#This Row],[Fitness finale]] / Tableau1[[#This Row],[Fitness de base]] * 100</f>
        <v>23.410415081818059</v>
      </c>
      <c r="L331">
        <v>9047.9339999999993</v>
      </c>
    </row>
    <row r="332" spans="1:12" x14ac:dyDescent="0.25">
      <c r="A332" t="s">
        <v>16</v>
      </c>
      <c r="B332">
        <v>100</v>
      </c>
      <c r="C332">
        <v>500</v>
      </c>
      <c r="D332">
        <v>0.5</v>
      </c>
      <c r="E332">
        <v>151.61246776199212</v>
      </c>
      <c r="F332">
        <v>0.9</v>
      </c>
      <c r="G332">
        <v>8</v>
      </c>
      <c r="H332">
        <v>43</v>
      </c>
      <c r="I332">
        <v>3729.5612446970367</v>
      </c>
      <c r="J332">
        <v>2914.0781461155889</v>
      </c>
      <c r="K332" s="6">
        <f xml:space="preserve"> 100 - Tableau1[[#This Row],[Fitness finale]] / Tableau1[[#This Row],[Fitness de base]] * 100</f>
        <v>21.865389655176244</v>
      </c>
      <c r="L332">
        <v>8765.4660000000003</v>
      </c>
    </row>
    <row r="333" spans="1:12" x14ac:dyDescent="0.25">
      <c r="A333" t="s">
        <v>16</v>
      </c>
      <c r="B333">
        <v>100</v>
      </c>
      <c r="C333">
        <v>1000</v>
      </c>
      <c r="D333">
        <v>0.3</v>
      </c>
      <c r="E333">
        <v>87.285820900079756</v>
      </c>
      <c r="F333">
        <v>0.8</v>
      </c>
      <c r="G333">
        <v>8</v>
      </c>
      <c r="H333">
        <v>40</v>
      </c>
      <c r="I333">
        <v>3729.5612446970367</v>
      </c>
      <c r="J333">
        <v>2930.2923289374871</v>
      </c>
      <c r="K333" s="6">
        <f xml:space="preserve"> 100 - Tableau1[[#This Row],[Fitness finale]] / Tableau1[[#This Row],[Fitness de base]] * 100</f>
        <v>21.430641925937238</v>
      </c>
      <c r="L333">
        <v>11126.823</v>
      </c>
    </row>
    <row r="334" spans="1:12" x14ac:dyDescent="0.25">
      <c r="A334" t="s">
        <v>16</v>
      </c>
      <c r="B334">
        <v>100</v>
      </c>
      <c r="C334">
        <v>1000</v>
      </c>
      <c r="D334">
        <v>0.5</v>
      </c>
      <c r="E334">
        <v>151.61246776199212</v>
      </c>
      <c r="F334">
        <v>0.9</v>
      </c>
      <c r="G334">
        <v>8</v>
      </c>
      <c r="H334">
        <v>45</v>
      </c>
      <c r="I334">
        <v>3729.5612446970367</v>
      </c>
      <c r="J334">
        <v>2970.8836384954961</v>
      </c>
      <c r="K334" s="6">
        <f xml:space="preserve"> 100 - Tableau1[[#This Row],[Fitness finale]] / Tableau1[[#This Row],[Fitness de base]] * 100</f>
        <v>20.342275040536848</v>
      </c>
      <c r="L334">
        <v>11078.295</v>
      </c>
    </row>
    <row r="335" spans="1:12" x14ac:dyDescent="0.25">
      <c r="A335" t="s">
        <v>16</v>
      </c>
      <c r="B335">
        <v>100</v>
      </c>
      <c r="C335">
        <v>1000</v>
      </c>
      <c r="D335">
        <v>0.3</v>
      </c>
      <c r="E335">
        <v>87.285820900079756</v>
      </c>
      <c r="F335">
        <v>0.9</v>
      </c>
      <c r="G335">
        <v>8</v>
      </c>
      <c r="H335">
        <v>42</v>
      </c>
      <c r="I335">
        <v>3729.5612446970367</v>
      </c>
      <c r="J335">
        <v>3030.0875396475813</v>
      </c>
      <c r="K335" s="6">
        <f xml:space="preserve"> 100 - Tableau1[[#This Row],[Fitness finale]] / Tableau1[[#This Row],[Fitness de base]] * 100</f>
        <v>18.754852358143154</v>
      </c>
      <c r="L335">
        <v>10920.422</v>
      </c>
    </row>
    <row r="336" spans="1:12" x14ac:dyDescent="0.25">
      <c r="A336" t="s">
        <v>16</v>
      </c>
      <c r="B336">
        <v>100</v>
      </c>
      <c r="C336">
        <v>1000</v>
      </c>
      <c r="D336">
        <v>0.5</v>
      </c>
      <c r="E336">
        <v>151.61246776199212</v>
      </c>
      <c r="F336">
        <v>0.8</v>
      </c>
      <c r="G336">
        <v>8</v>
      </c>
      <c r="H336">
        <v>42</v>
      </c>
      <c r="I336">
        <v>3729.5612446970367</v>
      </c>
      <c r="J336">
        <v>3041.194667968698</v>
      </c>
      <c r="K336" s="6">
        <f xml:space="preserve"> 100 - Tableau1[[#This Row],[Fitness finale]] / Tableau1[[#This Row],[Fitness de base]] * 100</f>
        <v>18.457039087563146</v>
      </c>
      <c r="L336">
        <v>10977.79</v>
      </c>
    </row>
    <row r="337" spans="1:12" x14ac:dyDescent="0.25">
      <c r="A337" t="s">
        <v>16</v>
      </c>
      <c r="B337">
        <v>100</v>
      </c>
      <c r="C337">
        <v>100</v>
      </c>
      <c r="D337">
        <v>0.8</v>
      </c>
      <c r="E337">
        <v>470.95134028311196</v>
      </c>
      <c r="F337">
        <v>0.8</v>
      </c>
      <c r="G337">
        <v>8</v>
      </c>
      <c r="H337">
        <v>43</v>
      </c>
      <c r="I337">
        <v>3729.5612446970367</v>
      </c>
      <c r="J337">
        <v>3196.1037231283794</v>
      </c>
      <c r="K337" s="6">
        <f xml:space="preserve"> 100 - Tableau1[[#This Row],[Fitness finale]] / Tableau1[[#This Row],[Fitness de base]] * 100</f>
        <v>14.303492731944445</v>
      </c>
      <c r="L337">
        <v>3587.8629999999998</v>
      </c>
    </row>
    <row r="338" spans="1:12" x14ac:dyDescent="0.25">
      <c r="A338" t="s">
        <v>16</v>
      </c>
      <c r="B338">
        <v>100</v>
      </c>
      <c r="C338">
        <v>100</v>
      </c>
      <c r="D338">
        <v>0.5</v>
      </c>
      <c r="E338">
        <v>151.61246776199212</v>
      </c>
      <c r="F338">
        <v>0.9</v>
      </c>
      <c r="G338">
        <v>8</v>
      </c>
      <c r="H338">
        <v>40</v>
      </c>
      <c r="I338">
        <v>3729.5612446970367</v>
      </c>
      <c r="J338">
        <v>3262.595515680061</v>
      </c>
      <c r="K338" s="6">
        <f xml:space="preserve"> 100 - Tableau1[[#This Row],[Fitness finale]] / Tableau1[[#This Row],[Fitness de base]] * 100</f>
        <v>12.520661235445374</v>
      </c>
      <c r="L338">
        <v>4740.3900000000003</v>
      </c>
    </row>
    <row r="339" spans="1:12" x14ac:dyDescent="0.25">
      <c r="A339" t="s">
        <v>16</v>
      </c>
      <c r="B339">
        <v>100</v>
      </c>
      <c r="C339">
        <v>500</v>
      </c>
      <c r="D339">
        <v>0.3</v>
      </c>
      <c r="E339">
        <v>87.285820900079756</v>
      </c>
      <c r="F339">
        <v>0.9</v>
      </c>
      <c r="G339">
        <v>8</v>
      </c>
      <c r="H339">
        <v>45</v>
      </c>
      <c r="I339">
        <v>3729.5612446970367</v>
      </c>
      <c r="J339">
        <v>3324.1896396160059</v>
      </c>
      <c r="K339" s="6">
        <f xml:space="preserve"> 100 - Tableau1[[#This Row],[Fitness finale]] / Tableau1[[#This Row],[Fitness de base]] * 100</f>
        <v>10.869149974609428</v>
      </c>
      <c r="L339">
        <v>8947.0820000000003</v>
      </c>
    </row>
    <row r="340" spans="1:12" x14ac:dyDescent="0.25">
      <c r="A340" t="s">
        <v>16</v>
      </c>
      <c r="B340">
        <v>100</v>
      </c>
      <c r="C340">
        <v>100</v>
      </c>
      <c r="D340">
        <v>0.3</v>
      </c>
      <c r="E340">
        <v>87.285820900079756</v>
      </c>
      <c r="F340">
        <v>0.9</v>
      </c>
      <c r="G340">
        <v>8</v>
      </c>
      <c r="H340">
        <v>45</v>
      </c>
      <c r="I340">
        <v>3729.5612446970367</v>
      </c>
      <c r="J340">
        <v>3356.8159321834191</v>
      </c>
      <c r="K340" s="6">
        <f xml:space="preserve"> 100 - Tableau1[[#This Row],[Fitness finale]] / Tableau1[[#This Row],[Fitness de base]] * 100</f>
        <v>9.994347540038774</v>
      </c>
      <c r="L340">
        <v>4181.9279999999999</v>
      </c>
    </row>
    <row r="341" spans="1:12" x14ac:dyDescent="0.25">
      <c r="A341" t="s">
        <v>16</v>
      </c>
      <c r="B341">
        <v>100</v>
      </c>
      <c r="C341">
        <v>1000</v>
      </c>
      <c r="D341">
        <v>0.8</v>
      </c>
      <c r="E341">
        <v>470.95134028311196</v>
      </c>
      <c r="F341">
        <v>0.9</v>
      </c>
      <c r="G341">
        <v>8</v>
      </c>
      <c r="H341">
        <v>46</v>
      </c>
      <c r="I341">
        <v>3729.5612446970367</v>
      </c>
      <c r="J341">
        <v>3362.762202707941</v>
      </c>
      <c r="K341" s="6">
        <f xml:space="preserve"> 100 - Tableau1[[#This Row],[Fitness finale]] / Tableau1[[#This Row],[Fitness de base]] * 100</f>
        <v>9.8349113454199824</v>
      </c>
      <c r="L341">
        <v>10830.052</v>
      </c>
    </row>
    <row r="342" spans="1:12" x14ac:dyDescent="0.25">
      <c r="A342" t="s">
        <v>16</v>
      </c>
      <c r="B342">
        <v>100</v>
      </c>
      <c r="C342">
        <v>500</v>
      </c>
      <c r="D342">
        <v>0.8</v>
      </c>
      <c r="E342">
        <v>470.95134028311196</v>
      </c>
      <c r="F342">
        <v>0.8</v>
      </c>
      <c r="G342">
        <v>8</v>
      </c>
      <c r="H342">
        <v>44</v>
      </c>
      <c r="I342">
        <v>3729.5612446970367</v>
      </c>
      <c r="J342">
        <v>3363.7383978051907</v>
      </c>
      <c r="K342" s="6">
        <f xml:space="preserve"> 100 - Tableau1[[#This Row],[Fitness finale]] / Tableau1[[#This Row],[Fitness de base]] * 100</f>
        <v>9.8087368162139654</v>
      </c>
      <c r="L342">
        <v>8929.2090000000007</v>
      </c>
    </row>
    <row r="343" spans="1:12" x14ac:dyDescent="0.25">
      <c r="A343" s="11" t="s">
        <v>16</v>
      </c>
      <c r="B343" s="11">
        <v>100</v>
      </c>
      <c r="C343" s="11">
        <v>500</v>
      </c>
      <c r="D343" s="11">
        <v>0.8</v>
      </c>
      <c r="E343" s="11">
        <v>470.95134028311196</v>
      </c>
      <c r="F343" s="11">
        <v>0.9</v>
      </c>
      <c r="G343" s="11">
        <v>8</v>
      </c>
      <c r="H343" s="11">
        <v>46</v>
      </c>
      <c r="I343" s="11">
        <v>3729.5612446970367</v>
      </c>
      <c r="J343" s="11">
        <v>3421.678489423512</v>
      </c>
      <c r="K343" s="6">
        <f xml:space="preserve"> 100 - Tableau1[[#This Row],[Fitness finale]] / Tableau1[[#This Row],[Fitness de base]] * 100</f>
        <v>8.2552004129519219</v>
      </c>
      <c r="L343" s="11">
        <v>8655.4480000000003</v>
      </c>
    </row>
    <row r="344" spans="1:12" x14ac:dyDescent="0.25">
      <c r="A344" t="s">
        <v>16</v>
      </c>
      <c r="B344">
        <v>100</v>
      </c>
      <c r="C344">
        <v>100</v>
      </c>
      <c r="D344">
        <v>0.3</v>
      </c>
      <c r="E344">
        <v>87.285820900079756</v>
      </c>
      <c r="F344">
        <v>0.8</v>
      </c>
      <c r="G344">
        <v>8</v>
      </c>
      <c r="H344">
        <v>45</v>
      </c>
      <c r="I344">
        <v>3729.5612446970367</v>
      </c>
      <c r="J344">
        <v>3428.2867856892053</v>
      </c>
      <c r="K344" s="6">
        <f xml:space="preserve"> 100 - Tableau1[[#This Row],[Fitness finale]] / Tableau1[[#This Row],[Fitness de base]] * 100</f>
        <v>8.0780134509442831</v>
      </c>
      <c r="L344">
        <v>4237.2089999999998</v>
      </c>
    </row>
    <row r="345" spans="1:12" x14ac:dyDescent="0.25">
      <c r="A345" t="s">
        <v>16</v>
      </c>
      <c r="B345">
        <v>100</v>
      </c>
      <c r="C345">
        <v>500</v>
      </c>
      <c r="D345">
        <v>0.3</v>
      </c>
      <c r="E345">
        <v>87.285820900079756</v>
      </c>
      <c r="F345">
        <v>0.8</v>
      </c>
      <c r="G345">
        <v>8</v>
      </c>
      <c r="H345">
        <v>45</v>
      </c>
      <c r="I345">
        <v>3729.5612446970367</v>
      </c>
      <c r="J345">
        <v>3495.5943184575463</v>
      </c>
      <c r="K345" s="6">
        <f xml:space="preserve"> 100 - Tableau1[[#This Row],[Fitness finale]] / Tableau1[[#This Row],[Fitness de base]] * 100</f>
        <v>6.2733096707330276</v>
      </c>
      <c r="L345">
        <v>8626.0759999999991</v>
      </c>
    </row>
    <row r="346" spans="1:12" x14ac:dyDescent="0.25">
      <c r="A346" t="s">
        <v>16</v>
      </c>
      <c r="B346">
        <v>100</v>
      </c>
      <c r="C346">
        <v>100</v>
      </c>
      <c r="D346">
        <v>0.3</v>
      </c>
      <c r="E346">
        <v>87.285820900079756</v>
      </c>
      <c r="F346">
        <v>0.99</v>
      </c>
      <c r="G346">
        <v>8</v>
      </c>
      <c r="H346">
        <v>45</v>
      </c>
      <c r="I346">
        <v>3729.5612446970367</v>
      </c>
      <c r="J346">
        <v>3496.0574732265659</v>
      </c>
      <c r="K346" s="6">
        <f xml:space="preserve"> 100 - Tableau1[[#This Row],[Fitness finale]] / Tableau1[[#This Row],[Fitness de base]] * 100</f>
        <v>6.2608911920265058</v>
      </c>
      <c r="L346">
        <v>4405.866</v>
      </c>
    </row>
    <row r="347" spans="1:12" x14ac:dyDescent="0.25">
      <c r="A347" t="s">
        <v>16</v>
      </c>
      <c r="B347">
        <v>100</v>
      </c>
      <c r="C347">
        <v>1000</v>
      </c>
      <c r="D347">
        <v>0.8</v>
      </c>
      <c r="E347">
        <v>470.95134028311196</v>
      </c>
      <c r="F347">
        <v>0.8</v>
      </c>
      <c r="G347">
        <v>8</v>
      </c>
      <c r="H347">
        <v>44</v>
      </c>
      <c r="I347">
        <v>3729.5612446970367</v>
      </c>
      <c r="J347">
        <v>3548.0239107019447</v>
      </c>
      <c r="K347" s="6">
        <f xml:space="preserve"> 100 - Tableau1[[#This Row],[Fitness finale]] / Tableau1[[#This Row],[Fitness de base]] * 100</f>
        <v>4.8675252150159736</v>
      </c>
      <c r="L347">
        <v>10634.534</v>
      </c>
    </row>
    <row r="348" spans="1:12" x14ac:dyDescent="0.25">
      <c r="A348" t="s">
        <v>16</v>
      </c>
      <c r="B348">
        <v>100</v>
      </c>
      <c r="C348">
        <v>100</v>
      </c>
      <c r="D348">
        <v>0.8</v>
      </c>
      <c r="E348">
        <v>470.95134028311196</v>
      </c>
      <c r="F348">
        <v>0.9</v>
      </c>
      <c r="G348">
        <v>8</v>
      </c>
      <c r="H348">
        <v>47</v>
      </c>
      <c r="I348">
        <v>3729.5612446970367</v>
      </c>
      <c r="J348">
        <v>3549.9151795040893</v>
      </c>
      <c r="K348" s="6">
        <f xml:space="preserve"> 100 - Tableau1[[#This Row],[Fitness finale]] / Tableau1[[#This Row],[Fitness de base]] * 100</f>
        <v>4.8168149926048613</v>
      </c>
      <c r="L348">
        <v>3806.9090000000001</v>
      </c>
    </row>
    <row r="349" spans="1:12" x14ac:dyDescent="0.25">
      <c r="A349" t="s">
        <v>16</v>
      </c>
      <c r="B349">
        <v>100</v>
      </c>
      <c r="C349">
        <v>100</v>
      </c>
      <c r="D349">
        <v>0.8</v>
      </c>
      <c r="E349">
        <v>470.95134028311196</v>
      </c>
      <c r="F349">
        <v>0.99</v>
      </c>
      <c r="G349">
        <v>8</v>
      </c>
      <c r="H349">
        <v>46</v>
      </c>
      <c r="I349">
        <v>3729.5612446970367</v>
      </c>
      <c r="J349">
        <v>3564.5338572023006</v>
      </c>
      <c r="K349" s="6">
        <f xml:space="preserve"> 100 - Tableau1[[#This Row],[Fitness finale]] / Tableau1[[#This Row],[Fitness de base]] * 100</f>
        <v>4.4248472318127057</v>
      </c>
      <c r="L349">
        <v>4457.2860000000001</v>
      </c>
    </row>
    <row r="350" spans="1:12" x14ac:dyDescent="0.25">
      <c r="A350" t="s">
        <v>16</v>
      </c>
      <c r="B350">
        <v>100</v>
      </c>
      <c r="C350">
        <v>100</v>
      </c>
      <c r="D350">
        <v>0.5</v>
      </c>
      <c r="E350">
        <v>151.61246776199212</v>
      </c>
      <c r="F350">
        <v>0.99</v>
      </c>
      <c r="G350">
        <v>8</v>
      </c>
      <c r="H350">
        <v>46</v>
      </c>
      <c r="I350">
        <v>3729.5612446970367</v>
      </c>
      <c r="J350">
        <v>3577.3270088307486</v>
      </c>
      <c r="K350" s="6">
        <f xml:space="preserve"> 100 - Tableau1[[#This Row],[Fitness finale]] / Tableau1[[#This Row],[Fitness de base]] * 100</f>
        <v>4.0818269463397598</v>
      </c>
      <c r="L350">
        <v>4528.7020000000002</v>
      </c>
    </row>
    <row r="351" spans="1:12" x14ac:dyDescent="0.25">
      <c r="A351" t="s">
        <v>16</v>
      </c>
      <c r="B351">
        <v>100</v>
      </c>
      <c r="C351">
        <v>10</v>
      </c>
      <c r="D351">
        <v>0.5</v>
      </c>
      <c r="E351">
        <v>151.61246776199212</v>
      </c>
      <c r="F351">
        <v>0.99</v>
      </c>
      <c r="G351">
        <v>8</v>
      </c>
      <c r="H351">
        <v>47</v>
      </c>
      <c r="I351">
        <v>3729.5612446970367</v>
      </c>
      <c r="J351">
        <v>3581.9165326772495</v>
      </c>
      <c r="K351" s="6">
        <f xml:space="preserve"> 100 - Tableau1[[#This Row],[Fitness finale]] / Tableau1[[#This Row],[Fitness de base]] * 100</f>
        <v>3.9587689364189771</v>
      </c>
      <c r="L351">
        <v>404.16</v>
      </c>
    </row>
    <row r="352" spans="1:12" x14ac:dyDescent="0.25">
      <c r="A352" t="s">
        <v>16</v>
      </c>
      <c r="B352">
        <v>100</v>
      </c>
      <c r="C352">
        <v>10</v>
      </c>
      <c r="D352">
        <v>0.3</v>
      </c>
      <c r="E352">
        <v>87.285820900079756</v>
      </c>
      <c r="F352">
        <v>0.8</v>
      </c>
      <c r="G352">
        <v>8</v>
      </c>
      <c r="H352">
        <v>45</v>
      </c>
      <c r="I352">
        <v>3729.5612446970367</v>
      </c>
      <c r="J352">
        <v>3606.7999567724</v>
      </c>
      <c r="K352" s="6">
        <f xml:space="preserve"> 100 - Tableau1[[#This Row],[Fitness finale]] / Tableau1[[#This Row],[Fitness de base]] * 100</f>
        <v>3.2915745276790318</v>
      </c>
      <c r="L352">
        <v>475.84300000000002</v>
      </c>
    </row>
    <row r="353" spans="1:12" x14ac:dyDescent="0.25">
      <c r="A353" s="12" t="s">
        <v>16</v>
      </c>
      <c r="B353" s="12">
        <v>100</v>
      </c>
      <c r="C353" s="12">
        <v>10</v>
      </c>
      <c r="D353" s="12">
        <v>0.5</v>
      </c>
      <c r="E353" s="12">
        <v>151.61246776199212</v>
      </c>
      <c r="F353" s="12">
        <v>0.8</v>
      </c>
      <c r="G353" s="12">
        <v>8</v>
      </c>
      <c r="H353" s="12">
        <v>46</v>
      </c>
      <c r="I353" s="12">
        <v>3729.5612446970367</v>
      </c>
      <c r="J353" s="12">
        <v>3624.693981564832</v>
      </c>
      <c r="K353" s="6">
        <f xml:space="preserve"> 100 - Tableau1[[#This Row],[Fitness finale]] / Tableau1[[#This Row],[Fitness de base]] * 100</f>
        <v>2.8117855225279555</v>
      </c>
      <c r="L353" s="12">
        <v>388.64600000000002</v>
      </c>
    </row>
    <row r="354" spans="1:12" x14ac:dyDescent="0.25">
      <c r="A354" t="s">
        <v>16</v>
      </c>
      <c r="B354">
        <v>100</v>
      </c>
      <c r="C354">
        <v>10</v>
      </c>
      <c r="D354">
        <v>0.8</v>
      </c>
      <c r="E354">
        <v>470.95134028311196</v>
      </c>
      <c r="F354">
        <v>0.9</v>
      </c>
      <c r="G354">
        <v>8</v>
      </c>
      <c r="H354">
        <v>47</v>
      </c>
      <c r="I354">
        <v>3729.5612446970367</v>
      </c>
      <c r="J354">
        <v>3670.437999188478</v>
      </c>
      <c r="K354" s="6">
        <f xml:space="preserve"> 100 - Tableau1[[#This Row],[Fitness finale]] / Tableau1[[#This Row],[Fitness de base]] * 100</f>
        <v>1.5852600783168356</v>
      </c>
      <c r="L354">
        <v>469.75400000000002</v>
      </c>
    </row>
    <row r="355" spans="1:12" x14ac:dyDescent="0.25">
      <c r="A355" t="s">
        <v>16</v>
      </c>
      <c r="B355">
        <v>100</v>
      </c>
      <c r="C355">
        <v>500</v>
      </c>
      <c r="D355">
        <v>0.5</v>
      </c>
      <c r="E355">
        <v>151.61246776199212</v>
      </c>
      <c r="F355">
        <v>0.8</v>
      </c>
      <c r="G355">
        <v>8</v>
      </c>
      <c r="H355">
        <v>47</v>
      </c>
      <c r="I355">
        <v>3729.5612446970367</v>
      </c>
      <c r="J355">
        <v>3672.2629436759116</v>
      </c>
      <c r="K355" s="6">
        <f xml:space="preserve"> 100 - Tableau1[[#This Row],[Fitness finale]] / Tableau1[[#This Row],[Fitness de base]] * 100</f>
        <v>1.5363281968514713</v>
      </c>
      <c r="L355">
        <v>8562.8629999999994</v>
      </c>
    </row>
    <row r="356" spans="1:12" x14ac:dyDescent="0.25">
      <c r="A356" t="s">
        <v>16</v>
      </c>
      <c r="B356">
        <v>100</v>
      </c>
      <c r="C356">
        <v>10</v>
      </c>
      <c r="D356">
        <v>0.3</v>
      </c>
      <c r="E356">
        <v>87.285820900079756</v>
      </c>
      <c r="F356">
        <v>0.99</v>
      </c>
      <c r="G356">
        <v>8</v>
      </c>
      <c r="H356">
        <v>46</v>
      </c>
      <c r="I356">
        <v>3729.5612446970367</v>
      </c>
      <c r="J356">
        <v>3673.8764634489803</v>
      </c>
      <c r="K356" s="6">
        <f xml:space="preserve"> 100 - Tableau1[[#This Row],[Fitness finale]] / Tableau1[[#This Row],[Fitness de base]] * 100</f>
        <v>1.4930652051158262</v>
      </c>
      <c r="L356">
        <v>419.44900000000001</v>
      </c>
    </row>
    <row r="357" spans="1:12" x14ac:dyDescent="0.25">
      <c r="A357" t="s">
        <v>16</v>
      </c>
      <c r="B357">
        <v>100</v>
      </c>
      <c r="C357">
        <v>10</v>
      </c>
      <c r="D357">
        <v>0.8</v>
      </c>
      <c r="E357">
        <v>470.95134028311196</v>
      </c>
      <c r="F357">
        <v>0.99</v>
      </c>
      <c r="G357">
        <v>8</v>
      </c>
      <c r="H357">
        <v>47</v>
      </c>
      <c r="I357">
        <v>3729.5612446970367</v>
      </c>
      <c r="J357">
        <v>3708.9999766877218</v>
      </c>
      <c r="K357" s="6">
        <f xml:space="preserve"> 100 - Tableau1[[#This Row],[Fitness finale]] / Tableau1[[#This Row],[Fitness de base]] * 100</f>
        <v>0.55130527856461242</v>
      </c>
      <c r="L357">
        <v>404.92399999999998</v>
      </c>
    </row>
    <row r="358" spans="1:12" x14ac:dyDescent="0.25">
      <c r="A358" t="s">
        <v>16</v>
      </c>
      <c r="B358">
        <v>100</v>
      </c>
      <c r="C358">
        <v>100</v>
      </c>
      <c r="D358">
        <v>0.5</v>
      </c>
      <c r="E358">
        <v>151.61246776199212</v>
      </c>
      <c r="F358">
        <v>0.8</v>
      </c>
      <c r="G358">
        <v>8</v>
      </c>
      <c r="H358">
        <v>47</v>
      </c>
      <c r="I358">
        <v>3729.5612446970367</v>
      </c>
      <c r="J358">
        <v>3709.1401721267898</v>
      </c>
      <c r="K358" s="6">
        <f xml:space="preserve"> 100 - Tableau1[[#This Row],[Fitness finale]] / Tableau1[[#This Row],[Fitness de base]] * 100</f>
        <v>0.54754624553446263</v>
      </c>
      <c r="L358">
        <v>4120.6149999999998</v>
      </c>
    </row>
    <row r="359" spans="1:12" x14ac:dyDescent="0.25">
      <c r="A359" t="s">
        <v>16</v>
      </c>
      <c r="B359">
        <v>100</v>
      </c>
      <c r="C359">
        <v>10</v>
      </c>
      <c r="D359">
        <v>0.5</v>
      </c>
      <c r="E359">
        <v>151.61246776199212</v>
      </c>
      <c r="F359">
        <v>0.9</v>
      </c>
      <c r="G359">
        <v>8</v>
      </c>
      <c r="H359">
        <v>47</v>
      </c>
      <c r="I359">
        <v>3729.5612446970367</v>
      </c>
      <c r="J359">
        <v>3712.893075823049</v>
      </c>
      <c r="K359" s="6">
        <f xml:space="preserve"> 100 - Tableau1[[#This Row],[Fitness finale]] / Tableau1[[#This Row],[Fitness de base]] * 100</f>
        <v>0.44692036892242015</v>
      </c>
      <c r="L359">
        <v>457.83800000000002</v>
      </c>
    </row>
    <row r="360" spans="1:12" x14ac:dyDescent="0.25">
      <c r="A360" t="s">
        <v>16</v>
      </c>
      <c r="B360">
        <v>100</v>
      </c>
      <c r="C360">
        <v>10</v>
      </c>
      <c r="D360">
        <v>0.3</v>
      </c>
      <c r="E360">
        <v>87.285820900079756</v>
      </c>
      <c r="F360">
        <v>0.9</v>
      </c>
      <c r="G360">
        <v>8</v>
      </c>
      <c r="H360">
        <v>47</v>
      </c>
      <c r="I360">
        <v>3729.5612446970367</v>
      </c>
      <c r="J360">
        <v>3729.5612446970367</v>
      </c>
      <c r="K360" s="6">
        <f xml:space="preserve"> 100 - Tableau1[[#This Row],[Fitness finale]] / Tableau1[[#This Row],[Fitness de base]] * 100</f>
        <v>0</v>
      </c>
      <c r="L360">
        <v>571.46199999999999</v>
      </c>
    </row>
    <row r="361" spans="1:12" x14ac:dyDescent="0.25">
      <c r="A361" t="s">
        <v>16</v>
      </c>
      <c r="B361">
        <v>100</v>
      </c>
      <c r="C361">
        <v>10</v>
      </c>
      <c r="D361">
        <v>0.8</v>
      </c>
      <c r="E361">
        <v>470.95134028311196</v>
      </c>
      <c r="F361">
        <v>0.8</v>
      </c>
      <c r="G361">
        <v>8</v>
      </c>
      <c r="H361">
        <v>47</v>
      </c>
      <c r="I361">
        <v>3729.5612446970367</v>
      </c>
      <c r="J361">
        <v>3729.5612446970367</v>
      </c>
      <c r="K361" s="6">
        <f xml:space="preserve"> 100 - Tableau1[[#This Row],[Fitness finale]] / Tableau1[[#This Row],[Fitness de base]] * 100</f>
        <v>0</v>
      </c>
      <c r="L361">
        <v>456.85</v>
      </c>
    </row>
    <row r="362" spans="1:12" x14ac:dyDescent="0.25">
      <c r="A362" t="s">
        <v>17</v>
      </c>
      <c r="B362">
        <v>100</v>
      </c>
      <c r="C362">
        <v>1000</v>
      </c>
      <c r="D362">
        <v>0.8</v>
      </c>
      <c r="E362">
        <v>543.72470651689173</v>
      </c>
      <c r="F362">
        <v>0.9</v>
      </c>
      <c r="G362">
        <v>8</v>
      </c>
      <c r="H362">
        <v>36</v>
      </c>
      <c r="I362">
        <v>3688.9620666435944</v>
      </c>
      <c r="J362">
        <v>2525.7615420510419</v>
      </c>
      <c r="K362" s="6">
        <f xml:space="preserve"> 100 - Tableau1[[#This Row],[Fitness finale]] / Tableau1[[#This Row],[Fitness de base]] * 100</f>
        <v>31.531918831870541</v>
      </c>
      <c r="L362">
        <v>11120.800999999999</v>
      </c>
    </row>
    <row r="363" spans="1:12" x14ac:dyDescent="0.25">
      <c r="A363" t="s">
        <v>17</v>
      </c>
      <c r="B363">
        <v>100</v>
      </c>
      <c r="C363">
        <v>1000</v>
      </c>
      <c r="D363">
        <v>0.8</v>
      </c>
      <c r="E363">
        <v>543.72470651689173</v>
      </c>
      <c r="F363">
        <v>0.99</v>
      </c>
      <c r="G363">
        <v>8</v>
      </c>
      <c r="H363">
        <v>37</v>
      </c>
      <c r="I363">
        <v>3688.9620666435944</v>
      </c>
      <c r="J363">
        <v>2573.5465087732728</v>
      </c>
      <c r="K363" s="6">
        <f xml:space="preserve"> 100 - Tableau1[[#This Row],[Fitness finale]] / Tableau1[[#This Row],[Fitness de base]] * 100</f>
        <v>30.236568924255252</v>
      </c>
      <c r="L363">
        <v>10979.671</v>
      </c>
    </row>
    <row r="364" spans="1:12" x14ac:dyDescent="0.25">
      <c r="A364" t="s">
        <v>17</v>
      </c>
      <c r="B364">
        <v>100</v>
      </c>
      <c r="C364">
        <v>1000</v>
      </c>
      <c r="D364">
        <v>0.3</v>
      </c>
      <c r="E364">
        <v>100.77359016209961</v>
      </c>
      <c r="F364">
        <v>0.99</v>
      </c>
      <c r="G364">
        <v>8</v>
      </c>
      <c r="H364">
        <v>39</v>
      </c>
      <c r="I364">
        <v>3688.9620666435944</v>
      </c>
      <c r="J364">
        <v>2748.0230783094344</v>
      </c>
      <c r="K364" s="6">
        <f xml:space="preserve"> 100 - Tableau1[[#This Row],[Fitness finale]] / Tableau1[[#This Row],[Fitness de base]] * 100</f>
        <v>25.506876225221646</v>
      </c>
      <c r="L364">
        <v>11035.602000000001</v>
      </c>
    </row>
    <row r="365" spans="1:12" x14ac:dyDescent="0.25">
      <c r="A365" t="s">
        <v>17</v>
      </c>
      <c r="B365">
        <v>100</v>
      </c>
      <c r="C365">
        <v>500</v>
      </c>
      <c r="D365">
        <v>0.8</v>
      </c>
      <c r="E365">
        <v>543.72470651689173</v>
      </c>
      <c r="F365">
        <v>0.99</v>
      </c>
      <c r="G365">
        <v>8</v>
      </c>
      <c r="H365">
        <v>39</v>
      </c>
      <c r="I365">
        <v>3688.9620666435944</v>
      </c>
      <c r="J365">
        <v>2836.61268341304</v>
      </c>
      <c r="K365" s="6">
        <f xml:space="preserve"> 100 - Tableau1[[#This Row],[Fitness finale]] / Tableau1[[#This Row],[Fitness de base]] * 100</f>
        <v>23.105398424605255</v>
      </c>
      <c r="L365">
        <v>8552.8169999999991</v>
      </c>
    </row>
    <row r="366" spans="1:12" x14ac:dyDescent="0.25">
      <c r="A366" t="s">
        <v>17</v>
      </c>
      <c r="B366">
        <v>100</v>
      </c>
      <c r="C366">
        <v>1000</v>
      </c>
      <c r="D366">
        <v>0.5</v>
      </c>
      <c r="E366">
        <v>175.04025891217313</v>
      </c>
      <c r="F366">
        <v>0.9</v>
      </c>
      <c r="G366">
        <v>8</v>
      </c>
      <c r="H366">
        <v>41</v>
      </c>
      <c r="I366">
        <v>3688.9620666435944</v>
      </c>
      <c r="J366">
        <v>2876.8789350894808</v>
      </c>
      <c r="K366" s="6">
        <f xml:space="preserve"> 100 - Tableau1[[#This Row],[Fitness finale]] / Tableau1[[#This Row],[Fitness de base]] * 100</f>
        <v>22.013865062401905</v>
      </c>
      <c r="L366">
        <v>10852.591</v>
      </c>
    </row>
    <row r="367" spans="1:12" x14ac:dyDescent="0.25">
      <c r="A367" t="s">
        <v>17</v>
      </c>
      <c r="B367">
        <v>100</v>
      </c>
      <c r="C367">
        <v>1000</v>
      </c>
      <c r="D367">
        <v>0.5</v>
      </c>
      <c r="E367">
        <v>175.04025891217313</v>
      </c>
      <c r="F367">
        <v>0.99</v>
      </c>
      <c r="G367">
        <v>8</v>
      </c>
      <c r="H367">
        <v>40</v>
      </c>
      <c r="I367">
        <v>3688.9620666435944</v>
      </c>
      <c r="J367">
        <v>2906.9766333809498</v>
      </c>
      <c r="K367" s="6">
        <f xml:space="preserve"> 100 - Tableau1[[#This Row],[Fitness finale]] / Tableau1[[#This Row],[Fitness de base]] * 100</f>
        <v>21.197979787689576</v>
      </c>
      <c r="L367">
        <v>11128.844999999999</v>
      </c>
    </row>
    <row r="368" spans="1:12" x14ac:dyDescent="0.25">
      <c r="A368" t="s">
        <v>17</v>
      </c>
      <c r="B368">
        <v>100</v>
      </c>
      <c r="C368">
        <v>500</v>
      </c>
      <c r="D368">
        <v>0.3</v>
      </c>
      <c r="E368">
        <v>100.77359016209961</v>
      </c>
      <c r="F368">
        <v>0.99</v>
      </c>
      <c r="G368">
        <v>8</v>
      </c>
      <c r="H368">
        <v>39</v>
      </c>
      <c r="I368">
        <v>3688.9620666435944</v>
      </c>
      <c r="J368">
        <v>2935.4623047285399</v>
      </c>
      <c r="K368" s="6">
        <f xml:space="preserve"> 100 - Tableau1[[#This Row],[Fitness finale]] / Tableau1[[#This Row],[Fitness de base]] * 100</f>
        <v>20.425793171699027</v>
      </c>
      <c r="L368">
        <v>9021.6039999999994</v>
      </c>
    </row>
    <row r="369" spans="1:12" x14ac:dyDescent="0.25">
      <c r="A369" t="s">
        <v>17</v>
      </c>
      <c r="B369">
        <v>100</v>
      </c>
      <c r="C369">
        <v>1000</v>
      </c>
      <c r="D369">
        <v>0.5</v>
      </c>
      <c r="E369">
        <v>175.04025891217313</v>
      </c>
      <c r="F369">
        <v>0.8</v>
      </c>
      <c r="G369">
        <v>8</v>
      </c>
      <c r="H369">
        <v>41</v>
      </c>
      <c r="I369">
        <v>3688.9620666435944</v>
      </c>
      <c r="J369">
        <v>3012.3399805662157</v>
      </c>
      <c r="K369" s="6">
        <f xml:space="preserve"> 100 - Tableau1[[#This Row],[Fitness finale]] / Tableau1[[#This Row],[Fitness de base]] * 100</f>
        <v>18.341801131422415</v>
      </c>
      <c r="L369">
        <v>11129.228999999999</v>
      </c>
    </row>
    <row r="370" spans="1:12" x14ac:dyDescent="0.25">
      <c r="A370" t="s">
        <v>17</v>
      </c>
      <c r="B370">
        <v>100</v>
      </c>
      <c r="C370">
        <v>500</v>
      </c>
      <c r="D370">
        <v>0.5</v>
      </c>
      <c r="E370">
        <v>175.04025891217313</v>
      </c>
      <c r="F370">
        <v>0.99</v>
      </c>
      <c r="G370">
        <v>8</v>
      </c>
      <c r="H370">
        <v>41</v>
      </c>
      <c r="I370">
        <v>3688.9620666435944</v>
      </c>
      <c r="J370">
        <v>3119.9434760472882</v>
      </c>
      <c r="K370" s="6">
        <f xml:space="preserve"> 100 - Tableau1[[#This Row],[Fitness finale]] / Tableau1[[#This Row],[Fitness de base]] * 100</f>
        <v>15.424896768158646</v>
      </c>
      <c r="L370">
        <v>8939.402</v>
      </c>
    </row>
    <row r="371" spans="1:12" x14ac:dyDescent="0.25">
      <c r="A371" t="s">
        <v>17</v>
      </c>
      <c r="B371">
        <v>100</v>
      </c>
      <c r="C371">
        <v>100</v>
      </c>
      <c r="D371">
        <v>0.5</v>
      </c>
      <c r="E371">
        <v>175.04025891217313</v>
      </c>
      <c r="F371">
        <v>0.9</v>
      </c>
      <c r="G371">
        <v>8</v>
      </c>
      <c r="H371">
        <v>46</v>
      </c>
      <c r="I371">
        <v>3688.9620666435944</v>
      </c>
      <c r="J371">
        <v>3156.8424591214175</v>
      </c>
      <c r="K371" s="6">
        <f xml:space="preserve"> 100 - Tableau1[[#This Row],[Fitness finale]] / Tableau1[[#This Row],[Fitness de base]] * 100</f>
        <v>14.424642972984714</v>
      </c>
      <c r="L371">
        <v>3584.2730000000001</v>
      </c>
    </row>
    <row r="372" spans="1:12" x14ac:dyDescent="0.25">
      <c r="A372" t="s">
        <v>17</v>
      </c>
      <c r="B372">
        <v>100</v>
      </c>
      <c r="C372">
        <v>1000</v>
      </c>
      <c r="D372">
        <v>0.8</v>
      </c>
      <c r="E372">
        <v>543.72470651689173</v>
      </c>
      <c r="F372">
        <v>0.8</v>
      </c>
      <c r="G372">
        <v>8</v>
      </c>
      <c r="H372">
        <v>45</v>
      </c>
      <c r="I372">
        <v>3688.9620666435944</v>
      </c>
      <c r="J372">
        <v>3240.6169403845865</v>
      </c>
      <c r="K372" s="6">
        <f xml:space="preserve"> 100 - Tableau1[[#This Row],[Fitness finale]] / Tableau1[[#This Row],[Fitness de base]] * 100</f>
        <v>12.153693048596054</v>
      </c>
      <c r="L372">
        <v>10966.31</v>
      </c>
    </row>
    <row r="373" spans="1:12" x14ac:dyDescent="0.25">
      <c r="A373" t="s">
        <v>17</v>
      </c>
      <c r="B373">
        <v>100</v>
      </c>
      <c r="C373">
        <v>100</v>
      </c>
      <c r="D373">
        <v>0.3</v>
      </c>
      <c r="E373">
        <v>100.77359016209961</v>
      </c>
      <c r="F373">
        <v>0.8</v>
      </c>
      <c r="G373">
        <v>8</v>
      </c>
      <c r="H373">
        <v>45</v>
      </c>
      <c r="I373">
        <v>3688.9620666435944</v>
      </c>
      <c r="J373">
        <v>3263.4095618519291</v>
      </c>
      <c r="K373" s="6">
        <f xml:space="preserve"> 100 - Tableau1[[#This Row],[Fitness finale]] / Tableau1[[#This Row],[Fitness de base]] * 100</f>
        <v>11.535833036604103</v>
      </c>
      <c r="L373">
        <v>3910.3919999999998</v>
      </c>
    </row>
    <row r="374" spans="1:12" x14ac:dyDescent="0.25">
      <c r="A374" t="s">
        <v>17</v>
      </c>
      <c r="B374">
        <v>100</v>
      </c>
      <c r="C374">
        <v>100</v>
      </c>
      <c r="D374">
        <v>0.8</v>
      </c>
      <c r="E374">
        <v>543.72470651689173</v>
      </c>
      <c r="F374">
        <v>0.8</v>
      </c>
      <c r="G374">
        <v>8</v>
      </c>
      <c r="H374">
        <v>45</v>
      </c>
      <c r="I374">
        <v>3688.9620666435944</v>
      </c>
      <c r="J374">
        <v>3321.3393398646494</v>
      </c>
      <c r="K374" s="6">
        <f xml:space="preserve"> 100 - Tableau1[[#This Row],[Fitness finale]] / Tableau1[[#This Row],[Fitness de base]] * 100</f>
        <v>9.9654786397255322</v>
      </c>
      <c r="L374">
        <v>4044.9670000000001</v>
      </c>
    </row>
    <row r="375" spans="1:12" x14ac:dyDescent="0.25">
      <c r="A375" t="s">
        <v>17</v>
      </c>
      <c r="B375">
        <v>100</v>
      </c>
      <c r="C375">
        <v>100</v>
      </c>
      <c r="D375">
        <v>0.8</v>
      </c>
      <c r="E375">
        <v>543.72470651689173</v>
      </c>
      <c r="F375">
        <v>0.9</v>
      </c>
      <c r="G375">
        <v>8</v>
      </c>
      <c r="H375">
        <v>43</v>
      </c>
      <c r="I375">
        <v>3688.9620666435944</v>
      </c>
      <c r="J375">
        <v>3354.3464317139369</v>
      </c>
      <c r="K375" s="6">
        <f xml:space="preserve"> 100 - Tableau1[[#This Row],[Fitness finale]] / Tableau1[[#This Row],[Fitness de base]] * 100</f>
        <v>9.0707258270646349</v>
      </c>
      <c r="L375">
        <v>4584.2420000000002</v>
      </c>
    </row>
    <row r="376" spans="1:12" x14ac:dyDescent="0.25">
      <c r="A376" t="s">
        <v>17</v>
      </c>
      <c r="B376">
        <v>100</v>
      </c>
      <c r="C376">
        <v>500</v>
      </c>
      <c r="D376">
        <v>0.5</v>
      </c>
      <c r="E376">
        <v>175.04025891217313</v>
      </c>
      <c r="F376">
        <v>0.8</v>
      </c>
      <c r="G376">
        <v>8</v>
      </c>
      <c r="H376">
        <v>45</v>
      </c>
      <c r="I376">
        <v>3688.9620666435944</v>
      </c>
      <c r="J376">
        <v>3359.5833472261597</v>
      </c>
      <c r="K376" s="6">
        <f xml:space="preserve"> 100 - Tableau1[[#This Row],[Fitness finale]] / Tableau1[[#This Row],[Fitness de base]] * 100</f>
        <v>8.9287640660702294</v>
      </c>
      <c r="L376">
        <v>8627.4770000000008</v>
      </c>
    </row>
    <row r="377" spans="1:12" x14ac:dyDescent="0.25">
      <c r="A377" t="s">
        <v>17</v>
      </c>
      <c r="B377">
        <v>100</v>
      </c>
      <c r="C377">
        <v>100</v>
      </c>
      <c r="D377">
        <v>0.5</v>
      </c>
      <c r="E377">
        <v>175.04025891217313</v>
      </c>
      <c r="F377">
        <v>0.8</v>
      </c>
      <c r="G377">
        <v>8</v>
      </c>
      <c r="H377">
        <v>47</v>
      </c>
      <c r="I377">
        <v>3688.9620666435944</v>
      </c>
      <c r="J377">
        <v>3373.6114649036763</v>
      </c>
      <c r="K377" s="6">
        <f xml:space="preserve"> 100 - Tableau1[[#This Row],[Fitness finale]] / Tableau1[[#This Row],[Fitness de base]] * 100</f>
        <v>8.5484913111844634</v>
      </c>
      <c r="L377">
        <v>4368.7759999999998</v>
      </c>
    </row>
    <row r="378" spans="1:12" x14ac:dyDescent="0.25">
      <c r="A378" t="s">
        <v>17</v>
      </c>
      <c r="B378">
        <v>100</v>
      </c>
      <c r="C378">
        <v>500</v>
      </c>
      <c r="D378">
        <v>0.5</v>
      </c>
      <c r="E378">
        <v>175.04025891217313</v>
      </c>
      <c r="F378">
        <v>0.9</v>
      </c>
      <c r="G378">
        <v>8</v>
      </c>
      <c r="H378">
        <v>46</v>
      </c>
      <c r="I378">
        <v>3688.9620666435944</v>
      </c>
      <c r="J378">
        <v>3376.4001643260754</v>
      </c>
      <c r="K378" s="6">
        <f xml:space="preserve"> 100 - Tableau1[[#This Row],[Fitness finale]] / Tableau1[[#This Row],[Fitness de base]] * 100</f>
        <v>8.4728955373049928</v>
      </c>
      <c r="L378">
        <v>8587.7039999999997</v>
      </c>
    </row>
    <row r="379" spans="1:12" x14ac:dyDescent="0.25">
      <c r="A379" t="s">
        <v>17</v>
      </c>
      <c r="B379">
        <v>100</v>
      </c>
      <c r="C379">
        <v>1000</v>
      </c>
      <c r="D379">
        <v>0.3</v>
      </c>
      <c r="E379">
        <v>100.77359016209961</v>
      </c>
      <c r="F379">
        <v>0.8</v>
      </c>
      <c r="G379">
        <v>8</v>
      </c>
      <c r="H379">
        <v>48</v>
      </c>
      <c r="I379">
        <v>3688.9620666435944</v>
      </c>
      <c r="J379">
        <v>3422.1232369577169</v>
      </c>
      <c r="K379" s="6">
        <f xml:space="preserve"> 100 - Tableau1[[#This Row],[Fitness finale]] / Tableau1[[#This Row],[Fitness de base]] * 100</f>
        <v>7.2334392402321726</v>
      </c>
      <c r="L379">
        <v>11098.287</v>
      </c>
    </row>
    <row r="380" spans="1:12" x14ac:dyDescent="0.25">
      <c r="A380" t="s">
        <v>17</v>
      </c>
      <c r="B380">
        <v>100</v>
      </c>
      <c r="C380">
        <v>500</v>
      </c>
      <c r="D380">
        <v>0.8</v>
      </c>
      <c r="E380">
        <v>543.72470651689173</v>
      </c>
      <c r="F380">
        <v>0.8</v>
      </c>
      <c r="G380">
        <v>8</v>
      </c>
      <c r="H380">
        <v>45</v>
      </c>
      <c r="I380">
        <v>3688.9620666435944</v>
      </c>
      <c r="J380">
        <v>3430.3187704478996</v>
      </c>
      <c r="K380" s="6">
        <f xml:space="preserve"> 100 - Tableau1[[#This Row],[Fitness finale]] / Tableau1[[#This Row],[Fitness de base]] * 100</f>
        <v>7.011275570828019</v>
      </c>
      <c r="L380">
        <v>8734.7980000000007</v>
      </c>
    </row>
    <row r="381" spans="1:12" x14ac:dyDescent="0.25">
      <c r="A381" t="s">
        <v>17</v>
      </c>
      <c r="B381">
        <v>100</v>
      </c>
      <c r="C381">
        <v>500</v>
      </c>
      <c r="D381">
        <v>0.3</v>
      </c>
      <c r="E381">
        <v>100.77359016209961</v>
      </c>
      <c r="F381">
        <v>0.9</v>
      </c>
      <c r="G381">
        <v>8</v>
      </c>
      <c r="H381">
        <v>45</v>
      </c>
      <c r="I381">
        <v>3688.9620666435944</v>
      </c>
      <c r="J381">
        <v>3460.0344197699937</v>
      </c>
      <c r="K381" s="6">
        <f xml:space="preserve"> 100 - Tableau1[[#This Row],[Fitness finale]] / Tableau1[[#This Row],[Fitness de base]] * 100</f>
        <v>6.2057468398391791</v>
      </c>
      <c r="L381">
        <v>9035.0910000000003</v>
      </c>
    </row>
    <row r="382" spans="1:12" x14ac:dyDescent="0.25">
      <c r="A382" t="s">
        <v>17</v>
      </c>
      <c r="B382">
        <v>100</v>
      </c>
      <c r="C382">
        <v>100</v>
      </c>
      <c r="D382">
        <v>0.8</v>
      </c>
      <c r="E382">
        <v>543.72470651689173</v>
      </c>
      <c r="F382">
        <v>0.99</v>
      </c>
      <c r="G382">
        <v>8</v>
      </c>
      <c r="H382">
        <v>48</v>
      </c>
      <c r="I382">
        <v>3688.9620666435944</v>
      </c>
      <c r="J382">
        <v>3477.203070405375</v>
      </c>
      <c r="K382" s="6">
        <f xml:space="preserve"> 100 - Tableau1[[#This Row],[Fitness finale]] / Tableau1[[#This Row],[Fitness de base]] * 100</f>
        <v>5.7403408441900439</v>
      </c>
      <c r="L382">
        <v>3736.4569999999999</v>
      </c>
    </row>
    <row r="383" spans="1:12" x14ac:dyDescent="0.25">
      <c r="A383" t="s">
        <v>17</v>
      </c>
      <c r="B383">
        <v>100</v>
      </c>
      <c r="C383">
        <v>1000</v>
      </c>
      <c r="D383">
        <v>0.3</v>
      </c>
      <c r="E383">
        <v>100.77359016209961</v>
      </c>
      <c r="F383">
        <v>0.9</v>
      </c>
      <c r="G383">
        <v>8</v>
      </c>
      <c r="H383">
        <v>48</v>
      </c>
      <c r="I383">
        <v>3688.9620666435944</v>
      </c>
      <c r="J383">
        <v>3509.0503345282305</v>
      </c>
      <c r="K383" s="6">
        <f xml:space="preserve"> 100 - Tableau1[[#This Row],[Fitness finale]] / Tableau1[[#This Row],[Fitness de base]] * 100</f>
        <v>4.8770285208992874</v>
      </c>
      <c r="L383">
        <v>11127.584000000001</v>
      </c>
    </row>
    <row r="384" spans="1:12" x14ac:dyDescent="0.25">
      <c r="A384" t="s">
        <v>17</v>
      </c>
      <c r="B384">
        <v>100</v>
      </c>
      <c r="C384">
        <v>500</v>
      </c>
      <c r="D384">
        <v>0.3</v>
      </c>
      <c r="E384">
        <v>100.77359016209961</v>
      </c>
      <c r="F384">
        <v>0.8</v>
      </c>
      <c r="G384">
        <v>8</v>
      </c>
      <c r="H384">
        <v>47</v>
      </c>
      <c r="I384">
        <v>3688.9620666435944</v>
      </c>
      <c r="J384">
        <v>3553.1404751618497</v>
      </c>
      <c r="K384" s="6">
        <f xml:space="preserve"> 100 - Tableau1[[#This Row],[Fitness finale]] / Tableau1[[#This Row],[Fitness de base]] * 100</f>
        <v>3.6818375745815644</v>
      </c>
      <c r="L384">
        <v>8868.5589999999993</v>
      </c>
    </row>
    <row r="385" spans="1:12" x14ac:dyDescent="0.25">
      <c r="A385" t="s">
        <v>17</v>
      </c>
      <c r="B385">
        <v>100</v>
      </c>
      <c r="C385">
        <v>100</v>
      </c>
      <c r="D385">
        <v>0.5</v>
      </c>
      <c r="E385">
        <v>175.04025891217313</v>
      </c>
      <c r="F385">
        <v>0.99</v>
      </c>
      <c r="G385">
        <v>8</v>
      </c>
      <c r="H385">
        <v>46</v>
      </c>
      <c r="I385">
        <v>3688.9620666435944</v>
      </c>
      <c r="J385">
        <v>3555.0474755957953</v>
      </c>
      <c r="K385" s="6">
        <f xml:space="preserve"> 100 - Tableau1[[#This Row],[Fitness finale]] / Tableau1[[#This Row],[Fitness de base]] * 100</f>
        <v>3.6301428051723263</v>
      </c>
      <c r="L385">
        <v>4161.1440000000002</v>
      </c>
    </row>
    <row r="386" spans="1:12" x14ac:dyDescent="0.25">
      <c r="A386" t="s">
        <v>17</v>
      </c>
      <c r="B386">
        <v>100</v>
      </c>
      <c r="C386">
        <v>500</v>
      </c>
      <c r="D386">
        <v>0.8</v>
      </c>
      <c r="E386">
        <v>543.72470651689173</v>
      </c>
      <c r="F386">
        <v>0.9</v>
      </c>
      <c r="G386">
        <v>8</v>
      </c>
      <c r="H386">
        <v>46</v>
      </c>
      <c r="I386">
        <v>3688.9620666435944</v>
      </c>
      <c r="J386">
        <v>3583.0028063376612</v>
      </c>
      <c r="K386" s="6">
        <f xml:space="preserve"> 100 - Tableau1[[#This Row],[Fitness finale]] / Tableau1[[#This Row],[Fitness de base]] * 100</f>
        <v>2.8723326071590805</v>
      </c>
      <c r="L386">
        <v>8703.52</v>
      </c>
    </row>
    <row r="387" spans="1:12" x14ac:dyDescent="0.25">
      <c r="A387" s="11" t="s">
        <v>17</v>
      </c>
      <c r="B387" s="11">
        <v>100</v>
      </c>
      <c r="C387" s="11">
        <v>10</v>
      </c>
      <c r="D387" s="11">
        <v>0.8</v>
      </c>
      <c r="E387" s="11">
        <v>543.72470651689173</v>
      </c>
      <c r="F387" s="11">
        <v>0.9</v>
      </c>
      <c r="G387" s="11">
        <v>8</v>
      </c>
      <c r="H387" s="11">
        <v>47</v>
      </c>
      <c r="I387" s="11">
        <v>3688.9620666435944</v>
      </c>
      <c r="J387" s="11">
        <v>3614.4056805109944</v>
      </c>
      <c r="K387" s="6">
        <f xml:space="preserve"> 100 - Tableau1[[#This Row],[Fitness finale]] / Tableau1[[#This Row],[Fitness de base]] * 100</f>
        <v>2.021066760397332</v>
      </c>
      <c r="L387" s="11">
        <v>461.06099999999998</v>
      </c>
    </row>
    <row r="388" spans="1:12" x14ac:dyDescent="0.25">
      <c r="A388" t="s">
        <v>17</v>
      </c>
      <c r="B388">
        <v>100</v>
      </c>
      <c r="C388">
        <v>10</v>
      </c>
      <c r="D388">
        <v>0.8</v>
      </c>
      <c r="E388">
        <v>543.72470651689173</v>
      </c>
      <c r="F388">
        <v>0.99</v>
      </c>
      <c r="G388">
        <v>8</v>
      </c>
      <c r="H388">
        <v>48</v>
      </c>
      <c r="I388">
        <v>3688.9620666435944</v>
      </c>
      <c r="J388">
        <v>3631.3004311318368</v>
      </c>
      <c r="K388" s="6">
        <f xml:space="preserve"> 100 - Tableau1[[#This Row],[Fitness finale]] / Tableau1[[#This Row],[Fitness de base]] * 100</f>
        <v>1.5630856178529626</v>
      </c>
      <c r="L388">
        <v>492.55500000000001</v>
      </c>
    </row>
    <row r="389" spans="1:12" x14ac:dyDescent="0.25">
      <c r="A389" t="s">
        <v>17</v>
      </c>
      <c r="B389">
        <v>100</v>
      </c>
      <c r="C389">
        <v>10</v>
      </c>
      <c r="D389">
        <v>0.3</v>
      </c>
      <c r="E389">
        <v>100.77359016209961</v>
      </c>
      <c r="F389">
        <v>0.9</v>
      </c>
      <c r="G389">
        <v>8</v>
      </c>
      <c r="H389">
        <v>47</v>
      </c>
      <c r="I389">
        <v>3688.9620666435944</v>
      </c>
      <c r="J389">
        <v>3631.5912651687245</v>
      </c>
      <c r="K389" s="6">
        <f xml:space="preserve"> 100 - Tableau1[[#This Row],[Fitness finale]] / Tableau1[[#This Row],[Fitness de base]] * 100</f>
        <v>1.5552017190317429</v>
      </c>
      <c r="L389">
        <v>383.69</v>
      </c>
    </row>
    <row r="390" spans="1:12" x14ac:dyDescent="0.25">
      <c r="A390" s="11" t="s">
        <v>17</v>
      </c>
      <c r="B390" s="11">
        <v>100</v>
      </c>
      <c r="C390" s="11">
        <v>100</v>
      </c>
      <c r="D390" s="11">
        <v>0.3</v>
      </c>
      <c r="E390" s="11">
        <v>100.77359016209961</v>
      </c>
      <c r="F390" s="11">
        <v>0.99</v>
      </c>
      <c r="G390" s="11">
        <v>8</v>
      </c>
      <c r="H390" s="11">
        <v>46</v>
      </c>
      <c r="I390" s="11">
        <v>3688.9620666435944</v>
      </c>
      <c r="J390" s="11">
        <v>3632.2816502627684</v>
      </c>
      <c r="K390" s="6">
        <f xml:space="preserve"> 100 - Tableau1[[#This Row],[Fitness finale]] / Tableau1[[#This Row],[Fitness de base]] * 100</f>
        <v>1.5364868317118976</v>
      </c>
      <c r="L390" s="11">
        <v>3732.9479999999999</v>
      </c>
    </row>
    <row r="391" spans="1:12" x14ac:dyDescent="0.25">
      <c r="A391" t="s">
        <v>17</v>
      </c>
      <c r="B391">
        <v>100</v>
      </c>
      <c r="C391">
        <v>10</v>
      </c>
      <c r="D391">
        <v>0.5</v>
      </c>
      <c r="E391">
        <v>175.04025891217313</v>
      </c>
      <c r="F391">
        <v>0.8</v>
      </c>
      <c r="G391">
        <v>8</v>
      </c>
      <c r="H391">
        <v>47</v>
      </c>
      <c r="I391">
        <v>3688.9620666435944</v>
      </c>
      <c r="J391">
        <v>3634.7858668042109</v>
      </c>
      <c r="K391" s="6">
        <f xml:space="preserve"> 100 - Tableau1[[#This Row],[Fitness finale]] / Tableau1[[#This Row],[Fitness de base]] * 100</f>
        <v>1.4686027901792897</v>
      </c>
      <c r="L391">
        <v>363.58699999999999</v>
      </c>
    </row>
    <row r="392" spans="1:12" x14ac:dyDescent="0.25">
      <c r="A392" t="s">
        <v>17</v>
      </c>
      <c r="B392">
        <v>100</v>
      </c>
      <c r="C392">
        <v>10</v>
      </c>
      <c r="D392">
        <v>0.3</v>
      </c>
      <c r="E392">
        <v>100.77359016209961</v>
      </c>
      <c r="F392">
        <v>0.8</v>
      </c>
      <c r="G392">
        <v>8</v>
      </c>
      <c r="H392">
        <v>48</v>
      </c>
      <c r="I392">
        <v>3688.9620666435944</v>
      </c>
      <c r="J392">
        <v>3669.6537954183777</v>
      </c>
      <c r="K392" s="6">
        <f xml:space="preserve"> 100 - Tableau1[[#This Row],[Fitness finale]] / Tableau1[[#This Row],[Fitness de base]] * 100</f>
        <v>0.52340660804854622</v>
      </c>
      <c r="L392">
        <v>407.00599999999997</v>
      </c>
    </row>
    <row r="393" spans="1:12" x14ac:dyDescent="0.25">
      <c r="A393" t="s">
        <v>17</v>
      </c>
      <c r="B393">
        <v>100</v>
      </c>
      <c r="C393">
        <v>100</v>
      </c>
      <c r="D393">
        <v>0.3</v>
      </c>
      <c r="E393">
        <v>100.77359016209961</v>
      </c>
      <c r="F393">
        <v>0.9</v>
      </c>
      <c r="G393">
        <v>8</v>
      </c>
      <c r="H393">
        <v>47</v>
      </c>
      <c r="I393">
        <v>3688.9620666435944</v>
      </c>
      <c r="J393">
        <v>3671.5826113197886</v>
      </c>
      <c r="K393" s="6">
        <f xml:space="preserve"> 100 - Tableau1[[#This Row],[Fitness finale]] / Tableau1[[#This Row],[Fitness de base]] * 100</f>
        <v>0.47112046721636602</v>
      </c>
      <c r="L393">
        <v>4249.5590000000002</v>
      </c>
    </row>
    <row r="394" spans="1:12" x14ac:dyDescent="0.25">
      <c r="A394" t="s">
        <v>17</v>
      </c>
      <c r="B394">
        <v>100</v>
      </c>
      <c r="C394">
        <v>10</v>
      </c>
      <c r="D394">
        <v>0.3</v>
      </c>
      <c r="E394">
        <v>100.77359016209961</v>
      </c>
      <c r="F394">
        <v>0.99</v>
      </c>
      <c r="G394">
        <v>8</v>
      </c>
      <c r="H394">
        <v>47</v>
      </c>
      <c r="I394">
        <v>3688.9620666435944</v>
      </c>
      <c r="J394">
        <v>3676.9924249178207</v>
      </c>
      <c r="K394" s="6">
        <f xml:space="preserve"> 100 - Tableau1[[#This Row],[Fitness finale]] / Tableau1[[#This Row],[Fitness de base]] * 100</f>
        <v>0.32447180289561572</v>
      </c>
      <c r="L394">
        <v>454.23</v>
      </c>
    </row>
    <row r="395" spans="1:12" x14ac:dyDescent="0.25">
      <c r="A395" s="12" t="s">
        <v>17</v>
      </c>
      <c r="B395" s="12">
        <v>100</v>
      </c>
      <c r="C395" s="12">
        <v>10</v>
      </c>
      <c r="D395" s="12">
        <v>0.5</v>
      </c>
      <c r="E395" s="12">
        <v>175.04025891217313</v>
      </c>
      <c r="F395" s="12">
        <v>0.99</v>
      </c>
      <c r="G395" s="12">
        <v>8</v>
      </c>
      <c r="H395" s="12">
        <v>48</v>
      </c>
      <c r="I395" s="12">
        <v>3688.9620666435944</v>
      </c>
      <c r="J395" s="12">
        <v>3688.9620666435944</v>
      </c>
      <c r="K395" s="6">
        <f xml:space="preserve"> 100 - Tableau1[[#This Row],[Fitness finale]] / Tableau1[[#This Row],[Fitness de base]] * 100</f>
        <v>0</v>
      </c>
      <c r="L395" s="12">
        <v>301.34100000000001</v>
      </c>
    </row>
    <row r="396" spans="1:12" x14ac:dyDescent="0.25">
      <c r="A396" s="13" t="s">
        <v>17</v>
      </c>
      <c r="B396" s="13">
        <v>100</v>
      </c>
      <c r="C396" s="13">
        <v>10</v>
      </c>
      <c r="D396" s="13">
        <v>0.8</v>
      </c>
      <c r="E396" s="13">
        <v>543.72470651689173</v>
      </c>
      <c r="F396" s="13">
        <v>0.8</v>
      </c>
      <c r="G396" s="13">
        <v>8</v>
      </c>
      <c r="H396" s="13">
        <v>48</v>
      </c>
      <c r="I396" s="13">
        <v>3688.9620666435944</v>
      </c>
      <c r="J396" s="13">
        <v>3688.9620666435944</v>
      </c>
      <c r="K396" s="6">
        <f xml:space="preserve"> 100 - Tableau1[[#This Row],[Fitness finale]] / Tableau1[[#This Row],[Fitness de base]] * 100</f>
        <v>0</v>
      </c>
      <c r="L396" s="13">
        <v>373.16699999999997</v>
      </c>
    </row>
    <row r="397" spans="1:12" x14ac:dyDescent="0.25">
      <c r="A397" t="s">
        <v>17</v>
      </c>
      <c r="B397">
        <v>100</v>
      </c>
      <c r="C397">
        <v>10</v>
      </c>
      <c r="D397">
        <v>0.5</v>
      </c>
      <c r="E397">
        <v>175.04025891217313</v>
      </c>
      <c r="F397">
        <v>0.9</v>
      </c>
      <c r="G397">
        <v>8</v>
      </c>
      <c r="H397">
        <v>48</v>
      </c>
      <c r="I397">
        <v>3688.9620666435944</v>
      </c>
      <c r="J397">
        <v>3688.9620666435944</v>
      </c>
      <c r="K397" s="6">
        <f xml:space="preserve"> 100 - Tableau1[[#This Row],[Fitness finale]] / Tableau1[[#This Row],[Fitness de base]] * 100</f>
        <v>0</v>
      </c>
      <c r="L397">
        <v>466.38099999999997</v>
      </c>
    </row>
    <row r="398" spans="1:12" x14ac:dyDescent="0.25">
      <c r="A398" t="s">
        <v>17</v>
      </c>
      <c r="B398">
        <v>100</v>
      </c>
      <c r="C398">
        <v>500</v>
      </c>
      <c r="D398">
        <v>0.3</v>
      </c>
      <c r="E398">
        <v>87.285820900079756</v>
      </c>
      <c r="F398">
        <v>0.99</v>
      </c>
      <c r="G398">
        <v>8</v>
      </c>
      <c r="H398">
        <v>31</v>
      </c>
      <c r="I398">
        <v>3729.5612446970367</v>
      </c>
      <c r="J398">
        <v>2363.9469605785248</v>
      </c>
      <c r="K398" s="6">
        <f xml:space="preserve"> 100 - Tableau1[[#This Row],[Fitness finale]] / Tableau1[[#This Row],[Fitness de base]] * 100</f>
        <v>36.615950094940587</v>
      </c>
      <c r="L398">
        <v>8879.5259999999998</v>
      </c>
    </row>
    <row r="399" spans="1:12" x14ac:dyDescent="0.25">
      <c r="A399" t="s">
        <v>17</v>
      </c>
      <c r="B399">
        <v>100</v>
      </c>
      <c r="C399">
        <v>1000</v>
      </c>
      <c r="D399">
        <v>0.5</v>
      </c>
      <c r="E399">
        <v>151.61246776199212</v>
      </c>
      <c r="F399">
        <v>0.99</v>
      </c>
      <c r="G399">
        <v>8</v>
      </c>
      <c r="H399">
        <v>37</v>
      </c>
      <c r="I399">
        <v>3729.5612446970367</v>
      </c>
      <c r="J399">
        <v>2479.7717794793271</v>
      </c>
      <c r="K399" s="6">
        <f xml:space="preserve"> 100 - Tableau1[[#This Row],[Fitness finale]] / Tableau1[[#This Row],[Fitness de base]] * 100</f>
        <v>33.510361761581251</v>
      </c>
      <c r="L399">
        <v>11060.868</v>
      </c>
    </row>
    <row r="400" spans="1:12" x14ac:dyDescent="0.25">
      <c r="A400" t="s">
        <v>17</v>
      </c>
      <c r="B400">
        <v>100</v>
      </c>
      <c r="C400">
        <v>1000</v>
      </c>
      <c r="D400">
        <v>0.8</v>
      </c>
      <c r="E400">
        <v>470.95134028311196</v>
      </c>
      <c r="F400">
        <v>0.9</v>
      </c>
      <c r="G400">
        <v>8</v>
      </c>
      <c r="H400">
        <v>36</v>
      </c>
      <c r="I400">
        <v>3729.5612446970367</v>
      </c>
      <c r="J400">
        <v>2518.9635925013031</v>
      </c>
      <c r="K400" s="6">
        <f xml:space="preserve"> 100 - Tableau1[[#This Row],[Fitness finale]] / Tableau1[[#This Row],[Fitness de base]] * 100</f>
        <v>32.459519304503985</v>
      </c>
      <c r="L400">
        <v>10889.695</v>
      </c>
    </row>
    <row r="401" spans="1:12" x14ac:dyDescent="0.25">
      <c r="A401" t="s">
        <v>17</v>
      </c>
      <c r="B401">
        <v>100</v>
      </c>
      <c r="C401">
        <v>1000</v>
      </c>
      <c r="D401">
        <v>0.5</v>
      </c>
      <c r="E401">
        <v>151.61246776199212</v>
      </c>
      <c r="F401">
        <v>0.8</v>
      </c>
      <c r="G401">
        <v>8</v>
      </c>
      <c r="H401">
        <v>36</v>
      </c>
      <c r="I401">
        <v>3729.5612446970367</v>
      </c>
      <c r="J401">
        <v>2642.6476759989428</v>
      </c>
      <c r="K401" s="6">
        <f xml:space="preserve"> 100 - Tableau1[[#This Row],[Fitness finale]] / Tableau1[[#This Row],[Fitness de base]] * 100</f>
        <v>29.143202038672712</v>
      </c>
      <c r="L401">
        <v>11095.819</v>
      </c>
    </row>
    <row r="402" spans="1:12" x14ac:dyDescent="0.25">
      <c r="A402" t="s">
        <v>17</v>
      </c>
      <c r="B402">
        <v>100</v>
      </c>
      <c r="C402">
        <v>500</v>
      </c>
      <c r="D402">
        <v>0.5</v>
      </c>
      <c r="E402">
        <v>151.61246776199212</v>
      </c>
      <c r="F402">
        <v>0.99</v>
      </c>
      <c r="G402">
        <v>8</v>
      </c>
      <c r="H402">
        <v>34</v>
      </c>
      <c r="I402">
        <v>3729.5612446970367</v>
      </c>
      <c r="J402">
        <v>2730.024181100327</v>
      </c>
      <c r="K402" s="6">
        <f xml:space="preserve"> 100 - Tableau1[[#This Row],[Fitness finale]] / Tableau1[[#This Row],[Fitness de base]] * 100</f>
        <v>26.800392808079636</v>
      </c>
      <c r="L402">
        <v>8910.5229999999992</v>
      </c>
    </row>
    <row r="403" spans="1:12" x14ac:dyDescent="0.25">
      <c r="A403" t="s">
        <v>17</v>
      </c>
      <c r="B403">
        <v>100</v>
      </c>
      <c r="C403">
        <v>500</v>
      </c>
      <c r="D403">
        <v>0.8</v>
      </c>
      <c r="E403">
        <v>470.95134028311196</v>
      </c>
      <c r="F403">
        <v>0.9</v>
      </c>
      <c r="G403">
        <v>8</v>
      </c>
      <c r="H403">
        <v>42</v>
      </c>
      <c r="I403">
        <v>3729.5612446970367</v>
      </c>
      <c r="J403">
        <v>2984.548755512933</v>
      </c>
      <c r="K403" s="6">
        <f xml:space="preserve"> 100 - Tableau1[[#This Row],[Fitness finale]] / Tableau1[[#This Row],[Fitness de base]] * 100</f>
        <v>19.975874916745695</v>
      </c>
      <c r="L403">
        <v>8644.2330000000002</v>
      </c>
    </row>
    <row r="404" spans="1:12" x14ac:dyDescent="0.25">
      <c r="A404" t="s">
        <v>17</v>
      </c>
      <c r="B404">
        <v>100</v>
      </c>
      <c r="C404">
        <v>1000</v>
      </c>
      <c r="D404">
        <v>0.8</v>
      </c>
      <c r="E404">
        <v>470.95134028311196</v>
      </c>
      <c r="F404">
        <v>0.99</v>
      </c>
      <c r="G404">
        <v>8</v>
      </c>
      <c r="H404">
        <v>40</v>
      </c>
      <c r="I404">
        <v>3729.5612446970367</v>
      </c>
      <c r="J404">
        <v>3002.0540318851899</v>
      </c>
      <c r="K404" s="6">
        <f xml:space="preserve"> 100 - Tableau1[[#This Row],[Fitness finale]] / Tableau1[[#This Row],[Fitness de base]] * 100</f>
        <v>19.506509347346679</v>
      </c>
      <c r="L404">
        <v>10984.321</v>
      </c>
    </row>
    <row r="405" spans="1:12" x14ac:dyDescent="0.25">
      <c r="A405" t="s">
        <v>17</v>
      </c>
      <c r="B405">
        <v>100</v>
      </c>
      <c r="C405">
        <v>1000</v>
      </c>
      <c r="D405">
        <v>0.3</v>
      </c>
      <c r="E405">
        <v>87.285820900079756</v>
      </c>
      <c r="F405">
        <v>0.99</v>
      </c>
      <c r="G405">
        <v>8</v>
      </c>
      <c r="H405">
        <v>43</v>
      </c>
      <c r="I405">
        <v>3729.5612446970367</v>
      </c>
      <c r="J405">
        <v>3023.2953638556983</v>
      </c>
      <c r="K405" s="6">
        <f xml:space="preserve"> 100 - Tableau1[[#This Row],[Fitness finale]] / Tableau1[[#This Row],[Fitness de base]] * 100</f>
        <v>18.936969646109418</v>
      </c>
      <c r="L405">
        <v>11093.165999999999</v>
      </c>
    </row>
    <row r="406" spans="1:12" x14ac:dyDescent="0.25">
      <c r="A406" t="s">
        <v>17</v>
      </c>
      <c r="B406">
        <v>100</v>
      </c>
      <c r="C406">
        <v>500</v>
      </c>
      <c r="D406">
        <v>0.5</v>
      </c>
      <c r="E406">
        <v>151.61246776199212</v>
      </c>
      <c r="F406">
        <v>0.9</v>
      </c>
      <c r="G406">
        <v>8</v>
      </c>
      <c r="H406">
        <v>41</v>
      </c>
      <c r="I406">
        <v>3729.5612446970367</v>
      </c>
      <c r="J406">
        <v>3044.5359030617665</v>
      </c>
      <c r="K406" s="6">
        <f xml:space="preserve"> 100 - Tableau1[[#This Row],[Fitness finale]] / Tableau1[[#This Row],[Fitness de base]] * 100</f>
        <v>18.367451201110839</v>
      </c>
      <c r="L406">
        <v>8424.4249999999993</v>
      </c>
    </row>
    <row r="407" spans="1:12" x14ac:dyDescent="0.25">
      <c r="A407" t="s">
        <v>17</v>
      </c>
      <c r="B407">
        <v>100</v>
      </c>
      <c r="C407">
        <v>1000</v>
      </c>
      <c r="D407">
        <v>0.8</v>
      </c>
      <c r="E407">
        <v>470.95134028311196</v>
      </c>
      <c r="F407">
        <v>0.8</v>
      </c>
      <c r="G407">
        <v>8</v>
      </c>
      <c r="H407">
        <v>40</v>
      </c>
      <c r="I407">
        <v>3729.5612446970367</v>
      </c>
      <c r="J407">
        <v>3053.650685548776</v>
      </c>
      <c r="K407" s="6">
        <f xml:space="preserve"> 100 - Tableau1[[#This Row],[Fitness finale]] / Tableau1[[#This Row],[Fitness de base]] * 100</f>
        <v>18.123058311733587</v>
      </c>
      <c r="L407">
        <v>11097.43</v>
      </c>
    </row>
    <row r="408" spans="1:12" x14ac:dyDescent="0.25">
      <c r="A408" t="s">
        <v>17</v>
      </c>
      <c r="B408">
        <v>100</v>
      </c>
      <c r="C408">
        <v>1000</v>
      </c>
      <c r="D408">
        <v>0.3</v>
      </c>
      <c r="E408">
        <v>87.285820900079756</v>
      </c>
      <c r="F408">
        <v>0.9</v>
      </c>
      <c r="G408">
        <v>8</v>
      </c>
      <c r="H408">
        <v>43</v>
      </c>
      <c r="I408">
        <v>3729.5612446970367</v>
      </c>
      <c r="J408">
        <v>3062.3481915657317</v>
      </c>
      <c r="K408" s="6">
        <f xml:space="preserve"> 100 - Tableau1[[#This Row],[Fitness finale]] / Tableau1[[#This Row],[Fitness de base]] * 100</f>
        <v>17.889853775159139</v>
      </c>
      <c r="L408">
        <v>10780.511</v>
      </c>
    </row>
    <row r="409" spans="1:12" x14ac:dyDescent="0.25">
      <c r="A409" t="s">
        <v>17</v>
      </c>
      <c r="B409">
        <v>100</v>
      </c>
      <c r="C409">
        <v>500</v>
      </c>
      <c r="D409">
        <v>0.8</v>
      </c>
      <c r="E409">
        <v>470.95134028311196</v>
      </c>
      <c r="F409">
        <v>0.99</v>
      </c>
      <c r="G409">
        <v>8</v>
      </c>
      <c r="H409">
        <v>41</v>
      </c>
      <c r="I409">
        <v>3729.5612446970367</v>
      </c>
      <c r="J409">
        <v>3112.3250173730103</v>
      </c>
      <c r="K409" s="6">
        <f xml:space="preserve"> 100 - Tableau1[[#This Row],[Fitness finale]] / Tableau1[[#This Row],[Fitness de base]] * 100</f>
        <v>16.549834868690212</v>
      </c>
      <c r="L409">
        <v>8959.4680000000008</v>
      </c>
    </row>
    <row r="410" spans="1:12" x14ac:dyDescent="0.25">
      <c r="A410" t="s">
        <v>17</v>
      </c>
      <c r="B410">
        <v>100</v>
      </c>
      <c r="C410">
        <v>100</v>
      </c>
      <c r="D410">
        <v>0.5</v>
      </c>
      <c r="E410">
        <v>151.61246776199212</v>
      </c>
      <c r="F410">
        <v>0.8</v>
      </c>
      <c r="G410">
        <v>8</v>
      </c>
      <c r="H410">
        <v>43</v>
      </c>
      <c r="I410">
        <v>3729.5612446970367</v>
      </c>
      <c r="J410">
        <v>3201.0038174792221</v>
      </c>
      <c r="K410" s="6">
        <f xml:space="preserve"> 100 - Tableau1[[#This Row],[Fitness finale]] / Tableau1[[#This Row],[Fitness de base]] * 100</f>
        <v>14.172107455517889</v>
      </c>
      <c r="L410">
        <v>3984.3710000000001</v>
      </c>
    </row>
    <row r="411" spans="1:12" x14ac:dyDescent="0.25">
      <c r="A411" t="s">
        <v>17</v>
      </c>
      <c r="B411">
        <v>100</v>
      </c>
      <c r="C411">
        <v>100</v>
      </c>
      <c r="D411">
        <v>0.3</v>
      </c>
      <c r="E411">
        <v>87.285820900079756</v>
      </c>
      <c r="F411">
        <v>0.8</v>
      </c>
      <c r="G411">
        <v>8</v>
      </c>
      <c r="H411">
        <v>44</v>
      </c>
      <c r="I411">
        <v>3729.5612446970367</v>
      </c>
      <c r="J411">
        <v>3253.7012461363311</v>
      </c>
      <c r="K411" s="6">
        <f xml:space="preserve"> 100 - Tableau1[[#This Row],[Fitness finale]] / Tableau1[[#This Row],[Fitness de base]] * 100</f>
        <v>12.759141554179294</v>
      </c>
      <c r="L411">
        <v>3755.6129999999998</v>
      </c>
    </row>
    <row r="412" spans="1:12" x14ac:dyDescent="0.25">
      <c r="A412" t="s">
        <v>17</v>
      </c>
      <c r="B412">
        <v>100</v>
      </c>
      <c r="C412">
        <v>100</v>
      </c>
      <c r="D412">
        <v>0.8</v>
      </c>
      <c r="E412">
        <v>470.95134028311196</v>
      </c>
      <c r="F412">
        <v>0.8</v>
      </c>
      <c r="G412">
        <v>8</v>
      </c>
      <c r="H412">
        <v>43</v>
      </c>
      <c r="I412">
        <v>3729.5612446970367</v>
      </c>
      <c r="J412">
        <v>3411.5623558863213</v>
      </c>
      <c r="K412" s="6">
        <f xml:space="preserve"> 100 - Tableau1[[#This Row],[Fitness finale]] / Tableau1[[#This Row],[Fitness de base]] * 100</f>
        <v>8.5264423332066031</v>
      </c>
      <c r="L412">
        <v>3667.8589999999999</v>
      </c>
    </row>
    <row r="413" spans="1:12" x14ac:dyDescent="0.25">
      <c r="A413" t="s">
        <v>17</v>
      </c>
      <c r="B413">
        <v>100</v>
      </c>
      <c r="C413">
        <v>100</v>
      </c>
      <c r="D413">
        <v>0.3</v>
      </c>
      <c r="E413">
        <v>87.285820900079756</v>
      </c>
      <c r="F413">
        <v>0.99</v>
      </c>
      <c r="G413">
        <v>8</v>
      </c>
      <c r="H413">
        <v>45</v>
      </c>
      <c r="I413">
        <v>3729.5612446970367</v>
      </c>
      <c r="J413">
        <v>3437.0228295124111</v>
      </c>
      <c r="K413" s="6">
        <f xml:space="preserve"> 100 - Tableau1[[#This Row],[Fitness finale]] / Tableau1[[#This Row],[Fitness de base]] * 100</f>
        <v>7.8437756076690732</v>
      </c>
      <c r="L413">
        <v>4457.375</v>
      </c>
    </row>
    <row r="414" spans="1:12" x14ac:dyDescent="0.25">
      <c r="A414" t="s">
        <v>17</v>
      </c>
      <c r="B414">
        <v>100</v>
      </c>
      <c r="C414">
        <v>100</v>
      </c>
      <c r="D414">
        <v>0.8</v>
      </c>
      <c r="E414">
        <v>470.95134028311196</v>
      </c>
      <c r="F414">
        <v>0.9</v>
      </c>
      <c r="G414">
        <v>8</v>
      </c>
      <c r="H414">
        <v>44</v>
      </c>
      <c r="I414">
        <v>3729.5612446970367</v>
      </c>
      <c r="J414">
        <v>3444.4496635435057</v>
      </c>
      <c r="K414" s="6">
        <f xml:space="preserve"> 100 - Tableau1[[#This Row],[Fitness finale]] / Tableau1[[#This Row],[Fitness de base]] * 100</f>
        <v>7.6446413518191605</v>
      </c>
      <c r="L414">
        <v>3908.86</v>
      </c>
    </row>
    <row r="415" spans="1:12" x14ac:dyDescent="0.25">
      <c r="A415" t="s">
        <v>17</v>
      </c>
      <c r="B415">
        <v>100</v>
      </c>
      <c r="C415">
        <v>500</v>
      </c>
      <c r="D415">
        <v>0.3</v>
      </c>
      <c r="E415">
        <v>87.285820900079756</v>
      </c>
      <c r="F415">
        <v>0.9</v>
      </c>
      <c r="G415">
        <v>8</v>
      </c>
      <c r="H415">
        <v>44</v>
      </c>
      <c r="I415">
        <v>3729.5612446970367</v>
      </c>
      <c r="J415">
        <v>3460.7933671775318</v>
      </c>
      <c r="K415" s="6">
        <f xml:space="preserve"> 100 - Tableau1[[#This Row],[Fitness finale]] / Tableau1[[#This Row],[Fitness de base]] * 100</f>
        <v>7.2064208062452053</v>
      </c>
      <c r="L415">
        <v>8723.5879999999997</v>
      </c>
    </row>
    <row r="416" spans="1:12" x14ac:dyDescent="0.25">
      <c r="A416" t="s">
        <v>17</v>
      </c>
      <c r="B416">
        <v>100</v>
      </c>
      <c r="C416">
        <v>100</v>
      </c>
      <c r="D416">
        <v>0.5</v>
      </c>
      <c r="E416">
        <v>151.61246776199212</v>
      </c>
      <c r="F416">
        <v>0.99</v>
      </c>
      <c r="G416">
        <v>8</v>
      </c>
      <c r="H416">
        <v>46</v>
      </c>
      <c r="I416">
        <v>3729.5612446970367</v>
      </c>
      <c r="J416">
        <v>3477.8291563646212</v>
      </c>
      <c r="K416" s="6">
        <f xml:space="preserve"> 100 - Tableau1[[#This Row],[Fitness finale]] / Tableau1[[#This Row],[Fitness de base]] * 100</f>
        <v>6.7496435053948147</v>
      </c>
      <c r="L416">
        <v>3827.6120000000001</v>
      </c>
    </row>
    <row r="417" spans="1:12" x14ac:dyDescent="0.25">
      <c r="A417" t="s">
        <v>17</v>
      </c>
      <c r="B417">
        <v>100</v>
      </c>
      <c r="C417">
        <v>100</v>
      </c>
      <c r="D417">
        <v>0.5</v>
      </c>
      <c r="E417">
        <v>151.61246776199212</v>
      </c>
      <c r="F417">
        <v>0.9</v>
      </c>
      <c r="G417">
        <v>8</v>
      </c>
      <c r="H417">
        <v>44</v>
      </c>
      <c r="I417">
        <v>3729.5612446970367</v>
      </c>
      <c r="J417">
        <v>3485.5770314391284</v>
      </c>
      <c r="K417" s="6">
        <f xml:space="preserve"> 100 - Tableau1[[#This Row],[Fitness finale]] / Tableau1[[#This Row],[Fitness de base]] * 100</f>
        <v>6.5419012385122528</v>
      </c>
      <c r="L417">
        <v>4074.37</v>
      </c>
    </row>
    <row r="418" spans="1:12" x14ac:dyDescent="0.25">
      <c r="A418" t="s">
        <v>17</v>
      </c>
      <c r="B418">
        <v>100</v>
      </c>
      <c r="C418">
        <v>1000</v>
      </c>
      <c r="D418">
        <v>0.5</v>
      </c>
      <c r="E418">
        <v>151.61246776199212</v>
      </c>
      <c r="F418">
        <v>0.9</v>
      </c>
      <c r="G418">
        <v>8</v>
      </c>
      <c r="H418">
        <v>44</v>
      </c>
      <c r="I418">
        <v>3729.5612446970367</v>
      </c>
      <c r="J418">
        <v>3514.2638505335626</v>
      </c>
      <c r="K418" s="6">
        <f xml:space="preserve"> 100 - Tableau1[[#This Row],[Fitness finale]] / Tableau1[[#This Row],[Fitness de base]] * 100</f>
        <v>5.7727271396762774</v>
      </c>
      <c r="L418">
        <v>10810.058000000001</v>
      </c>
    </row>
    <row r="419" spans="1:12" x14ac:dyDescent="0.25">
      <c r="A419" t="s">
        <v>17</v>
      </c>
      <c r="B419">
        <v>100</v>
      </c>
      <c r="C419">
        <v>1000</v>
      </c>
      <c r="D419">
        <v>0.3</v>
      </c>
      <c r="E419">
        <v>87.285820900079756</v>
      </c>
      <c r="F419">
        <v>0.8</v>
      </c>
      <c r="G419">
        <v>8</v>
      </c>
      <c r="H419">
        <v>46</v>
      </c>
      <c r="I419">
        <v>3729.5612446970367</v>
      </c>
      <c r="J419">
        <v>3520.5489585592181</v>
      </c>
      <c r="K419" s="6">
        <f xml:space="preserve"> 100 - Tableau1[[#This Row],[Fitness finale]] / Tableau1[[#This Row],[Fitness de base]] * 100</f>
        <v>5.6042057610666092</v>
      </c>
      <c r="L419">
        <v>10934.157999999999</v>
      </c>
    </row>
    <row r="420" spans="1:12" x14ac:dyDescent="0.25">
      <c r="A420" t="s">
        <v>17</v>
      </c>
      <c r="B420">
        <v>100</v>
      </c>
      <c r="C420">
        <v>500</v>
      </c>
      <c r="D420">
        <v>0.3</v>
      </c>
      <c r="E420">
        <v>87.285820900079756</v>
      </c>
      <c r="F420">
        <v>0.8</v>
      </c>
      <c r="G420">
        <v>8</v>
      </c>
      <c r="H420">
        <v>46</v>
      </c>
      <c r="I420">
        <v>3729.5612446970367</v>
      </c>
      <c r="J420">
        <v>3562.0046075750129</v>
      </c>
      <c r="K420" s="6">
        <f xml:space="preserve"> 100 - Tableau1[[#This Row],[Fitness finale]] / Tableau1[[#This Row],[Fitness de base]] * 100</f>
        <v>4.4926635099575947</v>
      </c>
      <c r="L420">
        <v>8312.7019999999993</v>
      </c>
    </row>
    <row r="421" spans="1:12" x14ac:dyDescent="0.25">
      <c r="A421" t="s">
        <v>17</v>
      </c>
      <c r="B421">
        <v>100</v>
      </c>
      <c r="C421">
        <v>500</v>
      </c>
      <c r="D421">
        <v>0.8</v>
      </c>
      <c r="E421">
        <v>470.95134028311196</v>
      </c>
      <c r="F421">
        <v>0.8</v>
      </c>
      <c r="G421">
        <v>8</v>
      </c>
      <c r="H421">
        <v>45</v>
      </c>
      <c r="I421">
        <v>3729.5612446970367</v>
      </c>
      <c r="J421">
        <v>3578.6453091343997</v>
      </c>
      <c r="K421" s="6">
        <f xml:space="preserve"> 100 - Tableau1[[#This Row],[Fitness finale]] / Tableau1[[#This Row],[Fitness de base]] * 100</f>
        <v>4.0464796167972992</v>
      </c>
      <c r="L421">
        <v>9034.3760000000002</v>
      </c>
    </row>
    <row r="422" spans="1:12" x14ac:dyDescent="0.25">
      <c r="A422" t="s">
        <v>17</v>
      </c>
      <c r="B422">
        <v>100</v>
      </c>
      <c r="C422">
        <v>100</v>
      </c>
      <c r="D422">
        <v>0.3</v>
      </c>
      <c r="E422">
        <v>87.285820900079756</v>
      </c>
      <c r="F422">
        <v>0.9</v>
      </c>
      <c r="G422">
        <v>8</v>
      </c>
      <c r="H422">
        <v>47</v>
      </c>
      <c r="I422">
        <v>3729.5612446970367</v>
      </c>
      <c r="J422">
        <v>3633.2737348595065</v>
      </c>
      <c r="K422" s="6">
        <f xml:space="preserve"> 100 - Tableau1[[#This Row],[Fitness finale]] / Tableau1[[#This Row],[Fitness de base]] * 100</f>
        <v>2.5817382667851092</v>
      </c>
      <c r="L422">
        <v>3091.2109999999998</v>
      </c>
    </row>
    <row r="423" spans="1:12" x14ac:dyDescent="0.25">
      <c r="A423" t="s">
        <v>17</v>
      </c>
      <c r="B423">
        <v>100</v>
      </c>
      <c r="C423">
        <v>100</v>
      </c>
      <c r="D423">
        <v>0.8</v>
      </c>
      <c r="E423">
        <v>470.95134028311196</v>
      </c>
      <c r="F423">
        <v>0.99</v>
      </c>
      <c r="G423">
        <v>8</v>
      </c>
      <c r="H423">
        <v>46</v>
      </c>
      <c r="I423">
        <v>3729.5612446970367</v>
      </c>
      <c r="J423">
        <v>3657.7977803609183</v>
      </c>
      <c r="K423" s="6">
        <f xml:space="preserve"> 100 - Tableau1[[#This Row],[Fitness finale]] / Tableau1[[#This Row],[Fitness de base]] * 100</f>
        <v>1.9241798063554256</v>
      </c>
      <c r="L423">
        <v>4485.1620000000003</v>
      </c>
    </row>
    <row r="424" spans="1:12" x14ac:dyDescent="0.25">
      <c r="A424" t="s">
        <v>17</v>
      </c>
      <c r="B424">
        <v>100</v>
      </c>
      <c r="C424">
        <v>500</v>
      </c>
      <c r="D424">
        <v>0.5</v>
      </c>
      <c r="E424">
        <v>151.61246776199212</v>
      </c>
      <c r="F424">
        <v>0.8</v>
      </c>
      <c r="G424">
        <v>8</v>
      </c>
      <c r="H424">
        <v>46</v>
      </c>
      <c r="I424">
        <v>3729.5612446970367</v>
      </c>
      <c r="J424">
        <v>3670.8868804497542</v>
      </c>
      <c r="K424" s="6">
        <f xml:space="preserve"> 100 - Tableau1[[#This Row],[Fitness finale]] / Tableau1[[#This Row],[Fitness de base]] * 100</f>
        <v>1.5732243123962633</v>
      </c>
      <c r="L424">
        <v>8477.768</v>
      </c>
    </row>
    <row r="425" spans="1:12" x14ac:dyDescent="0.25">
      <c r="A425" t="s">
        <v>17</v>
      </c>
      <c r="B425">
        <v>100</v>
      </c>
      <c r="C425">
        <v>10</v>
      </c>
      <c r="D425">
        <v>0.3</v>
      </c>
      <c r="E425">
        <v>87.285820900079756</v>
      </c>
      <c r="F425">
        <v>0.8</v>
      </c>
      <c r="G425">
        <v>8</v>
      </c>
      <c r="H425">
        <v>47</v>
      </c>
      <c r="I425">
        <v>3729.5612446970367</v>
      </c>
      <c r="J425">
        <v>3683.808676979947</v>
      </c>
      <c r="K425" s="6">
        <f xml:space="preserve"> 100 - Tableau1[[#This Row],[Fitness finale]] / Tableau1[[#This Row],[Fitness de base]] * 100</f>
        <v>1.2267546962030451</v>
      </c>
      <c r="L425">
        <v>426.01</v>
      </c>
    </row>
    <row r="426" spans="1:12" x14ac:dyDescent="0.25">
      <c r="A426" s="12" t="s">
        <v>17</v>
      </c>
      <c r="B426" s="12">
        <v>100</v>
      </c>
      <c r="C426" s="12">
        <v>10</v>
      </c>
      <c r="D426" s="12">
        <v>0.8</v>
      </c>
      <c r="E426" s="12">
        <v>470.95134028311196</v>
      </c>
      <c r="F426" s="12">
        <v>0.99</v>
      </c>
      <c r="G426" s="12">
        <v>8</v>
      </c>
      <c r="H426" s="12">
        <v>47</v>
      </c>
      <c r="I426" s="12">
        <v>3729.5612446970367</v>
      </c>
      <c r="J426" s="12">
        <v>3693.9364705129906</v>
      </c>
      <c r="K426" s="6">
        <f xml:space="preserve"> 100 - Tableau1[[#This Row],[Fitness finale]] / Tableau1[[#This Row],[Fitness de base]] * 100</f>
        <v>0.95520013874822496</v>
      </c>
      <c r="L426" s="12">
        <v>380.005</v>
      </c>
    </row>
    <row r="427" spans="1:12" x14ac:dyDescent="0.25">
      <c r="A427" t="s">
        <v>17</v>
      </c>
      <c r="B427">
        <v>100</v>
      </c>
      <c r="C427">
        <v>10</v>
      </c>
      <c r="D427">
        <v>0.5</v>
      </c>
      <c r="E427">
        <v>151.61246776199212</v>
      </c>
      <c r="F427">
        <v>0.99</v>
      </c>
      <c r="G427">
        <v>8</v>
      </c>
      <c r="H427">
        <v>47</v>
      </c>
      <c r="I427">
        <v>3729.5612446970367</v>
      </c>
      <c r="J427">
        <v>3706.0967619090607</v>
      </c>
      <c r="K427" s="6">
        <f xml:space="preserve"> 100 - Tableau1[[#This Row],[Fitness finale]] / Tableau1[[#This Row],[Fitness de base]] * 100</f>
        <v>0.62914861155154256</v>
      </c>
      <c r="L427">
        <v>460.846</v>
      </c>
    </row>
    <row r="428" spans="1:12" x14ac:dyDescent="0.25">
      <c r="A428" t="s">
        <v>17</v>
      </c>
      <c r="B428">
        <v>100</v>
      </c>
      <c r="C428">
        <v>10</v>
      </c>
      <c r="D428">
        <v>0.3</v>
      </c>
      <c r="E428">
        <v>87.285820900079756</v>
      </c>
      <c r="F428">
        <v>0.99</v>
      </c>
      <c r="G428">
        <v>8</v>
      </c>
      <c r="H428">
        <v>47</v>
      </c>
      <c r="I428">
        <v>3729.5612446970367</v>
      </c>
      <c r="J428">
        <v>3720.6020743738582</v>
      </c>
      <c r="K428" s="6">
        <f xml:space="preserve"> 100 - Tableau1[[#This Row],[Fitness finale]] / Tableau1[[#This Row],[Fitness de base]] * 100</f>
        <v>0.24022049070563867</v>
      </c>
      <c r="L428">
        <v>331.916</v>
      </c>
    </row>
    <row r="429" spans="1:12" x14ac:dyDescent="0.25">
      <c r="A429" t="s">
        <v>17</v>
      </c>
      <c r="B429">
        <v>100</v>
      </c>
      <c r="C429">
        <v>10</v>
      </c>
      <c r="D429">
        <v>0.8</v>
      </c>
      <c r="E429">
        <v>470.95134028311196</v>
      </c>
      <c r="F429">
        <v>0.9</v>
      </c>
      <c r="G429">
        <v>8</v>
      </c>
      <c r="H429">
        <v>47</v>
      </c>
      <c r="I429">
        <v>3729.5612446970367</v>
      </c>
      <c r="J429">
        <v>3729.0820096268621</v>
      </c>
      <c r="K429" s="6">
        <f xml:space="preserve"> 100 - Tableau1[[#This Row],[Fitness finale]] / Tableau1[[#This Row],[Fitness de base]] * 100</f>
        <v>1.2849636692678246E-2</v>
      </c>
      <c r="L429">
        <v>381.72500000000002</v>
      </c>
    </row>
    <row r="430" spans="1:12" x14ac:dyDescent="0.25">
      <c r="A430" t="s">
        <v>17</v>
      </c>
      <c r="B430">
        <v>100</v>
      </c>
      <c r="C430">
        <v>10</v>
      </c>
      <c r="D430">
        <v>0.3</v>
      </c>
      <c r="E430">
        <v>87.285820900079756</v>
      </c>
      <c r="F430">
        <v>0.9</v>
      </c>
      <c r="G430">
        <v>8</v>
      </c>
      <c r="H430">
        <v>47</v>
      </c>
      <c r="I430">
        <v>3729.5612446970367</v>
      </c>
      <c r="J430">
        <v>3729.5612446970367</v>
      </c>
      <c r="K430" s="6">
        <f xml:space="preserve"> 100 - Tableau1[[#This Row],[Fitness finale]] / Tableau1[[#This Row],[Fitness de base]] * 100</f>
        <v>0</v>
      </c>
      <c r="L430">
        <v>447.59699999999998</v>
      </c>
    </row>
    <row r="431" spans="1:12" x14ac:dyDescent="0.25">
      <c r="A431" t="s">
        <v>17</v>
      </c>
      <c r="B431">
        <v>100</v>
      </c>
      <c r="C431">
        <v>10</v>
      </c>
      <c r="D431">
        <v>0.5</v>
      </c>
      <c r="E431">
        <v>151.61246776199212</v>
      </c>
      <c r="F431">
        <v>0.9</v>
      </c>
      <c r="G431">
        <v>8</v>
      </c>
      <c r="H431">
        <v>47</v>
      </c>
      <c r="I431">
        <v>3729.5612446970367</v>
      </c>
      <c r="J431">
        <v>3729.5612446970367</v>
      </c>
      <c r="K431" s="6">
        <f xml:space="preserve"> 100 - Tableau1[[#This Row],[Fitness finale]] / Tableau1[[#This Row],[Fitness de base]] * 100</f>
        <v>0</v>
      </c>
      <c r="L431">
        <v>447.22</v>
      </c>
    </row>
    <row r="432" spans="1:12" x14ac:dyDescent="0.25">
      <c r="A432" s="13" t="s">
        <v>17</v>
      </c>
      <c r="B432" s="13">
        <v>100</v>
      </c>
      <c r="C432" s="13">
        <v>10</v>
      </c>
      <c r="D432" s="13">
        <v>0.8</v>
      </c>
      <c r="E432" s="13">
        <v>470.95134028311196</v>
      </c>
      <c r="F432" s="13">
        <v>0.8</v>
      </c>
      <c r="G432" s="13">
        <v>8</v>
      </c>
      <c r="H432" s="13">
        <v>47</v>
      </c>
      <c r="I432" s="13">
        <v>3729.5612446970367</v>
      </c>
      <c r="J432" s="13">
        <v>3729.5612446970367</v>
      </c>
      <c r="K432" s="6">
        <f xml:space="preserve"> 100 - Tableau1[[#This Row],[Fitness finale]] / Tableau1[[#This Row],[Fitness de base]] * 100</f>
        <v>0</v>
      </c>
      <c r="L432" s="13">
        <v>371.767</v>
      </c>
    </row>
    <row r="433" spans="1:12" x14ac:dyDescent="0.25">
      <c r="A433" t="s">
        <v>17</v>
      </c>
      <c r="B433">
        <v>100</v>
      </c>
      <c r="C433">
        <v>10</v>
      </c>
      <c r="D433">
        <v>0.5</v>
      </c>
      <c r="E433">
        <v>151.61246776199212</v>
      </c>
      <c r="F433">
        <v>0.8</v>
      </c>
      <c r="G433">
        <v>8</v>
      </c>
      <c r="H433">
        <v>47</v>
      </c>
      <c r="I433">
        <v>3729.5612446970367</v>
      </c>
      <c r="J433">
        <v>3729.5612446970367</v>
      </c>
      <c r="K433" s="6">
        <f xml:space="preserve"> 100 - Tableau1[[#This Row],[Fitness finale]] / Tableau1[[#This Row],[Fitness de base]] * 100</f>
        <v>0</v>
      </c>
      <c r="L433">
        <v>426.00299999999999</v>
      </c>
    </row>
    <row r="434" spans="1:12" x14ac:dyDescent="0.25">
      <c r="A434" t="s">
        <v>18</v>
      </c>
      <c r="B434">
        <v>100</v>
      </c>
      <c r="C434">
        <v>1000</v>
      </c>
      <c r="D434">
        <v>0.8</v>
      </c>
      <c r="E434">
        <v>543.72470651689173</v>
      </c>
      <c r="F434">
        <v>0.99</v>
      </c>
      <c r="G434">
        <v>8</v>
      </c>
      <c r="H434">
        <v>37</v>
      </c>
      <c r="I434">
        <v>3688.9620666435944</v>
      </c>
      <c r="J434">
        <v>2636.8918873768248</v>
      </c>
      <c r="K434" s="6">
        <f xml:space="preserve"> 100 - Tableau1[[#This Row],[Fitness finale]] / Tableau1[[#This Row],[Fitness de base]] * 100</f>
        <v>28.519408989857055</v>
      </c>
      <c r="L434">
        <v>10855.522000000001</v>
      </c>
    </row>
    <row r="435" spans="1:12" x14ac:dyDescent="0.25">
      <c r="A435" s="11" t="s">
        <v>18</v>
      </c>
      <c r="B435" s="11">
        <v>100</v>
      </c>
      <c r="C435" s="11">
        <v>500</v>
      </c>
      <c r="D435" s="11">
        <v>0.3</v>
      </c>
      <c r="E435" s="11">
        <v>100.77359016209961</v>
      </c>
      <c r="F435" s="11">
        <v>0.9</v>
      </c>
      <c r="G435" s="11">
        <v>8</v>
      </c>
      <c r="H435" s="11">
        <v>40</v>
      </c>
      <c r="I435" s="11">
        <v>3688.9620666435944</v>
      </c>
      <c r="J435" s="11">
        <v>2663.6376893499164</v>
      </c>
      <c r="K435" s="6">
        <f xml:space="preserve"> 100 - Tableau1[[#This Row],[Fitness finale]] / Tableau1[[#This Row],[Fitness de base]] * 100</f>
        <v>27.794386571900162</v>
      </c>
      <c r="L435" s="11">
        <v>8688.518</v>
      </c>
    </row>
    <row r="436" spans="1:12" x14ac:dyDescent="0.25">
      <c r="A436" t="s">
        <v>18</v>
      </c>
      <c r="B436">
        <v>100</v>
      </c>
      <c r="C436">
        <v>500</v>
      </c>
      <c r="D436">
        <v>0.5</v>
      </c>
      <c r="E436">
        <v>175.04025891217313</v>
      </c>
      <c r="F436">
        <v>0.99</v>
      </c>
      <c r="G436">
        <v>8</v>
      </c>
      <c r="H436">
        <v>38</v>
      </c>
      <c r="I436">
        <v>3688.9620666435944</v>
      </c>
      <c r="J436">
        <v>2781.3464152915039</v>
      </c>
      <c r="K436" s="6">
        <f xml:space="preserve"> 100 - Tableau1[[#This Row],[Fitness finale]] / Tableau1[[#This Row],[Fitness de base]] * 100</f>
        <v>24.603550672395102</v>
      </c>
      <c r="L436">
        <v>8904.5040000000008</v>
      </c>
    </row>
    <row r="437" spans="1:12" x14ac:dyDescent="0.25">
      <c r="A437" t="s">
        <v>18</v>
      </c>
      <c r="B437">
        <v>100</v>
      </c>
      <c r="C437">
        <v>1000</v>
      </c>
      <c r="D437">
        <v>0.8</v>
      </c>
      <c r="E437">
        <v>543.72470651689173</v>
      </c>
      <c r="F437">
        <v>0.9</v>
      </c>
      <c r="G437">
        <v>8</v>
      </c>
      <c r="H437">
        <v>42</v>
      </c>
      <c r="I437">
        <v>3688.9620666435944</v>
      </c>
      <c r="J437">
        <v>2942.0212438202802</v>
      </c>
      <c r="K437" s="6">
        <f xml:space="preserve"> 100 - Tableau1[[#This Row],[Fitness finale]] / Tableau1[[#This Row],[Fitness de base]] * 100</f>
        <v>20.247994133019617</v>
      </c>
      <c r="L437">
        <v>10548.057000000001</v>
      </c>
    </row>
    <row r="438" spans="1:12" x14ac:dyDescent="0.25">
      <c r="A438" t="s">
        <v>18</v>
      </c>
      <c r="B438">
        <v>100</v>
      </c>
      <c r="C438">
        <v>1000</v>
      </c>
      <c r="D438">
        <v>0.5</v>
      </c>
      <c r="E438">
        <v>175.04025891217313</v>
      </c>
      <c r="F438">
        <v>0.8</v>
      </c>
      <c r="G438">
        <v>8</v>
      </c>
      <c r="H438">
        <v>41</v>
      </c>
      <c r="I438">
        <v>3688.9620666435944</v>
      </c>
      <c r="J438">
        <v>2946.3616551421796</v>
      </c>
      <c r="K438" s="6">
        <f xml:space="preserve"> 100 - Tableau1[[#This Row],[Fitness finale]] / Tableau1[[#This Row],[Fitness de base]] * 100</f>
        <v>20.130334714367777</v>
      </c>
      <c r="L438">
        <v>10708.545</v>
      </c>
    </row>
    <row r="439" spans="1:12" x14ac:dyDescent="0.25">
      <c r="A439" t="s">
        <v>18</v>
      </c>
      <c r="B439">
        <v>100</v>
      </c>
      <c r="C439">
        <v>500</v>
      </c>
      <c r="D439">
        <v>0.8</v>
      </c>
      <c r="E439">
        <v>543.72470651689173</v>
      </c>
      <c r="F439">
        <v>0.99</v>
      </c>
      <c r="G439">
        <v>8</v>
      </c>
      <c r="H439">
        <v>41</v>
      </c>
      <c r="I439">
        <v>3688.9620666435944</v>
      </c>
      <c r="J439">
        <v>2962.7402190813868</v>
      </c>
      <c r="K439" s="6">
        <f xml:space="preserve"> 100 - Tableau1[[#This Row],[Fitness finale]] / Tableau1[[#This Row],[Fitness de base]] * 100</f>
        <v>19.686346306698709</v>
      </c>
      <c r="L439">
        <v>8641.0480000000007</v>
      </c>
    </row>
    <row r="440" spans="1:12" x14ac:dyDescent="0.25">
      <c r="A440" t="s">
        <v>18</v>
      </c>
      <c r="B440">
        <v>100</v>
      </c>
      <c r="C440">
        <v>1000</v>
      </c>
      <c r="D440">
        <v>0.8</v>
      </c>
      <c r="E440">
        <v>543.72470651689173</v>
      </c>
      <c r="F440">
        <v>0.8</v>
      </c>
      <c r="G440">
        <v>8</v>
      </c>
      <c r="H440">
        <v>43</v>
      </c>
      <c r="I440">
        <v>3688.9620666435944</v>
      </c>
      <c r="J440">
        <v>2982.855030588817</v>
      </c>
      <c r="K440" s="6">
        <f xml:space="preserve"> 100 - Tableau1[[#This Row],[Fitness finale]] / Tableau1[[#This Row],[Fitness de base]] * 100</f>
        <v>19.141076088571154</v>
      </c>
      <c r="L440">
        <v>10848.142</v>
      </c>
    </row>
    <row r="441" spans="1:12" x14ac:dyDescent="0.25">
      <c r="A441" t="s">
        <v>18</v>
      </c>
      <c r="B441">
        <v>100</v>
      </c>
      <c r="C441">
        <v>500</v>
      </c>
      <c r="D441">
        <v>0.3</v>
      </c>
      <c r="E441">
        <v>100.77359016209961</v>
      </c>
      <c r="F441">
        <v>0.99</v>
      </c>
      <c r="G441">
        <v>8</v>
      </c>
      <c r="H441">
        <v>44</v>
      </c>
      <c r="I441">
        <v>3688.9620666435944</v>
      </c>
      <c r="J441">
        <v>3000.4984311558892</v>
      </c>
      <c r="K441" s="6">
        <f xml:space="preserve"> 100 - Tableau1[[#This Row],[Fitness finale]] / Tableau1[[#This Row],[Fitness de base]] * 100</f>
        <v>18.662800621154247</v>
      </c>
      <c r="L441">
        <v>8825.73</v>
      </c>
    </row>
    <row r="442" spans="1:12" x14ac:dyDescent="0.25">
      <c r="A442" t="s">
        <v>18</v>
      </c>
      <c r="B442">
        <v>100</v>
      </c>
      <c r="C442">
        <v>1000</v>
      </c>
      <c r="D442">
        <v>0.5</v>
      </c>
      <c r="E442">
        <v>175.04025891217313</v>
      </c>
      <c r="F442">
        <v>0.99</v>
      </c>
      <c r="G442">
        <v>8</v>
      </c>
      <c r="H442">
        <v>41</v>
      </c>
      <c r="I442">
        <v>3688.9620666435944</v>
      </c>
      <c r="J442">
        <v>3116.0526761473225</v>
      </c>
      <c r="K442" s="6">
        <f xml:space="preserve"> 100 - Tableau1[[#This Row],[Fitness finale]] / Tableau1[[#This Row],[Fitness de base]] * 100</f>
        <v>15.530368167150442</v>
      </c>
      <c r="L442">
        <v>10630.138999999999</v>
      </c>
    </row>
    <row r="443" spans="1:12" x14ac:dyDescent="0.25">
      <c r="A443" t="s">
        <v>18</v>
      </c>
      <c r="B443">
        <v>100</v>
      </c>
      <c r="C443">
        <v>500</v>
      </c>
      <c r="D443">
        <v>0.8</v>
      </c>
      <c r="E443">
        <v>543.72470651689173</v>
      </c>
      <c r="F443">
        <v>0.9</v>
      </c>
      <c r="G443">
        <v>8</v>
      </c>
      <c r="H443">
        <v>44</v>
      </c>
      <c r="I443">
        <v>3688.9620666435944</v>
      </c>
      <c r="J443">
        <v>3248.6036297653131</v>
      </c>
      <c r="K443" s="6">
        <f xml:space="preserve"> 100 - Tableau1[[#This Row],[Fitness finale]] / Tableau1[[#This Row],[Fitness de base]] * 100</f>
        <v>11.937190703588385</v>
      </c>
      <c r="L443">
        <v>8567.9439999999995</v>
      </c>
    </row>
    <row r="444" spans="1:12" x14ac:dyDescent="0.25">
      <c r="A444" t="s">
        <v>18</v>
      </c>
      <c r="B444">
        <v>100</v>
      </c>
      <c r="C444">
        <v>100</v>
      </c>
      <c r="D444">
        <v>0.3</v>
      </c>
      <c r="E444">
        <v>100.77359016209961</v>
      </c>
      <c r="F444">
        <v>0.9</v>
      </c>
      <c r="G444">
        <v>8</v>
      </c>
      <c r="H444">
        <v>44</v>
      </c>
      <c r="I444">
        <v>3688.9620666435944</v>
      </c>
      <c r="J444">
        <v>3250.3497736689142</v>
      </c>
      <c r="K444" s="6">
        <f xml:space="preserve"> 100 - Tableau1[[#This Row],[Fitness finale]] / Tableau1[[#This Row],[Fitness de base]] * 100</f>
        <v>11.889856416272451</v>
      </c>
      <c r="L444">
        <v>3985.2060000000001</v>
      </c>
    </row>
    <row r="445" spans="1:12" x14ac:dyDescent="0.25">
      <c r="A445" t="s">
        <v>18</v>
      </c>
      <c r="B445">
        <v>100</v>
      </c>
      <c r="C445">
        <v>100</v>
      </c>
      <c r="D445">
        <v>0.5</v>
      </c>
      <c r="E445">
        <v>175.04025891217313</v>
      </c>
      <c r="F445">
        <v>0.8</v>
      </c>
      <c r="G445">
        <v>8</v>
      </c>
      <c r="H445">
        <v>44</v>
      </c>
      <c r="I445">
        <v>3688.9620666435944</v>
      </c>
      <c r="J445">
        <v>3286.2066341143081</v>
      </c>
      <c r="K445" s="6">
        <f xml:space="preserve"> 100 - Tableau1[[#This Row],[Fitness finale]] / Tableau1[[#This Row],[Fitness de base]] * 100</f>
        <v>10.91785237292325</v>
      </c>
      <c r="L445">
        <v>4243.2309999999998</v>
      </c>
    </row>
    <row r="446" spans="1:12" x14ac:dyDescent="0.25">
      <c r="A446" t="s">
        <v>18</v>
      </c>
      <c r="B446">
        <v>100</v>
      </c>
      <c r="C446">
        <v>100</v>
      </c>
      <c r="D446">
        <v>0.8</v>
      </c>
      <c r="E446">
        <v>543.72470651689173</v>
      </c>
      <c r="F446">
        <v>0.8</v>
      </c>
      <c r="G446">
        <v>8</v>
      </c>
      <c r="H446">
        <v>45</v>
      </c>
      <c r="I446">
        <v>3688.9620666435944</v>
      </c>
      <c r="J446">
        <v>3295.4684149862569</v>
      </c>
      <c r="K446" s="6">
        <f xml:space="preserve"> 100 - Tableau1[[#This Row],[Fitness finale]] / Tableau1[[#This Row],[Fitness de base]] * 100</f>
        <v>10.666784980398518</v>
      </c>
      <c r="L446">
        <v>3923.5729999999999</v>
      </c>
    </row>
    <row r="447" spans="1:12" x14ac:dyDescent="0.25">
      <c r="A447" t="s">
        <v>18</v>
      </c>
      <c r="B447">
        <v>100</v>
      </c>
      <c r="C447">
        <v>500</v>
      </c>
      <c r="D447">
        <v>0.5</v>
      </c>
      <c r="E447">
        <v>175.04025891217313</v>
      </c>
      <c r="F447">
        <v>0.9</v>
      </c>
      <c r="G447">
        <v>8</v>
      </c>
      <c r="H447">
        <v>46</v>
      </c>
      <c r="I447">
        <v>3688.9620666435944</v>
      </c>
      <c r="J447">
        <v>3300.5299237775039</v>
      </c>
      <c r="K447" s="6">
        <f xml:space="preserve"> 100 - Tableau1[[#This Row],[Fitness finale]] / Tableau1[[#This Row],[Fitness de base]] * 100</f>
        <v>10.529578126551627</v>
      </c>
      <c r="L447">
        <v>8854.2309999999998</v>
      </c>
    </row>
    <row r="448" spans="1:12" x14ac:dyDescent="0.25">
      <c r="A448" t="s">
        <v>18</v>
      </c>
      <c r="B448">
        <v>100</v>
      </c>
      <c r="C448">
        <v>1000</v>
      </c>
      <c r="D448">
        <v>0.3</v>
      </c>
      <c r="E448">
        <v>100.77359016209961</v>
      </c>
      <c r="F448">
        <v>0.9</v>
      </c>
      <c r="G448">
        <v>8</v>
      </c>
      <c r="H448">
        <v>45</v>
      </c>
      <c r="I448">
        <v>3688.9620666435944</v>
      </c>
      <c r="J448">
        <v>3329.3392261761292</v>
      </c>
      <c r="K448" s="6">
        <f xml:space="preserve"> 100 - Tableau1[[#This Row],[Fitness finale]] / Tableau1[[#This Row],[Fitness de base]] * 100</f>
        <v>9.748618553691685</v>
      </c>
      <c r="L448">
        <v>10879.736000000001</v>
      </c>
    </row>
    <row r="449" spans="1:12" x14ac:dyDescent="0.25">
      <c r="A449" s="11" t="s">
        <v>18</v>
      </c>
      <c r="B449" s="11">
        <v>100</v>
      </c>
      <c r="C449" s="11">
        <v>1000</v>
      </c>
      <c r="D449" s="11">
        <v>0.3</v>
      </c>
      <c r="E449" s="11">
        <v>100.77359016209961</v>
      </c>
      <c r="F449" s="11">
        <v>0.8</v>
      </c>
      <c r="G449" s="11">
        <v>8</v>
      </c>
      <c r="H449" s="11">
        <v>47</v>
      </c>
      <c r="I449" s="11">
        <v>3688.9620666435944</v>
      </c>
      <c r="J449" s="11">
        <v>3367.9337956317981</v>
      </c>
      <c r="K449" s="6">
        <f xml:space="preserve"> 100 - Tableau1[[#This Row],[Fitness finale]] / Tableau1[[#This Row],[Fitness de base]] * 100</f>
        <v>8.7024009792511663</v>
      </c>
      <c r="L449" s="11">
        <v>10938.052</v>
      </c>
    </row>
    <row r="450" spans="1:12" x14ac:dyDescent="0.25">
      <c r="A450" t="s">
        <v>18</v>
      </c>
      <c r="B450">
        <v>100</v>
      </c>
      <c r="C450">
        <v>1000</v>
      </c>
      <c r="D450">
        <v>0.5</v>
      </c>
      <c r="E450">
        <v>175.04025891217313</v>
      </c>
      <c r="F450">
        <v>0.9</v>
      </c>
      <c r="G450">
        <v>8</v>
      </c>
      <c r="H450">
        <v>48</v>
      </c>
      <c r="I450">
        <v>3688.9620666435944</v>
      </c>
      <c r="J450">
        <v>3383.4488106723197</v>
      </c>
      <c r="K450" s="6">
        <f xml:space="preserve"> 100 - Tableau1[[#This Row],[Fitness finale]] / Tableau1[[#This Row],[Fitness de base]] * 100</f>
        <v>8.2818215653067426</v>
      </c>
      <c r="L450">
        <v>10537.61</v>
      </c>
    </row>
    <row r="451" spans="1:12" x14ac:dyDescent="0.25">
      <c r="A451" t="s">
        <v>18</v>
      </c>
      <c r="B451">
        <v>100</v>
      </c>
      <c r="C451">
        <v>1000</v>
      </c>
      <c r="D451">
        <v>0.3</v>
      </c>
      <c r="E451">
        <v>100.77359016209961</v>
      </c>
      <c r="F451">
        <v>0.99</v>
      </c>
      <c r="G451">
        <v>8</v>
      </c>
      <c r="H451">
        <v>46</v>
      </c>
      <c r="I451">
        <v>3688.9620666435944</v>
      </c>
      <c r="J451">
        <v>3384.2811845289648</v>
      </c>
      <c r="K451" s="6">
        <f xml:space="preserve"> 100 - Tableau1[[#This Row],[Fitness finale]] / Tableau1[[#This Row],[Fitness de base]] * 100</f>
        <v>8.2592576613790953</v>
      </c>
      <c r="L451">
        <v>10741.996999999999</v>
      </c>
    </row>
    <row r="452" spans="1:12" x14ac:dyDescent="0.25">
      <c r="A452" t="s">
        <v>18</v>
      </c>
      <c r="B452">
        <v>100</v>
      </c>
      <c r="C452">
        <v>100</v>
      </c>
      <c r="D452">
        <v>0.5</v>
      </c>
      <c r="E452">
        <v>175.04025891217313</v>
      </c>
      <c r="F452">
        <v>0.9</v>
      </c>
      <c r="G452">
        <v>8</v>
      </c>
      <c r="H452">
        <v>46</v>
      </c>
      <c r="I452">
        <v>3688.9620666435944</v>
      </c>
      <c r="J452">
        <v>3398.1543506895023</v>
      </c>
      <c r="K452" s="6">
        <f xml:space="preserve"> 100 - Tableau1[[#This Row],[Fitness finale]] / Tableau1[[#This Row],[Fitness de base]] * 100</f>
        <v>7.883185316098519</v>
      </c>
      <c r="L452">
        <v>3983.5160000000001</v>
      </c>
    </row>
    <row r="453" spans="1:12" x14ac:dyDescent="0.25">
      <c r="A453" s="11" t="s">
        <v>18</v>
      </c>
      <c r="B453" s="11">
        <v>100</v>
      </c>
      <c r="C453" s="11">
        <v>500</v>
      </c>
      <c r="D453" s="11">
        <v>0.8</v>
      </c>
      <c r="E453" s="11">
        <v>543.72470651689173</v>
      </c>
      <c r="F453" s="11">
        <v>0.8</v>
      </c>
      <c r="G453" s="11">
        <v>8</v>
      </c>
      <c r="H453" s="11">
        <v>48</v>
      </c>
      <c r="I453" s="11">
        <v>3688.9620666435944</v>
      </c>
      <c r="J453" s="11">
        <v>3417.2362961413892</v>
      </c>
      <c r="K453" s="6">
        <f xml:space="preserve"> 100 - Tableau1[[#This Row],[Fitness finale]] / Tableau1[[#This Row],[Fitness de base]] * 100</f>
        <v>7.3659139235724211</v>
      </c>
      <c r="L453" s="11">
        <v>8518.2379999999994</v>
      </c>
    </row>
    <row r="454" spans="1:12" x14ac:dyDescent="0.25">
      <c r="A454" t="s">
        <v>18</v>
      </c>
      <c r="B454">
        <v>100</v>
      </c>
      <c r="C454">
        <v>500</v>
      </c>
      <c r="D454">
        <v>0.5</v>
      </c>
      <c r="E454">
        <v>175.04025891217313</v>
      </c>
      <c r="F454">
        <v>0.8</v>
      </c>
      <c r="G454">
        <v>8</v>
      </c>
      <c r="H454">
        <v>46</v>
      </c>
      <c r="I454">
        <v>3688.9620666435944</v>
      </c>
      <c r="J454">
        <v>3436.72668435997</v>
      </c>
      <c r="K454" s="6">
        <f xml:space="preserve"> 100 - Tableau1[[#This Row],[Fitness finale]] / Tableau1[[#This Row],[Fitness de base]] * 100</f>
        <v>6.8375705070104118</v>
      </c>
      <c r="L454">
        <v>8169.0219999999999</v>
      </c>
    </row>
    <row r="455" spans="1:12" x14ac:dyDescent="0.25">
      <c r="A455" t="s">
        <v>18</v>
      </c>
      <c r="B455">
        <v>100</v>
      </c>
      <c r="C455">
        <v>100</v>
      </c>
      <c r="D455">
        <v>0.5</v>
      </c>
      <c r="E455">
        <v>175.04025891217313</v>
      </c>
      <c r="F455">
        <v>0.99</v>
      </c>
      <c r="G455">
        <v>8</v>
      </c>
      <c r="H455">
        <v>46</v>
      </c>
      <c r="I455">
        <v>3688.9620666435944</v>
      </c>
      <c r="J455">
        <v>3439.5278568476911</v>
      </c>
      <c r="K455" s="6">
        <f xml:space="preserve"> 100 - Tableau1[[#This Row],[Fitness finale]] / Tableau1[[#This Row],[Fitness de base]] * 100</f>
        <v>6.7616366145735753</v>
      </c>
      <c r="L455">
        <v>3907.6060000000002</v>
      </c>
    </row>
    <row r="456" spans="1:12" x14ac:dyDescent="0.25">
      <c r="A456" t="s">
        <v>18</v>
      </c>
      <c r="B456">
        <v>100</v>
      </c>
      <c r="C456">
        <v>500</v>
      </c>
      <c r="D456">
        <v>0.3</v>
      </c>
      <c r="E456">
        <v>100.77359016209961</v>
      </c>
      <c r="F456">
        <v>0.8</v>
      </c>
      <c r="G456">
        <v>8</v>
      </c>
      <c r="H456">
        <v>47</v>
      </c>
      <c r="I456">
        <v>3688.9620666435944</v>
      </c>
      <c r="J456">
        <v>3488.3111492244821</v>
      </c>
      <c r="K456" s="6">
        <f xml:space="preserve"> 100 - Tableau1[[#This Row],[Fitness finale]] / Tableau1[[#This Row],[Fitness de base]] * 100</f>
        <v>5.4392241989540082</v>
      </c>
      <c r="L456">
        <v>8555.0110000000004</v>
      </c>
    </row>
    <row r="457" spans="1:12" x14ac:dyDescent="0.25">
      <c r="A457" t="s">
        <v>18</v>
      </c>
      <c r="B457">
        <v>100</v>
      </c>
      <c r="C457">
        <v>100</v>
      </c>
      <c r="D457">
        <v>0.8</v>
      </c>
      <c r="E457">
        <v>543.72470651689173</v>
      </c>
      <c r="F457">
        <v>0.9</v>
      </c>
      <c r="G457">
        <v>8</v>
      </c>
      <c r="H457">
        <v>46</v>
      </c>
      <c r="I457">
        <v>3688.9620666435944</v>
      </c>
      <c r="J457">
        <v>3518.4325471079292</v>
      </c>
      <c r="K457" s="6">
        <f xml:space="preserve"> 100 - Tableau1[[#This Row],[Fitness finale]] / Tableau1[[#This Row],[Fitness de base]] * 100</f>
        <v>4.6226964781674127</v>
      </c>
      <c r="L457">
        <v>4033.2310000000002</v>
      </c>
    </row>
    <row r="458" spans="1:12" x14ac:dyDescent="0.25">
      <c r="A458" s="11" t="s">
        <v>18</v>
      </c>
      <c r="B458" s="11">
        <v>100</v>
      </c>
      <c r="C458" s="11">
        <v>100</v>
      </c>
      <c r="D458" s="11">
        <v>0.3</v>
      </c>
      <c r="E458" s="11">
        <v>100.77359016209961</v>
      </c>
      <c r="F458" s="11">
        <v>0.99</v>
      </c>
      <c r="G458" s="11">
        <v>8</v>
      </c>
      <c r="H458" s="11">
        <v>46</v>
      </c>
      <c r="I458" s="11">
        <v>3688.9620666435944</v>
      </c>
      <c r="J458" s="11">
        <v>3566.1515026503548</v>
      </c>
      <c r="K458" s="6">
        <f xml:space="preserve"> 100 - Tableau1[[#This Row],[Fitness finale]] / Tableau1[[#This Row],[Fitness de base]] * 100</f>
        <v>3.3291359947482277</v>
      </c>
      <c r="L458" s="11">
        <v>4583.2579999999998</v>
      </c>
    </row>
    <row r="459" spans="1:12" x14ac:dyDescent="0.25">
      <c r="A459" t="s">
        <v>18</v>
      </c>
      <c r="B459">
        <v>100</v>
      </c>
      <c r="C459">
        <v>10</v>
      </c>
      <c r="D459">
        <v>0.5</v>
      </c>
      <c r="E459">
        <v>175.04025891217313</v>
      </c>
      <c r="F459">
        <v>0.8</v>
      </c>
      <c r="G459">
        <v>8</v>
      </c>
      <c r="H459">
        <v>48</v>
      </c>
      <c r="I459">
        <v>3688.9620666435944</v>
      </c>
      <c r="J459">
        <v>3635.4035132616132</v>
      </c>
      <c r="K459" s="6">
        <f xml:space="preserve"> 100 - Tableau1[[#This Row],[Fitness finale]] / Tableau1[[#This Row],[Fitness de base]] * 100</f>
        <v>1.4518596942557167</v>
      </c>
      <c r="L459">
        <v>357.928</v>
      </c>
    </row>
    <row r="460" spans="1:12" x14ac:dyDescent="0.25">
      <c r="A460" t="s">
        <v>18</v>
      </c>
      <c r="B460">
        <v>100</v>
      </c>
      <c r="C460">
        <v>10</v>
      </c>
      <c r="D460">
        <v>0.3</v>
      </c>
      <c r="E460">
        <v>100.77359016209961</v>
      </c>
      <c r="F460">
        <v>0.8</v>
      </c>
      <c r="G460">
        <v>8</v>
      </c>
      <c r="H460">
        <v>48</v>
      </c>
      <c r="I460">
        <v>3688.9620666435944</v>
      </c>
      <c r="J460">
        <v>3637.2819814225345</v>
      </c>
      <c r="K460" s="6">
        <f xml:space="preserve"> 100 - Tableau1[[#This Row],[Fitness finale]] / Tableau1[[#This Row],[Fitness de base]] * 100</f>
        <v>1.4009383747358868</v>
      </c>
      <c r="L460">
        <v>392.86</v>
      </c>
    </row>
    <row r="461" spans="1:12" x14ac:dyDescent="0.25">
      <c r="A461" t="s">
        <v>18</v>
      </c>
      <c r="B461">
        <v>100</v>
      </c>
      <c r="C461">
        <v>10</v>
      </c>
      <c r="D461">
        <v>0.8</v>
      </c>
      <c r="E461">
        <v>543.72470651689173</v>
      </c>
      <c r="F461">
        <v>0.8</v>
      </c>
      <c r="G461">
        <v>8</v>
      </c>
      <c r="H461">
        <v>48</v>
      </c>
      <c r="I461">
        <v>3688.9620666435944</v>
      </c>
      <c r="J461">
        <v>3642.7489387954151</v>
      </c>
      <c r="K461" s="6">
        <f xml:space="preserve"> 100 - Tableau1[[#This Row],[Fitness finale]] / Tableau1[[#This Row],[Fitness de base]] * 100</f>
        <v>1.25274066291027</v>
      </c>
      <c r="L461">
        <v>295.26499999999999</v>
      </c>
    </row>
    <row r="462" spans="1:12" x14ac:dyDescent="0.25">
      <c r="A462" t="s">
        <v>18</v>
      </c>
      <c r="B462">
        <v>100</v>
      </c>
      <c r="C462">
        <v>100</v>
      </c>
      <c r="D462">
        <v>0.8</v>
      </c>
      <c r="E462">
        <v>543.72470651689173</v>
      </c>
      <c r="F462">
        <v>0.99</v>
      </c>
      <c r="G462">
        <v>8</v>
      </c>
      <c r="H462">
        <v>47</v>
      </c>
      <c r="I462">
        <v>3688.9620666435944</v>
      </c>
      <c r="J462">
        <v>3653.284225336422</v>
      </c>
      <c r="K462" s="6">
        <f xml:space="preserve"> 100 - Tableau1[[#This Row],[Fitness finale]] / Tableau1[[#This Row],[Fitness de base]] * 100</f>
        <v>0.96715121117073011</v>
      </c>
      <c r="L462">
        <v>3746.0079999999998</v>
      </c>
    </row>
    <row r="463" spans="1:12" x14ac:dyDescent="0.25">
      <c r="A463" t="s">
        <v>18</v>
      </c>
      <c r="B463">
        <v>100</v>
      </c>
      <c r="C463">
        <v>10</v>
      </c>
      <c r="D463">
        <v>0.8</v>
      </c>
      <c r="E463">
        <v>543.72470651689173</v>
      </c>
      <c r="F463">
        <v>0.9</v>
      </c>
      <c r="G463">
        <v>8</v>
      </c>
      <c r="H463">
        <v>48</v>
      </c>
      <c r="I463">
        <v>3688.9620666435944</v>
      </c>
      <c r="J463">
        <v>3667.6624655984069</v>
      </c>
      <c r="K463" s="6">
        <f xml:space="preserve"> 100 - Tableau1[[#This Row],[Fitness finale]] / Tableau1[[#This Row],[Fitness de base]] * 100</f>
        <v>0.5773873696827394</v>
      </c>
      <c r="L463">
        <v>383.745</v>
      </c>
    </row>
    <row r="464" spans="1:12" x14ac:dyDescent="0.25">
      <c r="A464" t="s">
        <v>18</v>
      </c>
      <c r="B464">
        <v>100</v>
      </c>
      <c r="C464">
        <v>10</v>
      </c>
      <c r="D464">
        <v>0.3</v>
      </c>
      <c r="E464">
        <v>100.77359016209961</v>
      </c>
      <c r="F464">
        <v>0.99</v>
      </c>
      <c r="G464">
        <v>8</v>
      </c>
      <c r="H464">
        <v>48</v>
      </c>
      <c r="I464">
        <v>3688.9620666435944</v>
      </c>
      <c r="J464">
        <v>3681.5426767148424</v>
      </c>
      <c r="K464" s="6">
        <f xml:space="preserve"> 100 - Tableau1[[#This Row],[Fitness finale]] / Tableau1[[#This Row],[Fitness de base]] * 100</f>
        <v>0.20112405047044035</v>
      </c>
      <c r="L464">
        <v>338.73500000000001</v>
      </c>
    </row>
    <row r="465" spans="1:12" x14ac:dyDescent="0.25">
      <c r="A465" s="11" t="s">
        <v>18</v>
      </c>
      <c r="B465" s="11">
        <v>100</v>
      </c>
      <c r="C465" s="11">
        <v>10</v>
      </c>
      <c r="D465" s="11">
        <v>0.5</v>
      </c>
      <c r="E465" s="11">
        <v>175.04025891217313</v>
      </c>
      <c r="F465" s="11">
        <v>0.99</v>
      </c>
      <c r="G465" s="11">
        <v>8</v>
      </c>
      <c r="H465" s="11">
        <v>48</v>
      </c>
      <c r="I465" s="11">
        <v>3688.9620666435944</v>
      </c>
      <c r="J465" s="11">
        <v>3686.2482328748042</v>
      </c>
      <c r="K465" s="6">
        <f xml:space="preserve"> 100 - Tableau1[[#This Row],[Fitness finale]] / Tableau1[[#This Row],[Fitness de base]] * 100</f>
        <v>7.3566323528481803E-2</v>
      </c>
      <c r="L465" s="11">
        <v>350.66399999999999</v>
      </c>
    </row>
    <row r="466" spans="1:12" x14ac:dyDescent="0.25">
      <c r="A466" t="s">
        <v>18</v>
      </c>
      <c r="B466">
        <v>100</v>
      </c>
      <c r="C466">
        <v>10</v>
      </c>
      <c r="D466">
        <v>0.5</v>
      </c>
      <c r="E466">
        <v>175.04025891217313</v>
      </c>
      <c r="F466">
        <v>0.9</v>
      </c>
      <c r="G466">
        <v>8</v>
      </c>
      <c r="H466">
        <v>48</v>
      </c>
      <c r="I466">
        <v>3688.9620666435944</v>
      </c>
      <c r="J466">
        <v>3688.9620666435944</v>
      </c>
      <c r="K466" s="6">
        <f xml:space="preserve"> 100 - Tableau1[[#This Row],[Fitness finale]] / Tableau1[[#This Row],[Fitness de base]] * 100</f>
        <v>0</v>
      </c>
      <c r="L466">
        <v>328.78100000000001</v>
      </c>
    </row>
    <row r="467" spans="1:12" x14ac:dyDescent="0.25">
      <c r="A467" t="s">
        <v>18</v>
      </c>
      <c r="B467">
        <v>100</v>
      </c>
      <c r="C467">
        <v>100</v>
      </c>
      <c r="D467">
        <v>0.3</v>
      </c>
      <c r="E467">
        <v>100.77359016209961</v>
      </c>
      <c r="F467">
        <v>0.8</v>
      </c>
      <c r="G467">
        <v>8</v>
      </c>
      <c r="H467">
        <v>48</v>
      </c>
      <c r="I467">
        <v>3688.9620666435944</v>
      </c>
      <c r="J467">
        <v>3688.9620666435944</v>
      </c>
      <c r="K467" s="6">
        <f xml:space="preserve"> 100 - Tableau1[[#This Row],[Fitness finale]] / Tableau1[[#This Row],[Fitness de base]] * 100</f>
        <v>0</v>
      </c>
      <c r="L467">
        <v>3778.3110000000001</v>
      </c>
    </row>
    <row r="468" spans="1:12" x14ac:dyDescent="0.25">
      <c r="A468" t="s">
        <v>18</v>
      </c>
      <c r="B468">
        <v>100</v>
      </c>
      <c r="C468">
        <v>10</v>
      </c>
      <c r="D468">
        <v>0.8</v>
      </c>
      <c r="E468">
        <v>543.72470651689173</v>
      </c>
      <c r="F468">
        <v>0.99</v>
      </c>
      <c r="G468">
        <v>8</v>
      </c>
      <c r="H468">
        <v>48</v>
      </c>
      <c r="I468">
        <v>3688.9620666435944</v>
      </c>
      <c r="J468">
        <v>3688.9620666435944</v>
      </c>
      <c r="K468" s="6">
        <f xml:space="preserve"> 100 - Tableau1[[#This Row],[Fitness finale]] / Tableau1[[#This Row],[Fitness de base]] * 100</f>
        <v>0</v>
      </c>
      <c r="L468">
        <v>485.86399999999998</v>
      </c>
    </row>
    <row r="469" spans="1:12" x14ac:dyDescent="0.25">
      <c r="A469" t="s">
        <v>18</v>
      </c>
      <c r="B469">
        <v>100</v>
      </c>
      <c r="C469">
        <v>10</v>
      </c>
      <c r="D469">
        <v>0.3</v>
      </c>
      <c r="E469">
        <v>100.77359016209961</v>
      </c>
      <c r="F469">
        <v>0.9</v>
      </c>
      <c r="G469">
        <v>8</v>
      </c>
      <c r="H469">
        <v>48</v>
      </c>
      <c r="I469">
        <v>3688.9620666435944</v>
      </c>
      <c r="J469">
        <v>3688.9620666435944</v>
      </c>
      <c r="K469" s="6">
        <f xml:space="preserve"> 100 - Tableau1[[#This Row],[Fitness finale]] / Tableau1[[#This Row],[Fitness de base]] * 100</f>
        <v>0</v>
      </c>
      <c r="L469">
        <v>352.70499999999998</v>
      </c>
    </row>
    <row r="470" spans="1:12" x14ac:dyDescent="0.25">
      <c r="A470" t="s">
        <v>18</v>
      </c>
      <c r="B470">
        <v>100</v>
      </c>
      <c r="C470">
        <v>1000</v>
      </c>
      <c r="D470">
        <v>0.3</v>
      </c>
      <c r="E470">
        <v>87.285820900079756</v>
      </c>
      <c r="F470">
        <v>0.99</v>
      </c>
      <c r="G470">
        <v>8</v>
      </c>
      <c r="H470">
        <v>33</v>
      </c>
      <c r="I470">
        <v>3729.5612446970367</v>
      </c>
      <c r="J470">
        <v>2373.9412162194535</v>
      </c>
      <c r="K470" s="6">
        <f xml:space="preserve"> 100 - Tableau1[[#This Row],[Fitness finale]] / Tableau1[[#This Row],[Fitness de base]] * 100</f>
        <v>36.347976063004815</v>
      </c>
      <c r="L470">
        <v>10886.951999999999</v>
      </c>
    </row>
    <row r="471" spans="1:12" x14ac:dyDescent="0.25">
      <c r="A471" t="s">
        <v>18</v>
      </c>
      <c r="B471">
        <v>100</v>
      </c>
      <c r="C471">
        <v>500</v>
      </c>
      <c r="D471">
        <v>0.3</v>
      </c>
      <c r="E471">
        <v>87.285820900079756</v>
      </c>
      <c r="F471">
        <v>0.9</v>
      </c>
      <c r="G471">
        <v>8</v>
      </c>
      <c r="H471">
        <v>39</v>
      </c>
      <c r="I471">
        <v>3729.5612446970367</v>
      </c>
      <c r="J471">
        <v>2667.1069857936013</v>
      </c>
      <c r="K471" s="6">
        <f xml:space="preserve"> 100 - Tableau1[[#This Row],[Fitness finale]] / Tableau1[[#This Row],[Fitness de base]] * 100</f>
        <v>28.487379324152698</v>
      </c>
      <c r="L471">
        <v>8626.8729999999996</v>
      </c>
    </row>
    <row r="472" spans="1:12" x14ac:dyDescent="0.25">
      <c r="A472" t="s">
        <v>18</v>
      </c>
      <c r="B472">
        <v>100</v>
      </c>
      <c r="C472">
        <v>500</v>
      </c>
      <c r="D472">
        <v>0.8</v>
      </c>
      <c r="E472">
        <v>470.95134028311196</v>
      </c>
      <c r="F472">
        <v>0.99</v>
      </c>
      <c r="G472">
        <v>8</v>
      </c>
      <c r="H472">
        <v>35</v>
      </c>
      <c r="I472">
        <v>3729.5612446970367</v>
      </c>
      <c r="J472">
        <v>2716.2209258414327</v>
      </c>
      <c r="K472" s="6">
        <f xml:space="preserve"> 100 - Tableau1[[#This Row],[Fitness finale]] / Tableau1[[#This Row],[Fitness de base]] * 100</f>
        <v>27.170496805661671</v>
      </c>
      <c r="L472">
        <v>8701.3259999999991</v>
      </c>
    </row>
    <row r="473" spans="1:12" x14ac:dyDescent="0.25">
      <c r="A473" t="s">
        <v>18</v>
      </c>
      <c r="B473">
        <v>100</v>
      </c>
      <c r="C473">
        <v>1000</v>
      </c>
      <c r="D473">
        <v>0.5</v>
      </c>
      <c r="E473">
        <v>151.61246776199212</v>
      </c>
      <c r="F473">
        <v>0.99</v>
      </c>
      <c r="G473">
        <v>8</v>
      </c>
      <c r="H473">
        <v>40</v>
      </c>
      <c r="I473">
        <v>3729.5612446970367</v>
      </c>
      <c r="J473">
        <v>2732.8481109478544</v>
      </c>
      <c r="K473" s="6">
        <f xml:space="preserve"> 100 - Tableau1[[#This Row],[Fitness finale]] / Tableau1[[#This Row],[Fitness de base]] * 100</f>
        <v>26.72467532652486</v>
      </c>
      <c r="L473">
        <v>10900.718999999999</v>
      </c>
    </row>
    <row r="474" spans="1:12" x14ac:dyDescent="0.25">
      <c r="A474" t="s">
        <v>18</v>
      </c>
      <c r="B474">
        <v>100</v>
      </c>
      <c r="C474">
        <v>1000</v>
      </c>
      <c r="D474">
        <v>0.8</v>
      </c>
      <c r="E474">
        <v>470.95134028311196</v>
      </c>
      <c r="F474">
        <v>0.99</v>
      </c>
      <c r="G474">
        <v>8</v>
      </c>
      <c r="H474">
        <v>37</v>
      </c>
      <c r="I474">
        <v>3729.5612446970367</v>
      </c>
      <c r="J474">
        <v>2735.9934878765862</v>
      </c>
      <c r="K474" s="6">
        <f xml:space="preserve"> 100 - Tableau1[[#This Row],[Fitness finale]] / Tableau1[[#This Row],[Fitness de base]] * 100</f>
        <v>26.640338946925141</v>
      </c>
      <c r="L474">
        <v>10740.315000000001</v>
      </c>
    </row>
    <row r="475" spans="1:12" x14ac:dyDescent="0.25">
      <c r="A475" t="s">
        <v>18</v>
      </c>
      <c r="B475">
        <v>100</v>
      </c>
      <c r="C475">
        <v>500</v>
      </c>
      <c r="D475">
        <v>0.5</v>
      </c>
      <c r="E475">
        <v>151.61246776199212</v>
      </c>
      <c r="F475">
        <v>0.99</v>
      </c>
      <c r="G475">
        <v>8</v>
      </c>
      <c r="H475">
        <v>40</v>
      </c>
      <c r="I475">
        <v>3729.5612446970367</v>
      </c>
      <c r="J475">
        <v>2800.6095634133608</v>
      </c>
      <c r="K475" s="6">
        <f xml:space="preserve"> 100 - Tableau1[[#This Row],[Fitness finale]] / Tableau1[[#This Row],[Fitness de base]] * 100</f>
        <v>24.907800685791855</v>
      </c>
      <c r="L475">
        <v>8837.4150000000009</v>
      </c>
    </row>
    <row r="476" spans="1:12" x14ac:dyDescent="0.25">
      <c r="A476" t="s">
        <v>18</v>
      </c>
      <c r="B476">
        <v>100</v>
      </c>
      <c r="C476">
        <v>500</v>
      </c>
      <c r="D476">
        <v>0.3</v>
      </c>
      <c r="E476">
        <v>87.285820900079756</v>
      </c>
      <c r="F476">
        <v>0.99</v>
      </c>
      <c r="G476">
        <v>8</v>
      </c>
      <c r="H476">
        <v>38</v>
      </c>
      <c r="I476">
        <v>3729.5612446970367</v>
      </c>
      <c r="J476">
        <v>2901.6166501414282</v>
      </c>
      <c r="K476" s="6">
        <f xml:space="preserve"> 100 - Tableau1[[#This Row],[Fitness finale]] / Tableau1[[#This Row],[Fitness de base]] * 100</f>
        <v>22.199517322120414</v>
      </c>
      <c r="L476">
        <v>8811.2109999999993</v>
      </c>
    </row>
    <row r="477" spans="1:12" x14ac:dyDescent="0.25">
      <c r="A477" t="s">
        <v>18</v>
      </c>
      <c r="B477">
        <v>100</v>
      </c>
      <c r="C477">
        <v>1000</v>
      </c>
      <c r="D477">
        <v>0.3</v>
      </c>
      <c r="E477">
        <v>87.285820900079756</v>
      </c>
      <c r="F477">
        <v>0.8</v>
      </c>
      <c r="G477">
        <v>8</v>
      </c>
      <c r="H477">
        <v>40</v>
      </c>
      <c r="I477">
        <v>3729.5612446970367</v>
      </c>
      <c r="J477">
        <v>2991.5588428022579</v>
      </c>
      <c r="K477" s="6">
        <f xml:space="preserve"> 100 - Tableau1[[#This Row],[Fitness finale]] / Tableau1[[#This Row],[Fitness de base]] * 100</f>
        <v>19.787914810197165</v>
      </c>
      <c r="L477">
        <v>10936.504000000001</v>
      </c>
    </row>
    <row r="478" spans="1:12" x14ac:dyDescent="0.25">
      <c r="A478" t="s">
        <v>18</v>
      </c>
      <c r="B478">
        <v>100</v>
      </c>
      <c r="C478">
        <v>1000</v>
      </c>
      <c r="D478">
        <v>0.8</v>
      </c>
      <c r="E478">
        <v>470.95134028311196</v>
      </c>
      <c r="F478">
        <v>0.9</v>
      </c>
      <c r="G478">
        <v>8</v>
      </c>
      <c r="H478">
        <v>42</v>
      </c>
      <c r="I478">
        <v>3729.5612446970367</v>
      </c>
      <c r="J478">
        <v>2991.8279928773941</v>
      </c>
      <c r="K478" s="6">
        <f xml:space="preserve"> 100 - Tableau1[[#This Row],[Fitness finale]] / Tableau1[[#This Row],[Fitness de base]] * 100</f>
        <v>19.780698141600595</v>
      </c>
      <c r="L478">
        <v>10730.03</v>
      </c>
    </row>
    <row r="479" spans="1:12" x14ac:dyDescent="0.25">
      <c r="A479" t="s">
        <v>18</v>
      </c>
      <c r="B479">
        <v>100</v>
      </c>
      <c r="C479">
        <v>500</v>
      </c>
      <c r="D479">
        <v>0.8</v>
      </c>
      <c r="E479">
        <v>470.95134028311196</v>
      </c>
      <c r="F479">
        <v>0.8</v>
      </c>
      <c r="G479">
        <v>8</v>
      </c>
      <c r="H479">
        <v>44</v>
      </c>
      <c r="I479">
        <v>3729.5612446970367</v>
      </c>
      <c r="J479">
        <v>3015.6164957411761</v>
      </c>
      <c r="K479" s="6">
        <f xml:space="preserve"> 100 - Tableau1[[#This Row],[Fitness finale]] / Tableau1[[#This Row],[Fitness de base]] * 100</f>
        <v>19.142861642800469</v>
      </c>
      <c r="L479">
        <v>8273.7929999999997</v>
      </c>
    </row>
    <row r="480" spans="1:12" x14ac:dyDescent="0.25">
      <c r="A480" t="s">
        <v>18</v>
      </c>
      <c r="B480">
        <v>100</v>
      </c>
      <c r="C480">
        <v>100</v>
      </c>
      <c r="D480">
        <v>0.3</v>
      </c>
      <c r="E480">
        <v>87.285820900079756</v>
      </c>
      <c r="F480">
        <v>0.9</v>
      </c>
      <c r="G480">
        <v>8</v>
      </c>
      <c r="H480">
        <v>43</v>
      </c>
      <c r="I480">
        <v>3729.5612446970367</v>
      </c>
      <c r="J480">
        <v>3196.1648618778545</v>
      </c>
      <c r="K480" s="6">
        <f xml:space="preserve"> 100 - Tableau1[[#This Row],[Fitness finale]] / Tableau1[[#This Row],[Fitness de base]] * 100</f>
        <v>14.301853430550423</v>
      </c>
      <c r="L480">
        <v>4333.8609999999999</v>
      </c>
    </row>
    <row r="481" spans="1:12" x14ac:dyDescent="0.25">
      <c r="A481" t="s">
        <v>18</v>
      </c>
      <c r="B481">
        <v>100</v>
      </c>
      <c r="C481">
        <v>500</v>
      </c>
      <c r="D481">
        <v>0.5</v>
      </c>
      <c r="E481">
        <v>151.61246776199212</v>
      </c>
      <c r="F481">
        <v>0.8</v>
      </c>
      <c r="G481">
        <v>8</v>
      </c>
      <c r="H481">
        <v>45</v>
      </c>
      <c r="I481">
        <v>3729.5612446970367</v>
      </c>
      <c r="J481">
        <v>3215.6256460842237</v>
      </c>
      <c r="K481" s="6">
        <f xml:space="preserve"> 100 - Tableau1[[#This Row],[Fitness finale]] / Tableau1[[#This Row],[Fitness de base]] * 100</f>
        <v>13.78005521007502</v>
      </c>
      <c r="L481">
        <v>8582.3389999999999</v>
      </c>
    </row>
    <row r="482" spans="1:12" x14ac:dyDescent="0.25">
      <c r="A482" t="s">
        <v>18</v>
      </c>
      <c r="B482">
        <v>100</v>
      </c>
      <c r="C482">
        <v>500</v>
      </c>
      <c r="D482">
        <v>0.5</v>
      </c>
      <c r="E482">
        <v>151.61246776199212</v>
      </c>
      <c r="F482">
        <v>0.9</v>
      </c>
      <c r="G482">
        <v>8</v>
      </c>
      <c r="H482">
        <v>44</v>
      </c>
      <c r="I482">
        <v>3729.5612446970367</v>
      </c>
      <c r="J482">
        <v>3232.0798161681778</v>
      </c>
      <c r="K482" s="6">
        <f xml:space="preserve"> 100 - Tableau1[[#This Row],[Fitness finale]] / Tableau1[[#This Row],[Fitness de base]] * 100</f>
        <v>13.338872749072422</v>
      </c>
      <c r="L482">
        <v>8802.1869999999999</v>
      </c>
    </row>
    <row r="483" spans="1:12" x14ac:dyDescent="0.25">
      <c r="A483" t="s">
        <v>18</v>
      </c>
      <c r="B483">
        <v>100</v>
      </c>
      <c r="C483">
        <v>100</v>
      </c>
      <c r="D483">
        <v>0.8</v>
      </c>
      <c r="E483">
        <v>470.95134028311196</v>
      </c>
      <c r="F483">
        <v>0.9</v>
      </c>
      <c r="G483">
        <v>8</v>
      </c>
      <c r="H483">
        <v>44</v>
      </c>
      <c r="I483">
        <v>3729.5612446970367</v>
      </c>
      <c r="J483">
        <v>3335.6326772331863</v>
      </c>
      <c r="K483" s="6">
        <f xml:space="preserve"> 100 - Tableau1[[#This Row],[Fitness finale]] / Tableau1[[#This Row],[Fitness de base]] * 100</f>
        <v>10.562330033431337</v>
      </c>
      <c r="L483">
        <v>3972.6909999999998</v>
      </c>
    </row>
    <row r="484" spans="1:12" x14ac:dyDescent="0.25">
      <c r="A484" t="s">
        <v>18</v>
      </c>
      <c r="B484">
        <v>100</v>
      </c>
      <c r="C484">
        <v>100</v>
      </c>
      <c r="D484">
        <v>0.5</v>
      </c>
      <c r="E484">
        <v>151.61246776199212</v>
      </c>
      <c r="F484">
        <v>0.9</v>
      </c>
      <c r="G484">
        <v>8</v>
      </c>
      <c r="H484">
        <v>45</v>
      </c>
      <c r="I484">
        <v>3729.5612446970367</v>
      </c>
      <c r="J484">
        <v>3337.7100654068699</v>
      </c>
      <c r="K484" s="6">
        <f xml:space="preserve"> 100 - Tableau1[[#This Row],[Fitness finale]] / Tableau1[[#This Row],[Fitness de base]] * 100</f>
        <v>10.50662942852405</v>
      </c>
      <c r="L484">
        <v>3876.152</v>
      </c>
    </row>
    <row r="485" spans="1:12" x14ac:dyDescent="0.25">
      <c r="A485" t="s">
        <v>18</v>
      </c>
      <c r="B485">
        <v>100</v>
      </c>
      <c r="C485">
        <v>1000</v>
      </c>
      <c r="D485">
        <v>0.5</v>
      </c>
      <c r="E485">
        <v>151.61246776199212</v>
      </c>
      <c r="F485">
        <v>0.9</v>
      </c>
      <c r="G485">
        <v>8</v>
      </c>
      <c r="H485">
        <v>45</v>
      </c>
      <c r="I485">
        <v>3729.5612446970367</v>
      </c>
      <c r="J485">
        <v>3350.0855482716111</v>
      </c>
      <c r="K485" s="6">
        <f xml:space="preserve"> 100 - Tableau1[[#This Row],[Fitness finale]] / Tableau1[[#This Row],[Fitness de base]] * 100</f>
        <v>10.17480801434732</v>
      </c>
      <c r="L485">
        <v>10529.65</v>
      </c>
    </row>
    <row r="486" spans="1:12" x14ac:dyDescent="0.25">
      <c r="A486" t="s">
        <v>18</v>
      </c>
      <c r="B486">
        <v>100</v>
      </c>
      <c r="C486">
        <v>1000</v>
      </c>
      <c r="D486">
        <v>0.3</v>
      </c>
      <c r="E486">
        <v>87.285820900079756</v>
      </c>
      <c r="F486">
        <v>0.9</v>
      </c>
      <c r="G486">
        <v>8</v>
      </c>
      <c r="H486">
        <v>43</v>
      </c>
      <c r="I486">
        <v>3729.5612446970367</v>
      </c>
      <c r="J486">
        <v>3372.9104744100009</v>
      </c>
      <c r="K486" s="6">
        <f xml:space="preserve"> 100 - Tableau1[[#This Row],[Fitness finale]] / Tableau1[[#This Row],[Fitness de base]] * 100</f>
        <v>9.5628077108037388</v>
      </c>
      <c r="L486">
        <v>10935.339</v>
      </c>
    </row>
    <row r="487" spans="1:12" x14ac:dyDescent="0.25">
      <c r="A487" t="s">
        <v>18</v>
      </c>
      <c r="B487">
        <v>100</v>
      </c>
      <c r="C487">
        <v>100</v>
      </c>
      <c r="D487">
        <v>0.3</v>
      </c>
      <c r="E487">
        <v>87.285820900079756</v>
      </c>
      <c r="F487">
        <v>0.8</v>
      </c>
      <c r="G487">
        <v>8</v>
      </c>
      <c r="H487">
        <v>43</v>
      </c>
      <c r="I487">
        <v>3729.5612446970367</v>
      </c>
      <c r="J487">
        <v>3381.8229411119009</v>
      </c>
      <c r="K487" s="6">
        <f xml:space="preserve"> 100 - Tableau1[[#This Row],[Fitness finale]] / Tableau1[[#This Row],[Fitness de base]] * 100</f>
        <v>9.323839475208402</v>
      </c>
      <c r="L487">
        <v>4081.8389999999999</v>
      </c>
    </row>
    <row r="488" spans="1:12" x14ac:dyDescent="0.25">
      <c r="A488" t="s">
        <v>18</v>
      </c>
      <c r="B488">
        <v>100</v>
      </c>
      <c r="C488">
        <v>500</v>
      </c>
      <c r="D488">
        <v>0.3</v>
      </c>
      <c r="E488">
        <v>87.285820900079756</v>
      </c>
      <c r="F488">
        <v>0.8</v>
      </c>
      <c r="G488">
        <v>8</v>
      </c>
      <c r="H488">
        <v>45</v>
      </c>
      <c r="I488">
        <v>3729.5612446970367</v>
      </c>
      <c r="J488">
        <v>3411.8875501246021</v>
      </c>
      <c r="K488" s="6">
        <f xml:space="preserve"> 100 - Tableau1[[#This Row],[Fitness finale]] / Tableau1[[#This Row],[Fitness de base]] * 100</f>
        <v>8.517722963368044</v>
      </c>
      <c r="L488">
        <v>8785.1190000000006</v>
      </c>
    </row>
    <row r="489" spans="1:12" x14ac:dyDescent="0.25">
      <c r="A489" t="s">
        <v>18</v>
      </c>
      <c r="B489">
        <v>100</v>
      </c>
      <c r="C489">
        <v>500</v>
      </c>
      <c r="D489">
        <v>0.8</v>
      </c>
      <c r="E489">
        <v>470.95134028311196</v>
      </c>
      <c r="F489">
        <v>0.9</v>
      </c>
      <c r="G489">
        <v>8</v>
      </c>
      <c r="H489">
        <v>46</v>
      </c>
      <c r="I489">
        <v>3729.5612446970367</v>
      </c>
      <c r="J489">
        <v>3416.9895485588154</v>
      </c>
      <c r="K489" s="6">
        <f xml:space="preserve"> 100 - Tableau1[[#This Row],[Fitness finale]] / Tableau1[[#This Row],[Fitness de base]] * 100</f>
        <v>8.3809240720381979</v>
      </c>
      <c r="L489">
        <v>8573.7780000000002</v>
      </c>
    </row>
    <row r="490" spans="1:12" x14ac:dyDescent="0.25">
      <c r="A490" t="s">
        <v>18</v>
      </c>
      <c r="B490">
        <v>100</v>
      </c>
      <c r="C490">
        <v>100</v>
      </c>
      <c r="D490">
        <v>0.5</v>
      </c>
      <c r="E490">
        <v>151.61246776199212</v>
      </c>
      <c r="F490">
        <v>0.99</v>
      </c>
      <c r="G490">
        <v>8</v>
      </c>
      <c r="H490">
        <v>43</v>
      </c>
      <c r="I490">
        <v>3729.5612446970367</v>
      </c>
      <c r="J490">
        <v>3428.3920660848125</v>
      </c>
      <c r="K490" s="6">
        <f xml:space="preserve"> 100 - Tableau1[[#This Row],[Fitness finale]] / Tableau1[[#This Row],[Fitness de base]] * 100</f>
        <v>8.075190588181087</v>
      </c>
      <c r="L490">
        <v>4159.1819999999998</v>
      </c>
    </row>
    <row r="491" spans="1:12" x14ac:dyDescent="0.25">
      <c r="A491" t="s">
        <v>18</v>
      </c>
      <c r="B491">
        <v>100</v>
      </c>
      <c r="C491">
        <v>1000</v>
      </c>
      <c r="D491">
        <v>0.8</v>
      </c>
      <c r="E491">
        <v>470.95134028311196</v>
      </c>
      <c r="F491">
        <v>0.8</v>
      </c>
      <c r="G491">
        <v>8</v>
      </c>
      <c r="H491">
        <v>45</v>
      </c>
      <c r="I491">
        <v>3729.5612446970367</v>
      </c>
      <c r="J491">
        <v>3469.1635367916206</v>
      </c>
      <c r="K491" s="6">
        <f xml:space="preserve"> 100 - Tableau1[[#This Row],[Fitness finale]] / Tableau1[[#This Row],[Fitness de base]] * 100</f>
        <v>6.9819930769515821</v>
      </c>
      <c r="L491">
        <v>10533.886</v>
      </c>
    </row>
    <row r="492" spans="1:12" x14ac:dyDescent="0.25">
      <c r="A492" t="s">
        <v>18</v>
      </c>
      <c r="B492">
        <v>100</v>
      </c>
      <c r="C492">
        <v>100</v>
      </c>
      <c r="D492">
        <v>0.8</v>
      </c>
      <c r="E492">
        <v>470.95134028311196</v>
      </c>
      <c r="F492">
        <v>0.99</v>
      </c>
      <c r="G492">
        <v>8</v>
      </c>
      <c r="H492">
        <v>43</v>
      </c>
      <c r="I492">
        <v>3729.5612446970367</v>
      </c>
      <c r="J492">
        <v>3517.2110365348717</v>
      </c>
      <c r="K492" s="6">
        <f xml:space="preserve"> 100 - Tableau1[[#This Row],[Fitness finale]] / Tableau1[[#This Row],[Fitness de base]] * 100</f>
        <v>5.6937048148518841</v>
      </c>
      <c r="L492">
        <v>3754.694</v>
      </c>
    </row>
    <row r="493" spans="1:12" x14ac:dyDescent="0.25">
      <c r="A493" t="s">
        <v>18</v>
      </c>
      <c r="B493">
        <v>100</v>
      </c>
      <c r="C493">
        <v>10</v>
      </c>
      <c r="D493">
        <v>0.5</v>
      </c>
      <c r="E493">
        <v>151.61246776199212</v>
      </c>
      <c r="F493">
        <v>0.99</v>
      </c>
      <c r="G493">
        <v>8</v>
      </c>
      <c r="H493">
        <v>45</v>
      </c>
      <c r="I493">
        <v>3729.5612446970367</v>
      </c>
      <c r="J493">
        <v>3531.5653379369342</v>
      </c>
      <c r="K493" s="6">
        <f xml:space="preserve"> 100 - Tableau1[[#This Row],[Fitness finale]] / Tableau1[[#This Row],[Fitness de base]] * 100</f>
        <v>5.3088257242491323</v>
      </c>
      <c r="L493">
        <v>391.70499999999998</v>
      </c>
    </row>
    <row r="494" spans="1:12" x14ac:dyDescent="0.25">
      <c r="A494" t="s">
        <v>18</v>
      </c>
      <c r="B494">
        <v>100</v>
      </c>
      <c r="C494">
        <v>10</v>
      </c>
      <c r="D494">
        <v>0.3</v>
      </c>
      <c r="E494">
        <v>87.285820900079756</v>
      </c>
      <c r="F494">
        <v>0.8</v>
      </c>
      <c r="G494">
        <v>8</v>
      </c>
      <c r="H494">
        <v>46</v>
      </c>
      <c r="I494">
        <v>3729.5612446970367</v>
      </c>
      <c r="J494">
        <v>3553.5928482682707</v>
      </c>
      <c r="K494" s="6">
        <f xml:space="preserve"> 100 - Tableau1[[#This Row],[Fitness finale]] / Tableau1[[#This Row],[Fitness de base]] * 100</f>
        <v>4.7182063755883092</v>
      </c>
      <c r="L494">
        <v>350.69499999999999</v>
      </c>
    </row>
    <row r="495" spans="1:12" x14ac:dyDescent="0.25">
      <c r="A495" t="s">
        <v>18</v>
      </c>
      <c r="B495">
        <v>100</v>
      </c>
      <c r="C495">
        <v>100</v>
      </c>
      <c r="D495">
        <v>0.3</v>
      </c>
      <c r="E495">
        <v>87.285820900079756</v>
      </c>
      <c r="F495">
        <v>0.99</v>
      </c>
      <c r="G495">
        <v>8</v>
      </c>
      <c r="H495">
        <v>46</v>
      </c>
      <c r="I495">
        <v>3729.5612446970367</v>
      </c>
      <c r="J495">
        <v>3583.8817741164844</v>
      </c>
      <c r="K495" s="6">
        <f xml:space="preserve"> 100 - Tableau1[[#This Row],[Fitness finale]] / Tableau1[[#This Row],[Fitness de base]] * 100</f>
        <v>3.9060753000822785</v>
      </c>
      <c r="L495">
        <v>4339.1689999999999</v>
      </c>
    </row>
    <row r="496" spans="1:12" x14ac:dyDescent="0.25">
      <c r="A496" t="s">
        <v>18</v>
      </c>
      <c r="B496">
        <v>100</v>
      </c>
      <c r="C496">
        <v>100</v>
      </c>
      <c r="D496">
        <v>0.8</v>
      </c>
      <c r="E496">
        <v>470.95134028311196</v>
      </c>
      <c r="F496">
        <v>0.8</v>
      </c>
      <c r="G496">
        <v>8</v>
      </c>
      <c r="H496">
        <v>47</v>
      </c>
      <c r="I496">
        <v>3729.5612446970367</v>
      </c>
      <c r="J496">
        <v>3596.6541164120613</v>
      </c>
      <c r="K496" s="6">
        <f xml:space="preserve"> 100 - Tableau1[[#This Row],[Fitness finale]] / Tableau1[[#This Row],[Fitness de base]] * 100</f>
        <v>3.5636129712027724</v>
      </c>
      <c r="L496">
        <v>4124.277</v>
      </c>
    </row>
    <row r="497" spans="1:12" x14ac:dyDescent="0.25">
      <c r="A497" s="11" t="s">
        <v>18</v>
      </c>
      <c r="B497" s="11">
        <v>100</v>
      </c>
      <c r="C497" s="11">
        <v>10</v>
      </c>
      <c r="D497" s="11">
        <v>0.3</v>
      </c>
      <c r="E497" s="11">
        <v>87.285820900079756</v>
      </c>
      <c r="F497" s="11">
        <v>0.99</v>
      </c>
      <c r="G497" s="11">
        <v>8</v>
      </c>
      <c r="H497" s="11">
        <v>47</v>
      </c>
      <c r="I497" s="11">
        <v>3729.5612446970367</v>
      </c>
      <c r="J497" s="11">
        <v>3619.9900349911964</v>
      </c>
      <c r="K497" s="6">
        <f xml:space="preserve"> 100 - Tableau1[[#This Row],[Fitness finale]] / Tableau1[[#This Row],[Fitness de base]] * 100</f>
        <v>2.9379115267683744</v>
      </c>
      <c r="L497" s="11">
        <v>385.30799999999999</v>
      </c>
    </row>
    <row r="498" spans="1:12" x14ac:dyDescent="0.25">
      <c r="A498" t="s">
        <v>18</v>
      </c>
      <c r="B498">
        <v>100</v>
      </c>
      <c r="C498">
        <v>100</v>
      </c>
      <c r="D498">
        <v>0.5</v>
      </c>
      <c r="E498">
        <v>151.61246776199212</v>
      </c>
      <c r="F498">
        <v>0.8</v>
      </c>
      <c r="G498">
        <v>8</v>
      </c>
      <c r="H498">
        <v>47</v>
      </c>
      <c r="I498">
        <v>3729.5612446970367</v>
      </c>
      <c r="J498">
        <v>3632.8335658882775</v>
      </c>
      <c r="K498" s="6">
        <f xml:space="preserve"> 100 - Tableau1[[#This Row],[Fitness finale]] / Tableau1[[#This Row],[Fitness de base]] * 100</f>
        <v>2.5935404317677779</v>
      </c>
      <c r="L498">
        <v>4222.9489999999996</v>
      </c>
    </row>
    <row r="499" spans="1:12" x14ac:dyDescent="0.25">
      <c r="A499" s="11" t="s">
        <v>18</v>
      </c>
      <c r="B499" s="11">
        <v>100</v>
      </c>
      <c r="C499" s="11">
        <v>10</v>
      </c>
      <c r="D499" s="11">
        <v>0.8</v>
      </c>
      <c r="E499" s="11">
        <v>470.95134028311196</v>
      </c>
      <c r="F499" s="11">
        <v>0.9</v>
      </c>
      <c r="G499" s="11">
        <v>8</v>
      </c>
      <c r="H499" s="11">
        <v>47</v>
      </c>
      <c r="I499" s="11">
        <v>3729.5612446970367</v>
      </c>
      <c r="J499" s="11">
        <v>3647.9246473829903</v>
      </c>
      <c r="K499" s="6">
        <f xml:space="preserve"> 100 - Tableau1[[#This Row],[Fitness finale]] / Tableau1[[#This Row],[Fitness de base]] * 100</f>
        <v>2.1889061998947739</v>
      </c>
      <c r="L499" s="11">
        <v>392.08300000000003</v>
      </c>
    </row>
    <row r="500" spans="1:12" x14ac:dyDescent="0.25">
      <c r="A500" t="s">
        <v>18</v>
      </c>
      <c r="B500">
        <v>100</v>
      </c>
      <c r="C500">
        <v>10</v>
      </c>
      <c r="D500">
        <v>0.8</v>
      </c>
      <c r="E500">
        <v>470.95134028311196</v>
      </c>
      <c r="F500">
        <v>0.99</v>
      </c>
      <c r="G500">
        <v>8</v>
      </c>
      <c r="H500">
        <v>47</v>
      </c>
      <c r="I500">
        <v>3729.5612446970367</v>
      </c>
      <c r="J500">
        <v>3661.0755203440153</v>
      </c>
      <c r="K500" s="6">
        <f xml:space="preserve"> 100 - Tableau1[[#This Row],[Fitness finale]] / Tableau1[[#This Row],[Fitness de base]] * 100</f>
        <v>1.8362944019326477</v>
      </c>
      <c r="L500">
        <v>331.15600000000001</v>
      </c>
    </row>
    <row r="501" spans="1:12" x14ac:dyDescent="0.25">
      <c r="A501" t="s">
        <v>18</v>
      </c>
      <c r="B501">
        <v>100</v>
      </c>
      <c r="C501">
        <v>1000</v>
      </c>
      <c r="D501">
        <v>0.5</v>
      </c>
      <c r="E501">
        <v>151.61246776199212</v>
      </c>
      <c r="F501">
        <v>0.8</v>
      </c>
      <c r="G501">
        <v>8</v>
      </c>
      <c r="H501">
        <v>46</v>
      </c>
      <c r="I501">
        <v>3729.5612446970367</v>
      </c>
      <c r="J501">
        <v>3661.3560757375426</v>
      </c>
      <c r="K501" s="6">
        <f xml:space="preserve"> 100 - Tableau1[[#This Row],[Fitness finale]] / Tableau1[[#This Row],[Fitness de base]] * 100</f>
        <v>1.8287719247531697</v>
      </c>
      <c r="L501">
        <v>10873.986999999999</v>
      </c>
    </row>
    <row r="502" spans="1:12" x14ac:dyDescent="0.25">
      <c r="A502" t="s">
        <v>18</v>
      </c>
      <c r="B502">
        <v>100</v>
      </c>
      <c r="C502">
        <v>10</v>
      </c>
      <c r="D502">
        <v>0.5</v>
      </c>
      <c r="E502">
        <v>151.61246776199212</v>
      </c>
      <c r="F502">
        <v>0.8</v>
      </c>
      <c r="G502">
        <v>8</v>
      </c>
      <c r="H502">
        <v>47</v>
      </c>
      <c r="I502">
        <v>3729.5612446970367</v>
      </c>
      <c r="J502">
        <v>3702.7153880632136</v>
      </c>
      <c r="K502" s="6">
        <f xml:space="preserve"> 100 - Tableau1[[#This Row],[Fitness finale]] / Tableau1[[#This Row],[Fitness de base]] * 100</f>
        <v>0.71981273057238582</v>
      </c>
      <c r="L502">
        <v>225.19</v>
      </c>
    </row>
    <row r="503" spans="1:12" x14ac:dyDescent="0.25">
      <c r="A503" t="s">
        <v>18</v>
      </c>
      <c r="B503">
        <v>100</v>
      </c>
      <c r="C503">
        <v>10</v>
      </c>
      <c r="D503">
        <v>0.5</v>
      </c>
      <c r="E503">
        <v>151.61246776199212</v>
      </c>
      <c r="F503">
        <v>0.9</v>
      </c>
      <c r="G503">
        <v>8</v>
      </c>
      <c r="H503">
        <v>47</v>
      </c>
      <c r="I503">
        <v>3729.5612446970367</v>
      </c>
      <c r="J503">
        <v>3713.9329161557121</v>
      </c>
      <c r="K503" s="6">
        <f xml:space="preserve"> 100 - Tableau1[[#This Row],[Fitness finale]] / Tableau1[[#This Row],[Fitness de base]] * 100</f>
        <v>0.41903933240260471</v>
      </c>
      <c r="L503">
        <v>328.44299999999998</v>
      </c>
    </row>
    <row r="504" spans="1:12" x14ac:dyDescent="0.25">
      <c r="A504" t="s">
        <v>18</v>
      </c>
      <c r="B504">
        <v>100</v>
      </c>
      <c r="C504">
        <v>10</v>
      </c>
      <c r="D504">
        <v>0.8</v>
      </c>
      <c r="E504">
        <v>470.95134028311196</v>
      </c>
      <c r="F504">
        <v>0.8</v>
      </c>
      <c r="G504">
        <v>8</v>
      </c>
      <c r="H504">
        <v>47</v>
      </c>
      <c r="I504">
        <v>3729.5612446970367</v>
      </c>
      <c r="J504">
        <v>3729.5612446970367</v>
      </c>
      <c r="K504" s="6">
        <f xml:space="preserve"> 100 - Tableau1[[#This Row],[Fitness finale]] / Tableau1[[#This Row],[Fitness de base]] * 100</f>
        <v>0</v>
      </c>
      <c r="L504">
        <v>372.20800000000003</v>
      </c>
    </row>
    <row r="505" spans="1:12" x14ac:dyDescent="0.25">
      <c r="A505" t="s">
        <v>18</v>
      </c>
      <c r="B505">
        <v>100</v>
      </c>
      <c r="C505">
        <v>10</v>
      </c>
      <c r="D505">
        <v>0.3</v>
      </c>
      <c r="E505">
        <v>87.285820900079756</v>
      </c>
      <c r="F505">
        <v>0.9</v>
      </c>
      <c r="G505">
        <v>8</v>
      </c>
      <c r="H505">
        <v>47</v>
      </c>
      <c r="I505">
        <v>3729.5612446970367</v>
      </c>
      <c r="J505">
        <v>3729.5612446970367</v>
      </c>
      <c r="K505" s="6">
        <f xml:space="preserve"> 100 - Tableau1[[#This Row],[Fitness finale]] / Tableau1[[#This Row],[Fitness de base]] * 100</f>
        <v>0</v>
      </c>
      <c r="L505">
        <v>277.48200000000003</v>
      </c>
    </row>
    <row r="506" spans="1:12" x14ac:dyDescent="0.25">
      <c r="A506" t="s">
        <v>19</v>
      </c>
      <c r="B506">
        <v>100</v>
      </c>
      <c r="C506">
        <v>1000</v>
      </c>
      <c r="D506">
        <v>0.5</v>
      </c>
      <c r="E506">
        <v>175.04025891217313</v>
      </c>
      <c r="F506">
        <v>0.8</v>
      </c>
      <c r="G506">
        <v>8</v>
      </c>
      <c r="H506">
        <v>41</v>
      </c>
      <c r="I506">
        <v>3688.9620666435944</v>
      </c>
      <c r="J506">
        <v>2768.2729583520841</v>
      </c>
      <c r="K506" s="6">
        <f xml:space="preserve"> 100 - Tableau1[[#This Row],[Fitness finale]] / Tableau1[[#This Row],[Fitness de base]] * 100</f>
        <v>24.957944583290342</v>
      </c>
      <c r="L506">
        <v>10690.121999999999</v>
      </c>
    </row>
    <row r="507" spans="1:12" x14ac:dyDescent="0.25">
      <c r="A507" t="s">
        <v>19</v>
      </c>
      <c r="B507">
        <v>100</v>
      </c>
      <c r="C507">
        <v>1000</v>
      </c>
      <c r="D507">
        <v>0.3</v>
      </c>
      <c r="E507">
        <v>100.77359016209961</v>
      </c>
      <c r="F507">
        <v>0.99</v>
      </c>
      <c r="G507">
        <v>8</v>
      </c>
      <c r="H507">
        <v>40</v>
      </c>
      <c r="I507">
        <v>3688.9620666435944</v>
      </c>
      <c r="J507">
        <v>2846.4915999768364</v>
      </c>
      <c r="K507" s="6">
        <f xml:space="preserve"> 100 - Tableau1[[#This Row],[Fitness finale]] / Tableau1[[#This Row],[Fitness de base]] * 100</f>
        <v>22.837601781936471</v>
      </c>
      <c r="L507">
        <v>10916.815000000001</v>
      </c>
    </row>
    <row r="508" spans="1:12" x14ac:dyDescent="0.25">
      <c r="A508" t="s">
        <v>19</v>
      </c>
      <c r="B508">
        <v>100</v>
      </c>
      <c r="C508">
        <v>500</v>
      </c>
      <c r="D508">
        <v>0.3</v>
      </c>
      <c r="E508">
        <v>100.77359016209961</v>
      </c>
      <c r="F508">
        <v>0.99</v>
      </c>
      <c r="G508">
        <v>8</v>
      </c>
      <c r="H508">
        <v>42</v>
      </c>
      <c r="I508">
        <v>3688.9620666435944</v>
      </c>
      <c r="J508">
        <v>2885.3328836233163</v>
      </c>
      <c r="K508" s="6">
        <f xml:space="preserve"> 100 - Tableau1[[#This Row],[Fitness finale]] / Tableau1[[#This Row],[Fitness de base]] * 100</f>
        <v>21.784696304873123</v>
      </c>
      <c r="L508">
        <v>8883.2549999999992</v>
      </c>
    </row>
    <row r="509" spans="1:12" x14ac:dyDescent="0.25">
      <c r="A509" t="s">
        <v>19</v>
      </c>
      <c r="B509">
        <v>100</v>
      </c>
      <c r="C509">
        <v>500</v>
      </c>
      <c r="D509">
        <v>0.5</v>
      </c>
      <c r="E509">
        <v>175.04025891217313</v>
      </c>
      <c r="F509">
        <v>0.99</v>
      </c>
      <c r="G509">
        <v>8</v>
      </c>
      <c r="H509">
        <v>38</v>
      </c>
      <c r="I509">
        <v>3688.9620666435944</v>
      </c>
      <c r="J509">
        <v>2891.3410792954937</v>
      </c>
      <c r="K509" s="6">
        <f xml:space="preserve"> 100 - Tableau1[[#This Row],[Fitness finale]] / Tableau1[[#This Row],[Fitness de base]] * 100</f>
        <v>21.621826761526364</v>
      </c>
      <c r="L509">
        <v>8863.5550000000003</v>
      </c>
    </row>
    <row r="510" spans="1:12" x14ac:dyDescent="0.25">
      <c r="A510" t="s">
        <v>19</v>
      </c>
      <c r="B510">
        <v>100</v>
      </c>
      <c r="C510">
        <v>1000</v>
      </c>
      <c r="D510">
        <v>0.8</v>
      </c>
      <c r="E510">
        <v>543.72470651689173</v>
      </c>
      <c r="F510">
        <v>0.99</v>
      </c>
      <c r="G510">
        <v>8</v>
      </c>
      <c r="H510">
        <v>41</v>
      </c>
      <c r="I510">
        <v>3688.9620666435944</v>
      </c>
      <c r="J510">
        <v>2917.8577326749905</v>
      </c>
      <c r="K510" s="6">
        <f xml:space="preserve"> 100 - Tableau1[[#This Row],[Fitness finale]] / Tableau1[[#This Row],[Fitness de base]] * 100</f>
        <v>20.903016079810058</v>
      </c>
      <c r="L510">
        <v>10754.147999999999</v>
      </c>
    </row>
    <row r="511" spans="1:12" x14ac:dyDescent="0.25">
      <c r="A511" t="s">
        <v>19</v>
      </c>
      <c r="B511">
        <v>100</v>
      </c>
      <c r="C511">
        <v>1000</v>
      </c>
      <c r="D511">
        <v>0.5</v>
      </c>
      <c r="E511">
        <v>175.04025891217313</v>
      </c>
      <c r="F511">
        <v>0.99</v>
      </c>
      <c r="G511">
        <v>8</v>
      </c>
      <c r="H511">
        <v>42</v>
      </c>
      <c r="I511">
        <v>3688.9620666435944</v>
      </c>
      <c r="J511">
        <v>2986.0870017783154</v>
      </c>
      <c r="K511" s="6">
        <f xml:space="preserve"> 100 - Tableau1[[#This Row],[Fitness finale]] / Tableau1[[#This Row],[Fitness de base]] * 100</f>
        <v>19.053464149735504</v>
      </c>
      <c r="L511">
        <v>10906.165000000001</v>
      </c>
    </row>
    <row r="512" spans="1:12" x14ac:dyDescent="0.25">
      <c r="A512" t="s">
        <v>19</v>
      </c>
      <c r="B512">
        <v>100</v>
      </c>
      <c r="C512">
        <v>500</v>
      </c>
      <c r="D512">
        <v>0.8</v>
      </c>
      <c r="E512">
        <v>543.72470651689173</v>
      </c>
      <c r="F512">
        <v>0.99</v>
      </c>
      <c r="G512">
        <v>8</v>
      </c>
      <c r="H512">
        <v>41</v>
      </c>
      <c r="I512">
        <v>3688.9620666435944</v>
      </c>
      <c r="J512">
        <v>3036.5157894558824</v>
      </c>
      <c r="K512" s="6">
        <f xml:space="preserve"> 100 - Tableau1[[#This Row],[Fitness finale]] / Tableau1[[#This Row],[Fitness de base]] * 100</f>
        <v>17.686445818656537</v>
      </c>
      <c r="L512">
        <v>8609.1589999999997</v>
      </c>
    </row>
    <row r="513" spans="1:12" x14ac:dyDescent="0.25">
      <c r="A513" t="s">
        <v>19</v>
      </c>
      <c r="B513">
        <v>100</v>
      </c>
      <c r="C513">
        <v>100</v>
      </c>
      <c r="D513">
        <v>0.5</v>
      </c>
      <c r="E513">
        <v>175.04025891217313</v>
      </c>
      <c r="F513">
        <v>0.9</v>
      </c>
      <c r="G513">
        <v>8</v>
      </c>
      <c r="H513">
        <v>44</v>
      </c>
      <c r="I513">
        <v>3688.9620666435944</v>
      </c>
      <c r="J513">
        <v>3189.0357890111632</v>
      </c>
      <c r="K513" s="6">
        <f xml:space="preserve"> 100 - Tableau1[[#This Row],[Fitness finale]] / Tableau1[[#This Row],[Fitness de base]] * 100</f>
        <v>13.551949534880677</v>
      </c>
      <c r="L513">
        <v>3857.085</v>
      </c>
    </row>
    <row r="514" spans="1:12" x14ac:dyDescent="0.25">
      <c r="A514" t="s">
        <v>19</v>
      </c>
      <c r="B514">
        <v>100</v>
      </c>
      <c r="C514">
        <v>100</v>
      </c>
      <c r="D514">
        <v>0.3</v>
      </c>
      <c r="E514">
        <v>100.77359016209961</v>
      </c>
      <c r="F514">
        <v>0.9</v>
      </c>
      <c r="G514">
        <v>8</v>
      </c>
      <c r="H514">
        <v>45</v>
      </c>
      <c r="I514">
        <v>3688.9620666435944</v>
      </c>
      <c r="J514">
        <v>3214.1707967508419</v>
      </c>
      <c r="K514" s="6">
        <f xml:space="preserve"> 100 - Tableau1[[#This Row],[Fitness finale]] / Tableau1[[#This Row],[Fitness de base]] * 100</f>
        <v>12.870592359458485</v>
      </c>
      <c r="L514">
        <v>3984.98</v>
      </c>
    </row>
    <row r="515" spans="1:12" x14ac:dyDescent="0.25">
      <c r="A515" t="s">
        <v>19</v>
      </c>
      <c r="B515">
        <v>100</v>
      </c>
      <c r="C515">
        <v>100</v>
      </c>
      <c r="D515">
        <v>0.8</v>
      </c>
      <c r="E515">
        <v>543.72470651689173</v>
      </c>
      <c r="F515">
        <v>0.8</v>
      </c>
      <c r="G515">
        <v>8</v>
      </c>
      <c r="H515">
        <v>46</v>
      </c>
      <c r="I515">
        <v>3688.9620666435944</v>
      </c>
      <c r="J515">
        <v>3280.9178055277193</v>
      </c>
      <c r="K515" s="6">
        <f xml:space="preserve"> 100 - Tableau1[[#This Row],[Fitness finale]] / Tableau1[[#This Row],[Fitness de base]] * 100</f>
        <v>11.061221388137895</v>
      </c>
      <c r="L515">
        <v>4239.6899999999996</v>
      </c>
    </row>
    <row r="516" spans="1:12" x14ac:dyDescent="0.25">
      <c r="A516" t="s">
        <v>19</v>
      </c>
      <c r="B516">
        <v>100</v>
      </c>
      <c r="C516">
        <v>500</v>
      </c>
      <c r="D516">
        <v>0.5</v>
      </c>
      <c r="E516">
        <v>175.04025891217313</v>
      </c>
      <c r="F516">
        <v>0.9</v>
      </c>
      <c r="G516">
        <v>8</v>
      </c>
      <c r="H516">
        <v>46</v>
      </c>
      <c r="I516">
        <v>3688.9620666435944</v>
      </c>
      <c r="J516">
        <v>3298.7865669322105</v>
      </c>
      <c r="K516" s="6">
        <f xml:space="preserve"> 100 - Tableau1[[#This Row],[Fitness finale]] / Tableau1[[#This Row],[Fitness de base]] * 100</f>
        <v>10.576836862580848</v>
      </c>
      <c r="L516">
        <v>8466.5169999999998</v>
      </c>
    </row>
    <row r="517" spans="1:12" x14ac:dyDescent="0.25">
      <c r="A517" t="s">
        <v>19</v>
      </c>
      <c r="B517">
        <v>100</v>
      </c>
      <c r="C517">
        <v>500</v>
      </c>
      <c r="D517">
        <v>0.3</v>
      </c>
      <c r="E517">
        <v>100.77359016209961</v>
      </c>
      <c r="F517">
        <v>0.8</v>
      </c>
      <c r="G517">
        <v>8</v>
      </c>
      <c r="H517">
        <v>47</v>
      </c>
      <c r="I517">
        <v>3688.9620666435944</v>
      </c>
      <c r="J517">
        <v>3312.2405970132095</v>
      </c>
      <c r="K517" s="6">
        <f xml:space="preserve"> 100 - Tableau1[[#This Row],[Fitness finale]] / Tableau1[[#This Row],[Fitness de base]] * 100</f>
        <v>10.212126414548507</v>
      </c>
      <c r="L517">
        <v>8692.3549999999996</v>
      </c>
    </row>
    <row r="518" spans="1:12" x14ac:dyDescent="0.25">
      <c r="A518" t="s">
        <v>19</v>
      </c>
      <c r="B518">
        <v>100</v>
      </c>
      <c r="C518">
        <v>100</v>
      </c>
      <c r="D518">
        <v>0.8</v>
      </c>
      <c r="E518">
        <v>543.72470651689173</v>
      </c>
      <c r="F518">
        <v>0.9</v>
      </c>
      <c r="G518">
        <v>8</v>
      </c>
      <c r="H518">
        <v>46</v>
      </c>
      <c r="I518">
        <v>3688.9620666435944</v>
      </c>
      <c r="J518">
        <v>3315.278856597738</v>
      </c>
      <c r="K518" s="6">
        <f xml:space="preserve"> 100 - Tableau1[[#This Row],[Fitness finale]] / Tableau1[[#This Row],[Fitness de base]] * 100</f>
        <v>10.129765589751713</v>
      </c>
      <c r="L518">
        <v>4259.9409999999998</v>
      </c>
    </row>
    <row r="519" spans="1:12" x14ac:dyDescent="0.25">
      <c r="A519" t="s">
        <v>19</v>
      </c>
      <c r="B519">
        <v>100</v>
      </c>
      <c r="C519">
        <v>1000</v>
      </c>
      <c r="D519">
        <v>0.3</v>
      </c>
      <c r="E519">
        <v>100.77359016209961</v>
      </c>
      <c r="F519">
        <v>0.8</v>
      </c>
      <c r="G519">
        <v>8</v>
      </c>
      <c r="H519">
        <v>45</v>
      </c>
      <c r="I519">
        <v>3688.9620666435944</v>
      </c>
      <c r="J519">
        <v>3326.5236306571001</v>
      </c>
      <c r="K519" s="6">
        <f xml:space="preserve"> 100 - Tableau1[[#This Row],[Fitness finale]] / Tableau1[[#This Row],[Fitness de base]] * 100</f>
        <v>9.8249434241610203</v>
      </c>
      <c r="L519">
        <v>10823.972</v>
      </c>
    </row>
    <row r="520" spans="1:12" x14ac:dyDescent="0.25">
      <c r="A520" t="s">
        <v>19</v>
      </c>
      <c r="B520">
        <v>100</v>
      </c>
      <c r="C520">
        <v>500</v>
      </c>
      <c r="D520">
        <v>0.5</v>
      </c>
      <c r="E520">
        <v>175.04025891217313</v>
      </c>
      <c r="F520">
        <v>0.8</v>
      </c>
      <c r="G520">
        <v>8</v>
      </c>
      <c r="H520">
        <v>46</v>
      </c>
      <c r="I520">
        <v>3688.9620666435944</v>
      </c>
      <c r="J520">
        <v>3328.9664141002218</v>
      </c>
      <c r="K520" s="6">
        <f xml:space="preserve"> 100 - Tableau1[[#This Row],[Fitness finale]] / Tableau1[[#This Row],[Fitness de base]] * 100</f>
        <v>9.7587247046678129</v>
      </c>
      <c r="L520">
        <v>8833.5239999999994</v>
      </c>
    </row>
    <row r="521" spans="1:12" x14ac:dyDescent="0.25">
      <c r="A521" t="s">
        <v>19</v>
      </c>
      <c r="B521">
        <v>100</v>
      </c>
      <c r="C521">
        <v>100</v>
      </c>
      <c r="D521">
        <v>0.5</v>
      </c>
      <c r="E521">
        <v>175.04025891217313</v>
      </c>
      <c r="F521">
        <v>0.8</v>
      </c>
      <c r="G521">
        <v>8</v>
      </c>
      <c r="H521">
        <v>45</v>
      </c>
      <c r="I521">
        <v>3688.9620666435944</v>
      </c>
      <c r="J521">
        <v>3353.4486904483379</v>
      </c>
      <c r="K521" s="6">
        <f xml:space="preserve"> 100 - Tableau1[[#This Row],[Fitness finale]] / Tableau1[[#This Row],[Fitness de base]] * 100</f>
        <v>9.0950617039150927</v>
      </c>
      <c r="L521">
        <v>4081.277</v>
      </c>
    </row>
    <row r="522" spans="1:12" x14ac:dyDescent="0.25">
      <c r="A522" t="s">
        <v>19</v>
      </c>
      <c r="B522">
        <v>100</v>
      </c>
      <c r="C522">
        <v>1000</v>
      </c>
      <c r="D522">
        <v>0.3</v>
      </c>
      <c r="E522">
        <v>100.77359016209961</v>
      </c>
      <c r="F522">
        <v>0.9</v>
      </c>
      <c r="G522">
        <v>8</v>
      </c>
      <c r="H522">
        <v>45</v>
      </c>
      <c r="I522">
        <v>3688.9620666435944</v>
      </c>
      <c r="J522">
        <v>3380.4927636879393</v>
      </c>
      <c r="K522" s="6">
        <f xml:space="preserve"> 100 - Tableau1[[#This Row],[Fitness finale]] / Tableau1[[#This Row],[Fitness de base]] * 100</f>
        <v>8.3619537794899657</v>
      </c>
      <c r="L522">
        <v>10691.374</v>
      </c>
    </row>
    <row r="523" spans="1:12" x14ac:dyDescent="0.25">
      <c r="A523" t="s">
        <v>19</v>
      </c>
      <c r="B523">
        <v>100</v>
      </c>
      <c r="C523">
        <v>500</v>
      </c>
      <c r="D523">
        <v>0.8</v>
      </c>
      <c r="E523">
        <v>543.72470651689173</v>
      </c>
      <c r="F523">
        <v>0.8</v>
      </c>
      <c r="G523">
        <v>8</v>
      </c>
      <c r="H523">
        <v>47</v>
      </c>
      <c r="I523">
        <v>3688.9620666435944</v>
      </c>
      <c r="J523">
        <v>3391.8406789576961</v>
      </c>
      <c r="K523" s="6">
        <f xml:space="preserve"> 100 - Tableau1[[#This Row],[Fitness finale]] / Tableau1[[#This Row],[Fitness de base]] * 100</f>
        <v>8.0543356726959843</v>
      </c>
      <c r="L523">
        <v>8771.893</v>
      </c>
    </row>
    <row r="524" spans="1:12" x14ac:dyDescent="0.25">
      <c r="A524" t="s">
        <v>19</v>
      </c>
      <c r="B524">
        <v>100</v>
      </c>
      <c r="C524">
        <v>100</v>
      </c>
      <c r="D524">
        <v>0.3</v>
      </c>
      <c r="E524">
        <v>100.77359016209961</v>
      </c>
      <c r="F524">
        <v>0.8</v>
      </c>
      <c r="G524">
        <v>8</v>
      </c>
      <c r="H524">
        <v>48</v>
      </c>
      <c r="I524">
        <v>3688.9620666435944</v>
      </c>
      <c r="J524">
        <v>3432.3172744188073</v>
      </c>
      <c r="K524" s="6">
        <f xml:space="preserve"> 100 - Tableau1[[#This Row],[Fitness finale]] / Tableau1[[#This Row],[Fitness de base]] * 100</f>
        <v>6.9571003330564309</v>
      </c>
      <c r="L524">
        <v>3702.645</v>
      </c>
    </row>
    <row r="525" spans="1:12" x14ac:dyDescent="0.25">
      <c r="A525" t="s">
        <v>19</v>
      </c>
      <c r="B525">
        <v>100</v>
      </c>
      <c r="C525">
        <v>500</v>
      </c>
      <c r="D525">
        <v>0.3</v>
      </c>
      <c r="E525">
        <v>100.77359016209961</v>
      </c>
      <c r="F525">
        <v>0.9</v>
      </c>
      <c r="G525">
        <v>8</v>
      </c>
      <c r="H525">
        <v>46</v>
      </c>
      <c r="I525">
        <v>3688.9620666435944</v>
      </c>
      <c r="J525">
        <v>3437.8118286711565</v>
      </c>
      <c r="K525" s="6">
        <f xml:space="preserve"> 100 - Tableau1[[#This Row],[Fitness finale]] / Tableau1[[#This Row],[Fitness de base]] * 100</f>
        <v>6.8081545278926399</v>
      </c>
      <c r="L525">
        <v>8358.8289999999997</v>
      </c>
    </row>
    <row r="526" spans="1:12" x14ac:dyDescent="0.25">
      <c r="A526" t="s">
        <v>19</v>
      </c>
      <c r="B526">
        <v>100</v>
      </c>
      <c r="C526">
        <v>100</v>
      </c>
      <c r="D526">
        <v>0.3</v>
      </c>
      <c r="E526">
        <v>100.77359016209961</v>
      </c>
      <c r="F526">
        <v>0.99</v>
      </c>
      <c r="G526">
        <v>8</v>
      </c>
      <c r="H526">
        <v>45</v>
      </c>
      <c r="I526">
        <v>3688.9620666435944</v>
      </c>
      <c r="J526">
        <v>3459.8482080649005</v>
      </c>
      <c r="K526" s="6">
        <f xml:space="preserve"> 100 - Tableau1[[#This Row],[Fitness finale]] / Tableau1[[#This Row],[Fitness de base]] * 100</f>
        <v>6.2107946473722819</v>
      </c>
      <c r="L526">
        <v>3868.2330000000002</v>
      </c>
    </row>
    <row r="527" spans="1:12" x14ac:dyDescent="0.25">
      <c r="A527" t="s">
        <v>19</v>
      </c>
      <c r="B527">
        <v>100</v>
      </c>
      <c r="C527">
        <v>1000</v>
      </c>
      <c r="D527">
        <v>0.5</v>
      </c>
      <c r="E527">
        <v>175.04025891217313</v>
      </c>
      <c r="F527">
        <v>0.9</v>
      </c>
      <c r="G527">
        <v>8</v>
      </c>
      <c r="H527">
        <v>46</v>
      </c>
      <c r="I527">
        <v>3688.9620666435944</v>
      </c>
      <c r="J527">
        <v>3465.4716796716953</v>
      </c>
      <c r="K527" s="6">
        <f xml:space="preserve"> 100 - Tableau1[[#This Row],[Fitness finale]] / Tableau1[[#This Row],[Fitness de base]] * 100</f>
        <v>6.0583541639733482</v>
      </c>
      <c r="L527">
        <v>10809.769</v>
      </c>
    </row>
    <row r="528" spans="1:12" x14ac:dyDescent="0.25">
      <c r="A528" t="s">
        <v>19</v>
      </c>
      <c r="B528">
        <v>100</v>
      </c>
      <c r="C528">
        <v>1000</v>
      </c>
      <c r="D528">
        <v>0.8</v>
      </c>
      <c r="E528">
        <v>543.72470651689173</v>
      </c>
      <c r="F528">
        <v>0.9</v>
      </c>
      <c r="G528">
        <v>8</v>
      </c>
      <c r="H528">
        <v>47</v>
      </c>
      <c r="I528">
        <v>3688.9620666435944</v>
      </c>
      <c r="J528">
        <v>3501.2002061363801</v>
      </c>
      <c r="K528" s="6">
        <f xml:space="preserve"> 100 - Tableau1[[#This Row],[Fitness finale]] / Tableau1[[#This Row],[Fitness de base]] * 100</f>
        <v>5.089828984824706</v>
      </c>
      <c r="L528">
        <v>10805.934999999999</v>
      </c>
    </row>
    <row r="529" spans="1:12" x14ac:dyDescent="0.25">
      <c r="A529" t="s">
        <v>19</v>
      </c>
      <c r="B529">
        <v>100</v>
      </c>
      <c r="C529">
        <v>1000</v>
      </c>
      <c r="D529">
        <v>0.8</v>
      </c>
      <c r="E529">
        <v>543.72470651689173</v>
      </c>
      <c r="F529">
        <v>0.8</v>
      </c>
      <c r="G529">
        <v>8</v>
      </c>
      <c r="H529">
        <v>48</v>
      </c>
      <c r="I529">
        <v>3688.9620666435944</v>
      </c>
      <c r="J529">
        <v>3538.1597846441268</v>
      </c>
      <c r="K529" s="6">
        <f xml:space="preserve"> 100 - Tableau1[[#This Row],[Fitness finale]] / Tableau1[[#This Row],[Fitness de base]] * 100</f>
        <v>4.0879325749390318</v>
      </c>
      <c r="L529">
        <v>10932.1</v>
      </c>
    </row>
    <row r="530" spans="1:12" x14ac:dyDescent="0.25">
      <c r="A530" t="s">
        <v>19</v>
      </c>
      <c r="B530">
        <v>100</v>
      </c>
      <c r="C530">
        <v>500</v>
      </c>
      <c r="D530">
        <v>0.8</v>
      </c>
      <c r="E530">
        <v>543.72470651689173</v>
      </c>
      <c r="F530">
        <v>0.9</v>
      </c>
      <c r="G530">
        <v>8</v>
      </c>
      <c r="H530">
        <v>46</v>
      </c>
      <c r="I530">
        <v>3688.9620666435944</v>
      </c>
      <c r="J530">
        <v>3547.8293877551619</v>
      </c>
      <c r="K530" s="6">
        <f xml:space="preserve"> 100 - Tableau1[[#This Row],[Fitness finale]] / Tableau1[[#This Row],[Fitness de base]] * 100</f>
        <v>3.825809979576249</v>
      </c>
      <c r="L530">
        <v>8459.777</v>
      </c>
    </row>
    <row r="531" spans="1:12" x14ac:dyDescent="0.25">
      <c r="A531" t="s">
        <v>19</v>
      </c>
      <c r="B531">
        <v>100</v>
      </c>
      <c r="C531">
        <v>100</v>
      </c>
      <c r="D531">
        <v>0.5</v>
      </c>
      <c r="E531">
        <v>175.04025891217313</v>
      </c>
      <c r="F531">
        <v>0.99</v>
      </c>
      <c r="G531">
        <v>8</v>
      </c>
      <c r="H531">
        <v>46</v>
      </c>
      <c r="I531">
        <v>3688.9620666435944</v>
      </c>
      <c r="J531">
        <v>3582.7545132765777</v>
      </c>
      <c r="K531" s="6">
        <f xml:space="preserve"> 100 - Tableau1[[#This Row],[Fitness finale]] / Tableau1[[#This Row],[Fitness de base]] * 100</f>
        <v>2.8790633096330396</v>
      </c>
      <c r="L531">
        <v>4164.6350000000002</v>
      </c>
    </row>
    <row r="532" spans="1:12" x14ac:dyDescent="0.25">
      <c r="A532" t="s">
        <v>19</v>
      </c>
      <c r="B532">
        <v>100</v>
      </c>
      <c r="C532">
        <v>10</v>
      </c>
      <c r="D532">
        <v>0.5</v>
      </c>
      <c r="E532">
        <v>175.04025891217313</v>
      </c>
      <c r="F532">
        <v>0.9</v>
      </c>
      <c r="G532">
        <v>8</v>
      </c>
      <c r="H532">
        <v>47</v>
      </c>
      <c r="I532">
        <v>3688.9620666435944</v>
      </c>
      <c r="J532">
        <v>3590.7512831445447</v>
      </c>
      <c r="K532" s="6">
        <f xml:space="preserve"> 100 - Tableau1[[#This Row],[Fitness finale]] / Tableau1[[#This Row],[Fitness de base]] * 100</f>
        <v>2.6622877038257826</v>
      </c>
      <c r="L532">
        <v>354.45400000000001</v>
      </c>
    </row>
    <row r="533" spans="1:12" x14ac:dyDescent="0.25">
      <c r="A533" t="s">
        <v>19</v>
      </c>
      <c r="B533">
        <v>100</v>
      </c>
      <c r="C533">
        <v>10</v>
      </c>
      <c r="D533">
        <v>0.8</v>
      </c>
      <c r="E533">
        <v>543.72470651689173</v>
      </c>
      <c r="F533">
        <v>0.9</v>
      </c>
      <c r="G533">
        <v>8</v>
      </c>
      <c r="H533">
        <v>48</v>
      </c>
      <c r="I533">
        <v>3688.9620666435944</v>
      </c>
      <c r="J533">
        <v>3604.7796987350116</v>
      </c>
      <c r="K533" s="6">
        <f xml:space="preserve"> 100 - Tableau1[[#This Row],[Fitness finale]] / Tableau1[[#This Row],[Fitness de base]] * 100</f>
        <v>2.2820068731467416</v>
      </c>
      <c r="L533">
        <v>399.33800000000002</v>
      </c>
    </row>
    <row r="534" spans="1:12" x14ac:dyDescent="0.25">
      <c r="A534" t="s">
        <v>19</v>
      </c>
      <c r="B534">
        <v>100</v>
      </c>
      <c r="C534">
        <v>10</v>
      </c>
      <c r="D534">
        <v>0.3</v>
      </c>
      <c r="E534">
        <v>100.77359016209961</v>
      </c>
      <c r="F534">
        <v>0.99</v>
      </c>
      <c r="G534">
        <v>8</v>
      </c>
      <c r="H534">
        <v>48</v>
      </c>
      <c r="I534">
        <v>3688.9620666435944</v>
      </c>
      <c r="J534">
        <v>3611.2512868341269</v>
      </c>
      <c r="K534" s="6">
        <f xml:space="preserve"> 100 - Tableau1[[#This Row],[Fitness finale]] / Tableau1[[#This Row],[Fitness de base]] * 100</f>
        <v>2.1065757360897095</v>
      </c>
      <c r="L534">
        <v>335.02800000000002</v>
      </c>
    </row>
    <row r="535" spans="1:12" x14ac:dyDescent="0.25">
      <c r="A535" t="s">
        <v>19</v>
      </c>
      <c r="B535">
        <v>100</v>
      </c>
      <c r="C535">
        <v>10</v>
      </c>
      <c r="D535">
        <v>0.5</v>
      </c>
      <c r="E535">
        <v>175.04025891217313</v>
      </c>
      <c r="F535">
        <v>0.99</v>
      </c>
      <c r="G535">
        <v>8</v>
      </c>
      <c r="H535">
        <v>48</v>
      </c>
      <c r="I535">
        <v>3688.9620666435944</v>
      </c>
      <c r="J535">
        <v>3634.6367261079504</v>
      </c>
      <c r="K535" s="6">
        <f xml:space="preserve"> 100 - Tableau1[[#This Row],[Fitness finale]] / Tableau1[[#This Row],[Fitness de base]] * 100</f>
        <v>1.4726456806608468</v>
      </c>
      <c r="L535">
        <v>350.87299999999999</v>
      </c>
    </row>
    <row r="536" spans="1:12" x14ac:dyDescent="0.25">
      <c r="A536" t="s">
        <v>19</v>
      </c>
      <c r="B536">
        <v>100</v>
      </c>
      <c r="C536">
        <v>10</v>
      </c>
      <c r="D536">
        <v>0.8</v>
      </c>
      <c r="E536">
        <v>543.72470651689173</v>
      </c>
      <c r="F536">
        <v>0.8</v>
      </c>
      <c r="G536">
        <v>8</v>
      </c>
      <c r="H536">
        <v>48</v>
      </c>
      <c r="I536">
        <v>3688.9620666435944</v>
      </c>
      <c r="J536">
        <v>3635.1574552713482</v>
      </c>
      <c r="K536" s="6">
        <f xml:space="preserve"> 100 - Tableau1[[#This Row],[Fitness finale]] / Tableau1[[#This Row],[Fitness de base]] * 100</f>
        <v>1.4585298086624192</v>
      </c>
      <c r="L536">
        <v>284.93099999999998</v>
      </c>
    </row>
    <row r="537" spans="1:12" x14ac:dyDescent="0.25">
      <c r="A537" t="s">
        <v>19</v>
      </c>
      <c r="B537">
        <v>100</v>
      </c>
      <c r="C537">
        <v>10</v>
      </c>
      <c r="D537">
        <v>0.8</v>
      </c>
      <c r="E537">
        <v>543.72470651689173</v>
      </c>
      <c r="F537">
        <v>0.99</v>
      </c>
      <c r="G537">
        <v>8</v>
      </c>
      <c r="H537">
        <v>48</v>
      </c>
      <c r="I537">
        <v>3688.9620666435944</v>
      </c>
      <c r="J537">
        <v>3635.4628327121823</v>
      </c>
      <c r="K537" s="6">
        <f xml:space="preserve"> 100 - Tableau1[[#This Row],[Fitness finale]] / Tableau1[[#This Row],[Fitness de base]] * 100</f>
        <v>1.4502516687597335</v>
      </c>
      <c r="L537">
        <v>300.79899999999998</v>
      </c>
    </row>
    <row r="538" spans="1:12" x14ac:dyDescent="0.25">
      <c r="A538" t="s">
        <v>19</v>
      </c>
      <c r="B538">
        <v>100</v>
      </c>
      <c r="C538">
        <v>100</v>
      </c>
      <c r="D538">
        <v>0.8</v>
      </c>
      <c r="E538">
        <v>543.72470651689173</v>
      </c>
      <c r="F538">
        <v>0.99</v>
      </c>
      <c r="G538">
        <v>8</v>
      </c>
      <c r="H538">
        <v>46</v>
      </c>
      <c r="I538">
        <v>3688.9620666435944</v>
      </c>
      <c r="J538">
        <v>3637.01848535814</v>
      </c>
      <c r="K538" s="6">
        <f xml:space="preserve"> 100 - Tableau1[[#This Row],[Fitness finale]] / Tableau1[[#This Row],[Fitness de base]] * 100</f>
        <v>1.408081198642293</v>
      </c>
      <c r="L538">
        <v>3699.3760000000002</v>
      </c>
    </row>
    <row r="539" spans="1:12" x14ac:dyDescent="0.25">
      <c r="A539" t="s">
        <v>19</v>
      </c>
      <c r="B539">
        <v>100</v>
      </c>
      <c r="C539">
        <v>10</v>
      </c>
      <c r="D539">
        <v>0.3</v>
      </c>
      <c r="E539">
        <v>100.77359016209961</v>
      </c>
      <c r="F539">
        <v>0.8</v>
      </c>
      <c r="G539">
        <v>8</v>
      </c>
      <c r="H539">
        <v>47</v>
      </c>
      <c r="I539">
        <v>3688.9620666435944</v>
      </c>
      <c r="J539">
        <v>3639.85320597904</v>
      </c>
      <c r="K539" s="6">
        <f xml:space="preserve"> 100 - Tableau1[[#This Row],[Fitness finale]] / Tableau1[[#This Row],[Fitness de base]] * 100</f>
        <v>1.3312378869006949</v>
      </c>
      <c r="L539">
        <v>345.82900000000001</v>
      </c>
    </row>
    <row r="540" spans="1:12" x14ac:dyDescent="0.25">
      <c r="A540" t="s">
        <v>19</v>
      </c>
      <c r="B540">
        <v>100</v>
      </c>
      <c r="C540">
        <v>10</v>
      </c>
      <c r="D540">
        <v>0.5</v>
      </c>
      <c r="E540">
        <v>175.04025891217313</v>
      </c>
      <c r="F540">
        <v>0.8</v>
      </c>
      <c r="G540">
        <v>8</v>
      </c>
      <c r="H540">
        <v>48</v>
      </c>
      <c r="I540">
        <v>3688.9620666435944</v>
      </c>
      <c r="J540">
        <v>3650.2780384546359</v>
      </c>
      <c r="K540" s="6">
        <f xml:space="preserve"> 100 - Tableau1[[#This Row],[Fitness finale]] / Tableau1[[#This Row],[Fitness de base]] * 100</f>
        <v>1.0486426124775932</v>
      </c>
      <c r="L540">
        <v>355.60199999999998</v>
      </c>
    </row>
    <row r="541" spans="1:12" x14ac:dyDescent="0.25">
      <c r="A541" t="s">
        <v>19</v>
      </c>
      <c r="B541">
        <v>100</v>
      </c>
      <c r="C541">
        <v>10</v>
      </c>
      <c r="D541">
        <v>0.3</v>
      </c>
      <c r="E541">
        <v>100.77359016209961</v>
      </c>
      <c r="F541">
        <v>0.9</v>
      </c>
      <c r="G541">
        <v>8</v>
      </c>
      <c r="H541">
        <v>48</v>
      </c>
      <c r="I541">
        <v>3688.9620666435944</v>
      </c>
      <c r="J541">
        <v>3652.939984938841</v>
      </c>
      <c r="K541" s="6">
        <f xml:space="preserve"> 100 - Tableau1[[#This Row],[Fitness finale]] / Tableau1[[#This Row],[Fitness de base]] * 100</f>
        <v>0.97648284406264452</v>
      </c>
      <c r="L541">
        <v>332.03500000000003</v>
      </c>
    </row>
    <row r="542" spans="1:12" x14ac:dyDescent="0.25">
      <c r="A542" t="s">
        <v>19</v>
      </c>
      <c r="B542">
        <v>100</v>
      </c>
      <c r="C542">
        <v>500</v>
      </c>
      <c r="D542">
        <v>0.3</v>
      </c>
      <c r="E542">
        <v>87.285820900079756</v>
      </c>
      <c r="F542">
        <v>0.99</v>
      </c>
      <c r="G542">
        <v>8</v>
      </c>
      <c r="H542">
        <v>36</v>
      </c>
      <c r="I542">
        <v>3729.5612446970367</v>
      </c>
      <c r="J542">
        <v>2663.385984013762</v>
      </c>
      <c r="K542" s="6">
        <f xml:space="preserve"> 100 - Tableau1[[#This Row],[Fitness finale]] / Tableau1[[#This Row],[Fitness de base]] * 100</f>
        <v>28.587149820886864</v>
      </c>
      <c r="L542">
        <v>8647.7270000000008</v>
      </c>
    </row>
    <row r="543" spans="1:12" x14ac:dyDescent="0.25">
      <c r="A543" t="s">
        <v>19</v>
      </c>
      <c r="B543">
        <v>100</v>
      </c>
      <c r="C543">
        <v>1000</v>
      </c>
      <c r="D543">
        <v>0.8</v>
      </c>
      <c r="E543">
        <v>470.95134028311196</v>
      </c>
      <c r="F543">
        <v>0.99</v>
      </c>
      <c r="G543">
        <v>8</v>
      </c>
      <c r="H543">
        <v>41</v>
      </c>
      <c r="I543">
        <v>3729.5612446970367</v>
      </c>
      <c r="J543">
        <v>2691.9690443448198</v>
      </c>
      <c r="K543" s="6">
        <f xml:space="preserve"> 100 - Tableau1[[#This Row],[Fitness finale]] / Tableau1[[#This Row],[Fitness de base]] * 100</f>
        <v>27.820757785585144</v>
      </c>
      <c r="L543">
        <v>10761.15</v>
      </c>
    </row>
    <row r="544" spans="1:12" x14ac:dyDescent="0.25">
      <c r="A544" t="s">
        <v>19</v>
      </c>
      <c r="B544">
        <v>100</v>
      </c>
      <c r="C544">
        <v>500</v>
      </c>
      <c r="D544">
        <v>0.8</v>
      </c>
      <c r="E544">
        <v>470.95134028311196</v>
      </c>
      <c r="F544">
        <v>0.99</v>
      </c>
      <c r="G544">
        <v>8</v>
      </c>
      <c r="H544">
        <v>40</v>
      </c>
      <c r="I544">
        <v>3729.5612446970367</v>
      </c>
      <c r="J544">
        <v>2776.1467700676749</v>
      </c>
      <c r="K544" s="6">
        <f xml:space="preserve"> 100 - Tableau1[[#This Row],[Fitness finale]] / Tableau1[[#This Row],[Fitness de base]] * 100</f>
        <v>25.56371680408779</v>
      </c>
      <c r="L544">
        <v>8543.7929999999997</v>
      </c>
    </row>
    <row r="545" spans="1:12" x14ac:dyDescent="0.25">
      <c r="A545" t="s">
        <v>19</v>
      </c>
      <c r="B545">
        <v>100</v>
      </c>
      <c r="C545">
        <v>500</v>
      </c>
      <c r="D545">
        <v>0.8</v>
      </c>
      <c r="E545">
        <v>470.95134028311196</v>
      </c>
      <c r="F545">
        <v>0.9</v>
      </c>
      <c r="G545">
        <v>8</v>
      </c>
      <c r="H545">
        <v>40</v>
      </c>
      <c r="I545">
        <v>3729.5612446970367</v>
      </c>
      <c r="J545">
        <v>2848.7212828360803</v>
      </c>
      <c r="K545" s="6">
        <f xml:space="preserve"> 100 - Tableau1[[#This Row],[Fitness finale]] / Tableau1[[#This Row],[Fitness de base]] * 100</f>
        <v>23.61779051392169</v>
      </c>
      <c r="L545">
        <v>8827.3889999999992</v>
      </c>
    </row>
    <row r="546" spans="1:12" x14ac:dyDescent="0.25">
      <c r="A546" t="s">
        <v>19</v>
      </c>
      <c r="B546">
        <v>100</v>
      </c>
      <c r="C546">
        <v>500</v>
      </c>
      <c r="D546">
        <v>0.5</v>
      </c>
      <c r="E546">
        <v>151.61246776199212</v>
      </c>
      <c r="F546">
        <v>0.99</v>
      </c>
      <c r="G546">
        <v>8</v>
      </c>
      <c r="H546">
        <v>40</v>
      </c>
      <c r="I546">
        <v>3729.5612446970367</v>
      </c>
      <c r="J546">
        <v>2878.9959174804917</v>
      </c>
      <c r="K546" s="6">
        <f xml:space="preserve"> 100 - Tableau1[[#This Row],[Fitness finale]] / Tableau1[[#This Row],[Fitness de base]] * 100</f>
        <v>22.806042625682608</v>
      </c>
      <c r="L546">
        <v>8863.1839999999993</v>
      </c>
    </row>
    <row r="547" spans="1:12" x14ac:dyDescent="0.25">
      <c r="A547" t="s">
        <v>19</v>
      </c>
      <c r="B547">
        <v>100</v>
      </c>
      <c r="C547">
        <v>1000</v>
      </c>
      <c r="D547">
        <v>0.3</v>
      </c>
      <c r="E547">
        <v>87.285820900079756</v>
      </c>
      <c r="F547">
        <v>0.99</v>
      </c>
      <c r="G547">
        <v>8</v>
      </c>
      <c r="H547">
        <v>38</v>
      </c>
      <c r="I547">
        <v>3729.5612446970367</v>
      </c>
      <c r="J547">
        <v>2879.5047124568382</v>
      </c>
      <c r="K547" s="6">
        <f xml:space="preserve"> 100 - Tableau1[[#This Row],[Fitness finale]] / Tableau1[[#This Row],[Fitness de base]] * 100</f>
        <v>22.792400404977158</v>
      </c>
      <c r="L547">
        <v>10752.691999999999</v>
      </c>
    </row>
    <row r="548" spans="1:12" x14ac:dyDescent="0.25">
      <c r="A548" t="s">
        <v>19</v>
      </c>
      <c r="B548">
        <v>100</v>
      </c>
      <c r="C548">
        <v>1000</v>
      </c>
      <c r="D548">
        <v>0.5</v>
      </c>
      <c r="E548">
        <v>151.61246776199212</v>
      </c>
      <c r="F548">
        <v>0.99</v>
      </c>
      <c r="G548">
        <v>8</v>
      </c>
      <c r="H548">
        <v>41</v>
      </c>
      <c r="I548">
        <v>3729.5612446970367</v>
      </c>
      <c r="J548">
        <v>2972.6022619307359</v>
      </c>
      <c r="K548" s="6">
        <f xml:space="preserve"> 100 - Tableau1[[#This Row],[Fitness finale]] / Tableau1[[#This Row],[Fitness de base]] * 100</f>
        <v>20.296193924757247</v>
      </c>
      <c r="L548">
        <v>10895.608</v>
      </c>
    </row>
    <row r="549" spans="1:12" x14ac:dyDescent="0.25">
      <c r="A549" t="s">
        <v>19</v>
      </c>
      <c r="B549">
        <v>100</v>
      </c>
      <c r="C549">
        <v>1000</v>
      </c>
      <c r="D549">
        <v>0.5</v>
      </c>
      <c r="E549">
        <v>151.61246776199212</v>
      </c>
      <c r="F549">
        <v>0.9</v>
      </c>
      <c r="G549">
        <v>8</v>
      </c>
      <c r="H549">
        <v>42</v>
      </c>
      <c r="I549">
        <v>3729.5612446970367</v>
      </c>
      <c r="J549">
        <v>2975.2310491939834</v>
      </c>
      <c r="K549" s="6">
        <f xml:space="preserve"> 100 - Tableau1[[#This Row],[Fitness finale]] / Tableau1[[#This Row],[Fitness de base]] * 100</f>
        <v>20.225708763346233</v>
      </c>
      <c r="L549">
        <v>10931.123</v>
      </c>
    </row>
    <row r="550" spans="1:12" x14ac:dyDescent="0.25">
      <c r="A550" t="s">
        <v>19</v>
      </c>
      <c r="B550">
        <v>100</v>
      </c>
      <c r="C550">
        <v>500</v>
      </c>
      <c r="D550">
        <v>0.5</v>
      </c>
      <c r="E550">
        <v>151.61246776199212</v>
      </c>
      <c r="F550">
        <v>0.8</v>
      </c>
      <c r="G550">
        <v>8</v>
      </c>
      <c r="H550">
        <v>42</v>
      </c>
      <c r="I550">
        <v>3729.5612446970367</v>
      </c>
      <c r="J550">
        <v>2983.7437780194341</v>
      </c>
      <c r="K550" s="6">
        <f xml:space="preserve"> 100 - Tableau1[[#This Row],[Fitness finale]] / Tableau1[[#This Row],[Fitness de base]] * 100</f>
        <v>19.997458621655852</v>
      </c>
      <c r="L550">
        <v>8682.6110000000008</v>
      </c>
    </row>
    <row r="551" spans="1:12" x14ac:dyDescent="0.25">
      <c r="A551" t="s">
        <v>19</v>
      </c>
      <c r="B551">
        <v>100</v>
      </c>
      <c r="C551">
        <v>500</v>
      </c>
      <c r="D551">
        <v>0.8</v>
      </c>
      <c r="E551">
        <v>470.95134028311196</v>
      </c>
      <c r="F551">
        <v>0.8</v>
      </c>
      <c r="G551">
        <v>8</v>
      </c>
      <c r="H551">
        <v>44</v>
      </c>
      <c r="I551">
        <v>3729.5612446970367</v>
      </c>
      <c r="J551">
        <v>3066.940463605104</v>
      </c>
      <c r="K551" s="6">
        <f xml:space="preserve"> 100 - Tableau1[[#This Row],[Fitness finale]] / Tableau1[[#This Row],[Fitness de base]] * 100</f>
        <v>17.766722078477599</v>
      </c>
      <c r="L551">
        <v>8716.5750000000007</v>
      </c>
    </row>
    <row r="552" spans="1:12" x14ac:dyDescent="0.25">
      <c r="A552" t="s">
        <v>19</v>
      </c>
      <c r="B552">
        <v>100</v>
      </c>
      <c r="C552">
        <v>100</v>
      </c>
      <c r="D552">
        <v>0.8</v>
      </c>
      <c r="E552">
        <v>470.95134028311196</v>
      </c>
      <c r="F552">
        <v>0.8</v>
      </c>
      <c r="G552">
        <v>8</v>
      </c>
      <c r="H552">
        <v>43</v>
      </c>
      <c r="I552">
        <v>3729.5612446970367</v>
      </c>
      <c r="J552">
        <v>3088.2224465877234</v>
      </c>
      <c r="K552" s="6">
        <f xml:space="preserve"> 100 - Tableau1[[#This Row],[Fitness finale]] / Tableau1[[#This Row],[Fitness de base]] * 100</f>
        <v>17.196092409561999</v>
      </c>
      <c r="L552">
        <v>4358.3869999999997</v>
      </c>
    </row>
    <row r="553" spans="1:12" x14ac:dyDescent="0.25">
      <c r="A553" t="s">
        <v>19</v>
      </c>
      <c r="B553">
        <v>100</v>
      </c>
      <c r="C553">
        <v>1000</v>
      </c>
      <c r="D553">
        <v>0.3</v>
      </c>
      <c r="E553">
        <v>87.285820900079756</v>
      </c>
      <c r="F553">
        <v>0.8</v>
      </c>
      <c r="G553">
        <v>8</v>
      </c>
      <c r="H553">
        <v>43</v>
      </c>
      <c r="I553">
        <v>3729.5612446970367</v>
      </c>
      <c r="J553">
        <v>3119.1551877831271</v>
      </c>
      <c r="K553" s="6">
        <f xml:space="preserve"> 100 - Tableau1[[#This Row],[Fitness finale]] / Tableau1[[#This Row],[Fitness de base]] * 100</f>
        <v>16.366698838417776</v>
      </c>
      <c r="L553">
        <v>10766.278</v>
      </c>
    </row>
    <row r="554" spans="1:12" x14ac:dyDescent="0.25">
      <c r="A554" t="s">
        <v>19</v>
      </c>
      <c r="B554">
        <v>100</v>
      </c>
      <c r="C554">
        <v>1000</v>
      </c>
      <c r="D554">
        <v>0.8</v>
      </c>
      <c r="E554">
        <v>470.95134028311196</v>
      </c>
      <c r="F554">
        <v>0.8</v>
      </c>
      <c r="G554">
        <v>8</v>
      </c>
      <c r="H554">
        <v>45</v>
      </c>
      <c r="I554">
        <v>3729.5612446970367</v>
      </c>
      <c r="J554">
        <v>3208.3197989208647</v>
      </c>
      <c r="K554" s="6">
        <f xml:space="preserve"> 100 - Tableau1[[#This Row],[Fitness finale]] / Tableau1[[#This Row],[Fitness de base]] * 100</f>
        <v>13.975945468580548</v>
      </c>
      <c r="L554">
        <v>10913.987999999999</v>
      </c>
    </row>
    <row r="555" spans="1:12" x14ac:dyDescent="0.25">
      <c r="A555" t="s">
        <v>19</v>
      </c>
      <c r="B555">
        <v>100</v>
      </c>
      <c r="C555">
        <v>100</v>
      </c>
      <c r="D555">
        <v>0.3</v>
      </c>
      <c r="E555">
        <v>87.285820900079756</v>
      </c>
      <c r="F555">
        <v>0.8</v>
      </c>
      <c r="G555">
        <v>8</v>
      </c>
      <c r="H555">
        <v>44</v>
      </c>
      <c r="I555">
        <v>3729.5612446970367</v>
      </c>
      <c r="J555">
        <v>3215.192939122574</v>
      </c>
      <c r="K555" s="6">
        <f xml:space="preserve"> 100 - Tableau1[[#This Row],[Fitness finale]] / Tableau1[[#This Row],[Fitness de base]] * 100</f>
        <v>13.791657297646722</v>
      </c>
      <c r="L555">
        <v>3637.8780000000002</v>
      </c>
    </row>
    <row r="556" spans="1:12" x14ac:dyDescent="0.25">
      <c r="A556" t="s">
        <v>19</v>
      </c>
      <c r="B556">
        <v>100</v>
      </c>
      <c r="C556">
        <v>100</v>
      </c>
      <c r="D556">
        <v>0.8</v>
      </c>
      <c r="E556">
        <v>470.95134028311196</v>
      </c>
      <c r="F556">
        <v>0.9</v>
      </c>
      <c r="G556">
        <v>8</v>
      </c>
      <c r="H556">
        <v>45</v>
      </c>
      <c r="I556">
        <v>3729.5612446970367</v>
      </c>
      <c r="J556">
        <v>3306.9199018019017</v>
      </c>
      <c r="K556" s="6">
        <f xml:space="preserve"> 100 - Tableau1[[#This Row],[Fitness finale]] / Tableau1[[#This Row],[Fitness de base]] * 100</f>
        <v>11.332200094477002</v>
      </c>
      <c r="L556">
        <v>4220.4009999999998</v>
      </c>
    </row>
    <row r="557" spans="1:12" x14ac:dyDescent="0.25">
      <c r="A557" t="s">
        <v>19</v>
      </c>
      <c r="B557">
        <v>100</v>
      </c>
      <c r="C557">
        <v>500</v>
      </c>
      <c r="D557">
        <v>0.5</v>
      </c>
      <c r="E557">
        <v>151.61246776199212</v>
      </c>
      <c r="F557">
        <v>0.9</v>
      </c>
      <c r="G557">
        <v>8</v>
      </c>
      <c r="H557">
        <v>45</v>
      </c>
      <c r="I557">
        <v>3729.5612446970367</v>
      </c>
      <c r="J557">
        <v>3317.574258279893</v>
      </c>
      <c r="K557" s="6">
        <f xml:space="preserve"> 100 - Tableau1[[#This Row],[Fitness finale]] / Tableau1[[#This Row],[Fitness de base]] * 100</f>
        <v>11.046526907231708</v>
      </c>
      <c r="L557">
        <v>8841.0400000000009</v>
      </c>
    </row>
    <row r="558" spans="1:12" x14ac:dyDescent="0.25">
      <c r="A558" t="s">
        <v>19</v>
      </c>
      <c r="B558">
        <v>100</v>
      </c>
      <c r="C558">
        <v>100</v>
      </c>
      <c r="D558">
        <v>0.5</v>
      </c>
      <c r="E558">
        <v>151.61246776199212</v>
      </c>
      <c r="F558">
        <v>0.9</v>
      </c>
      <c r="G558">
        <v>8</v>
      </c>
      <c r="H558">
        <v>45</v>
      </c>
      <c r="I558">
        <v>3729.5612446970367</v>
      </c>
      <c r="J558">
        <v>3453.7727941464864</v>
      </c>
      <c r="K558" s="6">
        <f xml:space="preserve"> 100 - Tableau1[[#This Row],[Fitness finale]] / Tableau1[[#This Row],[Fitness de base]] * 100</f>
        <v>7.3946620649462886</v>
      </c>
      <c r="L558">
        <v>4401.2190000000001</v>
      </c>
    </row>
    <row r="559" spans="1:12" x14ac:dyDescent="0.25">
      <c r="A559" t="s">
        <v>19</v>
      </c>
      <c r="B559">
        <v>100</v>
      </c>
      <c r="C559">
        <v>100</v>
      </c>
      <c r="D559">
        <v>0.3</v>
      </c>
      <c r="E559">
        <v>87.285820900079756</v>
      </c>
      <c r="F559">
        <v>0.99</v>
      </c>
      <c r="G559">
        <v>8</v>
      </c>
      <c r="H559">
        <v>45</v>
      </c>
      <c r="I559">
        <v>3729.5612446970367</v>
      </c>
      <c r="J559">
        <v>3475.5728175231234</v>
      </c>
      <c r="K559" s="6">
        <f xml:space="preserve"> 100 - Tableau1[[#This Row],[Fitness finale]] / Tableau1[[#This Row],[Fitness de base]] * 100</f>
        <v>6.8101422797400772</v>
      </c>
      <c r="L559">
        <v>3783.2060000000001</v>
      </c>
    </row>
    <row r="560" spans="1:12" x14ac:dyDescent="0.25">
      <c r="A560" t="s">
        <v>19</v>
      </c>
      <c r="B560">
        <v>100</v>
      </c>
      <c r="C560">
        <v>500</v>
      </c>
      <c r="D560">
        <v>0.3</v>
      </c>
      <c r="E560">
        <v>87.285820900079756</v>
      </c>
      <c r="F560">
        <v>0.9</v>
      </c>
      <c r="G560">
        <v>8</v>
      </c>
      <c r="H560">
        <v>46</v>
      </c>
      <c r="I560">
        <v>3729.5612446970367</v>
      </c>
      <c r="J560">
        <v>3480.7321439801572</v>
      </c>
      <c r="K560" s="6">
        <f xml:space="preserve"> 100 - Tableau1[[#This Row],[Fitness finale]] / Tableau1[[#This Row],[Fitness de base]] * 100</f>
        <v>6.6718062632885591</v>
      </c>
      <c r="L560">
        <v>8493.7459999999992</v>
      </c>
    </row>
    <row r="561" spans="1:12" x14ac:dyDescent="0.25">
      <c r="A561" t="s">
        <v>19</v>
      </c>
      <c r="B561">
        <v>100</v>
      </c>
      <c r="C561">
        <v>1000</v>
      </c>
      <c r="D561">
        <v>0.8</v>
      </c>
      <c r="E561">
        <v>470.95134028311196</v>
      </c>
      <c r="F561">
        <v>0.9</v>
      </c>
      <c r="G561">
        <v>8</v>
      </c>
      <c r="H561">
        <v>46</v>
      </c>
      <c r="I561">
        <v>3729.5612446970367</v>
      </c>
      <c r="J561">
        <v>3510.5827316308582</v>
      </c>
      <c r="K561" s="6">
        <f xml:space="preserve"> 100 - Tableau1[[#This Row],[Fitness finale]] / Tableau1[[#This Row],[Fitness de base]] * 100</f>
        <v>5.8714282645857594</v>
      </c>
      <c r="L561">
        <v>10925.966</v>
      </c>
    </row>
    <row r="562" spans="1:12" x14ac:dyDescent="0.25">
      <c r="A562" t="s">
        <v>19</v>
      </c>
      <c r="B562">
        <v>100</v>
      </c>
      <c r="C562">
        <v>100</v>
      </c>
      <c r="D562">
        <v>0.5</v>
      </c>
      <c r="E562">
        <v>151.61246776199212</v>
      </c>
      <c r="F562">
        <v>0.8</v>
      </c>
      <c r="G562">
        <v>8</v>
      </c>
      <c r="H562">
        <v>47</v>
      </c>
      <c r="I562">
        <v>3729.5612446970367</v>
      </c>
      <c r="J562">
        <v>3529.9368093401249</v>
      </c>
      <c r="K562" s="6">
        <f xml:space="preserve"> 100 - Tableau1[[#This Row],[Fitness finale]] / Tableau1[[#This Row],[Fitness de base]] * 100</f>
        <v>5.3524911446554881</v>
      </c>
      <c r="L562">
        <v>4142.2749999999996</v>
      </c>
    </row>
    <row r="563" spans="1:12" x14ac:dyDescent="0.25">
      <c r="A563" t="s">
        <v>19</v>
      </c>
      <c r="B563">
        <v>100</v>
      </c>
      <c r="C563">
        <v>100</v>
      </c>
      <c r="D563">
        <v>0.5</v>
      </c>
      <c r="E563">
        <v>151.61246776199212</v>
      </c>
      <c r="F563">
        <v>0.99</v>
      </c>
      <c r="G563">
        <v>8</v>
      </c>
      <c r="H563">
        <v>42</v>
      </c>
      <c r="I563">
        <v>3729.5612446970367</v>
      </c>
      <c r="J563">
        <v>3535.7385684823585</v>
      </c>
      <c r="K563" s="6">
        <f xml:space="preserve"> 100 - Tableau1[[#This Row],[Fitness finale]] / Tableau1[[#This Row],[Fitness de base]] * 100</f>
        <v>5.1969297056126749</v>
      </c>
      <c r="L563">
        <v>3578.6120000000001</v>
      </c>
    </row>
    <row r="564" spans="1:12" x14ac:dyDescent="0.25">
      <c r="A564" t="s">
        <v>19</v>
      </c>
      <c r="B564">
        <v>100</v>
      </c>
      <c r="C564">
        <v>500</v>
      </c>
      <c r="D564">
        <v>0.3</v>
      </c>
      <c r="E564">
        <v>87.285820900079756</v>
      </c>
      <c r="F564">
        <v>0.8</v>
      </c>
      <c r="G564">
        <v>8</v>
      </c>
      <c r="H564">
        <v>45</v>
      </c>
      <c r="I564">
        <v>3729.5612446970367</v>
      </c>
      <c r="J564">
        <v>3548.2954457638293</v>
      </c>
      <c r="K564" s="6">
        <f xml:space="preserve"> 100 - Tableau1[[#This Row],[Fitness finale]] / Tableau1[[#This Row],[Fitness de base]] * 100</f>
        <v>4.8602445982337485</v>
      </c>
      <c r="L564">
        <v>8734.6880000000001</v>
      </c>
    </row>
    <row r="565" spans="1:12" x14ac:dyDescent="0.25">
      <c r="A565" t="s">
        <v>19</v>
      </c>
      <c r="B565">
        <v>100</v>
      </c>
      <c r="C565">
        <v>1000</v>
      </c>
      <c r="D565">
        <v>0.3</v>
      </c>
      <c r="E565">
        <v>87.285820900079756</v>
      </c>
      <c r="F565">
        <v>0.9</v>
      </c>
      <c r="G565">
        <v>8</v>
      </c>
      <c r="H565">
        <v>45</v>
      </c>
      <c r="I565">
        <v>3729.5612446970367</v>
      </c>
      <c r="J565">
        <v>3571.8031870292575</v>
      </c>
      <c r="K565" s="6">
        <f xml:space="preserve"> 100 - Tableau1[[#This Row],[Fitness finale]] / Tableau1[[#This Row],[Fitness de base]] * 100</f>
        <v>4.229936105543004</v>
      </c>
      <c r="L565">
        <v>10822.544</v>
      </c>
    </row>
    <row r="566" spans="1:12" x14ac:dyDescent="0.25">
      <c r="A566" s="11" t="s">
        <v>19</v>
      </c>
      <c r="B566" s="11">
        <v>100</v>
      </c>
      <c r="C566" s="11">
        <v>1000</v>
      </c>
      <c r="D566" s="11">
        <v>0.5</v>
      </c>
      <c r="E566" s="11">
        <v>151.61246776199212</v>
      </c>
      <c r="F566" s="11">
        <v>0.8</v>
      </c>
      <c r="G566" s="11">
        <v>8</v>
      </c>
      <c r="H566" s="11">
        <v>47</v>
      </c>
      <c r="I566" s="11">
        <v>3729.5612446970367</v>
      </c>
      <c r="J566" s="11">
        <v>3580.1755302117053</v>
      </c>
      <c r="K566" s="6">
        <f xml:space="preserve"> 100 - Tableau1[[#This Row],[Fitness finale]] / Tableau1[[#This Row],[Fitness de base]] * 100</f>
        <v>4.0054500967838749</v>
      </c>
      <c r="L566" s="11">
        <v>10904.596</v>
      </c>
    </row>
    <row r="567" spans="1:12" x14ac:dyDescent="0.25">
      <c r="A567" s="11" t="s">
        <v>19</v>
      </c>
      <c r="B567" s="11">
        <v>100</v>
      </c>
      <c r="C567" s="11">
        <v>10</v>
      </c>
      <c r="D567" s="11">
        <v>0.8</v>
      </c>
      <c r="E567" s="11">
        <v>470.95134028311196</v>
      </c>
      <c r="F567" s="11">
        <v>0.9</v>
      </c>
      <c r="G567" s="11">
        <v>8</v>
      </c>
      <c r="H567" s="11">
        <v>46</v>
      </c>
      <c r="I567" s="11">
        <v>3729.5612446970367</v>
      </c>
      <c r="J567" s="11">
        <v>3580.8639129964627</v>
      </c>
      <c r="K567" s="6">
        <f xml:space="preserve"> 100 - Tableau1[[#This Row],[Fitness finale]] / Tableau1[[#This Row],[Fitness de base]] * 100</f>
        <v>3.9869926231135793</v>
      </c>
      <c r="L567" s="11">
        <v>322.858</v>
      </c>
    </row>
    <row r="568" spans="1:12" x14ac:dyDescent="0.25">
      <c r="A568" t="s">
        <v>19</v>
      </c>
      <c r="B568">
        <v>100</v>
      </c>
      <c r="C568">
        <v>100</v>
      </c>
      <c r="D568">
        <v>0.8</v>
      </c>
      <c r="E568">
        <v>470.95134028311196</v>
      </c>
      <c r="F568">
        <v>0.99</v>
      </c>
      <c r="G568">
        <v>8</v>
      </c>
      <c r="H568">
        <v>46</v>
      </c>
      <c r="I568">
        <v>3729.5612446970367</v>
      </c>
      <c r="J568">
        <v>3587.1303584477409</v>
      </c>
      <c r="K568" s="6">
        <f xml:space="preserve"> 100 - Tableau1[[#This Row],[Fitness finale]] / Tableau1[[#This Row],[Fitness de base]] * 100</f>
        <v>3.8189716404795462</v>
      </c>
      <c r="L568">
        <v>4240.6210000000001</v>
      </c>
    </row>
    <row r="569" spans="1:12" x14ac:dyDescent="0.25">
      <c r="A569" t="s">
        <v>19</v>
      </c>
      <c r="B569">
        <v>100</v>
      </c>
      <c r="C569">
        <v>10</v>
      </c>
      <c r="D569">
        <v>0.3</v>
      </c>
      <c r="E569">
        <v>87.285820900079756</v>
      </c>
      <c r="F569">
        <v>0.8</v>
      </c>
      <c r="G569">
        <v>8</v>
      </c>
      <c r="H569">
        <v>46</v>
      </c>
      <c r="I569">
        <v>3729.5612446970367</v>
      </c>
      <c r="J569">
        <v>3613.7976315902051</v>
      </c>
      <c r="K569" s="6">
        <f xml:space="preserve"> 100 - Tableau1[[#This Row],[Fitness finale]] / Tableau1[[#This Row],[Fitness de base]] * 100</f>
        <v>3.1039472343142904</v>
      </c>
      <c r="L569">
        <v>331.78300000000002</v>
      </c>
    </row>
    <row r="570" spans="1:12" x14ac:dyDescent="0.25">
      <c r="A570" s="11" t="s">
        <v>19</v>
      </c>
      <c r="B570" s="11">
        <v>100</v>
      </c>
      <c r="C570" s="11">
        <v>10</v>
      </c>
      <c r="D570" s="11">
        <v>0.3</v>
      </c>
      <c r="E570" s="11">
        <v>87.285820900079756</v>
      </c>
      <c r="F570" s="11">
        <v>0.9</v>
      </c>
      <c r="G570" s="11">
        <v>8</v>
      </c>
      <c r="H570" s="11">
        <v>45</v>
      </c>
      <c r="I570" s="11">
        <v>3729.5612446970367</v>
      </c>
      <c r="J570" s="11">
        <v>3633.3446005474402</v>
      </c>
      <c r="K570" s="6">
        <f xml:space="preserve"> 100 - Tableau1[[#This Row],[Fitness finale]] / Tableau1[[#This Row],[Fitness de base]] * 100</f>
        <v>2.579838158882751</v>
      </c>
      <c r="L570" s="11">
        <v>333.05099999999999</v>
      </c>
    </row>
    <row r="571" spans="1:12" x14ac:dyDescent="0.25">
      <c r="A571" t="s">
        <v>19</v>
      </c>
      <c r="B571">
        <v>100</v>
      </c>
      <c r="C571">
        <v>100</v>
      </c>
      <c r="D571">
        <v>0.3</v>
      </c>
      <c r="E571">
        <v>87.285820900079756</v>
      </c>
      <c r="F571">
        <v>0.9</v>
      </c>
      <c r="G571">
        <v>8</v>
      </c>
      <c r="H571">
        <v>46</v>
      </c>
      <c r="I571">
        <v>3729.5612446970367</v>
      </c>
      <c r="J571">
        <v>3651.4987787202899</v>
      </c>
      <c r="K571" s="6">
        <f xml:space="preserve"> 100 - Tableau1[[#This Row],[Fitness finale]] / Tableau1[[#This Row],[Fitness de base]] * 100</f>
        <v>2.0930737117601126</v>
      </c>
      <c r="L571">
        <v>3660.9430000000002</v>
      </c>
    </row>
    <row r="572" spans="1:12" x14ac:dyDescent="0.25">
      <c r="A572" t="s">
        <v>19</v>
      </c>
      <c r="B572">
        <v>100</v>
      </c>
      <c r="C572">
        <v>10</v>
      </c>
      <c r="D572">
        <v>0.5</v>
      </c>
      <c r="E572">
        <v>151.61246776199212</v>
      </c>
      <c r="F572">
        <v>0.99</v>
      </c>
      <c r="G572">
        <v>8</v>
      </c>
      <c r="H572">
        <v>47</v>
      </c>
      <c r="I572">
        <v>3729.5612446970367</v>
      </c>
      <c r="J572">
        <v>3656.4051178492628</v>
      </c>
      <c r="K572" s="6">
        <f xml:space="preserve"> 100 - Tableau1[[#This Row],[Fitness finale]] / Tableau1[[#This Row],[Fitness de base]] * 100</f>
        <v>1.9615209953125969</v>
      </c>
      <c r="L572">
        <v>390.61599999999999</v>
      </c>
    </row>
    <row r="573" spans="1:12" x14ac:dyDescent="0.25">
      <c r="A573" t="s">
        <v>19</v>
      </c>
      <c r="B573">
        <v>100</v>
      </c>
      <c r="C573">
        <v>10</v>
      </c>
      <c r="D573">
        <v>0.5</v>
      </c>
      <c r="E573">
        <v>151.61246776199212</v>
      </c>
      <c r="F573">
        <v>0.9</v>
      </c>
      <c r="G573">
        <v>8</v>
      </c>
      <c r="H573">
        <v>47</v>
      </c>
      <c r="I573">
        <v>3729.5612446970367</v>
      </c>
      <c r="J573">
        <v>3688.4770468401211</v>
      </c>
      <c r="K573" s="6">
        <f xml:space="preserve"> 100 - Tableau1[[#This Row],[Fitness finale]] / Tableau1[[#This Row],[Fitness de base]] * 100</f>
        <v>1.1015826034585672</v>
      </c>
      <c r="L573">
        <v>377.52</v>
      </c>
    </row>
    <row r="574" spans="1:12" x14ac:dyDescent="0.25">
      <c r="A574" t="s">
        <v>19</v>
      </c>
      <c r="B574">
        <v>100</v>
      </c>
      <c r="C574">
        <v>10</v>
      </c>
      <c r="D574">
        <v>0.8</v>
      </c>
      <c r="E574">
        <v>470.95134028311196</v>
      </c>
      <c r="F574">
        <v>0.8</v>
      </c>
      <c r="G574">
        <v>8</v>
      </c>
      <c r="H574">
        <v>47</v>
      </c>
      <c r="I574">
        <v>3729.5612446970367</v>
      </c>
      <c r="J574">
        <v>3699.4019674562369</v>
      </c>
      <c r="K574" s="6">
        <f xml:space="preserve"> 100 - Tableau1[[#This Row],[Fitness finale]] / Tableau1[[#This Row],[Fitness de base]] * 100</f>
        <v>0.80865483262093107</v>
      </c>
      <c r="L574">
        <v>339.41699999999997</v>
      </c>
    </row>
    <row r="575" spans="1:12" x14ac:dyDescent="0.25">
      <c r="A575" t="s">
        <v>19</v>
      </c>
      <c r="B575">
        <v>100</v>
      </c>
      <c r="C575">
        <v>10</v>
      </c>
      <c r="D575">
        <v>0.5</v>
      </c>
      <c r="E575">
        <v>151.61246776199212</v>
      </c>
      <c r="F575">
        <v>0.8</v>
      </c>
      <c r="G575">
        <v>8</v>
      </c>
      <c r="H575">
        <v>47</v>
      </c>
      <c r="I575">
        <v>3729.5612446970367</v>
      </c>
      <c r="J575">
        <v>3729.5612446970367</v>
      </c>
      <c r="K575" s="6">
        <f xml:space="preserve"> 100 - Tableau1[[#This Row],[Fitness finale]] / Tableau1[[#This Row],[Fitness de base]] * 100</f>
        <v>0</v>
      </c>
      <c r="L575">
        <v>380.78100000000001</v>
      </c>
    </row>
    <row r="576" spans="1:12" x14ac:dyDescent="0.25">
      <c r="A576" t="s">
        <v>19</v>
      </c>
      <c r="B576">
        <v>100</v>
      </c>
      <c r="C576">
        <v>10</v>
      </c>
      <c r="D576">
        <v>0.8</v>
      </c>
      <c r="E576">
        <v>470.95134028311196</v>
      </c>
      <c r="F576">
        <v>0.99</v>
      </c>
      <c r="G576">
        <v>8</v>
      </c>
      <c r="H576">
        <v>47</v>
      </c>
      <c r="I576">
        <v>3729.5612446970367</v>
      </c>
      <c r="J576">
        <v>3729.5612446970367</v>
      </c>
      <c r="K576" s="6">
        <f xml:space="preserve"> 100 - Tableau1[[#This Row],[Fitness finale]] / Tableau1[[#This Row],[Fitness de base]] * 100</f>
        <v>0</v>
      </c>
      <c r="L576">
        <v>382.505</v>
      </c>
    </row>
    <row r="577" spans="1:12" x14ac:dyDescent="0.25">
      <c r="A577" t="s">
        <v>19</v>
      </c>
      <c r="B577">
        <v>100</v>
      </c>
      <c r="C577">
        <v>10</v>
      </c>
      <c r="D577">
        <v>0.3</v>
      </c>
      <c r="E577">
        <v>87.285820900079756</v>
      </c>
      <c r="F577">
        <v>0.99</v>
      </c>
      <c r="G577">
        <v>8</v>
      </c>
      <c r="H577">
        <v>47</v>
      </c>
      <c r="I577">
        <v>3729.5612446970367</v>
      </c>
      <c r="J577">
        <v>3729.5612446970367</v>
      </c>
      <c r="K577" s="6">
        <f xml:space="preserve"> 100 - Tableau1[[#This Row],[Fitness finale]] / Tableau1[[#This Row],[Fitness de base]] * 100</f>
        <v>0</v>
      </c>
      <c r="L577">
        <v>325.76400000000001</v>
      </c>
    </row>
    <row r="578" spans="1:12" x14ac:dyDescent="0.25">
      <c r="A578" t="s">
        <v>20</v>
      </c>
      <c r="B578">
        <v>100</v>
      </c>
      <c r="C578">
        <v>1000</v>
      </c>
      <c r="D578">
        <v>0.8</v>
      </c>
      <c r="E578">
        <v>543.72470651689173</v>
      </c>
      <c r="F578">
        <v>0.99</v>
      </c>
      <c r="G578">
        <v>8</v>
      </c>
      <c r="H578">
        <v>33</v>
      </c>
      <c r="I578">
        <v>3688.9620666435944</v>
      </c>
      <c r="J578">
        <v>2527.7920933913338</v>
      </c>
      <c r="K578" s="6">
        <f xml:space="preserve"> 100 - Tableau1[[#This Row],[Fitness finale]] / Tableau1[[#This Row],[Fitness de base]] * 100</f>
        <v>31.476874857343063</v>
      </c>
      <c r="L578">
        <v>10886.459000000001</v>
      </c>
    </row>
    <row r="579" spans="1:12" x14ac:dyDescent="0.25">
      <c r="A579" t="s">
        <v>20</v>
      </c>
      <c r="B579">
        <v>100</v>
      </c>
      <c r="C579">
        <v>1000</v>
      </c>
      <c r="D579">
        <v>0.5</v>
      </c>
      <c r="E579">
        <v>175.04025891217313</v>
      </c>
      <c r="F579">
        <v>0.9</v>
      </c>
      <c r="G579">
        <v>8</v>
      </c>
      <c r="H579">
        <v>39</v>
      </c>
      <c r="I579">
        <v>3688.9620666435944</v>
      </c>
      <c r="J579">
        <v>2651.3393593468004</v>
      </c>
      <c r="K579" s="6">
        <f xml:space="preserve"> 100 - Tableau1[[#This Row],[Fitness finale]] / Tableau1[[#This Row],[Fitness de base]] * 100</f>
        <v>28.127768422429895</v>
      </c>
      <c r="L579">
        <v>10823.96</v>
      </c>
    </row>
    <row r="580" spans="1:12" x14ac:dyDescent="0.25">
      <c r="A580" t="s">
        <v>20</v>
      </c>
      <c r="B580">
        <v>100</v>
      </c>
      <c r="C580">
        <v>1000</v>
      </c>
      <c r="D580">
        <v>0.3</v>
      </c>
      <c r="E580">
        <v>100.77359016209961</v>
      </c>
      <c r="F580">
        <v>0.99</v>
      </c>
      <c r="G580">
        <v>8</v>
      </c>
      <c r="H580">
        <v>36</v>
      </c>
      <c r="I580">
        <v>3688.9620666435944</v>
      </c>
      <c r="J580">
        <v>2687.6416866333261</v>
      </c>
      <c r="K580" s="6">
        <f xml:space="preserve"> 100 - Tableau1[[#This Row],[Fitness finale]] / Tableau1[[#This Row],[Fitness de base]] * 100</f>
        <v>27.143688710285943</v>
      </c>
      <c r="L580">
        <v>10950.374</v>
      </c>
    </row>
    <row r="581" spans="1:12" x14ac:dyDescent="0.25">
      <c r="A581" t="s">
        <v>20</v>
      </c>
      <c r="B581">
        <v>100</v>
      </c>
      <c r="C581">
        <v>1000</v>
      </c>
      <c r="D581">
        <v>0.5</v>
      </c>
      <c r="E581">
        <v>175.04025891217313</v>
      </c>
      <c r="F581">
        <v>0.99</v>
      </c>
      <c r="G581">
        <v>8</v>
      </c>
      <c r="H581">
        <v>38</v>
      </c>
      <c r="I581">
        <v>3688.9620666435944</v>
      </c>
      <c r="J581">
        <v>2792.9034938727214</v>
      </c>
      <c r="K581" s="6">
        <f xml:space="preserve"> 100 - Tableau1[[#This Row],[Fitness finale]] / Tableau1[[#This Row],[Fitness de base]] * 100</f>
        <v>24.290262588309901</v>
      </c>
      <c r="L581">
        <v>10937.831</v>
      </c>
    </row>
    <row r="582" spans="1:12" x14ac:dyDescent="0.25">
      <c r="A582" t="s">
        <v>20</v>
      </c>
      <c r="B582">
        <v>100</v>
      </c>
      <c r="C582">
        <v>500</v>
      </c>
      <c r="D582">
        <v>0.5</v>
      </c>
      <c r="E582">
        <v>175.04025891217313</v>
      </c>
      <c r="F582">
        <v>0.99</v>
      </c>
      <c r="G582">
        <v>8</v>
      </c>
      <c r="H582">
        <v>38</v>
      </c>
      <c r="I582">
        <v>3688.9620666435944</v>
      </c>
      <c r="J582">
        <v>2792.9647668110588</v>
      </c>
      <c r="K582" s="6">
        <f xml:space="preserve"> 100 - Tableau1[[#This Row],[Fitness finale]] / Tableau1[[#This Row],[Fitness de base]] * 100</f>
        <v>24.288601607870689</v>
      </c>
      <c r="L582">
        <v>8693.2999999999993</v>
      </c>
    </row>
    <row r="583" spans="1:12" x14ac:dyDescent="0.25">
      <c r="A583" t="s">
        <v>20</v>
      </c>
      <c r="B583">
        <v>100</v>
      </c>
      <c r="C583">
        <v>500</v>
      </c>
      <c r="D583">
        <v>0.3</v>
      </c>
      <c r="E583">
        <v>100.77359016209961</v>
      </c>
      <c r="F583">
        <v>0.99</v>
      </c>
      <c r="G583">
        <v>8</v>
      </c>
      <c r="H583">
        <v>40</v>
      </c>
      <c r="I583">
        <v>3688.9620666435944</v>
      </c>
      <c r="J583">
        <v>2812.4791519957898</v>
      </c>
      <c r="K583" s="6">
        <f xml:space="preserve"> 100 - Tableau1[[#This Row],[Fitness finale]] / Tableau1[[#This Row],[Fitness de base]] * 100</f>
        <v>23.759607684046301</v>
      </c>
      <c r="L583">
        <v>8943.1880000000001</v>
      </c>
    </row>
    <row r="584" spans="1:12" x14ac:dyDescent="0.25">
      <c r="A584" t="s">
        <v>20</v>
      </c>
      <c r="B584">
        <v>100</v>
      </c>
      <c r="C584">
        <v>500</v>
      </c>
      <c r="D584">
        <v>0.8</v>
      </c>
      <c r="E584">
        <v>543.72470651689173</v>
      </c>
      <c r="F584">
        <v>0.9</v>
      </c>
      <c r="G584">
        <v>8</v>
      </c>
      <c r="H584">
        <v>42</v>
      </c>
      <c r="I584">
        <v>3688.9620666435944</v>
      </c>
      <c r="J584">
        <v>2892.73978064321</v>
      </c>
      <c r="K584" s="6">
        <f xml:space="preserve"> 100 - Tableau1[[#This Row],[Fitness finale]] / Tableau1[[#This Row],[Fitness de base]] * 100</f>
        <v>21.583910910876568</v>
      </c>
      <c r="L584">
        <v>8678.3559999999998</v>
      </c>
    </row>
    <row r="585" spans="1:12" x14ac:dyDescent="0.25">
      <c r="A585" t="s">
        <v>20</v>
      </c>
      <c r="B585">
        <v>100</v>
      </c>
      <c r="C585">
        <v>500</v>
      </c>
      <c r="D585">
        <v>0.8</v>
      </c>
      <c r="E585">
        <v>543.72470651689173</v>
      </c>
      <c r="F585">
        <v>0.99</v>
      </c>
      <c r="G585">
        <v>8</v>
      </c>
      <c r="H585">
        <v>40</v>
      </c>
      <c r="I585">
        <v>3688.9620666435944</v>
      </c>
      <c r="J585">
        <v>2918.9804894468402</v>
      </c>
      <c r="K585" s="6">
        <f xml:space="preserve"> 100 - Tableau1[[#This Row],[Fitness finale]] / Tableau1[[#This Row],[Fitness de base]] * 100</f>
        <v>20.872580506020839</v>
      </c>
      <c r="L585">
        <v>8922.3979999999992</v>
      </c>
    </row>
    <row r="586" spans="1:12" x14ac:dyDescent="0.25">
      <c r="A586" t="s">
        <v>20</v>
      </c>
      <c r="B586">
        <v>100</v>
      </c>
      <c r="C586">
        <v>1000</v>
      </c>
      <c r="D586">
        <v>0.5</v>
      </c>
      <c r="E586">
        <v>175.04025891217313</v>
      </c>
      <c r="F586">
        <v>0.8</v>
      </c>
      <c r="G586">
        <v>8</v>
      </c>
      <c r="H586">
        <v>43</v>
      </c>
      <c r="I586">
        <v>3688.9620666435944</v>
      </c>
      <c r="J586">
        <v>2967.5724764678807</v>
      </c>
      <c r="K586" s="6">
        <f xml:space="preserve"> 100 - Tableau1[[#This Row],[Fitness finale]] / Tableau1[[#This Row],[Fitness de base]] * 100</f>
        <v>19.555353976086579</v>
      </c>
      <c r="L586">
        <v>10916.74</v>
      </c>
    </row>
    <row r="587" spans="1:12" x14ac:dyDescent="0.25">
      <c r="A587" t="s">
        <v>20</v>
      </c>
      <c r="B587">
        <v>100</v>
      </c>
      <c r="C587">
        <v>500</v>
      </c>
      <c r="D587">
        <v>0.3</v>
      </c>
      <c r="E587">
        <v>100.77359016209961</v>
      </c>
      <c r="F587">
        <v>0.8</v>
      </c>
      <c r="G587">
        <v>8</v>
      </c>
      <c r="H587">
        <v>44</v>
      </c>
      <c r="I587">
        <v>3688.9620666435944</v>
      </c>
      <c r="J587">
        <v>3132.0515603380272</v>
      </c>
      <c r="K587" s="6">
        <f xml:space="preserve"> 100 - Tableau1[[#This Row],[Fitness finale]] / Tableau1[[#This Row],[Fitness de base]] * 100</f>
        <v>15.096672078611874</v>
      </c>
      <c r="L587">
        <v>8805.6939999999995</v>
      </c>
    </row>
    <row r="588" spans="1:12" x14ac:dyDescent="0.25">
      <c r="A588" t="s">
        <v>20</v>
      </c>
      <c r="B588">
        <v>100</v>
      </c>
      <c r="C588">
        <v>1000</v>
      </c>
      <c r="D588">
        <v>0.3</v>
      </c>
      <c r="E588">
        <v>100.77359016209961</v>
      </c>
      <c r="F588">
        <v>0.8</v>
      </c>
      <c r="G588">
        <v>8</v>
      </c>
      <c r="H588">
        <v>47</v>
      </c>
      <c r="I588">
        <v>3688.9620666435944</v>
      </c>
      <c r="J588">
        <v>3236.3057756936714</v>
      </c>
      <c r="K588" s="6">
        <f xml:space="preserve"> 100 - Tableau1[[#This Row],[Fitness finale]] / Tableau1[[#This Row],[Fitness de base]] * 100</f>
        <v>12.270559652617209</v>
      </c>
      <c r="L588">
        <v>10949.199000000001</v>
      </c>
    </row>
    <row r="589" spans="1:12" x14ac:dyDescent="0.25">
      <c r="A589" t="s">
        <v>20</v>
      </c>
      <c r="B589">
        <v>100</v>
      </c>
      <c r="C589">
        <v>100</v>
      </c>
      <c r="D589">
        <v>0.3</v>
      </c>
      <c r="E589">
        <v>100.77359016209961</v>
      </c>
      <c r="F589">
        <v>0.8</v>
      </c>
      <c r="G589">
        <v>8</v>
      </c>
      <c r="H589">
        <v>46</v>
      </c>
      <c r="I589">
        <v>3688.9620666435944</v>
      </c>
      <c r="J589">
        <v>3238.0251585635765</v>
      </c>
      <c r="K589" s="6">
        <f xml:space="preserve"> 100 - Tableau1[[#This Row],[Fitness finale]] / Tableau1[[#This Row],[Fitness de base]] * 100</f>
        <v>12.223950800619193</v>
      </c>
      <c r="L589">
        <v>3952.703</v>
      </c>
    </row>
    <row r="590" spans="1:12" x14ac:dyDescent="0.25">
      <c r="A590" t="s">
        <v>20</v>
      </c>
      <c r="B590">
        <v>100</v>
      </c>
      <c r="C590">
        <v>500</v>
      </c>
      <c r="D590">
        <v>0.5</v>
      </c>
      <c r="E590">
        <v>175.04025891217313</v>
      </c>
      <c r="F590">
        <v>0.8</v>
      </c>
      <c r="G590">
        <v>8</v>
      </c>
      <c r="H590">
        <v>46</v>
      </c>
      <c r="I590">
        <v>3688.9620666435944</v>
      </c>
      <c r="J590">
        <v>3266.5080879387119</v>
      </c>
      <c r="K590" s="6">
        <f xml:space="preserve"> 100 - Tableau1[[#This Row],[Fitness finale]] / Tableau1[[#This Row],[Fitness de base]] * 100</f>
        <v>11.451838513732753</v>
      </c>
      <c r="L590">
        <v>8756.6090000000004</v>
      </c>
    </row>
    <row r="591" spans="1:12" x14ac:dyDescent="0.25">
      <c r="A591" t="s">
        <v>20</v>
      </c>
      <c r="B591">
        <v>100</v>
      </c>
      <c r="C591">
        <v>100</v>
      </c>
      <c r="D591">
        <v>0.8</v>
      </c>
      <c r="E591">
        <v>543.72470651689173</v>
      </c>
      <c r="F591">
        <v>0.9</v>
      </c>
      <c r="G591">
        <v>8</v>
      </c>
      <c r="H591">
        <v>47</v>
      </c>
      <c r="I591">
        <v>3688.9620666435944</v>
      </c>
      <c r="J591">
        <v>3274.6119491262957</v>
      </c>
      <c r="K591" s="6">
        <f xml:space="preserve"> 100 - Tableau1[[#This Row],[Fitness finale]] / Tableau1[[#This Row],[Fitness de base]] * 100</f>
        <v>11.232159887572266</v>
      </c>
      <c r="L591">
        <v>3944.0650000000001</v>
      </c>
    </row>
    <row r="592" spans="1:12" x14ac:dyDescent="0.25">
      <c r="A592" t="s">
        <v>20</v>
      </c>
      <c r="B592">
        <v>100</v>
      </c>
      <c r="C592">
        <v>100</v>
      </c>
      <c r="D592">
        <v>0.8</v>
      </c>
      <c r="E592">
        <v>543.72470651689173</v>
      </c>
      <c r="F592">
        <v>0.8</v>
      </c>
      <c r="G592">
        <v>8</v>
      </c>
      <c r="H592">
        <v>44</v>
      </c>
      <c r="I592">
        <v>3688.9620666435944</v>
      </c>
      <c r="J592">
        <v>3311.7433010564168</v>
      </c>
      <c r="K592" s="6">
        <f xml:space="preserve"> 100 - Tableau1[[#This Row],[Fitness finale]] / Tableau1[[#This Row],[Fitness de base]] * 100</f>
        <v>10.225607061619641</v>
      </c>
      <c r="L592">
        <v>4203.1670000000004</v>
      </c>
    </row>
    <row r="593" spans="1:12" x14ac:dyDescent="0.25">
      <c r="A593" t="s">
        <v>20</v>
      </c>
      <c r="B593">
        <v>100</v>
      </c>
      <c r="C593">
        <v>1000</v>
      </c>
      <c r="D593">
        <v>0.8</v>
      </c>
      <c r="E593">
        <v>543.72470651689173</v>
      </c>
      <c r="F593">
        <v>0.9</v>
      </c>
      <c r="G593">
        <v>8</v>
      </c>
      <c r="H593">
        <v>47</v>
      </c>
      <c r="I593">
        <v>3688.9620666435944</v>
      </c>
      <c r="J593">
        <v>3324.6308966710462</v>
      </c>
      <c r="K593" s="6">
        <f xml:space="preserve"> 100 - Tableau1[[#This Row],[Fitness finale]] / Tableau1[[#This Row],[Fitness de base]] * 100</f>
        <v>9.8762514601847187</v>
      </c>
      <c r="L593">
        <v>10855.016</v>
      </c>
    </row>
    <row r="594" spans="1:12" x14ac:dyDescent="0.25">
      <c r="A594" s="11" t="s">
        <v>20</v>
      </c>
      <c r="B594" s="11">
        <v>100</v>
      </c>
      <c r="C594" s="11">
        <v>500</v>
      </c>
      <c r="D594" s="11">
        <v>0.5</v>
      </c>
      <c r="E594" s="11">
        <v>175.04025891217313</v>
      </c>
      <c r="F594" s="11">
        <v>0.9</v>
      </c>
      <c r="G594" s="11">
        <v>8</v>
      </c>
      <c r="H594" s="11">
        <v>47</v>
      </c>
      <c r="I594" s="11">
        <v>3688.9620666435944</v>
      </c>
      <c r="J594" s="11">
        <v>3330.7922487357241</v>
      </c>
      <c r="K594" s="6">
        <f xml:space="preserve"> 100 - Tableau1[[#This Row],[Fitness finale]] / Tableau1[[#This Row],[Fitness de base]] * 100</f>
        <v>9.709230169280417</v>
      </c>
      <c r="L594" s="11">
        <v>8810.2049999999999</v>
      </c>
    </row>
    <row r="595" spans="1:12" x14ac:dyDescent="0.25">
      <c r="A595" t="s">
        <v>20</v>
      </c>
      <c r="B595">
        <v>100</v>
      </c>
      <c r="C595">
        <v>100</v>
      </c>
      <c r="D595">
        <v>0.3</v>
      </c>
      <c r="E595">
        <v>100.77359016209961</v>
      </c>
      <c r="F595">
        <v>0.9</v>
      </c>
      <c r="G595">
        <v>8</v>
      </c>
      <c r="H595">
        <v>45</v>
      </c>
      <c r="I595">
        <v>3688.9620666435944</v>
      </c>
      <c r="J595">
        <v>3335.2963968788135</v>
      </c>
      <c r="K595" s="6">
        <f xml:space="preserve"> 100 - Tableau1[[#This Row],[Fitness finale]] / Tableau1[[#This Row],[Fitness de base]] * 100</f>
        <v>9.5871321899106476</v>
      </c>
      <c r="L595">
        <v>4333.4290000000001</v>
      </c>
    </row>
    <row r="596" spans="1:12" x14ac:dyDescent="0.25">
      <c r="A596" t="s">
        <v>20</v>
      </c>
      <c r="B596">
        <v>100</v>
      </c>
      <c r="C596">
        <v>500</v>
      </c>
      <c r="D596">
        <v>0.3</v>
      </c>
      <c r="E596">
        <v>100.77359016209961</v>
      </c>
      <c r="F596">
        <v>0.9</v>
      </c>
      <c r="G596">
        <v>8</v>
      </c>
      <c r="H596">
        <v>47</v>
      </c>
      <c r="I596">
        <v>3688.9620666435944</v>
      </c>
      <c r="J596">
        <v>3376.1820352105906</v>
      </c>
      <c r="K596" s="6">
        <f xml:space="preserve"> 100 - Tableau1[[#This Row],[Fitness finale]] / Tableau1[[#This Row],[Fitness de base]] * 100</f>
        <v>8.478808558679134</v>
      </c>
      <c r="L596">
        <v>8899.2620000000006</v>
      </c>
    </row>
    <row r="597" spans="1:12" x14ac:dyDescent="0.25">
      <c r="A597" t="s">
        <v>20</v>
      </c>
      <c r="B597">
        <v>100</v>
      </c>
      <c r="C597">
        <v>100</v>
      </c>
      <c r="D597">
        <v>0.5</v>
      </c>
      <c r="E597">
        <v>175.04025891217313</v>
      </c>
      <c r="F597">
        <v>0.8</v>
      </c>
      <c r="G597">
        <v>8</v>
      </c>
      <c r="H597">
        <v>46</v>
      </c>
      <c r="I597">
        <v>3688.9620666435944</v>
      </c>
      <c r="J597">
        <v>3454.8602183303337</v>
      </c>
      <c r="K597" s="6">
        <f xml:space="preserve"> 100 - Tableau1[[#This Row],[Fitness finale]] / Tableau1[[#This Row],[Fitness de base]] * 100</f>
        <v>6.3460085542776739</v>
      </c>
      <c r="L597">
        <v>3645.7869999999998</v>
      </c>
    </row>
    <row r="598" spans="1:12" x14ac:dyDescent="0.25">
      <c r="A598" t="s">
        <v>20</v>
      </c>
      <c r="B598">
        <v>100</v>
      </c>
      <c r="C598">
        <v>500</v>
      </c>
      <c r="D598">
        <v>0.8</v>
      </c>
      <c r="E598">
        <v>543.72470651689173</v>
      </c>
      <c r="F598">
        <v>0.8</v>
      </c>
      <c r="G598">
        <v>8</v>
      </c>
      <c r="H598">
        <v>46</v>
      </c>
      <c r="I598">
        <v>3688.9620666435944</v>
      </c>
      <c r="J598">
        <v>3455.3346569845075</v>
      </c>
      <c r="K598" s="6">
        <f xml:space="preserve"> 100 - Tableau1[[#This Row],[Fitness finale]] / Tableau1[[#This Row],[Fitness de base]] * 100</f>
        <v>6.3331475205884402</v>
      </c>
      <c r="L598">
        <v>8419.8799999999992</v>
      </c>
    </row>
    <row r="599" spans="1:12" x14ac:dyDescent="0.25">
      <c r="A599" t="s">
        <v>20</v>
      </c>
      <c r="B599">
        <v>100</v>
      </c>
      <c r="C599">
        <v>1000</v>
      </c>
      <c r="D599">
        <v>0.8</v>
      </c>
      <c r="E599">
        <v>543.72470651689173</v>
      </c>
      <c r="F599">
        <v>0.8</v>
      </c>
      <c r="G599">
        <v>8</v>
      </c>
      <c r="H599">
        <v>46</v>
      </c>
      <c r="I599">
        <v>3688.9620666435944</v>
      </c>
      <c r="J599">
        <v>3482.6505163310985</v>
      </c>
      <c r="K599" s="6">
        <f xml:space="preserve"> 100 - Tableau1[[#This Row],[Fitness finale]] / Tableau1[[#This Row],[Fitness de base]] * 100</f>
        <v>5.592672046644509</v>
      </c>
      <c r="L599">
        <v>10772.942999999999</v>
      </c>
    </row>
    <row r="600" spans="1:12" x14ac:dyDescent="0.25">
      <c r="A600" t="s">
        <v>20</v>
      </c>
      <c r="B600">
        <v>100</v>
      </c>
      <c r="C600">
        <v>100</v>
      </c>
      <c r="D600">
        <v>0.5</v>
      </c>
      <c r="E600">
        <v>175.04025891217313</v>
      </c>
      <c r="F600">
        <v>0.9</v>
      </c>
      <c r="G600">
        <v>8</v>
      </c>
      <c r="H600">
        <v>46</v>
      </c>
      <c r="I600">
        <v>3688.9620666435944</v>
      </c>
      <c r="J600">
        <v>3489.4443230079619</v>
      </c>
      <c r="K600" s="6">
        <f xml:space="preserve"> 100 - Tableau1[[#This Row],[Fitness finale]] / Tableau1[[#This Row],[Fitness de base]] * 100</f>
        <v>5.4085062418970296</v>
      </c>
      <c r="L600">
        <v>4390.6890000000003</v>
      </c>
    </row>
    <row r="601" spans="1:12" x14ac:dyDescent="0.25">
      <c r="A601" t="s">
        <v>20</v>
      </c>
      <c r="B601">
        <v>100</v>
      </c>
      <c r="C601">
        <v>100</v>
      </c>
      <c r="D601">
        <v>0.3</v>
      </c>
      <c r="E601">
        <v>100.77359016209961</v>
      </c>
      <c r="F601">
        <v>0.99</v>
      </c>
      <c r="G601">
        <v>8</v>
      </c>
      <c r="H601">
        <v>46</v>
      </c>
      <c r="I601">
        <v>3688.9620666435944</v>
      </c>
      <c r="J601">
        <v>3528.5845563564735</v>
      </c>
      <c r="K601" s="6">
        <f xml:space="preserve"> 100 - Tableau1[[#This Row],[Fitness finale]] / Tableau1[[#This Row],[Fitness de base]] * 100</f>
        <v>4.3474968674058658</v>
      </c>
      <c r="L601">
        <v>4057.8789999999999</v>
      </c>
    </row>
    <row r="602" spans="1:12" x14ac:dyDescent="0.25">
      <c r="A602" t="s">
        <v>20</v>
      </c>
      <c r="B602">
        <v>100</v>
      </c>
      <c r="C602">
        <v>100</v>
      </c>
      <c r="D602">
        <v>0.5</v>
      </c>
      <c r="E602">
        <v>175.04025891217313</v>
      </c>
      <c r="F602">
        <v>0.99</v>
      </c>
      <c r="G602">
        <v>8</v>
      </c>
      <c r="H602">
        <v>45</v>
      </c>
      <c r="I602">
        <v>3688.9620666435944</v>
      </c>
      <c r="J602">
        <v>3546.5735937061049</v>
      </c>
      <c r="K602" s="6">
        <f xml:space="preserve"> 100 - Tableau1[[#This Row],[Fitness finale]] / Tableau1[[#This Row],[Fitness de base]] * 100</f>
        <v>3.8598519140382876</v>
      </c>
      <c r="L602">
        <v>3939.5259999999998</v>
      </c>
    </row>
    <row r="603" spans="1:12" x14ac:dyDescent="0.25">
      <c r="A603" t="s">
        <v>20</v>
      </c>
      <c r="B603">
        <v>100</v>
      </c>
      <c r="C603">
        <v>10</v>
      </c>
      <c r="D603">
        <v>0.8</v>
      </c>
      <c r="E603">
        <v>543.72470651689173</v>
      </c>
      <c r="F603">
        <v>0.99</v>
      </c>
      <c r="G603">
        <v>8</v>
      </c>
      <c r="H603">
        <v>48</v>
      </c>
      <c r="I603">
        <v>3688.9620666435944</v>
      </c>
      <c r="J603">
        <v>3554.6532508473351</v>
      </c>
      <c r="K603" s="6">
        <f xml:space="preserve"> 100 - Tableau1[[#This Row],[Fitness finale]] / Tableau1[[#This Row],[Fitness de base]] * 100</f>
        <v>3.6408294086488127</v>
      </c>
      <c r="L603">
        <v>429.15</v>
      </c>
    </row>
    <row r="604" spans="1:12" x14ac:dyDescent="0.25">
      <c r="A604" t="s">
        <v>20</v>
      </c>
      <c r="B604">
        <v>100</v>
      </c>
      <c r="C604">
        <v>10</v>
      </c>
      <c r="D604">
        <v>0.3</v>
      </c>
      <c r="E604">
        <v>100.77359016209961</v>
      </c>
      <c r="F604">
        <v>0.8</v>
      </c>
      <c r="G604">
        <v>8</v>
      </c>
      <c r="H604">
        <v>48</v>
      </c>
      <c r="I604">
        <v>3688.9620666435944</v>
      </c>
      <c r="J604">
        <v>3567.4490357734549</v>
      </c>
      <c r="K604" s="6">
        <f xml:space="preserve"> 100 - Tableau1[[#This Row],[Fitness finale]] / Tableau1[[#This Row],[Fitness de base]] * 100</f>
        <v>3.2939626018084311</v>
      </c>
      <c r="L604">
        <v>454.12400000000002</v>
      </c>
    </row>
    <row r="605" spans="1:12" x14ac:dyDescent="0.25">
      <c r="A605" t="s">
        <v>20</v>
      </c>
      <c r="B605">
        <v>100</v>
      </c>
      <c r="C605">
        <v>100</v>
      </c>
      <c r="D605">
        <v>0.8</v>
      </c>
      <c r="E605">
        <v>543.72470651689173</v>
      </c>
      <c r="F605">
        <v>0.99</v>
      </c>
      <c r="G605">
        <v>8</v>
      </c>
      <c r="H605">
        <v>48</v>
      </c>
      <c r="I605">
        <v>3688.9620666435944</v>
      </c>
      <c r="J605">
        <v>3600.2431065149517</v>
      </c>
      <c r="K605" s="6">
        <f xml:space="preserve"> 100 - Tableau1[[#This Row],[Fitness finale]] / Tableau1[[#This Row],[Fitness de base]] * 100</f>
        <v>2.4049843431804021</v>
      </c>
      <c r="L605">
        <v>4270.4560000000001</v>
      </c>
    </row>
    <row r="606" spans="1:12" x14ac:dyDescent="0.25">
      <c r="A606" t="s">
        <v>20</v>
      </c>
      <c r="B606">
        <v>100</v>
      </c>
      <c r="C606">
        <v>10</v>
      </c>
      <c r="D606">
        <v>0.5</v>
      </c>
      <c r="E606">
        <v>175.04025891217313</v>
      </c>
      <c r="F606">
        <v>0.99</v>
      </c>
      <c r="G606">
        <v>8</v>
      </c>
      <c r="H606">
        <v>48</v>
      </c>
      <c r="I606">
        <v>3688.9620666435944</v>
      </c>
      <c r="J606">
        <v>3610.8421332309399</v>
      </c>
      <c r="K606" s="6">
        <f xml:space="preserve"> 100 - Tableau1[[#This Row],[Fitness finale]] / Tableau1[[#This Row],[Fitness de base]] * 100</f>
        <v>2.117667029407329</v>
      </c>
      <c r="L606">
        <v>552.04</v>
      </c>
    </row>
    <row r="607" spans="1:12" x14ac:dyDescent="0.25">
      <c r="A607" t="s">
        <v>20</v>
      </c>
      <c r="B607">
        <v>100</v>
      </c>
      <c r="C607">
        <v>10</v>
      </c>
      <c r="D607">
        <v>0.5</v>
      </c>
      <c r="E607">
        <v>175.04025891217313</v>
      </c>
      <c r="F607">
        <v>0.9</v>
      </c>
      <c r="G607">
        <v>8</v>
      </c>
      <c r="H607">
        <v>48</v>
      </c>
      <c r="I607">
        <v>3688.9620666435944</v>
      </c>
      <c r="J607">
        <v>3631.0278989551766</v>
      </c>
      <c r="K607" s="6">
        <f xml:space="preserve"> 100 - Tableau1[[#This Row],[Fitness finale]] / Tableau1[[#This Row],[Fitness de base]] * 100</f>
        <v>1.5704733917507951</v>
      </c>
      <c r="L607">
        <v>450.35399999999998</v>
      </c>
    </row>
    <row r="608" spans="1:12" x14ac:dyDescent="0.25">
      <c r="A608" t="s">
        <v>20</v>
      </c>
      <c r="B608">
        <v>100</v>
      </c>
      <c r="C608">
        <v>1000</v>
      </c>
      <c r="D608">
        <v>0.3</v>
      </c>
      <c r="E608">
        <v>100.77359016209961</v>
      </c>
      <c r="F608">
        <v>0.9</v>
      </c>
      <c r="G608">
        <v>8</v>
      </c>
      <c r="H608">
        <v>48</v>
      </c>
      <c r="I608">
        <v>3688.9620666435944</v>
      </c>
      <c r="J608">
        <v>3634.6322680202243</v>
      </c>
      <c r="K608" s="6">
        <f xml:space="preserve"> 100 - Tableau1[[#This Row],[Fitness finale]] / Tableau1[[#This Row],[Fitness de base]] * 100</f>
        <v>1.4727665300392232</v>
      </c>
      <c r="L608">
        <v>10940.281000000001</v>
      </c>
    </row>
    <row r="609" spans="1:12" x14ac:dyDescent="0.25">
      <c r="A609" t="s">
        <v>20</v>
      </c>
      <c r="B609">
        <v>100</v>
      </c>
      <c r="C609">
        <v>10</v>
      </c>
      <c r="D609">
        <v>0.3</v>
      </c>
      <c r="E609">
        <v>100.77359016209961</v>
      </c>
      <c r="F609">
        <v>0.9</v>
      </c>
      <c r="G609">
        <v>8</v>
      </c>
      <c r="H609">
        <v>48</v>
      </c>
      <c r="I609">
        <v>3688.9620666435944</v>
      </c>
      <c r="J609">
        <v>3677.502412007022</v>
      </c>
      <c r="K609" s="6">
        <f xml:space="preserve"> 100 - Tableau1[[#This Row],[Fitness finale]] / Tableau1[[#This Row],[Fitness de base]] * 100</f>
        <v>0.3106471259271899</v>
      </c>
      <c r="L609">
        <v>438.25200000000001</v>
      </c>
    </row>
    <row r="610" spans="1:12" x14ac:dyDescent="0.25">
      <c r="A610" t="s">
        <v>20</v>
      </c>
      <c r="B610">
        <v>100</v>
      </c>
      <c r="C610">
        <v>10</v>
      </c>
      <c r="D610">
        <v>0.3</v>
      </c>
      <c r="E610">
        <v>100.77359016209961</v>
      </c>
      <c r="F610">
        <v>0.99</v>
      </c>
      <c r="G610">
        <v>8</v>
      </c>
      <c r="H610">
        <v>48</v>
      </c>
      <c r="I610">
        <v>3688.9620666435944</v>
      </c>
      <c r="J610">
        <v>3680.875800424662</v>
      </c>
      <c r="K610" s="6">
        <f xml:space="preserve"> 100 - Tableau1[[#This Row],[Fitness finale]] / Tableau1[[#This Row],[Fitness de base]] * 100</f>
        <v>0.21920166358039239</v>
      </c>
      <c r="L610">
        <v>459.85399999999998</v>
      </c>
    </row>
    <row r="611" spans="1:12" x14ac:dyDescent="0.25">
      <c r="A611" t="s">
        <v>20</v>
      </c>
      <c r="B611">
        <v>100</v>
      </c>
      <c r="C611">
        <v>10</v>
      </c>
      <c r="D611">
        <v>0.8</v>
      </c>
      <c r="E611">
        <v>543.72470651689173</v>
      </c>
      <c r="F611">
        <v>0.9</v>
      </c>
      <c r="G611">
        <v>8</v>
      </c>
      <c r="H611">
        <v>48</v>
      </c>
      <c r="I611">
        <v>3688.9620666435944</v>
      </c>
      <c r="J611">
        <v>3683.1763111311016</v>
      </c>
      <c r="K611" s="6">
        <f xml:space="preserve"> 100 - Tableau1[[#This Row],[Fitness finale]] / Tableau1[[#This Row],[Fitness de base]] * 100</f>
        <v>0.15683965863485128</v>
      </c>
      <c r="L611">
        <v>380.88</v>
      </c>
    </row>
    <row r="612" spans="1:12" x14ac:dyDescent="0.25">
      <c r="A612" t="s">
        <v>20</v>
      </c>
      <c r="B612">
        <v>100</v>
      </c>
      <c r="C612">
        <v>10</v>
      </c>
      <c r="D612">
        <v>0.5</v>
      </c>
      <c r="E612">
        <v>175.04025891217313</v>
      </c>
      <c r="F612">
        <v>0.8</v>
      </c>
      <c r="G612">
        <v>8</v>
      </c>
      <c r="H612">
        <v>48</v>
      </c>
      <c r="I612">
        <v>3688.9620666435944</v>
      </c>
      <c r="J612">
        <v>3688.9620666435944</v>
      </c>
      <c r="K612" s="6">
        <f xml:space="preserve"> 100 - Tableau1[[#This Row],[Fitness finale]] / Tableau1[[#This Row],[Fitness de base]] * 100</f>
        <v>0</v>
      </c>
      <c r="L612">
        <v>440.48</v>
      </c>
    </row>
    <row r="613" spans="1:12" x14ac:dyDescent="0.25">
      <c r="A613" t="s">
        <v>20</v>
      </c>
      <c r="B613">
        <v>100</v>
      </c>
      <c r="C613">
        <v>10</v>
      </c>
      <c r="D613">
        <v>0.8</v>
      </c>
      <c r="E613">
        <v>543.72470651689173</v>
      </c>
      <c r="F613">
        <v>0.8</v>
      </c>
      <c r="G613">
        <v>8</v>
      </c>
      <c r="H613">
        <v>48</v>
      </c>
      <c r="I613">
        <v>3688.9620666435944</v>
      </c>
      <c r="J613">
        <v>3688.9620666435944</v>
      </c>
      <c r="K613" s="6">
        <f xml:space="preserve"> 100 - Tableau1[[#This Row],[Fitness finale]] / Tableau1[[#This Row],[Fitness de base]] * 100</f>
        <v>0</v>
      </c>
      <c r="L613">
        <v>383.11399999999998</v>
      </c>
    </row>
    <row r="614" spans="1:12" x14ac:dyDescent="0.25">
      <c r="A614" t="s">
        <v>20</v>
      </c>
      <c r="B614">
        <v>100</v>
      </c>
      <c r="C614">
        <v>1000</v>
      </c>
      <c r="D614">
        <v>0.8</v>
      </c>
      <c r="E614">
        <v>470.95134028311196</v>
      </c>
      <c r="F614">
        <v>0.99</v>
      </c>
      <c r="G614">
        <v>8</v>
      </c>
      <c r="H614">
        <v>41</v>
      </c>
      <c r="I614">
        <v>3729.5612446970367</v>
      </c>
      <c r="J614">
        <v>2710.2666158965562</v>
      </c>
      <c r="K614" s="6">
        <f xml:space="preserve"> 100 - Tableau1[[#This Row],[Fitness finale]] / Tableau1[[#This Row],[Fitness de base]] * 100</f>
        <v>27.330148559694209</v>
      </c>
      <c r="L614">
        <v>10950.677</v>
      </c>
    </row>
    <row r="615" spans="1:12" x14ac:dyDescent="0.25">
      <c r="A615" t="s">
        <v>20</v>
      </c>
      <c r="B615">
        <v>100</v>
      </c>
      <c r="C615">
        <v>500</v>
      </c>
      <c r="D615">
        <v>0.8</v>
      </c>
      <c r="E615">
        <v>470.95134028311196</v>
      </c>
      <c r="F615">
        <v>0.99</v>
      </c>
      <c r="G615">
        <v>8</v>
      </c>
      <c r="H615">
        <v>37</v>
      </c>
      <c r="I615">
        <v>3729.5612446970367</v>
      </c>
      <c r="J615">
        <v>2718.984570204505</v>
      </c>
      <c r="K615" s="6">
        <f xml:space="preserve"> 100 - Tableau1[[#This Row],[Fitness finale]] / Tableau1[[#This Row],[Fitness de base]] * 100</f>
        <v>27.096395747071952</v>
      </c>
      <c r="L615">
        <v>8867.0010000000002</v>
      </c>
    </row>
    <row r="616" spans="1:12" x14ac:dyDescent="0.25">
      <c r="A616" t="s">
        <v>20</v>
      </c>
      <c r="B616">
        <v>100</v>
      </c>
      <c r="C616">
        <v>500</v>
      </c>
      <c r="D616">
        <v>0.3</v>
      </c>
      <c r="E616">
        <v>87.285820900079756</v>
      </c>
      <c r="F616">
        <v>0.99</v>
      </c>
      <c r="G616">
        <v>8</v>
      </c>
      <c r="H616">
        <v>40</v>
      </c>
      <c r="I616">
        <v>3729.5612446970367</v>
      </c>
      <c r="J616">
        <v>2737.9635680168735</v>
      </c>
      <c r="K616" s="6">
        <f xml:space="preserve"> 100 - Tableau1[[#This Row],[Fitness finale]] / Tableau1[[#This Row],[Fitness de base]] * 100</f>
        <v>26.587515571438587</v>
      </c>
      <c r="L616">
        <v>8865.5159999999996</v>
      </c>
    </row>
    <row r="617" spans="1:12" x14ac:dyDescent="0.25">
      <c r="A617" t="s">
        <v>20</v>
      </c>
      <c r="B617">
        <v>100</v>
      </c>
      <c r="C617">
        <v>1000</v>
      </c>
      <c r="D617">
        <v>0.3</v>
      </c>
      <c r="E617">
        <v>87.285820900079756</v>
      </c>
      <c r="F617">
        <v>0.9</v>
      </c>
      <c r="G617">
        <v>8</v>
      </c>
      <c r="H617">
        <v>39</v>
      </c>
      <c r="I617">
        <v>3729.5612446970367</v>
      </c>
      <c r="J617">
        <v>2777.3549065907009</v>
      </c>
      <c r="K617" s="6">
        <f xml:space="preserve"> 100 - Tableau1[[#This Row],[Fitness finale]] / Tableau1[[#This Row],[Fitness de base]] * 100</f>
        <v>25.531323274560847</v>
      </c>
      <c r="L617">
        <v>10744.19</v>
      </c>
    </row>
    <row r="618" spans="1:12" x14ac:dyDescent="0.25">
      <c r="A618" t="s">
        <v>20</v>
      </c>
      <c r="B618">
        <v>100</v>
      </c>
      <c r="C618">
        <v>1000</v>
      </c>
      <c r="D618">
        <v>0.5</v>
      </c>
      <c r="E618">
        <v>151.61246776199212</v>
      </c>
      <c r="F618">
        <v>0.99</v>
      </c>
      <c r="G618">
        <v>8</v>
      </c>
      <c r="H618">
        <v>36</v>
      </c>
      <c r="I618">
        <v>3729.5612446970367</v>
      </c>
      <c r="J618">
        <v>2793.6747141974847</v>
      </c>
      <c r="K618" s="6">
        <f xml:space="preserve"> 100 - Tableau1[[#This Row],[Fitness finale]] / Tableau1[[#This Row],[Fitness de base]] * 100</f>
        <v>25.093743448515937</v>
      </c>
      <c r="L618">
        <v>10906.834000000001</v>
      </c>
    </row>
    <row r="619" spans="1:12" x14ac:dyDescent="0.25">
      <c r="A619" t="s">
        <v>20</v>
      </c>
      <c r="B619">
        <v>100</v>
      </c>
      <c r="C619">
        <v>500</v>
      </c>
      <c r="D619">
        <v>0.5</v>
      </c>
      <c r="E619">
        <v>151.61246776199212</v>
      </c>
      <c r="F619">
        <v>0.8</v>
      </c>
      <c r="G619">
        <v>8</v>
      </c>
      <c r="H619">
        <v>42</v>
      </c>
      <c r="I619">
        <v>3729.5612446970367</v>
      </c>
      <c r="J619">
        <v>2817.3237572106223</v>
      </c>
      <c r="K619" s="6">
        <f xml:space="preserve"> 100 - Tableau1[[#This Row],[Fitness finale]] / Tableau1[[#This Row],[Fitness de base]] * 100</f>
        <v>24.459646259556692</v>
      </c>
      <c r="L619">
        <v>8575.7759999999998</v>
      </c>
    </row>
    <row r="620" spans="1:12" x14ac:dyDescent="0.25">
      <c r="A620" t="s">
        <v>20</v>
      </c>
      <c r="B620">
        <v>100</v>
      </c>
      <c r="C620">
        <v>500</v>
      </c>
      <c r="D620">
        <v>0.5</v>
      </c>
      <c r="E620">
        <v>151.61246776199212</v>
      </c>
      <c r="F620">
        <v>0.99</v>
      </c>
      <c r="G620">
        <v>8</v>
      </c>
      <c r="H620">
        <v>40</v>
      </c>
      <c r="I620">
        <v>3729.5612446970367</v>
      </c>
      <c r="J620">
        <v>2852.8366102245545</v>
      </c>
      <c r="K620" s="6">
        <f xml:space="preserve"> 100 - Tableau1[[#This Row],[Fitness finale]] / Tableau1[[#This Row],[Fitness de base]] * 100</f>
        <v>23.507447041366419</v>
      </c>
      <c r="L620">
        <v>8712.2389999999996</v>
      </c>
    </row>
    <row r="621" spans="1:12" x14ac:dyDescent="0.25">
      <c r="A621" t="s">
        <v>20</v>
      </c>
      <c r="B621">
        <v>100</v>
      </c>
      <c r="C621">
        <v>1000</v>
      </c>
      <c r="D621">
        <v>0.3</v>
      </c>
      <c r="E621">
        <v>87.285820900079756</v>
      </c>
      <c r="F621">
        <v>0.8</v>
      </c>
      <c r="G621">
        <v>8</v>
      </c>
      <c r="H621">
        <v>43</v>
      </c>
      <c r="I621">
        <v>3729.5612446970367</v>
      </c>
      <c r="J621">
        <v>2976.9704455081642</v>
      </c>
      <c r="K621" s="6">
        <f xml:space="preserve"> 100 - Tableau1[[#This Row],[Fitness finale]] / Tableau1[[#This Row],[Fitness de base]] * 100</f>
        <v>20.17907066840533</v>
      </c>
      <c r="L621">
        <v>10733.644</v>
      </c>
    </row>
    <row r="622" spans="1:12" x14ac:dyDescent="0.25">
      <c r="A622" t="s">
        <v>20</v>
      </c>
      <c r="B622">
        <v>100</v>
      </c>
      <c r="C622">
        <v>500</v>
      </c>
      <c r="D622">
        <v>0.8</v>
      </c>
      <c r="E622">
        <v>470.95134028311196</v>
      </c>
      <c r="F622">
        <v>0.9</v>
      </c>
      <c r="G622">
        <v>8</v>
      </c>
      <c r="H622">
        <v>42</v>
      </c>
      <c r="I622">
        <v>3729.5612446970367</v>
      </c>
      <c r="J622">
        <v>2990.3844122606383</v>
      </c>
      <c r="K622" s="6">
        <f xml:space="preserve"> 100 - Tableau1[[#This Row],[Fitness finale]] / Tableau1[[#This Row],[Fitness de base]] * 100</f>
        <v>19.819404587802765</v>
      </c>
      <c r="L622">
        <v>8446.1759999999995</v>
      </c>
    </row>
    <row r="623" spans="1:12" x14ac:dyDescent="0.25">
      <c r="A623" t="s">
        <v>20</v>
      </c>
      <c r="B623">
        <v>100</v>
      </c>
      <c r="C623">
        <v>1000</v>
      </c>
      <c r="D623">
        <v>0.3</v>
      </c>
      <c r="E623">
        <v>87.285820900079756</v>
      </c>
      <c r="F623">
        <v>0.99</v>
      </c>
      <c r="G623">
        <v>8</v>
      </c>
      <c r="H623">
        <v>40</v>
      </c>
      <c r="I623">
        <v>3729.5612446970367</v>
      </c>
      <c r="J623">
        <v>3038.6201856213725</v>
      </c>
      <c r="K623" s="6">
        <f xml:space="preserve"> 100 - Tableau1[[#This Row],[Fitness finale]] / Tableau1[[#This Row],[Fitness de base]] * 100</f>
        <v>18.526068181829558</v>
      </c>
      <c r="L623">
        <v>10884.216</v>
      </c>
    </row>
    <row r="624" spans="1:12" x14ac:dyDescent="0.25">
      <c r="A624" t="s">
        <v>20</v>
      </c>
      <c r="B624">
        <v>100</v>
      </c>
      <c r="C624">
        <v>500</v>
      </c>
      <c r="D624">
        <v>0.5</v>
      </c>
      <c r="E624">
        <v>151.61246776199212</v>
      </c>
      <c r="F624">
        <v>0.9</v>
      </c>
      <c r="G624">
        <v>8</v>
      </c>
      <c r="H624">
        <v>43</v>
      </c>
      <c r="I624">
        <v>3729.5612446970367</v>
      </c>
      <c r="J624">
        <v>3046.3463978210411</v>
      </c>
      <c r="K624" s="6">
        <f xml:space="preserve"> 100 - Tableau1[[#This Row],[Fitness finale]] / Tableau1[[#This Row],[Fitness de base]] * 100</f>
        <v>18.318906757395141</v>
      </c>
      <c r="L624">
        <v>8812.8889999999992</v>
      </c>
    </row>
    <row r="625" spans="1:12" x14ac:dyDescent="0.25">
      <c r="A625" t="s">
        <v>20</v>
      </c>
      <c r="B625">
        <v>100</v>
      </c>
      <c r="C625">
        <v>500</v>
      </c>
      <c r="D625">
        <v>0.8</v>
      </c>
      <c r="E625">
        <v>470.95134028311196</v>
      </c>
      <c r="F625">
        <v>0.8</v>
      </c>
      <c r="G625">
        <v>8</v>
      </c>
      <c r="H625">
        <v>40</v>
      </c>
      <c r="I625">
        <v>3729.5612446970367</v>
      </c>
      <c r="J625">
        <v>3052.9400819691132</v>
      </c>
      <c r="K625" s="6">
        <f xml:space="preserve"> 100 - Tableau1[[#This Row],[Fitness finale]] / Tableau1[[#This Row],[Fitness de base]] * 100</f>
        <v>18.14211158725422</v>
      </c>
      <c r="L625">
        <v>8192.2800000000007</v>
      </c>
    </row>
    <row r="626" spans="1:12" x14ac:dyDescent="0.25">
      <c r="A626" t="s">
        <v>20</v>
      </c>
      <c r="B626">
        <v>100</v>
      </c>
      <c r="C626">
        <v>500</v>
      </c>
      <c r="D626">
        <v>0.3</v>
      </c>
      <c r="E626">
        <v>87.285820900079756</v>
      </c>
      <c r="F626">
        <v>0.9</v>
      </c>
      <c r="G626">
        <v>8</v>
      </c>
      <c r="H626">
        <v>43</v>
      </c>
      <c r="I626">
        <v>3729.5612446970367</v>
      </c>
      <c r="J626">
        <v>3208.46706052421</v>
      </c>
      <c r="K626" s="6">
        <f xml:space="preserve"> 100 - Tableau1[[#This Row],[Fitness finale]] / Tableau1[[#This Row],[Fitness de base]] * 100</f>
        <v>13.971996971862495</v>
      </c>
      <c r="L626">
        <v>8541.4290000000001</v>
      </c>
    </row>
    <row r="627" spans="1:12" x14ac:dyDescent="0.25">
      <c r="A627" t="s">
        <v>20</v>
      </c>
      <c r="B627">
        <v>100</v>
      </c>
      <c r="C627">
        <v>100</v>
      </c>
      <c r="D627">
        <v>0.5</v>
      </c>
      <c r="E627">
        <v>151.61246776199212</v>
      </c>
      <c r="F627">
        <v>0.9</v>
      </c>
      <c r="G627">
        <v>8</v>
      </c>
      <c r="H627">
        <v>45</v>
      </c>
      <c r="I627">
        <v>3729.5612446970367</v>
      </c>
      <c r="J627">
        <v>3208.7944192369587</v>
      </c>
      <c r="K627" s="6">
        <f xml:space="preserve"> 100 - Tableau1[[#This Row],[Fitness finale]] / Tableau1[[#This Row],[Fitness de base]] * 100</f>
        <v>13.963219566391146</v>
      </c>
      <c r="L627">
        <v>4191.259</v>
      </c>
    </row>
    <row r="628" spans="1:12" x14ac:dyDescent="0.25">
      <c r="A628" t="s">
        <v>20</v>
      </c>
      <c r="B628">
        <v>100</v>
      </c>
      <c r="C628">
        <v>100</v>
      </c>
      <c r="D628">
        <v>0.3</v>
      </c>
      <c r="E628">
        <v>87.285820900079756</v>
      </c>
      <c r="F628">
        <v>0.9</v>
      </c>
      <c r="G628">
        <v>8</v>
      </c>
      <c r="H628">
        <v>44</v>
      </c>
      <c r="I628">
        <v>3729.5612446970367</v>
      </c>
      <c r="J628">
        <v>3269.1498776511016</v>
      </c>
      <c r="K628" s="6">
        <f xml:space="preserve"> 100 - Tableau1[[#This Row],[Fitness finale]] / Tableau1[[#This Row],[Fitness de base]] * 100</f>
        <v>12.34492040318635</v>
      </c>
      <c r="L628">
        <v>4143.0169999999998</v>
      </c>
    </row>
    <row r="629" spans="1:12" x14ac:dyDescent="0.25">
      <c r="A629" t="s">
        <v>20</v>
      </c>
      <c r="B629">
        <v>100</v>
      </c>
      <c r="C629">
        <v>1000</v>
      </c>
      <c r="D629">
        <v>0.8</v>
      </c>
      <c r="E629">
        <v>470.95134028311196</v>
      </c>
      <c r="F629">
        <v>0.9</v>
      </c>
      <c r="G629">
        <v>8</v>
      </c>
      <c r="H629">
        <v>45</v>
      </c>
      <c r="I629">
        <v>3729.5612446970367</v>
      </c>
      <c r="J629">
        <v>3292.709351995321</v>
      </c>
      <c r="K629" s="6">
        <f xml:space="preserve"> 100 - Tableau1[[#This Row],[Fitness finale]] / Tableau1[[#This Row],[Fitness de base]] * 100</f>
        <v>11.713224801519587</v>
      </c>
      <c r="L629">
        <v>10918.157999999999</v>
      </c>
    </row>
    <row r="630" spans="1:12" x14ac:dyDescent="0.25">
      <c r="A630" t="s">
        <v>20</v>
      </c>
      <c r="B630">
        <v>100</v>
      </c>
      <c r="C630">
        <v>100</v>
      </c>
      <c r="D630">
        <v>0.8</v>
      </c>
      <c r="E630">
        <v>470.95134028311196</v>
      </c>
      <c r="F630">
        <v>0.9</v>
      </c>
      <c r="G630">
        <v>8</v>
      </c>
      <c r="H630">
        <v>44</v>
      </c>
      <c r="I630">
        <v>3729.5612446970367</v>
      </c>
      <c r="J630">
        <v>3325.3920988333502</v>
      </c>
      <c r="K630" s="6">
        <f xml:space="preserve"> 100 - Tableau1[[#This Row],[Fitness finale]] / Tableau1[[#This Row],[Fitness de base]] * 100</f>
        <v>10.836908669575109</v>
      </c>
      <c r="L630">
        <v>3851.13</v>
      </c>
    </row>
    <row r="631" spans="1:12" x14ac:dyDescent="0.25">
      <c r="A631" t="s">
        <v>20</v>
      </c>
      <c r="B631">
        <v>100</v>
      </c>
      <c r="C631">
        <v>1000</v>
      </c>
      <c r="D631">
        <v>0.5</v>
      </c>
      <c r="E631">
        <v>151.61246776199212</v>
      </c>
      <c r="F631">
        <v>0.8</v>
      </c>
      <c r="G631">
        <v>8</v>
      </c>
      <c r="H631">
        <v>46</v>
      </c>
      <c r="I631">
        <v>3729.5612446970367</v>
      </c>
      <c r="J631">
        <v>3358.0072180136026</v>
      </c>
      <c r="K631" s="6">
        <f xml:space="preserve"> 100 - Tableau1[[#This Row],[Fitness finale]] / Tableau1[[#This Row],[Fitness de base]] * 100</f>
        <v>9.9624058248604115</v>
      </c>
      <c r="L631">
        <v>10735.286</v>
      </c>
    </row>
    <row r="632" spans="1:12" x14ac:dyDescent="0.25">
      <c r="A632" t="s">
        <v>20</v>
      </c>
      <c r="B632">
        <v>100</v>
      </c>
      <c r="C632">
        <v>100</v>
      </c>
      <c r="D632">
        <v>0.5</v>
      </c>
      <c r="E632">
        <v>151.61246776199212</v>
      </c>
      <c r="F632">
        <v>0.8</v>
      </c>
      <c r="G632">
        <v>8</v>
      </c>
      <c r="H632">
        <v>45</v>
      </c>
      <c r="I632">
        <v>3729.5612446970367</v>
      </c>
      <c r="J632">
        <v>3421.6520860531514</v>
      </c>
      <c r="K632" s="6">
        <f xml:space="preserve"> 100 - Tableau1[[#This Row],[Fitness finale]] / Tableau1[[#This Row],[Fitness de base]] * 100</f>
        <v>8.2559083613841437</v>
      </c>
      <c r="L632">
        <v>4271.1440000000002</v>
      </c>
    </row>
    <row r="633" spans="1:12" x14ac:dyDescent="0.25">
      <c r="A633" t="s">
        <v>20</v>
      </c>
      <c r="B633">
        <v>100</v>
      </c>
      <c r="C633">
        <v>1000</v>
      </c>
      <c r="D633">
        <v>0.8</v>
      </c>
      <c r="E633">
        <v>470.95134028311196</v>
      </c>
      <c r="F633">
        <v>0.8</v>
      </c>
      <c r="G633">
        <v>8</v>
      </c>
      <c r="H633">
        <v>46</v>
      </c>
      <c r="I633">
        <v>3729.5612446970367</v>
      </c>
      <c r="J633">
        <v>3436.8363569235885</v>
      </c>
      <c r="K633" s="6">
        <f xml:space="preserve"> 100 - Tableau1[[#This Row],[Fitness finale]] / Tableau1[[#This Row],[Fitness de base]] * 100</f>
        <v>7.8487754609115541</v>
      </c>
      <c r="L633">
        <v>10850.898999999999</v>
      </c>
    </row>
    <row r="634" spans="1:12" x14ac:dyDescent="0.25">
      <c r="A634" s="11" t="s">
        <v>20</v>
      </c>
      <c r="B634" s="11">
        <v>100</v>
      </c>
      <c r="C634" s="11">
        <v>100</v>
      </c>
      <c r="D634" s="11">
        <v>0.8</v>
      </c>
      <c r="E634" s="11">
        <v>470.95134028311196</v>
      </c>
      <c r="F634" s="11">
        <v>0.8</v>
      </c>
      <c r="G634" s="11">
        <v>8</v>
      </c>
      <c r="H634" s="11">
        <v>45</v>
      </c>
      <c r="I634" s="11">
        <v>3729.5612446970367</v>
      </c>
      <c r="J634" s="11">
        <v>3454.0697894629989</v>
      </c>
      <c r="K634" s="6">
        <f xml:space="preserve"> 100 - Tableau1[[#This Row],[Fitness finale]] / Tableau1[[#This Row],[Fitness de base]] * 100</f>
        <v>7.386698787310479</v>
      </c>
      <c r="L634" s="11">
        <v>4079.5639999999999</v>
      </c>
    </row>
    <row r="635" spans="1:12" x14ac:dyDescent="0.25">
      <c r="A635" t="s">
        <v>20</v>
      </c>
      <c r="B635">
        <v>100</v>
      </c>
      <c r="C635">
        <v>100</v>
      </c>
      <c r="D635">
        <v>0.5</v>
      </c>
      <c r="E635">
        <v>151.61246776199212</v>
      </c>
      <c r="F635">
        <v>0.99</v>
      </c>
      <c r="G635">
        <v>8</v>
      </c>
      <c r="H635">
        <v>45</v>
      </c>
      <c r="I635">
        <v>3729.5612446970367</v>
      </c>
      <c r="J635">
        <v>3469.1732354990659</v>
      </c>
      <c r="K635" s="6">
        <f xml:space="preserve"> 100 - Tableau1[[#This Row],[Fitness finale]] / Tableau1[[#This Row],[Fitness de base]] * 100</f>
        <v>6.9817330273959044</v>
      </c>
      <c r="L635">
        <v>3703.3960000000002</v>
      </c>
    </row>
    <row r="636" spans="1:12" x14ac:dyDescent="0.25">
      <c r="A636" t="s">
        <v>20</v>
      </c>
      <c r="B636">
        <v>100</v>
      </c>
      <c r="C636">
        <v>100</v>
      </c>
      <c r="D636">
        <v>0.8</v>
      </c>
      <c r="E636">
        <v>470.95134028311196</v>
      </c>
      <c r="F636">
        <v>0.99</v>
      </c>
      <c r="G636">
        <v>8</v>
      </c>
      <c r="H636">
        <v>45</v>
      </c>
      <c r="I636">
        <v>3729.5612446970367</v>
      </c>
      <c r="J636">
        <v>3533.3904433208518</v>
      </c>
      <c r="K636" s="6">
        <f xml:space="preserve"> 100 - Tableau1[[#This Row],[Fitness finale]] / Tableau1[[#This Row],[Fitness de base]] * 100</f>
        <v>5.2598895286976415</v>
      </c>
      <c r="L636">
        <v>3890.6869999999999</v>
      </c>
    </row>
    <row r="637" spans="1:12" x14ac:dyDescent="0.25">
      <c r="A637" t="s">
        <v>20</v>
      </c>
      <c r="B637">
        <v>100</v>
      </c>
      <c r="C637">
        <v>100</v>
      </c>
      <c r="D637">
        <v>0.3</v>
      </c>
      <c r="E637">
        <v>87.285820900079756</v>
      </c>
      <c r="F637">
        <v>0.99</v>
      </c>
      <c r="G637">
        <v>8</v>
      </c>
      <c r="H637">
        <v>44</v>
      </c>
      <c r="I637">
        <v>3729.5612446970367</v>
      </c>
      <c r="J637">
        <v>3549.0989725342188</v>
      </c>
      <c r="K637" s="6">
        <f xml:space="preserve"> 100 - Tableau1[[#This Row],[Fitness finale]] / Tableau1[[#This Row],[Fitness de base]] * 100</f>
        <v>4.838699791280078</v>
      </c>
      <c r="L637">
        <v>4187.5919999999996</v>
      </c>
    </row>
    <row r="638" spans="1:12" x14ac:dyDescent="0.25">
      <c r="A638" t="s">
        <v>20</v>
      </c>
      <c r="B638">
        <v>100</v>
      </c>
      <c r="C638">
        <v>100</v>
      </c>
      <c r="D638">
        <v>0.3</v>
      </c>
      <c r="E638">
        <v>87.285820900079756</v>
      </c>
      <c r="F638">
        <v>0.8</v>
      </c>
      <c r="G638">
        <v>8</v>
      </c>
      <c r="H638">
        <v>46</v>
      </c>
      <c r="I638">
        <v>3729.5612446970367</v>
      </c>
      <c r="J638">
        <v>3576.1275384472456</v>
      </c>
      <c r="K638" s="6">
        <f xml:space="preserve"> 100 - Tableau1[[#This Row],[Fitness finale]] / Tableau1[[#This Row],[Fitness de base]] * 100</f>
        <v>4.1139881123538231</v>
      </c>
      <c r="L638">
        <v>3615.9650000000001</v>
      </c>
    </row>
    <row r="639" spans="1:12" x14ac:dyDescent="0.25">
      <c r="A639" t="s">
        <v>20</v>
      </c>
      <c r="B639">
        <v>100</v>
      </c>
      <c r="C639">
        <v>1000</v>
      </c>
      <c r="D639">
        <v>0.5</v>
      </c>
      <c r="E639">
        <v>151.61246776199212</v>
      </c>
      <c r="F639">
        <v>0.9</v>
      </c>
      <c r="G639">
        <v>8</v>
      </c>
      <c r="H639">
        <v>45</v>
      </c>
      <c r="I639">
        <v>3729.5612446970367</v>
      </c>
      <c r="J639">
        <v>3579.1501280944776</v>
      </c>
      <c r="K639" s="6">
        <f xml:space="preserve"> 100 - Tableau1[[#This Row],[Fitness finale]] / Tableau1[[#This Row],[Fitness de base]] * 100</f>
        <v>4.032944004242438</v>
      </c>
      <c r="L639">
        <v>10852.781000000001</v>
      </c>
    </row>
    <row r="640" spans="1:12" x14ac:dyDescent="0.25">
      <c r="A640" t="s">
        <v>20</v>
      </c>
      <c r="B640">
        <v>100</v>
      </c>
      <c r="C640">
        <v>10</v>
      </c>
      <c r="D640">
        <v>0.5</v>
      </c>
      <c r="E640">
        <v>151.61246776199212</v>
      </c>
      <c r="F640">
        <v>0.99</v>
      </c>
      <c r="G640">
        <v>8</v>
      </c>
      <c r="H640">
        <v>46</v>
      </c>
      <c r="I640">
        <v>3729.5612446970367</v>
      </c>
      <c r="J640">
        <v>3615.9806853713944</v>
      </c>
      <c r="K640" s="6">
        <f xml:space="preserve"> 100 - Tableau1[[#This Row],[Fitness finale]] / Tableau1[[#This Row],[Fitness de base]] * 100</f>
        <v>3.045413438032142</v>
      </c>
      <c r="L640">
        <v>451.11599999999999</v>
      </c>
    </row>
    <row r="641" spans="1:12" x14ac:dyDescent="0.25">
      <c r="A641" t="s">
        <v>20</v>
      </c>
      <c r="B641">
        <v>100</v>
      </c>
      <c r="C641">
        <v>500</v>
      </c>
      <c r="D641">
        <v>0.3</v>
      </c>
      <c r="E641">
        <v>87.285820900079756</v>
      </c>
      <c r="F641">
        <v>0.8</v>
      </c>
      <c r="G641">
        <v>8</v>
      </c>
      <c r="H641">
        <v>47</v>
      </c>
      <c r="I641">
        <v>3729.5612446970367</v>
      </c>
      <c r="J641">
        <v>3616.853179268805</v>
      </c>
      <c r="K641" s="6">
        <f xml:space="preserve"> 100 - Tableau1[[#This Row],[Fitness finale]] / Tableau1[[#This Row],[Fitness de base]] * 100</f>
        <v>3.0220194289204585</v>
      </c>
      <c r="L641">
        <v>8742.1419999999998</v>
      </c>
    </row>
    <row r="642" spans="1:12" x14ac:dyDescent="0.25">
      <c r="A642" t="s">
        <v>20</v>
      </c>
      <c r="B642">
        <v>100</v>
      </c>
      <c r="C642">
        <v>10</v>
      </c>
      <c r="D642">
        <v>0.5</v>
      </c>
      <c r="E642">
        <v>151.61246776199212</v>
      </c>
      <c r="F642">
        <v>0.9</v>
      </c>
      <c r="G642">
        <v>8</v>
      </c>
      <c r="H642">
        <v>46</v>
      </c>
      <c r="I642">
        <v>3729.5612446970367</v>
      </c>
      <c r="J642">
        <v>3624.8649206497848</v>
      </c>
      <c r="K642" s="6">
        <f xml:space="preserve"> 100 - Tableau1[[#This Row],[Fitness finale]] / Tableau1[[#This Row],[Fitness de base]] * 100</f>
        <v>2.807202166102428</v>
      </c>
      <c r="L642">
        <v>316.91000000000003</v>
      </c>
    </row>
    <row r="643" spans="1:12" x14ac:dyDescent="0.25">
      <c r="A643" s="12" t="s">
        <v>20</v>
      </c>
      <c r="B643" s="12">
        <v>100</v>
      </c>
      <c r="C643" s="12">
        <v>10</v>
      </c>
      <c r="D643" s="12">
        <v>0.3</v>
      </c>
      <c r="E643" s="12">
        <v>87.285820900079756</v>
      </c>
      <c r="F643" s="12">
        <v>0.8</v>
      </c>
      <c r="G643" s="12">
        <v>8</v>
      </c>
      <c r="H643" s="12">
        <v>46</v>
      </c>
      <c r="I643" s="12">
        <v>3729.5612446970367</v>
      </c>
      <c r="J643" s="12">
        <v>3670.6126910295629</v>
      </c>
      <c r="K643" s="6">
        <f xml:space="preserve"> 100 - Tableau1[[#This Row],[Fitness finale]] / Tableau1[[#This Row],[Fitness de base]] * 100</f>
        <v>1.5805760999713101</v>
      </c>
      <c r="L643" s="12">
        <v>322.26499999999999</v>
      </c>
    </row>
    <row r="644" spans="1:12" x14ac:dyDescent="0.25">
      <c r="A644" t="s">
        <v>20</v>
      </c>
      <c r="B644">
        <v>100</v>
      </c>
      <c r="C644">
        <v>10</v>
      </c>
      <c r="D644">
        <v>0.8</v>
      </c>
      <c r="E644">
        <v>470.95134028311196</v>
      </c>
      <c r="F644">
        <v>0.8</v>
      </c>
      <c r="G644">
        <v>8</v>
      </c>
      <c r="H644">
        <v>47</v>
      </c>
      <c r="I644">
        <v>3729.5612446970367</v>
      </c>
      <c r="J644">
        <v>3680.4709379517662</v>
      </c>
      <c r="K644" s="6">
        <f xml:space="preserve"> 100 - Tableau1[[#This Row],[Fitness finale]] / Tableau1[[#This Row],[Fitness de base]] * 100</f>
        <v>1.3162488433477506</v>
      </c>
      <c r="L644">
        <v>431.774</v>
      </c>
    </row>
    <row r="645" spans="1:12" x14ac:dyDescent="0.25">
      <c r="A645" t="s">
        <v>20</v>
      </c>
      <c r="B645">
        <v>100</v>
      </c>
      <c r="C645">
        <v>10</v>
      </c>
      <c r="D645">
        <v>0.3</v>
      </c>
      <c r="E645">
        <v>87.285820900079756</v>
      </c>
      <c r="F645">
        <v>0.9</v>
      </c>
      <c r="G645">
        <v>8</v>
      </c>
      <c r="H645">
        <v>47</v>
      </c>
      <c r="I645">
        <v>3729.5612446970367</v>
      </c>
      <c r="J645">
        <v>3693.3386019700206</v>
      </c>
      <c r="K645" s="6">
        <f xml:space="preserve"> 100 - Tableau1[[#This Row],[Fitness finale]] / Tableau1[[#This Row],[Fitness de base]] * 100</f>
        <v>0.97123067166467081</v>
      </c>
      <c r="L645">
        <v>407.11700000000002</v>
      </c>
    </row>
    <row r="646" spans="1:12" x14ac:dyDescent="0.25">
      <c r="A646" t="s">
        <v>20</v>
      </c>
      <c r="B646">
        <v>100</v>
      </c>
      <c r="C646">
        <v>10</v>
      </c>
      <c r="D646">
        <v>0.8</v>
      </c>
      <c r="E646">
        <v>470.95134028311196</v>
      </c>
      <c r="F646">
        <v>0.99</v>
      </c>
      <c r="G646">
        <v>8</v>
      </c>
      <c r="H646">
        <v>47</v>
      </c>
      <c r="I646">
        <v>3729.5612446970367</v>
      </c>
      <c r="J646">
        <v>3709.5763959960204</v>
      </c>
      <c r="K646" s="6">
        <f xml:space="preserve"> 100 - Tableau1[[#This Row],[Fitness finale]] / Tableau1[[#This Row],[Fitness de base]] * 100</f>
        <v>0.53584985980408817</v>
      </c>
      <c r="L646">
        <v>429.48899999999998</v>
      </c>
    </row>
    <row r="647" spans="1:12" x14ac:dyDescent="0.25">
      <c r="A647" t="s">
        <v>20</v>
      </c>
      <c r="B647">
        <v>100</v>
      </c>
      <c r="C647">
        <v>10</v>
      </c>
      <c r="D647">
        <v>0.5</v>
      </c>
      <c r="E647">
        <v>151.61246776199212</v>
      </c>
      <c r="F647">
        <v>0.8</v>
      </c>
      <c r="G647">
        <v>8</v>
      </c>
      <c r="H647">
        <v>47</v>
      </c>
      <c r="I647">
        <v>3729.5612446970367</v>
      </c>
      <c r="J647">
        <v>3715.1582581194043</v>
      </c>
      <c r="K647" s="6">
        <f xml:space="preserve"> 100 - Tableau1[[#This Row],[Fitness finale]] / Tableau1[[#This Row],[Fitness de base]] * 100</f>
        <v>0.38618447674271295</v>
      </c>
      <c r="L647">
        <v>426.40899999999999</v>
      </c>
    </row>
    <row r="648" spans="1:12" x14ac:dyDescent="0.25">
      <c r="A648" t="s">
        <v>20</v>
      </c>
      <c r="B648">
        <v>100</v>
      </c>
      <c r="C648">
        <v>10</v>
      </c>
      <c r="D648">
        <v>0.3</v>
      </c>
      <c r="E648">
        <v>87.285820900079756</v>
      </c>
      <c r="F648">
        <v>0.99</v>
      </c>
      <c r="G648">
        <v>8</v>
      </c>
      <c r="H648">
        <v>47</v>
      </c>
      <c r="I648">
        <v>3729.5612446970367</v>
      </c>
      <c r="J648">
        <v>3718.108117614906</v>
      </c>
      <c r="K648" s="6">
        <f xml:space="preserve"> 100 - Tableau1[[#This Row],[Fitness finale]] / Tableau1[[#This Row],[Fitness de base]] * 100</f>
        <v>0.30709046803872297</v>
      </c>
      <c r="L648">
        <v>362.86599999999999</v>
      </c>
    </row>
    <row r="649" spans="1:12" x14ac:dyDescent="0.25">
      <c r="A649" t="s">
        <v>20</v>
      </c>
      <c r="B649">
        <v>100</v>
      </c>
      <c r="C649">
        <v>10</v>
      </c>
      <c r="D649">
        <v>0.8</v>
      </c>
      <c r="E649">
        <v>470.95134028311196</v>
      </c>
      <c r="F649">
        <v>0.9</v>
      </c>
      <c r="G649">
        <v>8</v>
      </c>
      <c r="H649">
        <v>47</v>
      </c>
      <c r="I649">
        <v>3729.5612446970367</v>
      </c>
      <c r="J649">
        <v>3729.5612446970367</v>
      </c>
      <c r="K649" s="6">
        <f xml:space="preserve"> 100 - Tableau1[[#This Row],[Fitness finale]] / Tableau1[[#This Row],[Fitness de base]] * 100</f>
        <v>0</v>
      </c>
      <c r="L649">
        <v>430.33100000000002</v>
      </c>
    </row>
    <row r="650" spans="1:12" x14ac:dyDescent="0.25">
      <c r="A650" t="s">
        <v>21</v>
      </c>
      <c r="B650">
        <v>100</v>
      </c>
      <c r="C650">
        <v>1000</v>
      </c>
      <c r="D650">
        <v>0.5</v>
      </c>
      <c r="E650">
        <v>175.04025891217313</v>
      </c>
      <c r="F650">
        <v>0.99</v>
      </c>
      <c r="G650">
        <v>8</v>
      </c>
      <c r="H650">
        <v>32</v>
      </c>
      <c r="I650">
        <v>3688.9620666435944</v>
      </c>
      <c r="J650">
        <v>2409.052946852722</v>
      </c>
      <c r="K650" s="6">
        <f xml:space="preserve"> 100 - Tableau1[[#This Row],[Fitness finale]] / Tableau1[[#This Row],[Fitness de base]] * 100</f>
        <v>34.695643291214409</v>
      </c>
      <c r="L650">
        <v>10901.187</v>
      </c>
    </row>
    <row r="651" spans="1:12" x14ac:dyDescent="0.25">
      <c r="A651" t="s">
        <v>21</v>
      </c>
      <c r="B651">
        <v>100</v>
      </c>
      <c r="C651">
        <v>1000</v>
      </c>
      <c r="D651">
        <v>0.3</v>
      </c>
      <c r="E651">
        <v>100.77359016209961</v>
      </c>
      <c r="F651">
        <v>0.99</v>
      </c>
      <c r="G651">
        <v>8</v>
      </c>
      <c r="H651">
        <v>40</v>
      </c>
      <c r="I651">
        <v>3688.9620666435944</v>
      </c>
      <c r="J651">
        <v>2720.0176251698304</v>
      </c>
      <c r="K651" s="6">
        <f xml:space="preserve"> 100 - Tableau1[[#This Row],[Fitness finale]] / Tableau1[[#This Row],[Fitness de base]] * 100</f>
        <v>26.266045135979383</v>
      </c>
      <c r="L651">
        <v>10949.465</v>
      </c>
    </row>
    <row r="652" spans="1:12" x14ac:dyDescent="0.25">
      <c r="A652" t="s">
        <v>21</v>
      </c>
      <c r="B652">
        <v>100</v>
      </c>
      <c r="C652">
        <v>500</v>
      </c>
      <c r="D652">
        <v>0.3</v>
      </c>
      <c r="E652">
        <v>100.77359016209961</v>
      </c>
      <c r="F652">
        <v>0.99</v>
      </c>
      <c r="G652">
        <v>8</v>
      </c>
      <c r="H652">
        <v>40</v>
      </c>
      <c r="I652">
        <v>3688.9620666435944</v>
      </c>
      <c r="J652">
        <v>2759.8312724643365</v>
      </c>
      <c r="K652" s="6">
        <f xml:space="preserve"> 100 - Tableau1[[#This Row],[Fitness finale]] / Tableau1[[#This Row],[Fitness de base]] * 100</f>
        <v>25.186780926284456</v>
      </c>
      <c r="L652">
        <v>8671.4169999999995</v>
      </c>
    </row>
    <row r="653" spans="1:12" x14ac:dyDescent="0.25">
      <c r="A653" s="11" t="s">
        <v>21</v>
      </c>
      <c r="B653" s="11">
        <v>100</v>
      </c>
      <c r="C653" s="11">
        <v>1000</v>
      </c>
      <c r="D653" s="11">
        <v>0.8</v>
      </c>
      <c r="E653" s="11">
        <v>543.72470651689173</v>
      </c>
      <c r="F653" s="11">
        <v>0.99</v>
      </c>
      <c r="G653" s="11">
        <v>8</v>
      </c>
      <c r="H653" s="11">
        <v>37</v>
      </c>
      <c r="I653" s="11">
        <v>3688.9620666435944</v>
      </c>
      <c r="J653" s="11">
        <v>2766.951170223434</v>
      </c>
      <c r="K653" s="6">
        <f xml:space="preserve"> 100 - Tableau1[[#This Row],[Fitness finale]] / Tableau1[[#This Row],[Fitness de base]] * 100</f>
        <v>24.993775478397723</v>
      </c>
      <c r="L653" s="11">
        <v>10948.731</v>
      </c>
    </row>
    <row r="654" spans="1:12" x14ac:dyDescent="0.25">
      <c r="A654" s="11" t="s">
        <v>21</v>
      </c>
      <c r="B654" s="11">
        <v>100</v>
      </c>
      <c r="C654" s="11">
        <v>500</v>
      </c>
      <c r="D654" s="11">
        <v>0.5</v>
      </c>
      <c r="E654" s="11">
        <v>175.04025891217313</v>
      </c>
      <c r="F654" s="11">
        <v>0.99</v>
      </c>
      <c r="G654" s="11">
        <v>8</v>
      </c>
      <c r="H654" s="11">
        <v>40</v>
      </c>
      <c r="I654" s="11">
        <v>3688.9620666435944</v>
      </c>
      <c r="J654" s="11">
        <v>2772.0074951629326</v>
      </c>
      <c r="K654" s="6">
        <f xml:space="preserve"> 100 - Tableau1[[#This Row],[Fitness finale]] / Tableau1[[#This Row],[Fitness de base]] * 100</f>
        <v>24.856709147864834</v>
      </c>
      <c r="L654" s="11">
        <v>8883.73</v>
      </c>
    </row>
    <row r="655" spans="1:12" x14ac:dyDescent="0.25">
      <c r="A655" t="s">
        <v>21</v>
      </c>
      <c r="B655">
        <v>100</v>
      </c>
      <c r="C655">
        <v>500</v>
      </c>
      <c r="D655">
        <v>0.8</v>
      </c>
      <c r="E655">
        <v>543.72470651689173</v>
      </c>
      <c r="F655">
        <v>0.99</v>
      </c>
      <c r="G655">
        <v>8</v>
      </c>
      <c r="H655">
        <v>41</v>
      </c>
      <c r="I655">
        <v>3688.9620666435944</v>
      </c>
      <c r="J655">
        <v>2969.1640875471003</v>
      </c>
      <c r="K655" s="6">
        <f xml:space="preserve"> 100 - Tableau1[[#This Row],[Fitness finale]] / Tableau1[[#This Row],[Fitness de base]] * 100</f>
        <v>19.512208748500441</v>
      </c>
      <c r="L655">
        <v>8850.6170000000002</v>
      </c>
    </row>
    <row r="656" spans="1:12" x14ac:dyDescent="0.25">
      <c r="A656" t="s">
        <v>21</v>
      </c>
      <c r="B656">
        <v>100</v>
      </c>
      <c r="C656">
        <v>1000</v>
      </c>
      <c r="D656">
        <v>0.3</v>
      </c>
      <c r="E656">
        <v>100.77359016209961</v>
      </c>
      <c r="F656">
        <v>0.8</v>
      </c>
      <c r="G656">
        <v>8</v>
      </c>
      <c r="H656">
        <v>44</v>
      </c>
      <c r="I656">
        <v>3688.9620666435944</v>
      </c>
      <c r="J656">
        <v>3002.58423792137</v>
      </c>
      <c r="K656" s="6">
        <f xml:space="preserve"> 100 - Tableau1[[#This Row],[Fitness finale]] / Tableau1[[#This Row],[Fitness de base]] * 100</f>
        <v>18.606258788308054</v>
      </c>
      <c r="L656">
        <v>10940.434999999999</v>
      </c>
    </row>
    <row r="657" spans="1:12" x14ac:dyDescent="0.25">
      <c r="A657" t="s">
        <v>21</v>
      </c>
      <c r="B657">
        <v>100</v>
      </c>
      <c r="C657">
        <v>500</v>
      </c>
      <c r="D657">
        <v>0.8</v>
      </c>
      <c r="E657">
        <v>543.72470651689173</v>
      </c>
      <c r="F657">
        <v>0.8</v>
      </c>
      <c r="G657">
        <v>8</v>
      </c>
      <c r="H657">
        <v>47</v>
      </c>
      <c r="I657">
        <v>3688.9620666435944</v>
      </c>
      <c r="J657">
        <v>3096.1259848755558</v>
      </c>
      <c r="K657" s="6">
        <f xml:space="preserve"> 100 - Tableau1[[#This Row],[Fitness finale]] / Tableau1[[#This Row],[Fitness de base]] * 100</f>
        <v>16.070538841496713</v>
      </c>
      <c r="L657">
        <v>8533.4189999999999</v>
      </c>
    </row>
    <row r="658" spans="1:12" x14ac:dyDescent="0.25">
      <c r="A658" t="s">
        <v>21</v>
      </c>
      <c r="B658">
        <v>100</v>
      </c>
      <c r="C658">
        <v>100</v>
      </c>
      <c r="D658">
        <v>0.8</v>
      </c>
      <c r="E658">
        <v>543.72470651689173</v>
      </c>
      <c r="F658">
        <v>0.8</v>
      </c>
      <c r="G658">
        <v>8</v>
      </c>
      <c r="H658">
        <v>46</v>
      </c>
      <c r="I658">
        <v>3688.9620666435944</v>
      </c>
      <c r="J658">
        <v>3186.2990450205339</v>
      </c>
      <c r="K658" s="6">
        <f xml:space="preserve"> 100 - Tableau1[[#This Row],[Fitness finale]] / Tableau1[[#This Row],[Fitness de base]] * 100</f>
        <v>13.626136906319815</v>
      </c>
      <c r="L658">
        <v>4129.1040000000003</v>
      </c>
    </row>
    <row r="659" spans="1:12" x14ac:dyDescent="0.25">
      <c r="A659" t="s">
        <v>21</v>
      </c>
      <c r="B659">
        <v>100</v>
      </c>
      <c r="C659">
        <v>1000</v>
      </c>
      <c r="D659">
        <v>0.5</v>
      </c>
      <c r="E659">
        <v>175.04025891217313</v>
      </c>
      <c r="F659">
        <v>0.9</v>
      </c>
      <c r="G659">
        <v>8</v>
      </c>
      <c r="H659">
        <v>44</v>
      </c>
      <c r="I659">
        <v>3688.9620666435944</v>
      </c>
      <c r="J659">
        <v>3189.4207299185136</v>
      </c>
      <c r="K659" s="6">
        <f xml:space="preserve"> 100 - Tableau1[[#This Row],[Fitness finale]] / Tableau1[[#This Row],[Fitness de base]] * 100</f>
        <v>13.541514596803353</v>
      </c>
      <c r="L659">
        <v>10693.045</v>
      </c>
    </row>
    <row r="660" spans="1:12" x14ac:dyDescent="0.25">
      <c r="A660" t="s">
        <v>21</v>
      </c>
      <c r="B660">
        <v>100</v>
      </c>
      <c r="C660">
        <v>100</v>
      </c>
      <c r="D660">
        <v>0.3</v>
      </c>
      <c r="E660">
        <v>100.77359016209961</v>
      </c>
      <c r="F660">
        <v>0.8</v>
      </c>
      <c r="G660">
        <v>8</v>
      </c>
      <c r="H660">
        <v>46</v>
      </c>
      <c r="I660">
        <v>3688.9620666435944</v>
      </c>
      <c r="J660">
        <v>3349.816636431462</v>
      </c>
      <c r="K660" s="6">
        <f xml:space="preserve"> 100 - Tableau1[[#This Row],[Fitness finale]] / Tableau1[[#This Row],[Fitness de base]] * 100</f>
        <v>9.1935190464212155</v>
      </c>
      <c r="L660">
        <v>4170.3149999999996</v>
      </c>
    </row>
    <row r="661" spans="1:12" x14ac:dyDescent="0.25">
      <c r="A661" t="s">
        <v>21</v>
      </c>
      <c r="B661">
        <v>100</v>
      </c>
      <c r="C661">
        <v>1000</v>
      </c>
      <c r="D661">
        <v>0.3</v>
      </c>
      <c r="E661">
        <v>100.77359016209961</v>
      </c>
      <c r="F661">
        <v>0.9</v>
      </c>
      <c r="G661">
        <v>8</v>
      </c>
      <c r="H661">
        <v>47</v>
      </c>
      <c r="I661">
        <v>3688.9620666435944</v>
      </c>
      <c r="J661">
        <v>3352.2345963845187</v>
      </c>
      <c r="K661" s="6">
        <f xml:space="preserve"> 100 - Tableau1[[#This Row],[Fitness finale]] / Tableau1[[#This Row],[Fitness de base]] * 100</f>
        <v>9.1279732395147022</v>
      </c>
      <c r="L661">
        <v>10810.455</v>
      </c>
    </row>
    <row r="662" spans="1:12" x14ac:dyDescent="0.25">
      <c r="A662" s="11" t="s">
        <v>21</v>
      </c>
      <c r="B662" s="11">
        <v>100</v>
      </c>
      <c r="C662" s="11">
        <v>100</v>
      </c>
      <c r="D662" s="11">
        <v>0.5</v>
      </c>
      <c r="E662" s="11">
        <v>175.04025891217313</v>
      </c>
      <c r="F662" s="11">
        <v>0.8</v>
      </c>
      <c r="G662" s="11">
        <v>8</v>
      </c>
      <c r="H662" s="11">
        <v>46</v>
      </c>
      <c r="I662" s="11">
        <v>3688.9620666435944</v>
      </c>
      <c r="J662" s="11">
        <v>3397.4168621625386</v>
      </c>
      <c r="K662" s="6">
        <f xml:space="preserve"> 100 - Tableau1[[#This Row],[Fitness finale]] / Tableau1[[#This Row],[Fitness de base]] * 100</f>
        <v>7.9031770783785475</v>
      </c>
      <c r="L662" s="11">
        <v>3446.12</v>
      </c>
    </row>
    <row r="663" spans="1:12" x14ac:dyDescent="0.25">
      <c r="A663" s="11" t="s">
        <v>21</v>
      </c>
      <c r="B663" s="11">
        <v>100</v>
      </c>
      <c r="C663" s="11">
        <v>100</v>
      </c>
      <c r="D663" s="11">
        <v>0.5</v>
      </c>
      <c r="E663" s="11">
        <v>175.04025891217313</v>
      </c>
      <c r="F663" s="11">
        <v>0.9</v>
      </c>
      <c r="G663" s="11">
        <v>8</v>
      </c>
      <c r="H663" s="11">
        <v>48</v>
      </c>
      <c r="I663" s="11">
        <v>3688.9620666435944</v>
      </c>
      <c r="J663" s="11">
        <v>3404.5531298875849</v>
      </c>
      <c r="K663" s="6">
        <f xml:space="preserve"> 100 - Tableau1[[#This Row],[Fitness finale]] / Tableau1[[#This Row],[Fitness de base]] * 100</f>
        <v>7.7097278751575544</v>
      </c>
      <c r="L663" s="11">
        <v>4154.1570000000002</v>
      </c>
    </row>
    <row r="664" spans="1:12" x14ac:dyDescent="0.25">
      <c r="A664" t="s">
        <v>21</v>
      </c>
      <c r="B664">
        <v>100</v>
      </c>
      <c r="C664">
        <v>500</v>
      </c>
      <c r="D664">
        <v>0.3</v>
      </c>
      <c r="E664">
        <v>100.77359016209961</v>
      </c>
      <c r="F664">
        <v>0.9</v>
      </c>
      <c r="G664">
        <v>8</v>
      </c>
      <c r="H664">
        <v>47</v>
      </c>
      <c r="I664">
        <v>3688.9620666435944</v>
      </c>
      <c r="J664">
        <v>3423.2032039871674</v>
      </c>
      <c r="K664" s="6">
        <f xml:space="preserve"> 100 - Tableau1[[#This Row],[Fitness finale]] / Tableau1[[#This Row],[Fitness de base]] * 100</f>
        <v>7.204163606329189</v>
      </c>
      <c r="L664">
        <v>8214.5769999999993</v>
      </c>
    </row>
    <row r="665" spans="1:12" x14ac:dyDescent="0.25">
      <c r="A665" t="s">
        <v>21</v>
      </c>
      <c r="B665">
        <v>100</v>
      </c>
      <c r="C665">
        <v>100</v>
      </c>
      <c r="D665">
        <v>0.8</v>
      </c>
      <c r="E665">
        <v>543.72470651689173</v>
      </c>
      <c r="F665">
        <v>0.9</v>
      </c>
      <c r="G665">
        <v>8</v>
      </c>
      <c r="H665">
        <v>48</v>
      </c>
      <c r="I665">
        <v>3688.9620666435944</v>
      </c>
      <c r="J665">
        <v>3442.9297601923931</v>
      </c>
      <c r="K665" s="6">
        <f xml:space="preserve"> 100 - Tableau1[[#This Row],[Fitness finale]] / Tableau1[[#This Row],[Fitness de base]] * 100</f>
        <v>6.6694181725499249</v>
      </c>
      <c r="L665">
        <v>4168.1419999999998</v>
      </c>
    </row>
    <row r="666" spans="1:12" x14ac:dyDescent="0.25">
      <c r="A666" t="s">
        <v>21</v>
      </c>
      <c r="B666">
        <v>100</v>
      </c>
      <c r="C666">
        <v>1000</v>
      </c>
      <c r="D666">
        <v>0.8</v>
      </c>
      <c r="E666">
        <v>543.72470651689173</v>
      </c>
      <c r="F666">
        <v>0.9</v>
      </c>
      <c r="G666">
        <v>8</v>
      </c>
      <c r="H666">
        <v>45</v>
      </c>
      <c r="I666">
        <v>3688.9620666435944</v>
      </c>
      <c r="J666">
        <v>3479.808706479047</v>
      </c>
      <c r="K666" s="6">
        <f xml:space="preserve"> 100 - Tableau1[[#This Row],[Fitness finale]] / Tableau1[[#This Row],[Fitness de base]] * 100</f>
        <v>5.6697075325267861</v>
      </c>
      <c r="L666">
        <v>10652.133</v>
      </c>
    </row>
    <row r="667" spans="1:12" x14ac:dyDescent="0.25">
      <c r="A667" t="s">
        <v>21</v>
      </c>
      <c r="B667">
        <v>100</v>
      </c>
      <c r="C667">
        <v>500</v>
      </c>
      <c r="D667">
        <v>0.8</v>
      </c>
      <c r="E667">
        <v>543.72470651689173</v>
      </c>
      <c r="F667">
        <v>0.9</v>
      </c>
      <c r="G667">
        <v>8</v>
      </c>
      <c r="H667">
        <v>47</v>
      </c>
      <c r="I667">
        <v>3688.9620666435944</v>
      </c>
      <c r="J667">
        <v>3517.2402760692512</v>
      </c>
      <c r="K667" s="6">
        <f xml:space="preserve"> 100 - Tableau1[[#This Row],[Fitness finale]] / Tableau1[[#This Row],[Fitness de base]] * 100</f>
        <v>4.6550164374713887</v>
      </c>
      <c r="L667">
        <v>8965.3520000000008</v>
      </c>
    </row>
    <row r="668" spans="1:12" x14ac:dyDescent="0.25">
      <c r="A668" t="s">
        <v>21</v>
      </c>
      <c r="B668">
        <v>100</v>
      </c>
      <c r="C668">
        <v>500</v>
      </c>
      <c r="D668">
        <v>0.5</v>
      </c>
      <c r="E668">
        <v>175.04025891217313</v>
      </c>
      <c r="F668">
        <v>0.8</v>
      </c>
      <c r="G668">
        <v>8</v>
      </c>
      <c r="H668">
        <v>47</v>
      </c>
      <c r="I668">
        <v>3688.9620666435944</v>
      </c>
      <c r="J668">
        <v>3524.1724010410921</v>
      </c>
      <c r="K668" s="6">
        <f xml:space="preserve"> 100 - Tableau1[[#This Row],[Fitness finale]] / Tableau1[[#This Row],[Fitness de base]] * 100</f>
        <v>4.4671011147706423</v>
      </c>
      <c r="L668">
        <v>8450.3420000000006</v>
      </c>
    </row>
    <row r="669" spans="1:12" x14ac:dyDescent="0.25">
      <c r="A669" t="s">
        <v>21</v>
      </c>
      <c r="B669">
        <v>100</v>
      </c>
      <c r="C669">
        <v>100</v>
      </c>
      <c r="D669">
        <v>0.5</v>
      </c>
      <c r="E669">
        <v>175.04025891217313</v>
      </c>
      <c r="F669">
        <v>0.99</v>
      </c>
      <c r="G669">
        <v>8</v>
      </c>
      <c r="H669">
        <v>46</v>
      </c>
      <c r="I669">
        <v>3688.9620666435944</v>
      </c>
      <c r="J669">
        <v>3532.5171494936194</v>
      </c>
      <c r="K669" s="6">
        <f xml:space="preserve"> 100 - Tableau1[[#This Row],[Fitness finale]] / Tableau1[[#This Row],[Fitness de base]] * 100</f>
        <v>4.2408925416876571</v>
      </c>
      <c r="L669">
        <v>4089.81</v>
      </c>
    </row>
    <row r="670" spans="1:12" x14ac:dyDescent="0.25">
      <c r="A670" t="s">
        <v>21</v>
      </c>
      <c r="B670">
        <v>100</v>
      </c>
      <c r="C670">
        <v>100</v>
      </c>
      <c r="D670">
        <v>0.3</v>
      </c>
      <c r="E670">
        <v>100.77359016209961</v>
      </c>
      <c r="F670">
        <v>0.99</v>
      </c>
      <c r="G670">
        <v>8</v>
      </c>
      <c r="H670">
        <v>47</v>
      </c>
      <c r="I670">
        <v>3688.9620666435944</v>
      </c>
      <c r="J670">
        <v>3537.6838272583273</v>
      </c>
      <c r="K670" s="6">
        <f xml:space="preserve"> 100 - Tableau1[[#This Row],[Fitness finale]] / Tableau1[[#This Row],[Fitness de base]] * 100</f>
        <v>4.1008347782472043</v>
      </c>
      <c r="L670">
        <v>3980.7190000000001</v>
      </c>
    </row>
    <row r="671" spans="1:12" x14ac:dyDescent="0.25">
      <c r="A671" t="s">
        <v>21</v>
      </c>
      <c r="B671">
        <v>100</v>
      </c>
      <c r="C671">
        <v>100</v>
      </c>
      <c r="D671">
        <v>0.8</v>
      </c>
      <c r="E671">
        <v>543.72470651689173</v>
      </c>
      <c r="F671">
        <v>0.99</v>
      </c>
      <c r="G671">
        <v>8</v>
      </c>
      <c r="H671">
        <v>45</v>
      </c>
      <c r="I671">
        <v>3688.9620666435944</v>
      </c>
      <c r="J671">
        <v>3548.8205068951302</v>
      </c>
      <c r="K671" s="6">
        <f xml:space="preserve"> 100 - Tableau1[[#This Row],[Fitness finale]] / Tableau1[[#This Row],[Fitness de base]] * 100</f>
        <v>3.7989428250199495</v>
      </c>
      <c r="L671">
        <v>4158.5</v>
      </c>
    </row>
    <row r="672" spans="1:12" x14ac:dyDescent="0.25">
      <c r="A672" t="s">
        <v>21</v>
      </c>
      <c r="B672">
        <v>100</v>
      </c>
      <c r="C672">
        <v>10</v>
      </c>
      <c r="D672">
        <v>0.5</v>
      </c>
      <c r="E672">
        <v>175.04025891217313</v>
      </c>
      <c r="F672">
        <v>0.8</v>
      </c>
      <c r="G672">
        <v>8</v>
      </c>
      <c r="H672">
        <v>48</v>
      </c>
      <c r="I672">
        <v>3688.9620666435944</v>
      </c>
      <c r="J672">
        <v>3614.9433392934025</v>
      </c>
      <c r="K672" s="6">
        <f xml:space="preserve"> 100 - Tableau1[[#This Row],[Fitness finale]] / Tableau1[[#This Row],[Fitness de base]] * 100</f>
        <v>2.00649196204769</v>
      </c>
      <c r="L672">
        <v>402.327</v>
      </c>
    </row>
    <row r="673" spans="1:12" x14ac:dyDescent="0.25">
      <c r="A673" t="s">
        <v>21</v>
      </c>
      <c r="B673">
        <v>100</v>
      </c>
      <c r="C673">
        <v>10</v>
      </c>
      <c r="D673">
        <v>0.8</v>
      </c>
      <c r="E673">
        <v>543.72470651689173</v>
      </c>
      <c r="F673">
        <v>0.9</v>
      </c>
      <c r="G673">
        <v>8</v>
      </c>
      <c r="H673">
        <v>48</v>
      </c>
      <c r="I673">
        <v>3688.9620666435944</v>
      </c>
      <c r="J673">
        <v>3619.7147411868596</v>
      </c>
      <c r="K673" s="6">
        <f xml:space="preserve"> 100 - Tableau1[[#This Row],[Fitness finale]] / Tableau1[[#This Row],[Fitness de base]] * 100</f>
        <v>1.8771492958109945</v>
      </c>
      <c r="L673">
        <v>469.96100000000001</v>
      </c>
    </row>
    <row r="674" spans="1:12" x14ac:dyDescent="0.25">
      <c r="A674" t="s">
        <v>21</v>
      </c>
      <c r="B674">
        <v>100</v>
      </c>
      <c r="C674">
        <v>10</v>
      </c>
      <c r="D674">
        <v>0.5</v>
      </c>
      <c r="E674">
        <v>175.04025891217313</v>
      </c>
      <c r="F674">
        <v>0.99</v>
      </c>
      <c r="G674">
        <v>8</v>
      </c>
      <c r="H674">
        <v>48</v>
      </c>
      <c r="I674">
        <v>3688.9620666435944</v>
      </c>
      <c r="J674">
        <v>3623.8800050499653</v>
      </c>
      <c r="K674" s="6">
        <f xml:space="preserve"> 100 - Tableau1[[#This Row],[Fitness finale]] / Tableau1[[#This Row],[Fitness de base]] * 100</f>
        <v>1.7642377562544027</v>
      </c>
      <c r="L674">
        <v>366.66800000000001</v>
      </c>
    </row>
    <row r="675" spans="1:12" x14ac:dyDescent="0.25">
      <c r="A675" t="s">
        <v>21</v>
      </c>
      <c r="B675">
        <v>100</v>
      </c>
      <c r="C675">
        <v>1000</v>
      </c>
      <c r="D675">
        <v>0.8</v>
      </c>
      <c r="E675">
        <v>543.72470651689173</v>
      </c>
      <c r="F675">
        <v>0.8</v>
      </c>
      <c r="G675">
        <v>8</v>
      </c>
      <c r="H675">
        <v>48</v>
      </c>
      <c r="I675">
        <v>3688.9620666435944</v>
      </c>
      <c r="J675">
        <v>3630.279195781678</v>
      </c>
      <c r="K675" s="6">
        <f xml:space="preserve"> 100 - Tableau1[[#This Row],[Fitness finale]] / Tableau1[[#This Row],[Fitness de base]] * 100</f>
        <v>1.5907691595026137</v>
      </c>
      <c r="L675">
        <v>10694.816999999999</v>
      </c>
    </row>
    <row r="676" spans="1:12" x14ac:dyDescent="0.25">
      <c r="A676" t="s">
        <v>21</v>
      </c>
      <c r="B676">
        <v>100</v>
      </c>
      <c r="C676">
        <v>500</v>
      </c>
      <c r="D676">
        <v>0.5</v>
      </c>
      <c r="E676">
        <v>175.04025891217313</v>
      </c>
      <c r="F676">
        <v>0.9</v>
      </c>
      <c r="G676">
        <v>8</v>
      </c>
      <c r="H676">
        <v>48</v>
      </c>
      <c r="I676">
        <v>3688.9620666435944</v>
      </c>
      <c r="J676">
        <v>3637.227684589127</v>
      </c>
      <c r="K676" s="6">
        <f xml:space="preserve"> 100 - Tableau1[[#This Row],[Fitness finale]] / Tableau1[[#This Row],[Fitness de base]] * 100</f>
        <v>1.4024102476482767</v>
      </c>
      <c r="L676">
        <v>8826.0640000000003</v>
      </c>
    </row>
    <row r="677" spans="1:12" x14ac:dyDescent="0.25">
      <c r="A677" t="s">
        <v>21</v>
      </c>
      <c r="B677">
        <v>100</v>
      </c>
      <c r="C677">
        <v>10</v>
      </c>
      <c r="D677">
        <v>0.3</v>
      </c>
      <c r="E677">
        <v>100.77359016209961</v>
      </c>
      <c r="F677">
        <v>0.99</v>
      </c>
      <c r="G677">
        <v>8</v>
      </c>
      <c r="H677">
        <v>48</v>
      </c>
      <c r="I677">
        <v>3688.9620666435944</v>
      </c>
      <c r="J677">
        <v>3669.7981006412947</v>
      </c>
      <c r="K677" s="6">
        <f xml:space="preserve"> 100 - Tableau1[[#This Row],[Fitness finale]] / Tableau1[[#This Row],[Fitness de base]] * 100</f>
        <v>0.51949479707542423</v>
      </c>
      <c r="L677">
        <v>300.37599999999998</v>
      </c>
    </row>
    <row r="678" spans="1:12" x14ac:dyDescent="0.25">
      <c r="A678" t="s">
        <v>21</v>
      </c>
      <c r="B678">
        <v>100</v>
      </c>
      <c r="C678">
        <v>10</v>
      </c>
      <c r="D678">
        <v>0.3</v>
      </c>
      <c r="E678">
        <v>100.77359016209961</v>
      </c>
      <c r="F678">
        <v>0.8</v>
      </c>
      <c r="G678">
        <v>8</v>
      </c>
      <c r="H678">
        <v>48</v>
      </c>
      <c r="I678">
        <v>3688.9620666435944</v>
      </c>
      <c r="J678">
        <v>3673.190003319286</v>
      </c>
      <c r="K678" s="6">
        <f xml:space="preserve"> 100 - Tableau1[[#This Row],[Fitness finale]] / Tableau1[[#This Row],[Fitness de base]] * 100</f>
        <v>0.42754745208478084</v>
      </c>
      <c r="L678">
        <v>357.98099999999999</v>
      </c>
    </row>
    <row r="679" spans="1:12" x14ac:dyDescent="0.25">
      <c r="A679" t="s">
        <v>21</v>
      </c>
      <c r="B679">
        <v>100</v>
      </c>
      <c r="C679">
        <v>10</v>
      </c>
      <c r="D679">
        <v>0.8</v>
      </c>
      <c r="E679">
        <v>543.72470651689173</v>
      </c>
      <c r="F679">
        <v>0.99</v>
      </c>
      <c r="G679">
        <v>8</v>
      </c>
      <c r="H679">
        <v>48</v>
      </c>
      <c r="I679">
        <v>3688.9620666435944</v>
      </c>
      <c r="J679">
        <v>3673.8615623295414</v>
      </c>
      <c r="K679" s="6">
        <f xml:space="preserve"> 100 - Tableau1[[#This Row],[Fitness finale]] / Tableau1[[#This Row],[Fitness de base]] * 100</f>
        <v>0.40934290028610576</v>
      </c>
      <c r="L679">
        <v>349.19299999999998</v>
      </c>
    </row>
    <row r="680" spans="1:12" x14ac:dyDescent="0.25">
      <c r="A680" t="s">
        <v>21</v>
      </c>
      <c r="B680">
        <v>100</v>
      </c>
      <c r="C680">
        <v>500</v>
      </c>
      <c r="D680">
        <v>0.3</v>
      </c>
      <c r="E680">
        <v>100.77359016209961</v>
      </c>
      <c r="F680">
        <v>0.8</v>
      </c>
      <c r="G680">
        <v>8</v>
      </c>
      <c r="H680">
        <v>48</v>
      </c>
      <c r="I680">
        <v>3688.9620666435944</v>
      </c>
      <c r="J680">
        <v>3675.1249808212769</v>
      </c>
      <c r="K680" s="6">
        <f xml:space="preserve"> 100 - Tableau1[[#This Row],[Fitness finale]] / Tableau1[[#This Row],[Fitness de base]] * 100</f>
        <v>0.37509428322496774</v>
      </c>
      <c r="L680">
        <v>8357.4760000000006</v>
      </c>
    </row>
    <row r="681" spans="1:12" x14ac:dyDescent="0.25">
      <c r="A681" t="s">
        <v>21</v>
      </c>
      <c r="B681">
        <v>100</v>
      </c>
      <c r="C681">
        <v>10</v>
      </c>
      <c r="D681">
        <v>0.8</v>
      </c>
      <c r="E681">
        <v>543.72470651689173</v>
      </c>
      <c r="F681">
        <v>0.8</v>
      </c>
      <c r="G681">
        <v>8</v>
      </c>
      <c r="H681">
        <v>47</v>
      </c>
      <c r="I681">
        <v>3688.9620666435944</v>
      </c>
      <c r="J681">
        <v>3679.0255714218997</v>
      </c>
      <c r="K681" s="6">
        <f xml:space="preserve"> 100 - Tableau1[[#This Row],[Fitness finale]] / Tableau1[[#This Row],[Fitness de base]] * 100</f>
        <v>0.26935747893811879</v>
      </c>
      <c r="L681">
        <v>310.44</v>
      </c>
    </row>
    <row r="682" spans="1:12" x14ac:dyDescent="0.25">
      <c r="A682" t="s">
        <v>21</v>
      </c>
      <c r="B682">
        <v>100</v>
      </c>
      <c r="C682">
        <v>10</v>
      </c>
      <c r="D682">
        <v>0.3</v>
      </c>
      <c r="E682">
        <v>100.77359016209961</v>
      </c>
      <c r="F682">
        <v>0.9</v>
      </c>
      <c r="G682">
        <v>8</v>
      </c>
      <c r="H682">
        <v>48</v>
      </c>
      <c r="I682">
        <v>3688.9620666435944</v>
      </c>
      <c r="J682">
        <v>3686.9933295911792</v>
      </c>
      <c r="K682" s="6">
        <f xml:space="preserve"> 100 - Tableau1[[#This Row],[Fitness finale]] / Tableau1[[#This Row],[Fitness de base]] * 100</f>
        <v>5.3368319241258177E-2</v>
      </c>
      <c r="L682">
        <v>568.57100000000003</v>
      </c>
    </row>
    <row r="683" spans="1:12" x14ac:dyDescent="0.25">
      <c r="A683" s="11" t="s">
        <v>21</v>
      </c>
      <c r="B683" s="11">
        <v>100</v>
      </c>
      <c r="C683" s="11">
        <v>100</v>
      </c>
      <c r="D683" s="11">
        <v>0.3</v>
      </c>
      <c r="E683" s="11">
        <v>100.77359016209961</v>
      </c>
      <c r="F683" s="11">
        <v>0.9</v>
      </c>
      <c r="G683" s="11">
        <v>8</v>
      </c>
      <c r="H683" s="11">
        <v>48</v>
      </c>
      <c r="I683" s="11">
        <v>3688.9620666435944</v>
      </c>
      <c r="J683" s="11">
        <v>3688.962066643594</v>
      </c>
      <c r="K683" s="6">
        <f xml:space="preserve"> 100 - Tableau1[[#This Row],[Fitness finale]] / Tableau1[[#This Row],[Fitness de base]] * 100</f>
        <v>0</v>
      </c>
      <c r="L683" s="11">
        <v>4527.7049999999999</v>
      </c>
    </row>
    <row r="684" spans="1:12" x14ac:dyDescent="0.25">
      <c r="A684" t="s">
        <v>21</v>
      </c>
      <c r="B684">
        <v>100</v>
      </c>
      <c r="C684">
        <v>1000</v>
      </c>
      <c r="D684">
        <v>0.5</v>
      </c>
      <c r="E684">
        <v>175.04025891217313</v>
      </c>
      <c r="F684">
        <v>0.8</v>
      </c>
      <c r="G684">
        <v>8</v>
      </c>
      <c r="H684">
        <v>48</v>
      </c>
      <c r="I684">
        <v>3688.9620666435944</v>
      </c>
      <c r="J684">
        <v>3688.9620666435944</v>
      </c>
      <c r="K684" s="6">
        <f xml:space="preserve"> 100 - Tableau1[[#This Row],[Fitness finale]] / Tableau1[[#This Row],[Fitness de base]] * 100</f>
        <v>0</v>
      </c>
      <c r="L684">
        <v>10684.733</v>
      </c>
    </row>
    <row r="685" spans="1:12" x14ac:dyDescent="0.25">
      <c r="A685" t="s">
        <v>21</v>
      </c>
      <c r="B685">
        <v>100</v>
      </c>
      <c r="C685">
        <v>10</v>
      </c>
      <c r="D685">
        <v>0.5</v>
      </c>
      <c r="E685">
        <v>175.04025891217313</v>
      </c>
      <c r="F685">
        <v>0.9</v>
      </c>
      <c r="G685">
        <v>8</v>
      </c>
      <c r="H685">
        <v>48</v>
      </c>
      <c r="I685">
        <v>3688.9620666435944</v>
      </c>
      <c r="J685">
        <v>3688.9620666435944</v>
      </c>
      <c r="K685" s="6">
        <f xml:space="preserve"> 100 - Tableau1[[#This Row],[Fitness finale]] / Tableau1[[#This Row],[Fitness de base]] * 100</f>
        <v>0</v>
      </c>
      <c r="L685">
        <v>365.565</v>
      </c>
    </row>
    <row r="686" spans="1:12" x14ac:dyDescent="0.25">
      <c r="A686" t="s">
        <v>21</v>
      </c>
      <c r="B686">
        <v>100</v>
      </c>
      <c r="C686">
        <v>1000</v>
      </c>
      <c r="D686">
        <v>0.5</v>
      </c>
      <c r="E686">
        <v>151.61246776199212</v>
      </c>
      <c r="F686">
        <v>0.99</v>
      </c>
      <c r="G686">
        <v>8</v>
      </c>
      <c r="H686">
        <v>35</v>
      </c>
      <c r="I686">
        <v>3729.5612446970367</v>
      </c>
      <c r="J686">
        <v>2495.5799494668668</v>
      </c>
      <c r="K686" s="6">
        <f xml:space="preserve"> 100 - Tableau1[[#This Row],[Fitness finale]] / Tableau1[[#This Row],[Fitness de base]] * 100</f>
        <v>33.08650037547271</v>
      </c>
      <c r="L686">
        <v>10801.585999999999</v>
      </c>
    </row>
    <row r="687" spans="1:12" x14ac:dyDescent="0.25">
      <c r="A687" t="s">
        <v>21</v>
      </c>
      <c r="B687">
        <v>100</v>
      </c>
      <c r="C687">
        <v>1000</v>
      </c>
      <c r="D687">
        <v>0.3</v>
      </c>
      <c r="E687">
        <v>87.285820900079756</v>
      </c>
      <c r="F687">
        <v>0.99</v>
      </c>
      <c r="G687">
        <v>8</v>
      </c>
      <c r="H687">
        <v>36</v>
      </c>
      <c r="I687">
        <v>3729.5612446970367</v>
      </c>
      <c r="J687">
        <v>2520.5030167806995</v>
      </c>
      <c r="K687" s="6">
        <f xml:space="preserve"> 100 - Tableau1[[#This Row],[Fitness finale]] / Tableau1[[#This Row],[Fitness de base]] * 100</f>
        <v>32.418243020823553</v>
      </c>
      <c r="L687">
        <v>10948.535</v>
      </c>
    </row>
    <row r="688" spans="1:12" x14ac:dyDescent="0.25">
      <c r="A688" t="s">
        <v>21</v>
      </c>
      <c r="B688">
        <v>100</v>
      </c>
      <c r="C688">
        <v>500</v>
      </c>
      <c r="D688">
        <v>0.5</v>
      </c>
      <c r="E688">
        <v>151.61246776199212</v>
      </c>
      <c r="F688">
        <v>0.99</v>
      </c>
      <c r="G688">
        <v>8</v>
      </c>
      <c r="H688">
        <v>38</v>
      </c>
      <c r="I688">
        <v>3729.5612446970367</v>
      </c>
      <c r="J688">
        <v>2682.7777866974393</v>
      </c>
      <c r="K688" s="6">
        <f xml:space="preserve"> 100 - Tableau1[[#This Row],[Fitness finale]] / Tableau1[[#This Row],[Fitness de base]] * 100</f>
        <v>28.067201188557789</v>
      </c>
      <c r="L688">
        <v>8822.3729999999996</v>
      </c>
    </row>
    <row r="689" spans="1:12" x14ac:dyDescent="0.25">
      <c r="A689" t="s">
        <v>21</v>
      </c>
      <c r="B689">
        <v>100</v>
      </c>
      <c r="C689">
        <v>1000</v>
      </c>
      <c r="D689">
        <v>0.3</v>
      </c>
      <c r="E689">
        <v>87.285820900079756</v>
      </c>
      <c r="F689">
        <v>0.8</v>
      </c>
      <c r="G689">
        <v>8</v>
      </c>
      <c r="H689">
        <v>40</v>
      </c>
      <c r="I689">
        <v>3729.5612446970367</v>
      </c>
      <c r="J689">
        <v>2705.1437733081143</v>
      </c>
      <c r="K689" s="6">
        <f xml:space="preserve"> 100 - Tableau1[[#This Row],[Fitness finale]] / Tableau1[[#This Row],[Fitness de base]] * 100</f>
        <v>27.467506341275779</v>
      </c>
      <c r="L689">
        <v>10801.112999999999</v>
      </c>
    </row>
    <row r="690" spans="1:12" x14ac:dyDescent="0.25">
      <c r="A690" t="s">
        <v>21</v>
      </c>
      <c r="B690">
        <v>100</v>
      </c>
      <c r="C690">
        <v>500</v>
      </c>
      <c r="D690">
        <v>0.3</v>
      </c>
      <c r="E690">
        <v>87.285820900079756</v>
      </c>
      <c r="F690">
        <v>0.99</v>
      </c>
      <c r="G690">
        <v>8</v>
      </c>
      <c r="H690">
        <v>40</v>
      </c>
      <c r="I690">
        <v>3729.5612446970367</v>
      </c>
      <c r="J690">
        <v>2882.327081137606</v>
      </c>
      <c r="K690" s="6">
        <f xml:space="preserve"> 100 - Tableau1[[#This Row],[Fitness finale]] / Tableau1[[#This Row],[Fitness de base]] * 100</f>
        <v>22.716724782682959</v>
      </c>
      <c r="L690">
        <v>8836.6859999999997</v>
      </c>
    </row>
    <row r="691" spans="1:12" x14ac:dyDescent="0.25">
      <c r="A691" t="s">
        <v>21</v>
      </c>
      <c r="B691">
        <v>100</v>
      </c>
      <c r="C691">
        <v>1000</v>
      </c>
      <c r="D691">
        <v>0.8</v>
      </c>
      <c r="E691">
        <v>470.95134028311196</v>
      </c>
      <c r="F691">
        <v>0.9</v>
      </c>
      <c r="G691">
        <v>8</v>
      </c>
      <c r="H691">
        <v>41</v>
      </c>
      <c r="I691">
        <v>3729.5612446970367</v>
      </c>
      <c r="J691">
        <v>2928.2409468952023</v>
      </c>
      <c r="K691" s="6">
        <f xml:space="preserve"> 100 - Tableau1[[#This Row],[Fitness finale]] / Tableau1[[#This Row],[Fitness de base]] * 100</f>
        <v>21.485645233503277</v>
      </c>
      <c r="L691">
        <v>10807.151</v>
      </c>
    </row>
    <row r="692" spans="1:12" x14ac:dyDescent="0.25">
      <c r="A692" t="s">
        <v>21</v>
      </c>
      <c r="B692">
        <v>100</v>
      </c>
      <c r="C692">
        <v>1000</v>
      </c>
      <c r="D692">
        <v>0.8</v>
      </c>
      <c r="E692">
        <v>470.95134028311196</v>
      </c>
      <c r="F692">
        <v>0.99</v>
      </c>
      <c r="G692">
        <v>8</v>
      </c>
      <c r="H692">
        <v>38</v>
      </c>
      <c r="I692">
        <v>3729.5612446970367</v>
      </c>
      <c r="J692">
        <v>2929.838943248591</v>
      </c>
      <c r="K692" s="6">
        <f xml:space="preserve"> 100 - Tableau1[[#This Row],[Fitness finale]] / Tableau1[[#This Row],[Fitness de base]] * 100</f>
        <v>21.442798468199157</v>
      </c>
      <c r="L692">
        <v>10863.742</v>
      </c>
    </row>
    <row r="693" spans="1:12" x14ac:dyDescent="0.25">
      <c r="A693" s="11" t="s">
        <v>21</v>
      </c>
      <c r="B693" s="11">
        <v>100</v>
      </c>
      <c r="C693" s="11">
        <v>500</v>
      </c>
      <c r="D693" s="11">
        <v>0.8</v>
      </c>
      <c r="E693" s="11">
        <v>470.95134028311196</v>
      </c>
      <c r="F693" s="11">
        <v>0.99</v>
      </c>
      <c r="G693" s="11">
        <v>8</v>
      </c>
      <c r="H693" s="11">
        <v>39</v>
      </c>
      <c r="I693" s="11">
        <v>3729.5612446970367</v>
      </c>
      <c r="J693" s="11">
        <v>2972.6468673050053</v>
      </c>
      <c r="K693" s="6">
        <f xml:space="preserve"> 100 - Tableau1[[#This Row],[Fitness finale]] / Tableau1[[#This Row],[Fitness de base]] * 100</f>
        <v>20.294997929535754</v>
      </c>
      <c r="L693" s="11">
        <v>8583.8220000000001</v>
      </c>
    </row>
    <row r="694" spans="1:12" x14ac:dyDescent="0.25">
      <c r="A694" t="s">
        <v>21</v>
      </c>
      <c r="B694">
        <v>100</v>
      </c>
      <c r="C694">
        <v>100</v>
      </c>
      <c r="D694">
        <v>0.8</v>
      </c>
      <c r="E694">
        <v>470.95134028311196</v>
      </c>
      <c r="F694">
        <v>0.8</v>
      </c>
      <c r="G694">
        <v>8</v>
      </c>
      <c r="H694">
        <v>41</v>
      </c>
      <c r="I694">
        <v>3729.5612446970367</v>
      </c>
      <c r="J694">
        <v>3138.7041181875284</v>
      </c>
      <c r="K694" s="6">
        <f xml:space="preserve"> 100 - Tableau1[[#This Row],[Fitness finale]] / Tableau1[[#This Row],[Fitness de base]] * 100</f>
        <v>15.842537171084999</v>
      </c>
      <c r="L694">
        <v>3820.5230000000001</v>
      </c>
    </row>
    <row r="695" spans="1:12" x14ac:dyDescent="0.25">
      <c r="A695" t="s">
        <v>21</v>
      </c>
      <c r="B695">
        <v>100</v>
      </c>
      <c r="C695">
        <v>500</v>
      </c>
      <c r="D695">
        <v>0.8</v>
      </c>
      <c r="E695">
        <v>470.95134028311196</v>
      </c>
      <c r="F695">
        <v>0.8</v>
      </c>
      <c r="G695">
        <v>8</v>
      </c>
      <c r="H695">
        <v>46</v>
      </c>
      <c r="I695">
        <v>3729.5612446970367</v>
      </c>
      <c r="J695">
        <v>3229.951590299343</v>
      </c>
      <c r="K695" s="6">
        <f xml:space="preserve"> 100 - Tableau1[[#This Row],[Fitness finale]] / Tableau1[[#This Row],[Fitness de base]] * 100</f>
        <v>13.395936455208385</v>
      </c>
      <c r="L695">
        <v>8619.8269999999993</v>
      </c>
    </row>
    <row r="696" spans="1:12" x14ac:dyDescent="0.25">
      <c r="A696" t="s">
        <v>21</v>
      </c>
      <c r="B696">
        <v>100</v>
      </c>
      <c r="C696">
        <v>500</v>
      </c>
      <c r="D696">
        <v>0.3</v>
      </c>
      <c r="E696">
        <v>87.285820900079756</v>
      </c>
      <c r="F696">
        <v>0.8</v>
      </c>
      <c r="G696">
        <v>8</v>
      </c>
      <c r="H696">
        <v>45</v>
      </c>
      <c r="I696">
        <v>3729.5612446970367</v>
      </c>
      <c r="J696">
        <v>3235.7145703742731</v>
      </c>
      <c r="K696" s="6">
        <f xml:space="preserve"> 100 - Tableau1[[#This Row],[Fitness finale]] / Tableau1[[#This Row],[Fitness de base]] * 100</f>
        <v>13.241414791752007</v>
      </c>
      <c r="L696">
        <v>8454.3050000000003</v>
      </c>
    </row>
    <row r="697" spans="1:12" x14ac:dyDescent="0.25">
      <c r="A697" t="s">
        <v>21</v>
      </c>
      <c r="B697">
        <v>100</v>
      </c>
      <c r="C697">
        <v>500</v>
      </c>
      <c r="D697">
        <v>0.3</v>
      </c>
      <c r="E697">
        <v>87.285820900079756</v>
      </c>
      <c r="F697">
        <v>0.9</v>
      </c>
      <c r="G697">
        <v>8</v>
      </c>
      <c r="H697">
        <v>43</v>
      </c>
      <c r="I697">
        <v>3729.5612446970367</v>
      </c>
      <c r="J697">
        <v>3249.5757037594863</v>
      </c>
      <c r="K697" s="6">
        <f xml:space="preserve"> 100 - Tableau1[[#This Row],[Fitness finale]] / Tableau1[[#This Row],[Fitness de base]] * 100</f>
        <v>12.869758919230222</v>
      </c>
      <c r="L697">
        <v>8658.2849999999999</v>
      </c>
    </row>
    <row r="698" spans="1:12" x14ac:dyDescent="0.25">
      <c r="A698" t="s">
        <v>21</v>
      </c>
      <c r="B698">
        <v>100</v>
      </c>
      <c r="C698">
        <v>100</v>
      </c>
      <c r="D698">
        <v>0.3</v>
      </c>
      <c r="E698">
        <v>87.285820900079756</v>
      </c>
      <c r="F698">
        <v>0.8</v>
      </c>
      <c r="G698">
        <v>8</v>
      </c>
      <c r="H698">
        <v>44</v>
      </c>
      <c r="I698">
        <v>3729.5612446970367</v>
      </c>
      <c r="J698">
        <v>3259.1758933366505</v>
      </c>
      <c r="K698" s="6">
        <f xml:space="preserve"> 100 - Tableau1[[#This Row],[Fitness finale]] / Tableau1[[#This Row],[Fitness de base]] * 100</f>
        <v>12.612350903989437</v>
      </c>
      <c r="L698">
        <v>3822.5929999999998</v>
      </c>
    </row>
    <row r="699" spans="1:12" x14ac:dyDescent="0.25">
      <c r="A699" t="s">
        <v>21</v>
      </c>
      <c r="B699">
        <v>100</v>
      </c>
      <c r="C699">
        <v>100</v>
      </c>
      <c r="D699">
        <v>0.5</v>
      </c>
      <c r="E699">
        <v>151.61246776199212</v>
      </c>
      <c r="F699">
        <v>0.8</v>
      </c>
      <c r="G699">
        <v>8</v>
      </c>
      <c r="H699">
        <v>45</v>
      </c>
      <c r="I699">
        <v>3729.5612446970367</v>
      </c>
      <c r="J699">
        <v>3264.4111932297669</v>
      </c>
      <c r="K699" s="6">
        <f xml:space="preserve"> 100 - Tableau1[[#This Row],[Fitness finale]] / Tableau1[[#This Row],[Fitness de base]] * 100</f>
        <v>12.47197782657824</v>
      </c>
      <c r="L699">
        <v>3500.578</v>
      </c>
    </row>
    <row r="700" spans="1:12" x14ac:dyDescent="0.25">
      <c r="A700" t="s">
        <v>21</v>
      </c>
      <c r="B700">
        <v>100</v>
      </c>
      <c r="C700">
        <v>500</v>
      </c>
      <c r="D700">
        <v>0.8</v>
      </c>
      <c r="E700">
        <v>470.95134028311196</v>
      </c>
      <c r="F700">
        <v>0.9</v>
      </c>
      <c r="G700">
        <v>8</v>
      </c>
      <c r="H700">
        <v>43</v>
      </c>
      <c r="I700">
        <v>3729.5612446970367</v>
      </c>
      <c r="J700">
        <v>3280.8537727989351</v>
      </c>
      <c r="K700" s="6">
        <f xml:space="preserve"> 100 - Tableau1[[#This Row],[Fitness finale]] / Tableau1[[#This Row],[Fitness de base]] * 100</f>
        <v>12.031106139793437</v>
      </c>
      <c r="L700">
        <v>8499.7790000000005</v>
      </c>
    </row>
    <row r="701" spans="1:12" x14ac:dyDescent="0.25">
      <c r="A701" t="s">
        <v>21</v>
      </c>
      <c r="B701">
        <v>100</v>
      </c>
      <c r="C701">
        <v>1000</v>
      </c>
      <c r="D701">
        <v>0.5</v>
      </c>
      <c r="E701">
        <v>151.61246776199212</v>
      </c>
      <c r="F701">
        <v>0.9</v>
      </c>
      <c r="G701">
        <v>8</v>
      </c>
      <c r="H701">
        <v>45</v>
      </c>
      <c r="I701">
        <v>3729.5612446970367</v>
      </c>
      <c r="J701">
        <v>3309.4483992649402</v>
      </c>
      <c r="K701" s="6">
        <f xml:space="preserve"> 100 - Tableau1[[#This Row],[Fitness finale]] / Tableau1[[#This Row],[Fitness de base]] * 100</f>
        <v>11.264403983965778</v>
      </c>
      <c r="L701">
        <v>10931.29</v>
      </c>
    </row>
    <row r="702" spans="1:12" x14ac:dyDescent="0.25">
      <c r="A702" t="s">
        <v>21</v>
      </c>
      <c r="B702">
        <v>100</v>
      </c>
      <c r="C702">
        <v>100</v>
      </c>
      <c r="D702">
        <v>0.3</v>
      </c>
      <c r="E702">
        <v>87.285820900079756</v>
      </c>
      <c r="F702">
        <v>0.99</v>
      </c>
      <c r="G702">
        <v>8</v>
      </c>
      <c r="H702">
        <v>45</v>
      </c>
      <c r="I702">
        <v>3729.5612446970367</v>
      </c>
      <c r="J702">
        <v>3349.5860848018456</v>
      </c>
      <c r="K702" s="6">
        <f xml:space="preserve"> 100 - Tableau1[[#This Row],[Fitness finale]] / Tableau1[[#This Row],[Fitness de base]] * 100</f>
        <v>10.188200031182433</v>
      </c>
      <c r="L702">
        <v>4183.0029999999997</v>
      </c>
    </row>
    <row r="703" spans="1:12" x14ac:dyDescent="0.25">
      <c r="A703" t="s">
        <v>21</v>
      </c>
      <c r="B703">
        <v>100</v>
      </c>
      <c r="C703">
        <v>500</v>
      </c>
      <c r="D703">
        <v>0.5</v>
      </c>
      <c r="E703">
        <v>151.61246776199212</v>
      </c>
      <c r="F703">
        <v>0.9</v>
      </c>
      <c r="G703">
        <v>8</v>
      </c>
      <c r="H703">
        <v>45</v>
      </c>
      <c r="I703">
        <v>3729.5612446970367</v>
      </c>
      <c r="J703">
        <v>3372.9553601013117</v>
      </c>
      <c r="K703" s="6">
        <f xml:space="preserve"> 100 - Tableau1[[#This Row],[Fitness finale]] / Tableau1[[#This Row],[Fitness de base]] * 100</f>
        <v>9.561604199495946</v>
      </c>
      <c r="L703">
        <v>8523.5560000000005</v>
      </c>
    </row>
    <row r="704" spans="1:12" x14ac:dyDescent="0.25">
      <c r="A704" t="s">
        <v>21</v>
      </c>
      <c r="B704">
        <v>100</v>
      </c>
      <c r="C704">
        <v>100</v>
      </c>
      <c r="D704">
        <v>0.8</v>
      </c>
      <c r="E704">
        <v>470.95134028311196</v>
      </c>
      <c r="F704">
        <v>0.9</v>
      </c>
      <c r="G704">
        <v>8</v>
      </c>
      <c r="H704">
        <v>45</v>
      </c>
      <c r="I704">
        <v>3729.5612446970367</v>
      </c>
      <c r="J704">
        <v>3386.7359956022883</v>
      </c>
      <c r="K704" s="6">
        <f xml:space="preserve"> 100 - Tableau1[[#This Row],[Fitness finale]] / Tableau1[[#This Row],[Fitness de base]] * 100</f>
        <v>9.1921067010818547</v>
      </c>
      <c r="L704">
        <v>4449.5690000000004</v>
      </c>
    </row>
    <row r="705" spans="1:12" x14ac:dyDescent="0.25">
      <c r="A705" t="s">
        <v>21</v>
      </c>
      <c r="B705">
        <v>100</v>
      </c>
      <c r="C705">
        <v>100</v>
      </c>
      <c r="D705">
        <v>0.5</v>
      </c>
      <c r="E705">
        <v>151.61246776199212</v>
      </c>
      <c r="F705">
        <v>0.99</v>
      </c>
      <c r="G705">
        <v>8</v>
      </c>
      <c r="H705">
        <v>47</v>
      </c>
      <c r="I705">
        <v>3729.5612446970367</v>
      </c>
      <c r="J705">
        <v>3413.5789734676446</v>
      </c>
      <c r="K705" s="6">
        <f xml:space="preserve"> 100 - Tableau1[[#This Row],[Fitness finale]] / Tableau1[[#This Row],[Fitness de base]] * 100</f>
        <v>8.4723711583682615</v>
      </c>
      <c r="L705">
        <v>4189.8130000000001</v>
      </c>
    </row>
    <row r="706" spans="1:12" x14ac:dyDescent="0.25">
      <c r="A706" t="s">
        <v>21</v>
      </c>
      <c r="B706">
        <v>100</v>
      </c>
      <c r="C706">
        <v>100</v>
      </c>
      <c r="D706">
        <v>0.5</v>
      </c>
      <c r="E706">
        <v>151.61246776199212</v>
      </c>
      <c r="F706">
        <v>0.9</v>
      </c>
      <c r="G706">
        <v>8</v>
      </c>
      <c r="H706">
        <v>45</v>
      </c>
      <c r="I706">
        <v>3729.5612446970367</v>
      </c>
      <c r="J706">
        <v>3428.2339836247188</v>
      </c>
      <c r="K706" s="6">
        <f xml:space="preserve"> 100 - Tableau1[[#This Row],[Fitness finale]] / Tableau1[[#This Row],[Fitness de base]] * 100</f>
        <v>8.0794292224257447</v>
      </c>
      <c r="L706">
        <v>3849.201</v>
      </c>
    </row>
    <row r="707" spans="1:12" x14ac:dyDescent="0.25">
      <c r="A707" t="s">
        <v>21</v>
      </c>
      <c r="B707">
        <v>100</v>
      </c>
      <c r="C707">
        <v>100</v>
      </c>
      <c r="D707">
        <v>0.3</v>
      </c>
      <c r="E707">
        <v>87.285820900079756</v>
      </c>
      <c r="F707">
        <v>0.9</v>
      </c>
      <c r="G707">
        <v>8</v>
      </c>
      <c r="H707">
        <v>45</v>
      </c>
      <c r="I707">
        <v>3729.5612446970367</v>
      </c>
      <c r="J707">
        <v>3551.2541141480451</v>
      </c>
      <c r="K707" s="6">
        <f xml:space="preserve"> 100 - Tableau1[[#This Row],[Fitness finale]] / Tableau1[[#This Row],[Fitness de base]] * 100</f>
        <v>4.7809143985105891</v>
      </c>
      <c r="L707">
        <v>3840.2489999999998</v>
      </c>
    </row>
    <row r="708" spans="1:12" x14ac:dyDescent="0.25">
      <c r="A708" t="s">
        <v>21</v>
      </c>
      <c r="B708">
        <v>100</v>
      </c>
      <c r="C708">
        <v>1000</v>
      </c>
      <c r="D708">
        <v>0.8</v>
      </c>
      <c r="E708">
        <v>470.95134028311196</v>
      </c>
      <c r="F708">
        <v>0.8</v>
      </c>
      <c r="G708">
        <v>8</v>
      </c>
      <c r="H708">
        <v>47</v>
      </c>
      <c r="I708">
        <v>3729.5612446970367</v>
      </c>
      <c r="J708">
        <v>3567.1881285669483</v>
      </c>
      <c r="K708" s="6">
        <f xml:space="preserve"> 100 - Tableau1[[#This Row],[Fitness finale]] / Tableau1[[#This Row],[Fitness de base]] * 100</f>
        <v>4.3536787701492443</v>
      </c>
      <c r="L708">
        <v>10749.659</v>
      </c>
    </row>
    <row r="709" spans="1:12" x14ac:dyDescent="0.25">
      <c r="A709" t="s">
        <v>21</v>
      </c>
      <c r="B709">
        <v>100</v>
      </c>
      <c r="C709">
        <v>100</v>
      </c>
      <c r="D709">
        <v>0.8</v>
      </c>
      <c r="E709">
        <v>470.95134028311196</v>
      </c>
      <c r="F709">
        <v>0.99</v>
      </c>
      <c r="G709">
        <v>8</v>
      </c>
      <c r="H709">
        <v>44</v>
      </c>
      <c r="I709">
        <v>3729.5612446970367</v>
      </c>
      <c r="J709">
        <v>3622.6644522845709</v>
      </c>
      <c r="K709" s="6">
        <f xml:space="preserve"> 100 - Tableau1[[#This Row],[Fitness finale]] / Tableau1[[#This Row],[Fitness de base]] * 100</f>
        <v>2.8662028962377093</v>
      </c>
      <c r="L709">
        <v>4172.6090000000004</v>
      </c>
    </row>
    <row r="710" spans="1:12" x14ac:dyDescent="0.25">
      <c r="A710" t="s">
        <v>21</v>
      </c>
      <c r="B710">
        <v>100</v>
      </c>
      <c r="C710">
        <v>10</v>
      </c>
      <c r="D710">
        <v>0.8</v>
      </c>
      <c r="E710">
        <v>470.95134028311196</v>
      </c>
      <c r="F710">
        <v>0.9</v>
      </c>
      <c r="G710">
        <v>8</v>
      </c>
      <c r="H710">
        <v>46</v>
      </c>
      <c r="I710">
        <v>3729.5612446970367</v>
      </c>
      <c r="J710">
        <v>3636.1048827360819</v>
      </c>
      <c r="K710" s="6">
        <f xml:space="preserve"> 100 - Tableau1[[#This Row],[Fitness finale]] / Tableau1[[#This Row],[Fitness de base]] * 100</f>
        <v>2.5058272496218734</v>
      </c>
      <c r="L710">
        <v>247.62100000000001</v>
      </c>
    </row>
    <row r="711" spans="1:12" x14ac:dyDescent="0.25">
      <c r="A711" t="s">
        <v>21</v>
      </c>
      <c r="B711">
        <v>100</v>
      </c>
      <c r="C711">
        <v>10</v>
      </c>
      <c r="D711">
        <v>0.3</v>
      </c>
      <c r="E711">
        <v>87.285820900079756</v>
      </c>
      <c r="F711">
        <v>0.99</v>
      </c>
      <c r="G711">
        <v>8</v>
      </c>
      <c r="H711">
        <v>47</v>
      </c>
      <c r="I711">
        <v>3729.5612446970367</v>
      </c>
      <c r="J711">
        <v>3637.4207321080507</v>
      </c>
      <c r="K711" s="6">
        <f xml:space="preserve"> 100 - Tableau1[[#This Row],[Fitness finale]] / Tableau1[[#This Row],[Fitness de base]] * 100</f>
        <v>2.4705456364337266</v>
      </c>
      <c r="L711">
        <v>310.11900000000003</v>
      </c>
    </row>
    <row r="712" spans="1:12" x14ac:dyDescent="0.25">
      <c r="A712" t="s">
        <v>21</v>
      </c>
      <c r="B712">
        <v>100</v>
      </c>
      <c r="C712">
        <v>10</v>
      </c>
      <c r="D712">
        <v>0.8</v>
      </c>
      <c r="E712">
        <v>470.95134028311196</v>
      </c>
      <c r="F712">
        <v>0.8</v>
      </c>
      <c r="G712">
        <v>8</v>
      </c>
      <c r="H712">
        <v>47</v>
      </c>
      <c r="I712">
        <v>3729.5612446970367</v>
      </c>
      <c r="J712">
        <v>3640.5886072706653</v>
      </c>
      <c r="K712" s="6">
        <f xml:space="preserve"> 100 - Tableau1[[#This Row],[Fitness finale]] / Tableau1[[#This Row],[Fitness de base]] * 100</f>
        <v>2.3856060160663475</v>
      </c>
      <c r="L712">
        <v>453.13299999999998</v>
      </c>
    </row>
    <row r="713" spans="1:12" x14ac:dyDescent="0.25">
      <c r="A713" t="s">
        <v>21</v>
      </c>
      <c r="B713">
        <v>100</v>
      </c>
      <c r="C713">
        <v>10</v>
      </c>
      <c r="D713">
        <v>0.5</v>
      </c>
      <c r="E713">
        <v>151.61246776199212</v>
      </c>
      <c r="F713">
        <v>0.99</v>
      </c>
      <c r="G713">
        <v>8</v>
      </c>
      <c r="H713">
        <v>46</v>
      </c>
      <c r="I713">
        <v>3729.5612446970367</v>
      </c>
      <c r="J713">
        <v>3660.868259868892</v>
      </c>
      <c r="K713" s="6">
        <f xml:space="preserve"> 100 - Tableau1[[#This Row],[Fitness finale]] / Tableau1[[#This Row],[Fitness de base]] * 100</f>
        <v>1.8418516367258349</v>
      </c>
      <c r="L713">
        <v>317.06299999999999</v>
      </c>
    </row>
    <row r="714" spans="1:12" x14ac:dyDescent="0.25">
      <c r="A714" t="s">
        <v>21</v>
      </c>
      <c r="B714">
        <v>100</v>
      </c>
      <c r="C714">
        <v>1000</v>
      </c>
      <c r="D714">
        <v>0.3</v>
      </c>
      <c r="E714">
        <v>87.285820900079756</v>
      </c>
      <c r="F714">
        <v>0.9</v>
      </c>
      <c r="G714">
        <v>8</v>
      </c>
      <c r="H714">
        <v>47</v>
      </c>
      <c r="I714">
        <v>3729.5612446970367</v>
      </c>
      <c r="J714">
        <v>3672.9949243444125</v>
      </c>
      <c r="K714" s="6">
        <f xml:space="preserve"> 100 - Tableau1[[#This Row],[Fitness finale]] / Tableau1[[#This Row],[Fitness de base]] * 100</f>
        <v>1.5167017416071218</v>
      </c>
      <c r="L714">
        <v>10769.623</v>
      </c>
    </row>
    <row r="715" spans="1:12" x14ac:dyDescent="0.25">
      <c r="A715" t="s">
        <v>21</v>
      </c>
      <c r="B715">
        <v>100</v>
      </c>
      <c r="C715">
        <v>10</v>
      </c>
      <c r="D715">
        <v>0.5</v>
      </c>
      <c r="E715">
        <v>151.61246776199212</v>
      </c>
      <c r="F715">
        <v>0.8</v>
      </c>
      <c r="G715">
        <v>8</v>
      </c>
      <c r="H715">
        <v>47</v>
      </c>
      <c r="I715">
        <v>3729.5612446970367</v>
      </c>
      <c r="J715">
        <v>3682.5395467383732</v>
      </c>
      <c r="K715" s="6">
        <f xml:space="preserve"> 100 - Tableau1[[#This Row],[Fitness finale]] / Tableau1[[#This Row],[Fitness de base]] * 100</f>
        <v>1.2607836384379709</v>
      </c>
      <c r="L715">
        <v>286.85399999999998</v>
      </c>
    </row>
    <row r="716" spans="1:12" x14ac:dyDescent="0.25">
      <c r="A716" t="s">
        <v>21</v>
      </c>
      <c r="B716">
        <v>100</v>
      </c>
      <c r="C716">
        <v>1000</v>
      </c>
      <c r="D716">
        <v>0.5</v>
      </c>
      <c r="E716">
        <v>151.61246776199212</v>
      </c>
      <c r="F716">
        <v>0.8</v>
      </c>
      <c r="G716">
        <v>8</v>
      </c>
      <c r="H716">
        <v>46</v>
      </c>
      <c r="I716">
        <v>3729.5612446970367</v>
      </c>
      <c r="J716">
        <v>3692.2343569996965</v>
      </c>
      <c r="K716" s="6">
        <f xml:space="preserve"> 100 - Tableau1[[#This Row],[Fitness finale]] / Tableau1[[#This Row],[Fitness de base]] * 100</f>
        <v>1.0008385772029982</v>
      </c>
      <c r="L716">
        <v>10736.456</v>
      </c>
    </row>
    <row r="717" spans="1:12" x14ac:dyDescent="0.25">
      <c r="A717" t="s">
        <v>21</v>
      </c>
      <c r="B717">
        <v>100</v>
      </c>
      <c r="C717">
        <v>10</v>
      </c>
      <c r="D717">
        <v>0.3</v>
      </c>
      <c r="E717">
        <v>87.285820900079756</v>
      </c>
      <c r="F717">
        <v>0.8</v>
      </c>
      <c r="G717">
        <v>8</v>
      </c>
      <c r="H717">
        <v>47</v>
      </c>
      <c r="I717">
        <v>3729.5612446970367</v>
      </c>
      <c r="J717">
        <v>3693.2645386821787</v>
      </c>
      <c r="K717" s="6">
        <f xml:space="preserve"> 100 - Tableau1[[#This Row],[Fitness finale]] / Tableau1[[#This Row],[Fitness de base]] * 100</f>
        <v>0.97321651619121496</v>
      </c>
      <c r="L717">
        <v>473.93299999999999</v>
      </c>
    </row>
    <row r="718" spans="1:12" x14ac:dyDescent="0.25">
      <c r="A718" t="s">
        <v>21</v>
      </c>
      <c r="B718">
        <v>100</v>
      </c>
      <c r="C718">
        <v>500</v>
      </c>
      <c r="D718">
        <v>0.5</v>
      </c>
      <c r="E718">
        <v>151.61246776199212</v>
      </c>
      <c r="F718">
        <v>0.8</v>
      </c>
      <c r="G718">
        <v>8</v>
      </c>
      <c r="H718">
        <v>47</v>
      </c>
      <c r="I718">
        <v>3729.5612446970367</v>
      </c>
      <c r="J718">
        <v>3707.0625372472014</v>
      </c>
      <c r="K718" s="6">
        <f xml:space="preserve"> 100 - Tableau1[[#This Row],[Fitness finale]] / Tableau1[[#This Row],[Fitness de base]] * 100</f>
        <v>0.60325346531917035</v>
      </c>
      <c r="L718">
        <v>8479.0969999999998</v>
      </c>
    </row>
    <row r="719" spans="1:12" x14ac:dyDescent="0.25">
      <c r="A719" t="s">
        <v>21</v>
      </c>
      <c r="B719">
        <v>100</v>
      </c>
      <c r="C719">
        <v>10</v>
      </c>
      <c r="D719">
        <v>0.3</v>
      </c>
      <c r="E719">
        <v>87.285820900079756</v>
      </c>
      <c r="F719">
        <v>0.9</v>
      </c>
      <c r="G719">
        <v>8</v>
      </c>
      <c r="H719">
        <v>47</v>
      </c>
      <c r="I719">
        <v>3729.5612446970367</v>
      </c>
      <c r="J719">
        <v>3722.4171103723097</v>
      </c>
      <c r="K719" s="6">
        <f xml:space="preserve"> 100 - Tableau1[[#This Row],[Fitness finale]] / Tableau1[[#This Row],[Fitness de base]] * 100</f>
        <v>0.19155428362746818</v>
      </c>
      <c r="L719">
        <v>576.27499999999998</v>
      </c>
    </row>
    <row r="720" spans="1:12" x14ac:dyDescent="0.25">
      <c r="A720" t="s">
        <v>21</v>
      </c>
      <c r="B720">
        <v>100</v>
      </c>
      <c r="C720">
        <v>10</v>
      </c>
      <c r="D720">
        <v>0.8</v>
      </c>
      <c r="E720">
        <v>470.95134028311196</v>
      </c>
      <c r="F720">
        <v>0.99</v>
      </c>
      <c r="G720">
        <v>8</v>
      </c>
      <c r="H720">
        <v>47</v>
      </c>
      <c r="I720">
        <v>3729.5612446970367</v>
      </c>
      <c r="J720">
        <v>3729.5612446970367</v>
      </c>
      <c r="K720" s="6">
        <f xml:space="preserve"> 100 - Tableau1[[#This Row],[Fitness finale]] / Tableau1[[#This Row],[Fitness de base]] * 100</f>
        <v>0</v>
      </c>
      <c r="L720">
        <v>513.21100000000001</v>
      </c>
    </row>
    <row r="721" spans="1:12" x14ac:dyDescent="0.25">
      <c r="A721" t="s">
        <v>21</v>
      </c>
      <c r="B721">
        <v>100</v>
      </c>
      <c r="C721">
        <v>10</v>
      </c>
      <c r="D721">
        <v>0.5</v>
      </c>
      <c r="E721">
        <v>151.61246776199212</v>
      </c>
      <c r="F721">
        <v>0.9</v>
      </c>
      <c r="G721">
        <v>8</v>
      </c>
      <c r="H721">
        <v>47</v>
      </c>
      <c r="I721">
        <v>3729.5612446970367</v>
      </c>
      <c r="J721">
        <v>3729.5612446970367</v>
      </c>
      <c r="K721" s="6">
        <f xml:space="preserve"> 100 - Tableau1[[#This Row],[Fitness finale]] / Tableau1[[#This Row],[Fitness de base]] * 100</f>
        <v>0</v>
      </c>
      <c r="L721">
        <v>455.89100000000002</v>
      </c>
    </row>
  </sheetData>
  <conditionalFormatting sqref="J2:J7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">
    <cfRule type="top10" dxfId="18" priority="2" rank="3"/>
  </conditionalFormatting>
  <conditionalFormatting sqref="A2:A721">
    <cfRule type="top10" priority="1" rank="3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2E4B-8BFE-42BD-8E3C-BE76371D51EF}">
  <dimension ref="A1:P1081"/>
  <sheetViews>
    <sheetView workbookViewId="0">
      <selection activeCell="L726" sqref="L726"/>
    </sheetView>
  </sheetViews>
  <sheetFormatPr baseColWidth="10" defaultRowHeight="15" x14ac:dyDescent="0.25"/>
  <cols>
    <col min="13" max="13" width="18.28515625" bestFit="1" customWidth="1"/>
    <col min="15" max="15" width="18.5703125" bestFit="1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6" t="s">
        <v>25</v>
      </c>
    </row>
    <row r="2" spans="1:16" x14ac:dyDescent="0.25">
      <c r="A2" s="4" t="s">
        <v>12</v>
      </c>
      <c r="B2" s="5">
        <v>100</v>
      </c>
      <c r="C2" s="5">
        <v>1000</v>
      </c>
      <c r="D2" s="5">
        <v>0.3</v>
      </c>
      <c r="E2" s="5">
        <v>100.77359016209961</v>
      </c>
      <c r="F2" s="5">
        <v>0.99</v>
      </c>
      <c r="G2" s="5">
        <v>8</v>
      </c>
      <c r="H2" s="5">
        <v>37</v>
      </c>
      <c r="I2" s="5">
        <v>3688.9620666435944</v>
      </c>
      <c r="J2" s="5">
        <v>2586.6492361750215</v>
      </c>
      <c r="K2" s="6">
        <f xml:space="preserve"> 100 - Tableau18[[#This Row],[Fitness finale]] / Tableau18[[#This Row],[Fitness de base]] * 100</f>
        <v>29.881381552711744</v>
      </c>
      <c r="L2" s="7">
        <v>11150.598</v>
      </c>
      <c r="M2" t="s">
        <v>26</v>
      </c>
    </row>
    <row r="3" spans="1:16" x14ac:dyDescent="0.25">
      <c r="A3" s="4" t="s">
        <v>12</v>
      </c>
      <c r="B3" s="5">
        <v>100</v>
      </c>
      <c r="C3" s="5">
        <v>500</v>
      </c>
      <c r="D3" s="5">
        <v>0.5</v>
      </c>
      <c r="E3" s="5">
        <v>175.04025891217313</v>
      </c>
      <c r="F3" s="5">
        <v>0.8</v>
      </c>
      <c r="G3" s="5">
        <v>8</v>
      </c>
      <c r="H3" s="5">
        <v>41</v>
      </c>
      <c r="I3" s="5">
        <v>3688.9620666435944</v>
      </c>
      <c r="J3" s="5">
        <v>2691.0166411859173</v>
      </c>
      <c r="K3" s="6">
        <f xml:space="preserve"> 100 - Tableau18[[#This Row],[Fitness finale]] / Tableau18[[#This Row],[Fitness de base]] * 100</f>
        <v>27.052200793315791</v>
      </c>
      <c r="L3" s="7">
        <v>8941.902</v>
      </c>
      <c r="M3" s="17" t="s">
        <v>26</v>
      </c>
      <c r="O3" t="s">
        <v>28</v>
      </c>
      <c r="P3">
        <f xml:space="preserve"> AVERAGEIF(Tableau18[type],O3,Tableau18[Fitness finale])</f>
        <v>3341.3436249798506</v>
      </c>
    </row>
    <row r="4" spans="1:16" x14ac:dyDescent="0.25">
      <c r="A4" s="4" t="s">
        <v>12</v>
      </c>
      <c r="B4" s="5">
        <v>100</v>
      </c>
      <c r="C4" s="5">
        <v>1000</v>
      </c>
      <c r="D4" s="5">
        <v>0.8</v>
      </c>
      <c r="E4" s="5">
        <v>543.72470651689173</v>
      </c>
      <c r="F4" s="5">
        <v>0.99</v>
      </c>
      <c r="G4" s="5">
        <v>8</v>
      </c>
      <c r="H4" s="5">
        <v>37</v>
      </c>
      <c r="I4" s="5">
        <v>3688.9620666435944</v>
      </c>
      <c r="J4" s="5">
        <v>2730.0886024810234</v>
      </c>
      <c r="K4" s="6">
        <f xml:space="preserve"> 100 - Tableau18[[#This Row],[Fitness finale]] / Tableau18[[#This Row],[Fitness de base]] * 100</f>
        <v>25.99304213054711</v>
      </c>
      <c r="L4" s="7">
        <v>10983.507</v>
      </c>
      <c r="M4" s="17" t="s">
        <v>26</v>
      </c>
      <c r="O4" t="s">
        <v>29</v>
      </c>
      <c r="P4" s="17">
        <f xml:space="preserve"> AVERAGEIF(Tableau18[type],O4,Tableau18[Fitness finale])</f>
        <v>2694.4565609109854</v>
      </c>
    </row>
    <row r="5" spans="1:16" x14ac:dyDescent="0.25">
      <c r="A5" s="4" t="s">
        <v>12</v>
      </c>
      <c r="B5" s="5">
        <v>100</v>
      </c>
      <c r="C5" s="5">
        <v>500</v>
      </c>
      <c r="D5" s="5">
        <v>0.8</v>
      </c>
      <c r="E5" s="5">
        <v>543.72470651689173</v>
      </c>
      <c r="F5" s="5">
        <v>0.8</v>
      </c>
      <c r="G5" s="5">
        <v>8</v>
      </c>
      <c r="H5" s="5">
        <v>38</v>
      </c>
      <c r="I5" s="5">
        <v>3688.9620666435944</v>
      </c>
      <c r="J5" s="5">
        <v>2737.5801811121405</v>
      </c>
      <c r="K5" s="6">
        <f xml:space="preserve"> 100 - Tableau18[[#This Row],[Fitness finale]] / Tableau18[[#This Row],[Fitness de base]] * 100</f>
        <v>25.789961196241563</v>
      </c>
      <c r="L5" s="7">
        <v>8671.9490000000005</v>
      </c>
      <c r="M5" s="17" t="s">
        <v>26</v>
      </c>
    </row>
    <row r="6" spans="1:16" x14ac:dyDescent="0.25">
      <c r="A6" s="4" t="s">
        <v>12</v>
      </c>
      <c r="B6" s="5">
        <v>100</v>
      </c>
      <c r="C6" s="5">
        <v>500</v>
      </c>
      <c r="D6" s="5">
        <v>0.8</v>
      </c>
      <c r="E6" s="5">
        <v>543.72470651689173</v>
      </c>
      <c r="F6" s="5">
        <v>0.99</v>
      </c>
      <c r="G6" s="5">
        <v>8</v>
      </c>
      <c r="H6" s="5">
        <v>38</v>
      </c>
      <c r="I6" s="5">
        <v>3688.9620666435944</v>
      </c>
      <c r="J6" s="5">
        <v>2812.7895663330783</v>
      </c>
      <c r="K6" s="6">
        <f xml:space="preserve"> 100 - Tableau18[[#This Row],[Fitness finale]] / Tableau18[[#This Row],[Fitness de base]] * 100</f>
        <v>23.751193004478424</v>
      </c>
      <c r="L6" s="7">
        <v>8663.9830000000002</v>
      </c>
      <c r="M6" s="17" t="s">
        <v>26</v>
      </c>
    </row>
    <row r="7" spans="1:16" x14ac:dyDescent="0.25">
      <c r="A7" s="4" t="s">
        <v>12</v>
      </c>
      <c r="B7" s="5">
        <v>100</v>
      </c>
      <c r="C7" s="5">
        <v>500</v>
      </c>
      <c r="D7" s="5">
        <v>0.3</v>
      </c>
      <c r="E7" s="5">
        <v>100.77359016209961</v>
      </c>
      <c r="F7" s="5">
        <v>0.99</v>
      </c>
      <c r="G7" s="5">
        <v>8</v>
      </c>
      <c r="H7" s="5">
        <v>39</v>
      </c>
      <c r="I7" s="5">
        <v>3688.9620666435944</v>
      </c>
      <c r="J7" s="5">
        <v>2844.7695598321939</v>
      </c>
      <c r="K7" s="6">
        <f xml:space="preserve"> 100 - Tableau18[[#This Row],[Fitness finale]] / Tableau18[[#This Row],[Fitness de base]] * 100</f>
        <v>22.884282667061683</v>
      </c>
      <c r="L7" s="7">
        <v>8881.1460000000006</v>
      </c>
      <c r="M7" s="17" t="s">
        <v>26</v>
      </c>
    </row>
    <row r="8" spans="1:16" x14ac:dyDescent="0.25">
      <c r="A8" s="4" t="s">
        <v>12</v>
      </c>
      <c r="B8" s="5">
        <v>100</v>
      </c>
      <c r="C8" s="5">
        <v>1000</v>
      </c>
      <c r="D8" s="5">
        <v>0.5</v>
      </c>
      <c r="E8" s="5">
        <v>175.04025891217313</v>
      </c>
      <c r="F8" s="5">
        <v>0.99</v>
      </c>
      <c r="G8" s="5">
        <v>8</v>
      </c>
      <c r="H8" s="5">
        <v>39</v>
      </c>
      <c r="I8" s="5">
        <v>3688.9620666435944</v>
      </c>
      <c r="J8" s="5">
        <v>2922.5341172064286</v>
      </c>
      <c r="K8" s="6">
        <f xml:space="preserve"> 100 - Tableau18[[#This Row],[Fitness finale]] / Tableau18[[#This Row],[Fitness de base]] * 100</f>
        <v>20.776249134339864</v>
      </c>
      <c r="L8" s="7">
        <v>11151.134</v>
      </c>
      <c r="M8" s="17" t="s">
        <v>26</v>
      </c>
    </row>
    <row r="9" spans="1:16" x14ac:dyDescent="0.25">
      <c r="A9" s="4" t="s">
        <v>12</v>
      </c>
      <c r="B9" s="5">
        <v>100</v>
      </c>
      <c r="C9" s="5">
        <v>500</v>
      </c>
      <c r="D9" s="5">
        <v>0.3</v>
      </c>
      <c r="E9" s="5">
        <v>100.77359016209961</v>
      </c>
      <c r="F9" s="5">
        <v>0.9</v>
      </c>
      <c r="G9" s="5">
        <v>8</v>
      </c>
      <c r="H9" s="5">
        <v>44</v>
      </c>
      <c r="I9" s="5">
        <v>3688.9620666435944</v>
      </c>
      <c r="J9" s="5">
        <v>2999.2230166820859</v>
      </c>
      <c r="K9" s="6">
        <f xml:space="preserve"> 100 - Tableau18[[#This Row],[Fitness finale]] / Tableau18[[#This Row],[Fitness de base]] * 100</f>
        <v>18.697374424049528</v>
      </c>
      <c r="L9" s="7">
        <v>8893.1360000000004</v>
      </c>
      <c r="M9" s="17" t="s">
        <v>26</v>
      </c>
    </row>
    <row r="10" spans="1:16" x14ac:dyDescent="0.25">
      <c r="A10" s="4" t="s">
        <v>12</v>
      </c>
      <c r="B10" s="5">
        <v>100</v>
      </c>
      <c r="C10" s="5">
        <v>500</v>
      </c>
      <c r="D10" s="5">
        <v>0.5</v>
      </c>
      <c r="E10" s="5">
        <v>175.04025891217313</v>
      </c>
      <c r="F10" s="5">
        <v>0.99</v>
      </c>
      <c r="G10" s="5">
        <v>8</v>
      </c>
      <c r="H10" s="5">
        <v>41</v>
      </c>
      <c r="I10" s="5">
        <v>3688.9620666435944</v>
      </c>
      <c r="J10" s="5">
        <v>2999.4737520845056</v>
      </c>
      <c r="K10" s="6">
        <f xml:space="preserve"> 100 - Tableau18[[#This Row],[Fitness finale]] / Tableau18[[#This Row],[Fitness de base]] * 100</f>
        <v>18.690577514840655</v>
      </c>
      <c r="L10" s="7">
        <v>8867.69</v>
      </c>
      <c r="M10" s="17" t="s">
        <v>26</v>
      </c>
    </row>
    <row r="11" spans="1:16" x14ac:dyDescent="0.25">
      <c r="A11" s="4" t="s">
        <v>12</v>
      </c>
      <c r="B11" s="5">
        <v>100</v>
      </c>
      <c r="C11" s="5">
        <v>500</v>
      </c>
      <c r="D11" s="5">
        <v>0.8</v>
      </c>
      <c r="E11" s="5">
        <v>543.72470651689173</v>
      </c>
      <c r="F11" s="5">
        <v>0.9</v>
      </c>
      <c r="G11" s="5">
        <v>8</v>
      </c>
      <c r="H11" s="5">
        <v>42</v>
      </c>
      <c r="I11" s="5">
        <v>3688.9620666435944</v>
      </c>
      <c r="J11" s="5">
        <v>3105.7368734487109</v>
      </c>
      <c r="K11" s="6">
        <f xml:space="preserve"> 100 - Tableau18[[#This Row],[Fitness finale]] / Tableau18[[#This Row],[Fitness de base]] * 100</f>
        <v>15.810007873719655</v>
      </c>
      <c r="L11" s="7">
        <v>8913.5499999999993</v>
      </c>
      <c r="M11" s="17" t="s">
        <v>26</v>
      </c>
    </row>
    <row r="12" spans="1:16" x14ac:dyDescent="0.25">
      <c r="A12" s="4" t="s">
        <v>12</v>
      </c>
      <c r="B12" s="5">
        <v>100</v>
      </c>
      <c r="C12" s="5">
        <v>500</v>
      </c>
      <c r="D12" s="5">
        <v>0.3</v>
      </c>
      <c r="E12" s="5">
        <v>100.77359016209961</v>
      </c>
      <c r="F12" s="5">
        <v>0.8</v>
      </c>
      <c r="G12" s="5">
        <v>8</v>
      </c>
      <c r="H12" s="5">
        <v>44</v>
      </c>
      <c r="I12" s="5">
        <v>3688.9620666435944</v>
      </c>
      <c r="J12" s="5">
        <v>3142.2940176798375</v>
      </c>
      <c r="K12" s="6">
        <f xml:space="preserve"> 100 - Tableau18[[#This Row],[Fitness finale]] / Tableau18[[#This Row],[Fitness de base]] * 100</f>
        <v>14.819020610345916</v>
      </c>
      <c r="L12" s="7">
        <v>8869.8459999999995</v>
      </c>
      <c r="M12" s="17" t="s">
        <v>26</v>
      </c>
    </row>
    <row r="13" spans="1:16" x14ac:dyDescent="0.25">
      <c r="A13" s="4" t="s">
        <v>12</v>
      </c>
      <c r="B13" s="5">
        <v>100</v>
      </c>
      <c r="C13" s="5">
        <v>1000</v>
      </c>
      <c r="D13" s="5">
        <v>0.5</v>
      </c>
      <c r="E13" s="5">
        <v>175.04025891217313</v>
      </c>
      <c r="F13" s="5">
        <v>0.8</v>
      </c>
      <c r="G13" s="5">
        <v>8</v>
      </c>
      <c r="H13" s="5">
        <v>46</v>
      </c>
      <c r="I13" s="5">
        <v>3688.9620666435944</v>
      </c>
      <c r="J13" s="5">
        <v>3164.7404732110572</v>
      </c>
      <c r="K13" s="6">
        <f xml:space="preserve"> 100 - Tableau18[[#This Row],[Fitness finale]] / Tableau18[[#This Row],[Fitness de base]] * 100</f>
        <v>14.210544428544395</v>
      </c>
      <c r="L13" s="7">
        <v>10855.531000000001</v>
      </c>
      <c r="M13" s="17" t="s">
        <v>26</v>
      </c>
    </row>
    <row r="14" spans="1:16" x14ac:dyDescent="0.25">
      <c r="A14" s="4" t="s">
        <v>12</v>
      </c>
      <c r="B14" s="5">
        <v>100</v>
      </c>
      <c r="C14" s="5">
        <v>1000</v>
      </c>
      <c r="D14" s="5">
        <v>0.8</v>
      </c>
      <c r="E14" s="5">
        <v>543.72470651689173</v>
      </c>
      <c r="F14" s="5">
        <v>0.8</v>
      </c>
      <c r="G14" s="5">
        <v>8</v>
      </c>
      <c r="H14" s="5">
        <v>47</v>
      </c>
      <c r="I14" s="5">
        <v>3688.9620666435944</v>
      </c>
      <c r="J14" s="5">
        <v>3293.8076184933448</v>
      </c>
      <c r="K14" s="6">
        <f xml:space="preserve"> 100 - Tableau18[[#This Row],[Fitness finale]] / Tableau18[[#This Row],[Fitness de base]] * 100</f>
        <v>10.711805678982799</v>
      </c>
      <c r="L14" s="7">
        <v>11018.402</v>
      </c>
      <c r="M14" s="17" t="s">
        <v>26</v>
      </c>
    </row>
    <row r="15" spans="1:16" x14ac:dyDescent="0.25">
      <c r="A15" s="4" t="s">
        <v>12</v>
      </c>
      <c r="B15" s="5">
        <v>100</v>
      </c>
      <c r="C15" s="5">
        <v>100</v>
      </c>
      <c r="D15" s="5">
        <v>0.8</v>
      </c>
      <c r="E15" s="5">
        <v>543.72470651689173</v>
      </c>
      <c r="F15" s="5">
        <v>0.8</v>
      </c>
      <c r="G15" s="5">
        <v>8</v>
      </c>
      <c r="H15" s="5">
        <v>46</v>
      </c>
      <c r="I15" s="5">
        <v>3688.9620666435944</v>
      </c>
      <c r="J15" s="5">
        <v>3309.2113650561164</v>
      </c>
      <c r="K15" s="6">
        <f xml:space="preserve"> 100 - Tableau18[[#This Row],[Fitness finale]] / Tableau18[[#This Row],[Fitness de base]] * 100</f>
        <v>10.29424251935977</v>
      </c>
      <c r="L15" s="7">
        <v>3967.0160000000001</v>
      </c>
      <c r="M15" s="17" t="s">
        <v>26</v>
      </c>
    </row>
    <row r="16" spans="1:16" x14ac:dyDescent="0.25">
      <c r="A16" s="4" t="s">
        <v>12</v>
      </c>
      <c r="B16" s="5">
        <v>100</v>
      </c>
      <c r="C16" s="5">
        <v>1000</v>
      </c>
      <c r="D16" s="5">
        <v>0.8</v>
      </c>
      <c r="E16" s="5">
        <v>543.72470651689173</v>
      </c>
      <c r="F16" s="5">
        <v>0.9</v>
      </c>
      <c r="G16" s="5">
        <v>8</v>
      </c>
      <c r="H16" s="5">
        <v>44</v>
      </c>
      <c r="I16" s="5">
        <v>3688.9620666435944</v>
      </c>
      <c r="J16" s="5">
        <v>3372.1960069686515</v>
      </c>
      <c r="K16" s="6">
        <f xml:space="preserve"> 100 - Tableau18[[#This Row],[Fitness finale]] / Tableau18[[#This Row],[Fitness de base]] * 100</f>
        <v>8.5868613976601011</v>
      </c>
      <c r="L16" s="7">
        <v>10699.203</v>
      </c>
      <c r="M16" s="17" t="s">
        <v>26</v>
      </c>
    </row>
    <row r="17" spans="1:13" x14ac:dyDescent="0.25">
      <c r="A17" s="4" t="s">
        <v>12</v>
      </c>
      <c r="B17" s="5">
        <v>100</v>
      </c>
      <c r="C17" s="5">
        <v>100</v>
      </c>
      <c r="D17" s="5">
        <v>0.5</v>
      </c>
      <c r="E17" s="5">
        <v>175.04025891217313</v>
      </c>
      <c r="F17" s="5">
        <v>0.8</v>
      </c>
      <c r="G17" s="5">
        <v>8</v>
      </c>
      <c r="H17" s="5">
        <v>48</v>
      </c>
      <c r="I17" s="5">
        <v>3688.9620666435944</v>
      </c>
      <c r="J17" s="5">
        <v>3384.9598017644216</v>
      </c>
      <c r="K17" s="6">
        <f xml:space="preserve"> 100 - Tableau18[[#This Row],[Fitness finale]] / Tableau18[[#This Row],[Fitness de base]] * 100</f>
        <v>8.2408617759458167</v>
      </c>
      <c r="L17" s="7">
        <v>4298.9030000000002</v>
      </c>
      <c r="M17" s="17" t="s">
        <v>26</v>
      </c>
    </row>
    <row r="18" spans="1:13" x14ac:dyDescent="0.25">
      <c r="A18" s="4" t="s">
        <v>12</v>
      </c>
      <c r="B18" s="5">
        <v>100</v>
      </c>
      <c r="C18" s="5">
        <v>100</v>
      </c>
      <c r="D18" s="5">
        <v>0.8</v>
      </c>
      <c r="E18" s="5">
        <v>543.72470651689173</v>
      </c>
      <c r="F18" s="5">
        <v>0.9</v>
      </c>
      <c r="G18" s="5">
        <v>8</v>
      </c>
      <c r="H18" s="5">
        <v>47</v>
      </c>
      <c r="I18" s="5">
        <v>3688.9620666435944</v>
      </c>
      <c r="J18" s="5">
        <v>3391.5545980655943</v>
      </c>
      <c r="K18" s="6">
        <f xml:space="preserve"> 100 - Tableau18[[#This Row],[Fitness finale]] / Tableau18[[#This Row],[Fitness de base]] * 100</f>
        <v>8.0620907237627648</v>
      </c>
      <c r="L18" s="7">
        <v>3866.78</v>
      </c>
      <c r="M18" s="17" t="s">
        <v>26</v>
      </c>
    </row>
    <row r="19" spans="1:13" x14ac:dyDescent="0.25">
      <c r="A19" s="4" t="s">
        <v>12</v>
      </c>
      <c r="B19" s="5">
        <v>100</v>
      </c>
      <c r="C19" s="5">
        <v>100</v>
      </c>
      <c r="D19" s="5">
        <v>0.3</v>
      </c>
      <c r="E19" s="5">
        <v>100.77359016209961</v>
      </c>
      <c r="F19" s="5">
        <v>0.9</v>
      </c>
      <c r="G19" s="5">
        <v>8</v>
      </c>
      <c r="H19" s="5">
        <v>46</v>
      </c>
      <c r="I19" s="5">
        <v>3688.9620666435944</v>
      </c>
      <c r="J19" s="5">
        <v>3392.3219860195668</v>
      </c>
      <c r="K19" s="6">
        <f xml:space="preserve"> 100 - Tableau18[[#This Row],[Fitness finale]] / Tableau18[[#This Row],[Fitness de base]] * 100</f>
        <v>8.041288450925336</v>
      </c>
      <c r="L19" s="7">
        <v>3996.9850000000001</v>
      </c>
      <c r="M19" s="17" t="s">
        <v>26</v>
      </c>
    </row>
    <row r="20" spans="1:13" x14ac:dyDescent="0.25">
      <c r="A20" s="4" t="s">
        <v>12</v>
      </c>
      <c r="B20" s="5">
        <v>100</v>
      </c>
      <c r="C20" s="5">
        <v>1000</v>
      </c>
      <c r="D20" s="5">
        <v>0.3</v>
      </c>
      <c r="E20" s="5">
        <v>100.77359016209961</v>
      </c>
      <c r="F20" s="5">
        <v>0.9</v>
      </c>
      <c r="G20" s="5">
        <v>8</v>
      </c>
      <c r="H20" s="5">
        <v>48</v>
      </c>
      <c r="I20" s="5">
        <v>3688.9620666435944</v>
      </c>
      <c r="J20" s="5">
        <v>3409.5662002156787</v>
      </c>
      <c r="K20" s="6">
        <f xml:space="preserve"> 100 - Tableau18[[#This Row],[Fitness finale]] / Tableau18[[#This Row],[Fitness de base]] * 100</f>
        <v>7.573834086131555</v>
      </c>
      <c r="L20" s="7">
        <v>10857.322</v>
      </c>
      <c r="M20" s="17" t="s">
        <v>26</v>
      </c>
    </row>
    <row r="21" spans="1:13" x14ac:dyDescent="0.25">
      <c r="A21" s="8" t="s">
        <v>12</v>
      </c>
      <c r="B21" s="9">
        <v>100</v>
      </c>
      <c r="C21" s="9">
        <v>100</v>
      </c>
      <c r="D21" s="9">
        <v>0.5</v>
      </c>
      <c r="E21" s="9">
        <v>175.04025891217313</v>
      </c>
      <c r="F21" s="9">
        <v>0.9</v>
      </c>
      <c r="G21" s="9">
        <v>8</v>
      </c>
      <c r="H21" s="9">
        <v>46</v>
      </c>
      <c r="I21" s="9">
        <v>3688.9620666435944</v>
      </c>
      <c r="J21" s="9">
        <v>3446.2619500520168</v>
      </c>
      <c r="K21" s="6">
        <f xml:space="preserve"> 100 - Tableau18[[#This Row],[Fitness finale]] / Tableau18[[#This Row],[Fitness de base]] * 100</f>
        <v>6.5790895164286241</v>
      </c>
      <c r="L21" s="10">
        <v>4354.1469999999999</v>
      </c>
      <c r="M21" s="17" t="s">
        <v>26</v>
      </c>
    </row>
    <row r="22" spans="1:13" x14ac:dyDescent="0.25">
      <c r="A22" s="11" t="s">
        <v>12</v>
      </c>
      <c r="B22" s="11">
        <v>100</v>
      </c>
      <c r="C22" s="11">
        <v>1000</v>
      </c>
      <c r="D22" s="11">
        <v>0.3</v>
      </c>
      <c r="E22" s="11">
        <v>100.77359016209961</v>
      </c>
      <c r="F22" s="11">
        <v>0.8</v>
      </c>
      <c r="G22" s="11">
        <v>8</v>
      </c>
      <c r="H22" s="11">
        <v>47</v>
      </c>
      <c r="I22" s="11">
        <v>3688.9620666435944</v>
      </c>
      <c r="J22" s="11">
        <v>3470.7419469515785</v>
      </c>
      <c r="K22" s="6">
        <f xml:space="preserve"> 100 - Tableau18[[#This Row],[Fitness finale]] / Tableau18[[#This Row],[Fitness de base]] * 100</f>
        <v>5.9154883067302251</v>
      </c>
      <c r="L22" s="11">
        <v>10674.615</v>
      </c>
      <c r="M22" s="17" t="s">
        <v>26</v>
      </c>
    </row>
    <row r="23" spans="1:13" x14ac:dyDescent="0.25">
      <c r="A23" s="11" t="s">
        <v>12</v>
      </c>
      <c r="B23" s="11">
        <v>100</v>
      </c>
      <c r="C23" s="11">
        <v>100</v>
      </c>
      <c r="D23" s="11">
        <v>0.8</v>
      </c>
      <c r="E23" s="11">
        <v>543.72470651689173</v>
      </c>
      <c r="F23" s="11">
        <v>0.99</v>
      </c>
      <c r="G23" s="11">
        <v>8</v>
      </c>
      <c r="H23" s="11">
        <v>47</v>
      </c>
      <c r="I23" s="11">
        <v>3688.9620666435944</v>
      </c>
      <c r="J23" s="11">
        <v>3512.0600581517492</v>
      </c>
      <c r="K23" s="6">
        <f xml:space="preserve"> 100 - Tableau18[[#This Row],[Fitness finale]] / Tableau18[[#This Row],[Fitness de base]] * 100</f>
        <v>4.7954412459654208</v>
      </c>
      <c r="L23" s="11">
        <v>3236.7979999999998</v>
      </c>
      <c r="M23" s="17" t="s">
        <v>26</v>
      </c>
    </row>
    <row r="24" spans="1:13" x14ac:dyDescent="0.25">
      <c r="A24" s="11" t="s">
        <v>12</v>
      </c>
      <c r="B24" s="11">
        <v>100</v>
      </c>
      <c r="C24" s="11">
        <v>100</v>
      </c>
      <c r="D24" s="11">
        <v>0.3</v>
      </c>
      <c r="E24" s="11">
        <v>100.77359016209961</v>
      </c>
      <c r="F24" s="11">
        <v>0.99</v>
      </c>
      <c r="G24" s="11">
        <v>8</v>
      </c>
      <c r="H24" s="11">
        <v>48</v>
      </c>
      <c r="I24" s="11">
        <v>3688.9620666435944</v>
      </c>
      <c r="J24" s="11">
        <v>3531.3396073297454</v>
      </c>
      <c r="K24" s="6">
        <f xml:space="preserve"> 100 - Tableau18[[#This Row],[Fitness finale]] / Tableau18[[#This Row],[Fitness de base]] * 100</f>
        <v>4.2728132321854417</v>
      </c>
      <c r="L24" s="11">
        <v>3864.3380000000002</v>
      </c>
      <c r="M24" s="17" t="s">
        <v>26</v>
      </c>
    </row>
    <row r="25" spans="1:13" x14ac:dyDescent="0.25">
      <c r="A25" s="11" t="s">
        <v>12</v>
      </c>
      <c r="B25" s="11">
        <v>100</v>
      </c>
      <c r="C25" s="11">
        <v>100</v>
      </c>
      <c r="D25" s="11">
        <v>0.3</v>
      </c>
      <c r="E25" s="11">
        <v>100.77359016209961</v>
      </c>
      <c r="F25" s="11">
        <v>0.8</v>
      </c>
      <c r="G25" s="11">
        <v>8</v>
      </c>
      <c r="H25" s="11">
        <v>48</v>
      </c>
      <c r="I25" s="11">
        <v>3688.9620666435944</v>
      </c>
      <c r="J25" s="11">
        <v>3554.5488558287184</v>
      </c>
      <c r="K25" s="6">
        <f xml:space="preserve"> 100 - Tableau18[[#This Row],[Fitness finale]] / Tableau18[[#This Row],[Fitness de base]] * 100</f>
        <v>3.643659337954972</v>
      </c>
      <c r="L25" s="11">
        <v>3439.5590000000002</v>
      </c>
      <c r="M25" s="17" t="s">
        <v>26</v>
      </c>
    </row>
    <row r="26" spans="1:13" x14ac:dyDescent="0.25">
      <c r="A26" s="11" t="s">
        <v>12</v>
      </c>
      <c r="B26" s="11">
        <v>100</v>
      </c>
      <c r="C26" s="11">
        <v>10</v>
      </c>
      <c r="D26" s="11">
        <v>0.3</v>
      </c>
      <c r="E26" s="11">
        <v>100.77359016209961</v>
      </c>
      <c r="F26" s="11">
        <v>0.8</v>
      </c>
      <c r="G26" s="11">
        <v>8</v>
      </c>
      <c r="H26" s="11">
        <v>47</v>
      </c>
      <c r="I26" s="11">
        <v>3688.9620666435944</v>
      </c>
      <c r="J26" s="11">
        <v>3597.6569362644132</v>
      </c>
      <c r="K26" s="6">
        <f xml:space="preserve"> 100 - Tableau18[[#This Row],[Fitness finale]] / Tableau18[[#This Row],[Fitness de base]] * 100</f>
        <v>2.4750899773348749</v>
      </c>
      <c r="L26" s="11">
        <v>420.62900000000002</v>
      </c>
      <c r="M26" s="17" t="s">
        <v>26</v>
      </c>
    </row>
    <row r="27" spans="1:13" x14ac:dyDescent="0.25">
      <c r="A27" s="11" t="s">
        <v>12</v>
      </c>
      <c r="B27" s="11">
        <v>100</v>
      </c>
      <c r="C27" s="11">
        <v>1000</v>
      </c>
      <c r="D27" s="11">
        <v>0.5</v>
      </c>
      <c r="E27" s="11">
        <v>175.04025891217313</v>
      </c>
      <c r="F27" s="11">
        <v>0.9</v>
      </c>
      <c r="G27" s="11">
        <v>8</v>
      </c>
      <c r="H27" s="11">
        <v>48</v>
      </c>
      <c r="I27" s="11">
        <v>3688.9620666435944</v>
      </c>
      <c r="J27" s="11">
        <v>3622.1445869854574</v>
      </c>
      <c r="K27" s="6">
        <f xml:space="preserve"> 100 - Tableau18[[#This Row],[Fitness finale]] / Tableau18[[#This Row],[Fitness de base]] * 100</f>
        <v>1.8112812886398473</v>
      </c>
      <c r="L27" s="11">
        <v>10755.654</v>
      </c>
      <c r="M27" s="17" t="s">
        <v>26</v>
      </c>
    </row>
    <row r="28" spans="1:13" x14ac:dyDescent="0.25">
      <c r="A28" s="12" t="s">
        <v>12</v>
      </c>
      <c r="B28" s="12">
        <v>100</v>
      </c>
      <c r="C28" s="12">
        <v>10</v>
      </c>
      <c r="D28" s="12">
        <v>0.5</v>
      </c>
      <c r="E28" s="12">
        <v>175.04025891217313</v>
      </c>
      <c r="F28" s="12">
        <v>0.99</v>
      </c>
      <c r="G28" s="12">
        <v>8</v>
      </c>
      <c r="H28" s="12">
        <v>48</v>
      </c>
      <c r="I28" s="12">
        <v>3688.9620666435944</v>
      </c>
      <c r="J28" s="12">
        <v>3627.1604596763368</v>
      </c>
      <c r="K28" s="6">
        <f xml:space="preserve"> 100 - Tableau18[[#This Row],[Fitness finale]] / Tableau18[[#This Row],[Fitness de base]] * 100</f>
        <v>1.6753115334549307</v>
      </c>
      <c r="L28" s="12">
        <v>357.96</v>
      </c>
      <c r="M28" s="17" t="s">
        <v>26</v>
      </c>
    </row>
    <row r="29" spans="1:13" x14ac:dyDescent="0.25">
      <c r="A29" s="11" t="s">
        <v>12</v>
      </c>
      <c r="B29" s="11">
        <v>100</v>
      </c>
      <c r="C29" s="11">
        <v>10</v>
      </c>
      <c r="D29" s="11">
        <v>0.5</v>
      </c>
      <c r="E29" s="11">
        <v>175.04025891217313</v>
      </c>
      <c r="F29" s="11">
        <v>0.8</v>
      </c>
      <c r="G29" s="11">
        <v>8</v>
      </c>
      <c r="H29" s="11">
        <v>48</v>
      </c>
      <c r="I29" s="11">
        <v>3688.9620666435944</v>
      </c>
      <c r="J29" s="11">
        <v>3631.5410190772818</v>
      </c>
      <c r="K29" s="6">
        <f xml:space="preserve"> 100 - Tableau18[[#This Row],[Fitness finale]] / Tableau18[[#This Row],[Fitness de base]] * 100</f>
        <v>1.5565637848522869</v>
      </c>
      <c r="L29" s="11">
        <v>414.22899999999998</v>
      </c>
      <c r="M29" s="17" t="s">
        <v>26</v>
      </c>
    </row>
    <row r="30" spans="1:13" x14ac:dyDescent="0.25">
      <c r="A30" s="11" t="s">
        <v>12</v>
      </c>
      <c r="B30" s="11">
        <v>100</v>
      </c>
      <c r="C30" s="11">
        <v>100</v>
      </c>
      <c r="D30" s="11">
        <v>0.5</v>
      </c>
      <c r="E30" s="11">
        <v>175.04025891217313</v>
      </c>
      <c r="F30" s="11">
        <v>0.99</v>
      </c>
      <c r="G30" s="11">
        <v>8</v>
      </c>
      <c r="H30" s="11">
        <v>47</v>
      </c>
      <c r="I30" s="11">
        <v>3688.9620666435944</v>
      </c>
      <c r="J30" s="11">
        <v>3649.2523423186553</v>
      </c>
      <c r="K30" s="6">
        <f xml:space="preserve"> 100 - Tableau18[[#This Row],[Fitness finale]] / Tableau18[[#This Row],[Fitness de base]] * 100</f>
        <v>1.0764470766453087</v>
      </c>
      <c r="L30" s="11">
        <v>3171.7979999999998</v>
      </c>
      <c r="M30" s="17" t="s">
        <v>26</v>
      </c>
    </row>
    <row r="31" spans="1:13" x14ac:dyDescent="0.25">
      <c r="A31" s="13" t="s">
        <v>12</v>
      </c>
      <c r="B31" s="13">
        <v>100</v>
      </c>
      <c r="C31" s="13">
        <v>10</v>
      </c>
      <c r="D31" s="13">
        <v>0.3</v>
      </c>
      <c r="E31" s="13">
        <v>100.77359016209961</v>
      </c>
      <c r="F31" s="13">
        <v>0.9</v>
      </c>
      <c r="G31" s="13">
        <v>8</v>
      </c>
      <c r="H31" s="13">
        <v>47</v>
      </c>
      <c r="I31" s="13">
        <v>3688.9620666435944</v>
      </c>
      <c r="J31" s="13">
        <v>3675.3099417167705</v>
      </c>
      <c r="K31" s="6">
        <f xml:space="preserve"> 100 - Tableau18[[#This Row],[Fitness finale]] / Tableau18[[#This Row],[Fitness de base]] * 100</f>
        <v>0.37008038250839093</v>
      </c>
      <c r="L31" s="13">
        <v>359.69099999999997</v>
      </c>
      <c r="M31" s="17" t="s">
        <v>26</v>
      </c>
    </row>
    <row r="32" spans="1:13" x14ac:dyDescent="0.25">
      <c r="A32" s="13" t="s">
        <v>12</v>
      </c>
      <c r="B32" s="13">
        <v>100</v>
      </c>
      <c r="C32" s="13">
        <v>10</v>
      </c>
      <c r="D32" s="13">
        <v>0.5</v>
      </c>
      <c r="E32" s="13">
        <v>175.04025891217313</v>
      </c>
      <c r="F32" s="13">
        <v>0.9</v>
      </c>
      <c r="G32" s="13">
        <v>8</v>
      </c>
      <c r="H32" s="13">
        <v>48</v>
      </c>
      <c r="I32" s="13">
        <v>3688.9620666435944</v>
      </c>
      <c r="J32" s="13">
        <v>3683.6264523976015</v>
      </c>
      <c r="K32" s="6">
        <f xml:space="preserve"> 100 - Tableau18[[#This Row],[Fitness finale]] / Tableau18[[#This Row],[Fitness de base]] * 100</f>
        <v>0.14463727600342224</v>
      </c>
      <c r="L32" s="13">
        <v>356.09100000000001</v>
      </c>
      <c r="M32" s="17" t="s">
        <v>26</v>
      </c>
    </row>
    <row r="33" spans="1:13" x14ac:dyDescent="0.25">
      <c r="A33" s="12" t="s">
        <v>12</v>
      </c>
      <c r="B33" s="12">
        <v>100</v>
      </c>
      <c r="C33" s="12">
        <v>10</v>
      </c>
      <c r="D33" s="12">
        <v>0.8</v>
      </c>
      <c r="E33" s="12">
        <v>543.72470651689173</v>
      </c>
      <c r="F33" s="12">
        <v>0.9</v>
      </c>
      <c r="G33" s="12">
        <v>8</v>
      </c>
      <c r="H33" s="12">
        <v>48</v>
      </c>
      <c r="I33" s="12">
        <v>3688.9620666435944</v>
      </c>
      <c r="J33" s="12">
        <v>3684.5208583490926</v>
      </c>
      <c r="K33" s="6">
        <f xml:space="preserve"> 100 - Tableau18[[#This Row],[Fitness finale]] / Tableau18[[#This Row],[Fitness de base]] * 100</f>
        <v>0.12039181250086983</v>
      </c>
      <c r="L33" s="12">
        <v>354.31200000000001</v>
      </c>
      <c r="M33" s="17" t="s">
        <v>26</v>
      </c>
    </row>
    <row r="34" spans="1:13" x14ac:dyDescent="0.25">
      <c r="A34" s="11" t="s">
        <v>12</v>
      </c>
      <c r="B34" s="11">
        <v>100</v>
      </c>
      <c r="C34" s="11">
        <v>500</v>
      </c>
      <c r="D34" s="11">
        <v>0.5</v>
      </c>
      <c r="E34" s="11">
        <v>175.04025891217313</v>
      </c>
      <c r="F34" s="11">
        <v>0.9</v>
      </c>
      <c r="G34" s="11">
        <v>8</v>
      </c>
      <c r="H34" s="11">
        <v>48</v>
      </c>
      <c r="I34" s="11">
        <v>3688.9620666435944</v>
      </c>
      <c r="J34" s="11">
        <v>3684.5843200091767</v>
      </c>
      <c r="K34" s="6">
        <f xml:space="preserve"> 100 - Tableau18[[#This Row],[Fitness finale]] / Tableau18[[#This Row],[Fitness de base]] * 100</f>
        <v>0.11867150042019148</v>
      </c>
      <c r="L34" s="11">
        <v>8885.7990000000009</v>
      </c>
      <c r="M34" s="17" t="s">
        <v>26</v>
      </c>
    </row>
    <row r="35" spans="1:13" x14ac:dyDescent="0.25">
      <c r="A35" s="11" t="s">
        <v>12</v>
      </c>
      <c r="B35" s="11">
        <v>100</v>
      </c>
      <c r="C35" s="11">
        <v>10</v>
      </c>
      <c r="D35" s="11">
        <v>0.8</v>
      </c>
      <c r="E35" s="11">
        <v>543.72470651689173</v>
      </c>
      <c r="F35" s="11">
        <v>0.8</v>
      </c>
      <c r="G35" s="11">
        <v>8</v>
      </c>
      <c r="H35" s="11">
        <v>48</v>
      </c>
      <c r="I35" s="11">
        <v>3688.9620666435944</v>
      </c>
      <c r="J35" s="11">
        <v>3688.9620666435944</v>
      </c>
      <c r="K35" s="6">
        <f xml:space="preserve"> 100 - Tableau18[[#This Row],[Fitness finale]] / Tableau18[[#This Row],[Fitness de base]] * 100</f>
        <v>0</v>
      </c>
      <c r="L35" s="11">
        <v>488.815</v>
      </c>
      <c r="M35" s="17" t="s">
        <v>26</v>
      </c>
    </row>
    <row r="36" spans="1:13" x14ac:dyDescent="0.25">
      <c r="A36" s="11" t="s">
        <v>12</v>
      </c>
      <c r="B36" s="11">
        <v>100</v>
      </c>
      <c r="C36" s="11">
        <v>10</v>
      </c>
      <c r="D36" s="11">
        <v>0.8</v>
      </c>
      <c r="E36" s="11">
        <v>543.72470651689173</v>
      </c>
      <c r="F36" s="11">
        <v>0.99</v>
      </c>
      <c r="G36" s="11">
        <v>8</v>
      </c>
      <c r="H36" s="11">
        <v>48</v>
      </c>
      <c r="I36" s="11">
        <v>3688.9620666435944</v>
      </c>
      <c r="J36" s="11">
        <v>3688.9620666435944</v>
      </c>
      <c r="K36" s="6">
        <f xml:space="preserve"> 100 - Tableau18[[#This Row],[Fitness finale]] / Tableau18[[#This Row],[Fitness de base]] * 100</f>
        <v>0</v>
      </c>
      <c r="L36" s="11">
        <v>427.54199999999997</v>
      </c>
      <c r="M36" s="17" t="s">
        <v>26</v>
      </c>
    </row>
    <row r="37" spans="1:13" x14ac:dyDescent="0.25">
      <c r="A37" s="11" t="s">
        <v>12</v>
      </c>
      <c r="B37" s="11">
        <v>100</v>
      </c>
      <c r="C37" s="11">
        <v>10</v>
      </c>
      <c r="D37" s="11">
        <v>0.3</v>
      </c>
      <c r="E37" s="11">
        <v>100.77359016209961</v>
      </c>
      <c r="F37" s="11">
        <v>0.99</v>
      </c>
      <c r="G37" s="11">
        <v>8</v>
      </c>
      <c r="H37" s="11">
        <v>48</v>
      </c>
      <c r="I37" s="11">
        <v>3688.9620666435944</v>
      </c>
      <c r="J37" s="11">
        <v>3688.9620666435944</v>
      </c>
      <c r="K37" s="6">
        <f xml:space="preserve"> 100 - Tableau18[[#This Row],[Fitness finale]] / Tableau18[[#This Row],[Fitness de base]] * 100</f>
        <v>0</v>
      </c>
      <c r="L37" s="11">
        <v>485.07499999999999</v>
      </c>
      <c r="M37" s="17" t="s">
        <v>26</v>
      </c>
    </row>
    <row r="38" spans="1:13" x14ac:dyDescent="0.25">
      <c r="A38" s="11" t="s">
        <v>12</v>
      </c>
      <c r="B38" s="11">
        <v>100</v>
      </c>
      <c r="C38" s="11">
        <v>500</v>
      </c>
      <c r="D38" s="11">
        <v>0.5</v>
      </c>
      <c r="E38" s="11">
        <v>151.61246776199212</v>
      </c>
      <c r="F38" s="11">
        <v>0.99</v>
      </c>
      <c r="G38" s="11">
        <v>8</v>
      </c>
      <c r="H38" s="11">
        <v>40</v>
      </c>
      <c r="I38" s="11">
        <v>3729.5612446970367</v>
      </c>
      <c r="J38" s="11">
        <v>2661.2835666955157</v>
      </c>
      <c r="K38" s="6">
        <f xml:space="preserve"> 100 - Tableau18[[#This Row],[Fitness finale]] / Tableau18[[#This Row],[Fitness de base]] * 100</f>
        <v>28.64352152737743</v>
      </c>
      <c r="L38" s="11">
        <v>8860.4539999999997</v>
      </c>
      <c r="M38" s="17" t="s">
        <v>26</v>
      </c>
    </row>
    <row r="39" spans="1:13" x14ac:dyDescent="0.25">
      <c r="A39" s="11" t="s">
        <v>12</v>
      </c>
      <c r="B39" s="11">
        <v>100</v>
      </c>
      <c r="C39" s="11">
        <v>500</v>
      </c>
      <c r="D39" s="11">
        <v>0.3</v>
      </c>
      <c r="E39" s="11">
        <v>87.285820900079756</v>
      </c>
      <c r="F39" s="11">
        <v>0.8</v>
      </c>
      <c r="G39" s="11">
        <v>8</v>
      </c>
      <c r="H39" s="11">
        <v>39</v>
      </c>
      <c r="I39" s="11">
        <v>3729.5612446970367</v>
      </c>
      <c r="J39" s="11">
        <v>2729.9178615468395</v>
      </c>
      <c r="K39" s="6">
        <f xml:space="preserve"> 100 - Tableau18[[#This Row],[Fitness finale]] / Tableau18[[#This Row],[Fitness de base]] * 100</f>
        <v>26.803243533580883</v>
      </c>
      <c r="L39" s="11">
        <v>8860.0149999999994</v>
      </c>
      <c r="M39" s="17" t="s">
        <v>26</v>
      </c>
    </row>
    <row r="40" spans="1:13" x14ac:dyDescent="0.25">
      <c r="A40" s="11" t="s">
        <v>12</v>
      </c>
      <c r="B40" s="11">
        <v>100</v>
      </c>
      <c r="C40" s="11">
        <v>1000</v>
      </c>
      <c r="D40" s="11">
        <v>0.5</v>
      </c>
      <c r="E40" s="11">
        <v>151.61246776199212</v>
      </c>
      <c r="F40" s="11">
        <v>0.99</v>
      </c>
      <c r="G40" s="11">
        <v>8</v>
      </c>
      <c r="H40" s="11">
        <v>36</v>
      </c>
      <c r="I40" s="11">
        <v>3729.5612446970367</v>
      </c>
      <c r="J40" s="11">
        <v>2733.7206569128557</v>
      </c>
      <c r="K40" s="6">
        <f xml:space="preserve"> 100 - Tableau18[[#This Row],[Fitness finale]] / Tableau18[[#This Row],[Fitness de base]] * 100</f>
        <v>26.701279921334987</v>
      </c>
      <c r="L40" s="11">
        <v>11132.887000000001</v>
      </c>
      <c r="M40" s="17" t="s">
        <v>26</v>
      </c>
    </row>
    <row r="41" spans="1:13" x14ac:dyDescent="0.25">
      <c r="A41" s="11" t="s">
        <v>12</v>
      </c>
      <c r="B41" s="11">
        <v>100</v>
      </c>
      <c r="C41" s="11">
        <v>500</v>
      </c>
      <c r="D41" s="11">
        <v>0.5</v>
      </c>
      <c r="E41" s="11">
        <v>151.61246776199212</v>
      </c>
      <c r="F41" s="11">
        <v>0.9</v>
      </c>
      <c r="G41" s="11">
        <v>8</v>
      </c>
      <c r="H41" s="11">
        <v>37</v>
      </c>
      <c r="I41" s="11">
        <v>3729.5612446970367</v>
      </c>
      <c r="J41" s="11">
        <v>2755.6482369522819</v>
      </c>
      <c r="K41" s="6">
        <f xml:space="preserve"> 100 - Tableau18[[#This Row],[Fitness finale]] / Tableau18[[#This Row],[Fitness de base]] * 100</f>
        <v>26.113339984147885</v>
      </c>
      <c r="L41" s="11">
        <v>8991.3150000000005</v>
      </c>
      <c r="M41" s="17" t="s">
        <v>26</v>
      </c>
    </row>
    <row r="42" spans="1:13" x14ac:dyDescent="0.25">
      <c r="A42" s="11" t="s">
        <v>12</v>
      </c>
      <c r="B42" s="11">
        <v>100</v>
      </c>
      <c r="C42" s="11">
        <v>500</v>
      </c>
      <c r="D42" s="11">
        <v>0.5</v>
      </c>
      <c r="E42" s="11">
        <v>151.61246776199212</v>
      </c>
      <c r="F42" s="11">
        <v>0.8</v>
      </c>
      <c r="G42" s="11">
        <v>8</v>
      </c>
      <c r="H42" s="11">
        <v>38</v>
      </c>
      <c r="I42" s="11">
        <v>3729.5612446970367</v>
      </c>
      <c r="J42" s="11">
        <v>2832.4345295397025</v>
      </c>
      <c r="K42" s="6">
        <f xml:space="preserve"> 100 - Tableau18[[#This Row],[Fitness finale]] / Tableau18[[#This Row],[Fitness de base]] * 100</f>
        <v>24.054484061173014</v>
      </c>
      <c r="L42" s="11">
        <v>9011.1</v>
      </c>
      <c r="M42" s="17" t="s">
        <v>26</v>
      </c>
    </row>
    <row r="43" spans="1:13" x14ac:dyDescent="0.25">
      <c r="A43" s="11" t="s">
        <v>12</v>
      </c>
      <c r="B43" s="11">
        <v>100</v>
      </c>
      <c r="C43" s="11">
        <v>500</v>
      </c>
      <c r="D43" s="11">
        <v>0.8</v>
      </c>
      <c r="E43" s="11">
        <v>470.95134028311196</v>
      </c>
      <c r="F43" s="11">
        <v>0.99</v>
      </c>
      <c r="G43" s="11">
        <v>8</v>
      </c>
      <c r="H43" s="11">
        <v>40</v>
      </c>
      <c r="I43" s="11">
        <v>3729.5612446970367</v>
      </c>
      <c r="J43" s="11">
        <v>2836.7819840008187</v>
      </c>
      <c r="K43" s="6">
        <f xml:space="preserve"> 100 - Tableau18[[#This Row],[Fitness finale]] / Tableau18[[#This Row],[Fitness de base]] * 100</f>
        <v>23.937916610583528</v>
      </c>
      <c r="L43" s="11">
        <v>9149.7029999999995</v>
      </c>
      <c r="M43" s="17" t="s">
        <v>26</v>
      </c>
    </row>
    <row r="44" spans="1:13" x14ac:dyDescent="0.25">
      <c r="A44" s="11" t="s">
        <v>12</v>
      </c>
      <c r="B44" s="11">
        <v>100</v>
      </c>
      <c r="C44" s="11">
        <v>500</v>
      </c>
      <c r="D44" s="11">
        <v>0.3</v>
      </c>
      <c r="E44" s="11">
        <v>87.285820900079756</v>
      </c>
      <c r="F44" s="11">
        <v>0.9</v>
      </c>
      <c r="G44" s="11">
        <v>8</v>
      </c>
      <c r="H44" s="11">
        <v>38</v>
      </c>
      <c r="I44" s="11">
        <v>3729.5612446970367</v>
      </c>
      <c r="J44" s="11">
        <v>2862.243901759929</v>
      </c>
      <c r="K44" s="6">
        <f xml:space="preserve"> 100 - Tableau18[[#This Row],[Fitness finale]] / Tableau18[[#This Row],[Fitness de base]] * 100</f>
        <v>23.255211163788317</v>
      </c>
      <c r="L44" s="11">
        <v>8870.7420000000002</v>
      </c>
      <c r="M44" s="17" t="s">
        <v>26</v>
      </c>
    </row>
    <row r="45" spans="1:13" x14ac:dyDescent="0.25">
      <c r="A45" s="11" t="s">
        <v>12</v>
      </c>
      <c r="B45" s="11">
        <v>100</v>
      </c>
      <c r="C45" s="11">
        <v>500</v>
      </c>
      <c r="D45" s="11">
        <v>0.3</v>
      </c>
      <c r="E45" s="11">
        <v>87.285820900079756</v>
      </c>
      <c r="F45" s="11">
        <v>0.99</v>
      </c>
      <c r="G45" s="11">
        <v>8</v>
      </c>
      <c r="H45" s="11">
        <v>41</v>
      </c>
      <c r="I45" s="11">
        <v>3729.5612446970367</v>
      </c>
      <c r="J45" s="11">
        <v>2919.0620412815892</v>
      </c>
      <c r="K45" s="6">
        <f xml:space="preserve"> 100 - Tableau18[[#This Row],[Fitness finale]] / Tableau18[[#This Row],[Fitness de base]] * 100</f>
        <v>21.731757443797832</v>
      </c>
      <c r="L45" s="11">
        <v>8815.7389999999996</v>
      </c>
      <c r="M45" s="17" t="s">
        <v>26</v>
      </c>
    </row>
    <row r="46" spans="1:13" x14ac:dyDescent="0.25">
      <c r="A46" s="11" t="s">
        <v>12</v>
      </c>
      <c r="B46" s="11">
        <v>100</v>
      </c>
      <c r="C46" s="11">
        <v>1000</v>
      </c>
      <c r="D46" s="11">
        <v>0.3</v>
      </c>
      <c r="E46" s="11">
        <v>87.285820900079756</v>
      </c>
      <c r="F46" s="11">
        <v>0.99</v>
      </c>
      <c r="G46" s="11">
        <v>8</v>
      </c>
      <c r="H46" s="11">
        <v>43</v>
      </c>
      <c r="I46" s="11">
        <v>3729.5612446970367</v>
      </c>
      <c r="J46" s="11">
        <v>2924.1961921693478</v>
      </c>
      <c r="K46" s="6">
        <f xml:space="preserve"> 100 - Tableau18[[#This Row],[Fitness finale]] / Tableau18[[#This Row],[Fitness de base]] * 100</f>
        <v>21.594096454986925</v>
      </c>
      <c r="L46" s="11">
        <v>10773.357</v>
      </c>
      <c r="M46" s="17" t="s">
        <v>26</v>
      </c>
    </row>
    <row r="47" spans="1:13" x14ac:dyDescent="0.25">
      <c r="A47" s="11" t="s">
        <v>12</v>
      </c>
      <c r="B47" s="11">
        <v>100</v>
      </c>
      <c r="C47" s="11">
        <v>1000</v>
      </c>
      <c r="D47" s="11">
        <v>0.3</v>
      </c>
      <c r="E47" s="11">
        <v>87.285820900079756</v>
      </c>
      <c r="F47" s="11">
        <v>0.8</v>
      </c>
      <c r="G47" s="11">
        <v>8</v>
      </c>
      <c r="H47" s="11">
        <v>42</v>
      </c>
      <c r="I47" s="11">
        <v>3729.5612446970367</v>
      </c>
      <c r="J47" s="11">
        <v>2930.0681643684211</v>
      </c>
      <c r="K47" s="6">
        <f xml:space="preserve"> 100 - Tableau18[[#This Row],[Fitness finale]] / Tableau18[[#This Row],[Fitness de base]] * 100</f>
        <v>21.436652406912302</v>
      </c>
      <c r="L47" s="11">
        <v>10957.866</v>
      </c>
      <c r="M47" s="17" t="s">
        <v>26</v>
      </c>
    </row>
    <row r="48" spans="1:13" x14ac:dyDescent="0.25">
      <c r="A48" s="11" t="s">
        <v>12</v>
      </c>
      <c r="B48" s="11">
        <v>100</v>
      </c>
      <c r="C48" s="11">
        <v>1000</v>
      </c>
      <c r="D48" s="11">
        <v>0.8</v>
      </c>
      <c r="E48" s="11">
        <v>470.95134028311196</v>
      </c>
      <c r="F48" s="11">
        <v>0.99</v>
      </c>
      <c r="G48" s="11">
        <v>8</v>
      </c>
      <c r="H48" s="11">
        <v>39</v>
      </c>
      <c r="I48" s="11">
        <v>3729.5612446970367</v>
      </c>
      <c r="J48" s="11">
        <v>3005.9188379226516</v>
      </c>
      <c r="K48" s="6">
        <f xml:space="preserve"> 100 - Tableau18[[#This Row],[Fitness finale]] / Tableau18[[#This Row],[Fitness de base]] * 100</f>
        <v>19.402883055032632</v>
      </c>
      <c r="L48" s="11">
        <v>11061.998</v>
      </c>
      <c r="M48" s="17" t="s">
        <v>26</v>
      </c>
    </row>
    <row r="49" spans="1:13" x14ac:dyDescent="0.25">
      <c r="A49" s="11" t="s">
        <v>12</v>
      </c>
      <c r="B49" s="11">
        <v>100</v>
      </c>
      <c r="C49" s="11">
        <v>1000</v>
      </c>
      <c r="D49" s="11">
        <v>0.8</v>
      </c>
      <c r="E49" s="11">
        <v>470.95134028311196</v>
      </c>
      <c r="F49" s="11">
        <v>0.8</v>
      </c>
      <c r="G49" s="11">
        <v>8</v>
      </c>
      <c r="H49" s="11">
        <v>42</v>
      </c>
      <c r="I49" s="11">
        <v>3729.5612446970367</v>
      </c>
      <c r="J49" s="11">
        <v>3118.0430663922848</v>
      </c>
      <c r="K49" s="6">
        <f xml:space="preserve"> 100 - Tableau18[[#This Row],[Fitness finale]] / Tableau18[[#This Row],[Fitness de base]] * 100</f>
        <v>16.396517932886965</v>
      </c>
      <c r="L49" s="11">
        <v>10844.796</v>
      </c>
      <c r="M49" s="17" t="s">
        <v>26</v>
      </c>
    </row>
    <row r="50" spans="1:13" x14ac:dyDescent="0.25">
      <c r="A50" s="14" t="s">
        <v>12</v>
      </c>
      <c r="B50" s="14">
        <v>100</v>
      </c>
      <c r="C50" s="14">
        <v>1000</v>
      </c>
      <c r="D50" s="14">
        <v>0.5</v>
      </c>
      <c r="E50" s="14">
        <v>151.61246776199212</v>
      </c>
      <c r="F50" s="14">
        <v>0.9</v>
      </c>
      <c r="G50" s="14">
        <v>8</v>
      </c>
      <c r="H50" s="14">
        <v>46</v>
      </c>
      <c r="I50" s="14">
        <v>3729.5612446970367</v>
      </c>
      <c r="J50" s="14">
        <v>3268.723456897651</v>
      </c>
      <c r="K50" s="6">
        <f xml:space="preserve"> 100 - Tableau18[[#This Row],[Fitness finale]] / Tableau18[[#This Row],[Fitness de base]] * 100</f>
        <v>12.356353939880691</v>
      </c>
      <c r="L50" s="14">
        <v>11115.656000000001</v>
      </c>
      <c r="M50" s="17" t="s">
        <v>26</v>
      </c>
    </row>
    <row r="51" spans="1:13" x14ac:dyDescent="0.25">
      <c r="A51" s="11" t="s">
        <v>12</v>
      </c>
      <c r="B51" s="11">
        <v>100</v>
      </c>
      <c r="C51" s="11">
        <v>100</v>
      </c>
      <c r="D51" s="11">
        <v>0.3</v>
      </c>
      <c r="E51" s="11">
        <v>87.285820900079756</v>
      </c>
      <c r="F51" s="11">
        <v>0.8</v>
      </c>
      <c r="G51" s="11">
        <v>8</v>
      </c>
      <c r="H51" s="11">
        <v>43</v>
      </c>
      <c r="I51" s="11">
        <v>3729.5612446970367</v>
      </c>
      <c r="J51" s="11">
        <v>3282.371424708756</v>
      </c>
      <c r="K51" s="6">
        <f xml:space="preserve"> 100 - Tableau18[[#This Row],[Fitness finale]] / Tableau18[[#This Row],[Fitness de base]] * 100</f>
        <v>11.990413634422225</v>
      </c>
      <c r="L51" s="11">
        <v>4142.8540000000003</v>
      </c>
      <c r="M51" s="17" t="s">
        <v>26</v>
      </c>
    </row>
    <row r="52" spans="1:13" x14ac:dyDescent="0.25">
      <c r="A52" s="11" t="s">
        <v>12</v>
      </c>
      <c r="B52" s="11">
        <v>100</v>
      </c>
      <c r="C52" s="11">
        <v>100</v>
      </c>
      <c r="D52" s="11">
        <v>0.8</v>
      </c>
      <c r="E52" s="11">
        <v>470.95134028311196</v>
      </c>
      <c r="F52" s="11">
        <v>0.9</v>
      </c>
      <c r="G52" s="11">
        <v>8</v>
      </c>
      <c r="H52" s="11">
        <v>45</v>
      </c>
      <c r="I52" s="11">
        <v>3729.5612446970367</v>
      </c>
      <c r="J52" s="11">
        <v>3343.9665562040645</v>
      </c>
      <c r="K52" s="6">
        <f xml:space="preserve"> 100 - Tableau18[[#This Row],[Fitness finale]] / Tableau18[[#This Row],[Fitness de base]] * 100</f>
        <v>10.338875358093105</v>
      </c>
      <c r="L52" s="11">
        <v>4686.7460000000001</v>
      </c>
      <c r="M52" s="17" t="s">
        <v>26</v>
      </c>
    </row>
    <row r="53" spans="1:13" x14ac:dyDescent="0.25">
      <c r="A53" s="11" t="s">
        <v>12</v>
      </c>
      <c r="B53" s="11">
        <v>100</v>
      </c>
      <c r="C53" s="11">
        <v>1000</v>
      </c>
      <c r="D53" s="11">
        <v>0.3</v>
      </c>
      <c r="E53" s="11">
        <v>87.285820900079756</v>
      </c>
      <c r="F53" s="11">
        <v>0.9</v>
      </c>
      <c r="G53" s="11">
        <v>8</v>
      </c>
      <c r="H53" s="11">
        <v>45</v>
      </c>
      <c r="I53" s="11">
        <v>3729.5612446970367</v>
      </c>
      <c r="J53" s="11">
        <v>3366.0933094374095</v>
      </c>
      <c r="K53" s="6">
        <f xml:space="preserve"> 100 - Tableau18[[#This Row],[Fitness finale]] / Tableau18[[#This Row],[Fitness de base]] * 100</f>
        <v>9.7455950288102287</v>
      </c>
      <c r="L53" s="11">
        <v>11156.028</v>
      </c>
      <c r="M53" s="17" t="s">
        <v>26</v>
      </c>
    </row>
    <row r="54" spans="1:13" x14ac:dyDescent="0.25">
      <c r="A54" s="11" t="s">
        <v>12</v>
      </c>
      <c r="B54" s="11">
        <v>100</v>
      </c>
      <c r="C54" s="11">
        <v>1000</v>
      </c>
      <c r="D54" s="11">
        <v>0.5</v>
      </c>
      <c r="E54" s="11">
        <v>151.61246776199212</v>
      </c>
      <c r="F54" s="11">
        <v>0.8</v>
      </c>
      <c r="G54" s="11">
        <v>8</v>
      </c>
      <c r="H54" s="11">
        <v>47</v>
      </c>
      <c r="I54" s="11">
        <v>3729.5612446970367</v>
      </c>
      <c r="J54" s="11">
        <v>3375.5221406079281</v>
      </c>
      <c r="K54" s="6">
        <f xml:space="preserve"> 100 - Tableau18[[#This Row],[Fitness finale]] / Tableau18[[#This Row],[Fitness de base]] * 100</f>
        <v>9.4927816131859259</v>
      </c>
      <c r="L54" s="11">
        <v>10987.082</v>
      </c>
      <c r="M54" s="17" t="s">
        <v>26</v>
      </c>
    </row>
    <row r="55" spans="1:13" x14ac:dyDescent="0.25">
      <c r="A55" s="11" t="s">
        <v>12</v>
      </c>
      <c r="B55" s="11">
        <v>100</v>
      </c>
      <c r="C55" s="11">
        <v>100</v>
      </c>
      <c r="D55" s="11">
        <v>0.5</v>
      </c>
      <c r="E55" s="11">
        <v>151.61246776199212</v>
      </c>
      <c r="F55" s="11">
        <v>0.9</v>
      </c>
      <c r="G55" s="11">
        <v>8</v>
      </c>
      <c r="H55" s="11">
        <v>45</v>
      </c>
      <c r="I55" s="11">
        <v>3729.5612446970367</v>
      </c>
      <c r="J55" s="11">
        <v>3381.8072754163281</v>
      </c>
      <c r="K55" s="6">
        <f xml:space="preserve"> 100 - Tableau18[[#This Row],[Fitness finale]] / Tableau18[[#This Row],[Fitness de base]] * 100</f>
        <v>9.32425951645574</v>
      </c>
      <c r="L55" s="11">
        <v>3794.7049999999999</v>
      </c>
      <c r="M55" s="17" t="s">
        <v>26</v>
      </c>
    </row>
    <row r="56" spans="1:13" x14ac:dyDescent="0.25">
      <c r="A56" s="11" t="s">
        <v>12</v>
      </c>
      <c r="B56" s="11">
        <v>100</v>
      </c>
      <c r="C56" s="11">
        <v>1000</v>
      </c>
      <c r="D56" s="11">
        <v>0.8</v>
      </c>
      <c r="E56" s="11">
        <v>470.95134028311196</v>
      </c>
      <c r="F56" s="11">
        <v>0.9</v>
      </c>
      <c r="G56" s="11">
        <v>8</v>
      </c>
      <c r="H56" s="11">
        <v>44</v>
      </c>
      <c r="I56" s="11">
        <v>3729.5612446970367</v>
      </c>
      <c r="J56" s="11">
        <v>3408.3917941696423</v>
      </c>
      <c r="K56" s="6">
        <f xml:space="preserve"> 100 - Tableau18[[#This Row],[Fitness finale]] / Tableau18[[#This Row],[Fitness de base]] * 100</f>
        <v>8.6114539876253957</v>
      </c>
      <c r="L56" s="11">
        <v>11015.353999999999</v>
      </c>
      <c r="M56" s="17" t="s">
        <v>26</v>
      </c>
    </row>
    <row r="57" spans="1:13" x14ac:dyDescent="0.25">
      <c r="A57" s="14" t="s">
        <v>12</v>
      </c>
      <c r="B57" s="14">
        <v>100</v>
      </c>
      <c r="C57" s="14">
        <v>100</v>
      </c>
      <c r="D57" s="14">
        <v>0.8</v>
      </c>
      <c r="E57" s="14">
        <v>470.95134028311196</v>
      </c>
      <c r="F57" s="14">
        <v>0.8</v>
      </c>
      <c r="G57" s="14">
        <v>8</v>
      </c>
      <c r="H57" s="14">
        <v>45</v>
      </c>
      <c r="I57" s="14">
        <v>3729.5612446970367</v>
      </c>
      <c r="J57" s="14">
        <v>3427.8109370573238</v>
      </c>
      <c r="K57" s="6">
        <f xml:space="preserve"> 100 - Tableau18[[#This Row],[Fitness finale]] / Tableau18[[#This Row],[Fitness de base]] * 100</f>
        <v>8.0907722877258976</v>
      </c>
      <c r="L57" s="14">
        <v>3900.893</v>
      </c>
      <c r="M57" s="17" t="s">
        <v>26</v>
      </c>
    </row>
    <row r="58" spans="1:13" x14ac:dyDescent="0.25">
      <c r="A58" s="11" t="s">
        <v>12</v>
      </c>
      <c r="B58" s="11">
        <v>100</v>
      </c>
      <c r="C58" s="11">
        <v>100</v>
      </c>
      <c r="D58" s="11">
        <v>0.3</v>
      </c>
      <c r="E58" s="11">
        <v>87.285820900079756</v>
      </c>
      <c r="F58" s="11">
        <v>0.9</v>
      </c>
      <c r="G58" s="11">
        <v>8</v>
      </c>
      <c r="H58" s="11">
        <v>45</v>
      </c>
      <c r="I58" s="11">
        <v>3729.5612446970367</v>
      </c>
      <c r="J58" s="11">
        <v>3454.2300635225974</v>
      </c>
      <c r="K58" s="6">
        <f xml:space="preserve"> 100 - Tableau18[[#This Row],[Fitness finale]] / Tableau18[[#This Row],[Fitness de base]] * 100</f>
        <v>7.382401390134703</v>
      </c>
      <c r="L58" s="11">
        <v>4018.627</v>
      </c>
      <c r="M58" s="17" t="s">
        <v>26</v>
      </c>
    </row>
    <row r="59" spans="1:13" x14ac:dyDescent="0.25">
      <c r="A59" s="11" t="s">
        <v>12</v>
      </c>
      <c r="B59" s="11">
        <v>100</v>
      </c>
      <c r="C59" s="11">
        <v>100</v>
      </c>
      <c r="D59" s="11">
        <v>0.3</v>
      </c>
      <c r="E59" s="11">
        <v>87.285820900079756</v>
      </c>
      <c r="F59" s="11">
        <v>0.99</v>
      </c>
      <c r="G59" s="11">
        <v>8</v>
      </c>
      <c r="H59" s="11">
        <v>47</v>
      </c>
      <c r="I59" s="11">
        <v>3729.5612446970367</v>
      </c>
      <c r="J59" s="11">
        <v>3470.3020649722489</v>
      </c>
      <c r="K59" s="6">
        <f xml:space="preserve"> 100 - Tableau18[[#This Row],[Fitness finale]] / Tableau18[[#This Row],[Fitness de base]] * 100</f>
        <v>6.9514659423657861</v>
      </c>
      <c r="L59" s="11">
        <v>3185.145</v>
      </c>
      <c r="M59" s="17" t="s">
        <v>26</v>
      </c>
    </row>
    <row r="60" spans="1:13" x14ac:dyDescent="0.25">
      <c r="A60" s="11" t="s">
        <v>12</v>
      </c>
      <c r="B60" s="11">
        <v>100</v>
      </c>
      <c r="C60" s="11">
        <v>100</v>
      </c>
      <c r="D60" s="11">
        <v>0.8</v>
      </c>
      <c r="E60" s="11">
        <v>470.95134028311196</v>
      </c>
      <c r="F60" s="11">
        <v>0.99</v>
      </c>
      <c r="G60" s="11">
        <v>8</v>
      </c>
      <c r="H60" s="11">
        <v>44</v>
      </c>
      <c r="I60" s="11">
        <v>3729.5612446970367</v>
      </c>
      <c r="J60" s="11">
        <v>3495.5704329274286</v>
      </c>
      <c r="K60" s="6">
        <f xml:space="preserve"> 100 - Tableau18[[#This Row],[Fitness finale]] / Tableau18[[#This Row],[Fitness de base]] * 100</f>
        <v>6.273950108804712</v>
      </c>
      <c r="L60" s="11">
        <v>4648.683</v>
      </c>
      <c r="M60" s="17" t="s">
        <v>26</v>
      </c>
    </row>
    <row r="61" spans="1:13" x14ac:dyDescent="0.25">
      <c r="A61" s="11" t="s">
        <v>12</v>
      </c>
      <c r="B61" s="11">
        <v>100</v>
      </c>
      <c r="C61" s="11">
        <v>500</v>
      </c>
      <c r="D61" s="11">
        <v>0.8</v>
      </c>
      <c r="E61" s="11">
        <v>470.95134028311196</v>
      </c>
      <c r="F61" s="11">
        <v>0.9</v>
      </c>
      <c r="G61" s="11">
        <v>8</v>
      </c>
      <c r="H61" s="11">
        <v>46</v>
      </c>
      <c r="I61" s="11">
        <v>3729.5612446970367</v>
      </c>
      <c r="J61" s="11">
        <v>3530.2885198161771</v>
      </c>
      <c r="K61" s="6">
        <f xml:space="preserve"> 100 - Tableau18[[#This Row],[Fitness finale]] / Tableau18[[#This Row],[Fitness de base]] * 100</f>
        <v>5.3430608000927862</v>
      </c>
      <c r="L61" s="11">
        <v>8533.6550000000007</v>
      </c>
      <c r="M61" s="17" t="s">
        <v>26</v>
      </c>
    </row>
    <row r="62" spans="1:13" x14ac:dyDescent="0.25">
      <c r="A62" s="11" t="s">
        <v>12</v>
      </c>
      <c r="B62" s="11">
        <v>100</v>
      </c>
      <c r="C62" s="11">
        <v>100</v>
      </c>
      <c r="D62" s="11">
        <v>0.5</v>
      </c>
      <c r="E62" s="11">
        <v>151.61246776199212</v>
      </c>
      <c r="F62" s="11">
        <v>0.99</v>
      </c>
      <c r="G62" s="11">
        <v>8</v>
      </c>
      <c r="H62" s="11">
        <v>47</v>
      </c>
      <c r="I62" s="11">
        <v>3729.5612446970367</v>
      </c>
      <c r="J62" s="11">
        <v>3543.8784293725539</v>
      </c>
      <c r="K62" s="6">
        <f xml:space="preserve"> 100 - Tableau18[[#This Row],[Fitness finale]] / Tableau18[[#This Row],[Fitness de base]] * 100</f>
        <v>4.9786771993220498</v>
      </c>
      <c r="L62" s="11">
        <v>4605.7929999999997</v>
      </c>
      <c r="M62" s="17" t="s">
        <v>26</v>
      </c>
    </row>
    <row r="63" spans="1:13" x14ac:dyDescent="0.25">
      <c r="A63" s="13" t="s">
        <v>12</v>
      </c>
      <c r="B63" s="13">
        <v>100</v>
      </c>
      <c r="C63" s="13">
        <v>10</v>
      </c>
      <c r="D63" s="13">
        <v>0.3</v>
      </c>
      <c r="E63" s="13">
        <v>87.285820900079756</v>
      </c>
      <c r="F63" s="13">
        <v>0.99</v>
      </c>
      <c r="G63" s="13">
        <v>8</v>
      </c>
      <c r="H63" s="13">
        <v>47</v>
      </c>
      <c r="I63" s="13">
        <v>3729.5612446970367</v>
      </c>
      <c r="J63" s="13">
        <v>3639.7089791194076</v>
      </c>
      <c r="K63" s="6">
        <f xml:space="preserve"> 100 - Tableau18[[#This Row],[Fitness finale]] / Tableau18[[#This Row],[Fitness de base]] * 100</f>
        <v>2.409191314538333</v>
      </c>
      <c r="L63" s="13">
        <v>406.75599999999997</v>
      </c>
      <c r="M63" s="17" t="s">
        <v>26</v>
      </c>
    </row>
    <row r="64" spans="1:13" x14ac:dyDescent="0.25">
      <c r="A64" s="11" t="s">
        <v>12</v>
      </c>
      <c r="B64" s="11">
        <v>100</v>
      </c>
      <c r="C64" s="11">
        <v>500</v>
      </c>
      <c r="D64" s="11">
        <v>0.8</v>
      </c>
      <c r="E64" s="11">
        <v>470.95134028311196</v>
      </c>
      <c r="F64" s="11">
        <v>0.8</v>
      </c>
      <c r="G64" s="11">
        <v>8</v>
      </c>
      <c r="H64" s="11">
        <v>47</v>
      </c>
      <c r="I64" s="11">
        <v>3729.5612446970367</v>
      </c>
      <c r="J64" s="11">
        <v>3641.6280559571719</v>
      </c>
      <c r="K64" s="6">
        <f xml:space="preserve"> 100 - Tableau18[[#This Row],[Fitness finale]] / Tableau18[[#This Row],[Fitness de base]] * 100</f>
        <v>2.3577354806787127</v>
      </c>
      <c r="L64" s="11">
        <v>9104.6</v>
      </c>
      <c r="M64" s="17" t="s">
        <v>26</v>
      </c>
    </row>
    <row r="65" spans="1:13" x14ac:dyDescent="0.25">
      <c r="A65" s="11" t="s">
        <v>12</v>
      </c>
      <c r="B65" s="11">
        <v>100</v>
      </c>
      <c r="C65" s="11">
        <v>100</v>
      </c>
      <c r="D65" s="11">
        <v>0.5</v>
      </c>
      <c r="E65" s="11">
        <v>151.61246776199212</v>
      </c>
      <c r="F65" s="11">
        <v>0.8</v>
      </c>
      <c r="G65" s="11">
        <v>8</v>
      </c>
      <c r="H65" s="11">
        <v>45</v>
      </c>
      <c r="I65" s="11">
        <v>3729.5612446970367</v>
      </c>
      <c r="J65" s="11">
        <v>3654.0806476383891</v>
      </c>
      <c r="K65" s="6">
        <f xml:space="preserve"> 100 - Tableau18[[#This Row],[Fitness finale]] / Tableau18[[#This Row],[Fitness de base]] * 100</f>
        <v>2.0238465628087283</v>
      </c>
      <c r="L65" s="11">
        <v>4451.884</v>
      </c>
      <c r="M65" s="17" t="s">
        <v>26</v>
      </c>
    </row>
    <row r="66" spans="1:13" x14ac:dyDescent="0.25">
      <c r="A66" s="11" t="s">
        <v>12</v>
      </c>
      <c r="B66" s="11">
        <v>100</v>
      </c>
      <c r="C66" s="11">
        <v>10</v>
      </c>
      <c r="D66" s="11">
        <v>0.5</v>
      </c>
      <c r="E66" s="11">
        <v>151.61246776199212</v>
      </c>
      <c r="F66" s="11">
        <v>0.9</v>
      </c>
      <c r="G66" s="11">
        <v>8</v>
      </c>
      <c r="H66" s="11">
        <v>46</v>
      </c>
      <c r="I66" s="11">
        <v>3729.5612446970367</v>
      </c>
      <c r="J66" s="11">
        <v>3664.3168377466604</v>
      </c>
      <c r="K66" s="6">
        <f xml:space="preserve"> 100 - Tableau18[[#This Row],[Fitness finale]] / Tableau18[[#This Row],[Fitness de base]] * 100</f>
        <v>1.7493855890728582</v>
      </c>
      <c r="L66" s="11">
        <v>596.53800000000001</v>
      </c>
      <c r="M66" s="17" t="s">
        <v>26</v>
      </c>
    </row>
    <row r="67" spans="1:13" x14ac:dyDescent="0.25">
      <c r="A67" s="11" t="s">
        <v>12</v>
      </c>
      <c r="B67" s="11">
        <v>100</v>
      </c>
      <c r="C67" s="11">
        <v>10</v>
      </c>
      <c r="D67" s="11">
        <v>0.5</v>
      </c>
      <c r="E67" s="11">
        <v>151.61246776199212</v>
      </c>
      <c r="F67" s="11">
        <v>0.99</v>
      </c>
      <c r="G67" s="11">
        <v>8</v>
      </c>
      <c r="H67" s="11">
        <v>47</v>
      </c>
      <c r="I67" s="11">
        <v>3729.5612446970367</v>
      </c>
      <c r="J67" s="11">
        <v>3673.2551667527341</v>
      </c>
      <c r="K67" s="6">
        <f xml:space="preserve"> 100 - Tableau18[[#This Row],[Fitness finale]] / Tableau18[[#This Row],[Fitness de base]] * 100</f>
        <v>1.5097239125476989</v>
      </c>
      <c r="L67" s="11">
        <v>422.08199999999999</v>
      </c>
      <c r="M67" s="17" t="s">
        <v>26</v>
      </c>
    </row>
    <row r="68" spans="1:13" x14ac:dyDescent="0.25">
      <c r="A68" s="12" t="s">
        <v>12</v>
      </c>
      <c r="B68" s="12">
        <v>100</v>
      </c>
      <c r="C68" s="12">
        <v>10</v>
      </c>
      <c r="D68" s="12">
        <v>0.8</v>
      </c>
      <c r="E68" s="12">
        <v>470.95134028311196</v>
      </c>
      <c r="F68" s="12">
        <v>0.8</v>
      </c>
      <c r="G68" s="12">
        <v>8</v>
      </c>
      <c r="H68" s="12">
        <v>47</v>
      </c>
      <c r="I68" s="12">
        <v>3729.5612446970367</v>
      </c>
      <c r="J68" s="12">
        <v>3680.4170920805432</v>
      </c>
      <c r="K68" s="6">
        <f xml:space="preserve"> 100 - Tableau18[[#This Row],[Fitness finale]] / Tableau18[[#This Row],[Fitness de base]] * 100</f>
        <v>1.3176926022161553</v>
      </c>
      <c r="L68" s="12">
        <v>341.577</v>
      </c>
      <c r="M68" s="17" t="s">
        <v>26</v>
      </c>
    </row>
    <row r="69" spans="1:13" x14ac:dyDescent="0.25">
      <c r="A69" s="11" t="s">
        <v>12</v>
      </c>
      <c r="B69" s="11">
        <v>100</v>
      </c>
      <c r="C69" s="11">
        <v>10</v>
      </c>
      <c r="D69" s="11">
        <v>0.8</v>
      </c>
      <c r="E69" s="11">
        <v>470.95134028311196</v>
      </c>
      <c r="F69" s="11">
        <v>0.9</v>
      </c>
      <c r="G69" s="11">
        <v>8</v>
      </c>
      <c r="H69" s="11">
        <v>46</v>
      </c>
      <c r="I69" s="11">
        <v>3729.5612446970367</v>
      </c>
      <c r="J69" s="11">
        <v>3681.2937247480936</v>
      </c>
      <c r="K69" s="6">
        <f xml:space="preserve"> 100 - Tableau18[[#This Row],[Fitness finale]] / Tableau18[[#This Row],[Fitness de base]] * 100</f>
        <v>1.2941876210659728</v>
      </c>
      <c r="L69" s="11">
        <v>575.83199999999999</v>
      </c>
      <c r="M69" s="17" t="s">
        <v>26</v>
      </c>
    </row>
    <row r="70" spans="1:13" x14ac:dyDescent="0.25">
      <c r="A70" s="11" t="s">
        <v>12</v>
      </c>
      <c r="B70" s="11">
        <v>100</v>
      </c>
      <c r="C70" s="11">
        <v>10</v>
      </c>
      <c r="D70" s="11">
        <v>0.8</v>
      </c>
      <c r="E70" s="11">
        <v>470.95134028311196</v>
      </c>
      <c r="F70" s="11">
        <v>0.99</v>
      </c>
      <c r="G70" s="11">
        <v>8</v>
      </c>
      <c r="H70" s="11">
        <v>47</v>
      </c>
      <c r="I70" s="11">
        <v>3729.5612446970367</v>
      </c>
      <c r="J70" s="11">
        <v>3686.7206625835161</v>
      </c>
      <c r="K70" s="6">
        <f xml:space="preserve"> 100 - Tableau18[[#This Row],[Fitness finale]] / Tableau18[[#This Row],[Fitness de base]] * 100</f>
        <v>1.1486761927943832</v>
      </c>
      <c r="L70" s="11">
        <v>488.77100000000002</v>
      </c>
      <c r="M70" s="17" t="s">
        <v>26</v>
      </c>
    </row>
    <row r="71" spans="1:13" x14ac:dyDescent="0.25">
      <c r="A71" s="13" t="s">
        <v>12</v>
      </c>
      <c r="B71" s="13">
        <v>100</v>
      </c>
      <c r="C71" s="13">
        <v>10</v>
      </c>
      <c r="D71" s="13">
        <v>0.3</v>
      </c>
      <c r="E71" s="13">
        <v>87.285820900079756</v>
      </c>
      <c r="F71" s="13">
        <v>0.8</v>
      </c>
      <c r="G71" s="13">
        <v>8</v>
      </c>
      <c r="H71" s="13">
        <v>47</v>
      </c>
      <c r="I71" s="13">
        <v>3729.5612446970367</v>
      </c>
      <c r="J71" s="13">
        <v>3700.1665909829935</v>
      </c>
      <c r="K71" s="6">
        <f xml:space="preserve"> 100 - Tableau18[[#This Row],[Fitness finale]] / Tableau18[[#This Row],[Fitness de base]] * 100</f>
        <v>0.78815313076943028</v>
      </c>
      <c r="L71" s="13">
        <v>328.12099999999998</v>
      </c>
      <c r="M71" s="17" t="s">
        <v>26</v>
      </c>
    </row>
    <row r="72" spans="1:13" x14ac:dyDescent="0.25">
      <c r="A72" s="12" t="s">
        <v>12</v>
      </c>
      <c r="B72" s="12">
        <v>100</v>
      </c>
      <c r="C72" s="12">
        <v>10</v>
      </c>
      <c r="D72" s="12">
        <v>0.3</v>
      </c>
      <c r="E72" s="12">
        <v>87.285820900079756</v>
      </c>
      <c r="F72" s="12">
        <v>0.9</v>
      </c>
      <c r="G72" s="12">
        <v>8</v>
      </c>
      <c r="H72" s="12">
        <v>47</v>
      </c>
      <c r="I72" s="12">
        <v>3729.5612446970367</v>
      </c>
      <c r="J72" s="12">
        <v>3725.1039817959427</v>
      </c>
      <c r="K72" s="6">
        <f xml:space="preserve"> 100 - Tableau18[[#This Row],[Fitness finale]] / Tableau18[[#This Row],[Fitness de base]] * 100</f>
        <v>0.11951172292535261</v>
      </c>
      <c r="L72" s="12">
        <v>368.45800000000003</v>
      </c>
      <c r="M72" s="17" t="s">
        <v>26</v>
      </c>
    </row>
    <row r="73" spans="1:13" x14ac:dyDescent="0.25">
      <c r="A73" s="13" t="s">
        <v>12</v>
      </c>
      <c r="B73" s="13">
        <v>100</v>
      </c>
      <c r="C73" s="13">
        <v>10</v>
      </c>
      <c r="D73" s="13">
        <v>0.5</v>
      </c>
      <c r="E73" s="13">
        <v>151.61246776199212</v>
      </c>
      <c r="F73" s="13">
        <v>0.8</v>
      </c>
      <c r="G73" s="13">
        <v>8</v>
      </c>
      <c r="H73" s="13">
        <v>47</v>
      </c>
      <c r="I73" s="13">
        <v>3729.5612446970367</v>
      </c>
      <c r="J73" s="13">
        <v>3729.5612446970367</v>
      </c>
      <c r="K73" s="6">
        <f xml:space="preserve"> 100 - Tableau18[[#This Row],[Fitness finale]] / Tableau18[[#This Row],[Fitness de base]] * 100</f>
        <v>0</v>
      </c>
      <c r="L73" s="13">
        <v>345.73599999999999</v>
      </c>
      <c r="M73" s="17" t="s">
        <v>26</v>
      </c>
    </row>
    <row r="74" spans="1:13" x14ac:dyDescent="0.25">
      <c r="A74" s="14" t="s">
        <v>13</v>
      </c>
      <c r="B74" s="14">
        <v>100</v>
      </c>
      <c r="C74" s="14">
        <v>1000</v>
      </c>
      <c r="D74" s="14">
        <v>0.5</v>
      </c>
      <c r="E74" s="14">
        <v>175.04025891217313</v>
      </c>
      <c r="F74" s="14">
        <v>0.8</v>
      </c>
      <c r="G74" s="14">
        <v>8</v>
      </c>
      <c r="H74" s="14">
        <v>37</v>
      </c>
      <c r="I74" s="14">
        <v>3688.9620666435944</v>
      </c>
      <c r="J74" s="14">
        <v>2502.6406215344755</v>
      </c>
      <c r="K74" s="6">
        <f xml:space="preserve"> 100 - Tableau18[[#This Row],[Fitness finale]] / Tableau18[[#This Row],[Fitness de base]] * 100</f>
        <v>32.158678340341268</v>
      </c>
      <c r="L74" s="14">
        <v>10953.656999999999</v>
      </c>
      <c r="M74" s="17" t="s">
        <v>26</v>
      </c>
    </row>
    <row r="75" spans="1:13" x14ac:dyDescent="0.25">
      <c r="A75" s="14" t="s">
        <v>13</v>
      </c>
      <c r="B75" s="14">
        <v>100</v>
      </c>
      <c r="C75" s="14">
        <v>500</v>
      </c>
      <c r="D75" s="14">
        <v>0.8</v>
      </c>
      <c r="E75" s="14">
        <v>543.72470651689173</v>
      </c>
      <c r="F75" s="14">
        <v>0.99</v>
      </c>
      <c r="G75" s="14">
        <v>8</v>
      </c>
      <c r="H75" s="14">
        <v>38</v>
      </c>
      <c r="I75" s="14">
        <v>3688.9620666435944</v>
      </c>
      <c r="J75" s="14">
        <v>2670.0461242792785</v>
      </c>
      <c r="K75" s="6">
        <f xml:space="preserve"> 100 - Tableau18[[#This Row],[Fitness finale]] / Tableau18[[#This Row],[Fitness de base]] * 100</f>
        <v>27.620667384400008</v>
      </c>
      <c r="L75" s="14">
        <v>8881.3449999999993</v>
      </c>
      <c r="M75" s="17" t="s">
        <v>26</v>
      </c>
    </row>
    <row r="76" spans="1:13" x14ac:dyDescent="0.25">
      <c r="A76" s="11" t="s">
        <v>13</v>
      </c>
      <c r="B76" s="11">
        <v>100</v>
      </c>
      <c r="C76" s="11">
        <v>1000</v>
      </c>
      <c r="D76" s="11">
        <v>0.5</v>
      </c>
      <c r="E76" s="11">
        <v>175.04025891217313</v>
      </c>
      <c r="F76" s="11">
        <v>0.99</v>
      </c>
      <c r="G76" s="11">
        <v>8</v>
      </c>
      <c r="H76" s="11">
        <v>38</v>
      </c>
      <c r="I76" s="11">
        <v>3688.9620666435944</v>
      </c>
      <c r="J76" s="11">
        <v>2710.9254758539519</v>
      </c>
      <c r="K76" s="6">
        <f xml:space="preserve"> 100 - Tableau18[[#This Row],[Fitness finale]] / Tableau18[[#This Row],[Fitness de base]] * 100</f>
        <v>26.512514173926164</v>
      </c>
      <c r="L76" s="11">
        <v>11166.003000000001</v>
      </c>
      <c r="M76" s="17" t="s">
        <v>26</v>
      </c>
    </row>
    <row r="77" spans="1:13" x14ac:dyDescent="0.25">
      <c r="A77" s="14" t="s">
        <v>13</v>
      </c>
      <c r="B77" s="14">
        <v>100</v>
      </c>
      <c r="C77" s="14">
        <v>500</v>
      </c>
      <c r="D77" s="14">
        <v>0.3</v>
      </c>
      <c r="E77" s="14">
        <v>100.77359016209961</v>
      </c>
      <c r="F77" s="14">
        <v>0.8</v>
      </c>
      <c r="G77" s="14">
        <v>8</v>
      </c>
      <c r="H77" s="14">
        <v>41</v>
      </c>
      <c r="I77" s="14">
        <v>3688.9620666435944</v>
      </c>
      <c r="J77" s="14">
        <v>2844.9816682323399</v>
      </c>
      <c r="K77" s="6">
        <f xml:space="preserve"> 100 - Tableau18[[#This Row],[Fitness finale]] / Tableau18[[#This Row],[Fitness de base]] * 100</f>
        <v>22.878532854612715</v>
      </c>
      <c r="L77" s="14">
        <v>8705.509</v>
      </c>
      <c r="M77" s="17" t="s">
        <v>26</v>
      </c>
    </row>
    <row r="78" spans="1:13" x14ac:dyDescent="0.25">
      <c r="A78" s="11" t="s">
        <v>13</v>
      </c>
      <c r="B78" s="11">
        <v>100</v>
      </c>
      <c r="C78" s="11">
        <v>500</v>
      </c>
      <c r="D78" s="11">
        <v>0.5</v>
      </c>
      <c r="E78" s="11">
        <v>175.04025891217313</v>
      </c>
      <c r="F78" s="11">
        <v>0.99</v>
      </c>
      <c r="G78" s="11">
        <v>8</v>
      </c>
      <c r="H78" s="11">
        <v>41</v>
      </c>
      <c r="I78" s="11">
        <v>3688.9620666435944</v>
      </c>
      <c r="J78" s="11">
        <v>2961.8485774774495</v>
      </c>
      <c r="K78" s="6">
        <f xml:space="preserve"> 100 - Tableau18[[#This Row],[Fitness finale]] / Tableau18[[#This Row],[Fitness de base]] * 100</f>
        <v>19.710516834555307</v>
      </c>
      <c r="L78" s="11">
        <v>8858.5259999999998</v>
      </c>
      <c r="M78" s="17" t="s">
        <v>26</v>
      </c>
    </row>
    <row r="79" spans="1:13" x14ac:dyDescent="0.25">
      <c r="A79" s="11" t="s">
        <v>13</v>
      </c>
      <c r="B79" s="11">
        <v>100</v>
      </c>
      <c r="C79" s="11">
        <v>500</v>
      </c>
      <c r="D79" s="11">
        <v>0.3</v>
      </c>
      <c r="E79" s="11">
        <v>100.77359016209961</v>
      </c>
      <c r="F79" s="11">
        <v>0.99</v>
      </c>
      <c r="G79" s="11">
        <v>8</v>
      </c>
      <c r="H79" s="11">
        <v>46</v>
      </c>
      <c r="I79" s="11">
        <v>3688.9620666435944</v>
      </c>
      <c r="J79" s="11">
        <v>2966.6496383720487</v>
      </c>
      <c r="K79" s="6">
        <f xml:space="preserve"> 100 - Tableau18[[#This Row],[Fitness finale]] / Tableau18[[#This Row],[Fitness de base]] * 100</f>
        <v>19.580370175200585</v>
      </c>
      <c r="L79" s="11">
        <v>8958.1710000000003</v>
      </c>
      <c r="M79" s="17" t="s">
        <v>26</v>
      </c>
    </row>
    <row r="80" spans="1:13" x14ac:dyDescent="0.25">
      <c r="A80" s="11" t="s">
        <v>13</v>
      </c>
      <c r="B80" s="11">
        <v>100</v>
      </c>
      <c r="C80" s="11">
        <v>1000</v>
      </c>
      <c r="D80" s="11">
        <v>0.3</v>
      </c>
      <c r="E80" s="11">
        <v>100.77359016209961</v>
      </c>
      <c r="F80" s="11">
        <v>0.99</v>
      </c>
      <c r="G80" s="11">
        <v>8</v>
      </c>
      <c r="H80" s="11">
        <v>41</v>
      </c>
      <c r="I80" s="11">
        <v>3688.9620666435944</v>
      </c>
      <c r="J80" s="11">
        <v>2981.4767457150629</v>
      </c>
      <c r="K80" s="6">
        <f xml:space="preserve"> 100 - Tableau18[[#This Row],[Fitness finale]] / Tableau18[[#This Row],[Fitness de base]] * 100</f>
        <v>19.178438491568386</v>
      </c>
      <c r="L80" s="11">
        <v>10730.52</v>
      </c>
      <c r="M80" s="17" t="s">
        <v>26</v>
      </c>
    </row>
    <row r="81" spans="1:13" x14ac:dyDescent="0.25">
      <c r="A81" s="14" t="s">
        <v>13</v>
      </c>
      <c r="B81" s="14">
        <v>100</v>
      </c>
      <c r="C81" s="14">
        <v>500</v>
      </c>
      <c r="D81" s="14">
        <v>0.8</v>
      </c>
      <c r="E81" s="14">
        <v>543.72470651689173</v>
      </c>
      <c r="F81" s="14">
        <v>0.8</v>
      </c>
      <c r="G81" s="14">
        <v>8</v>
      </c>
      <c r="H81" s="14">
        <v>43</v>
      </c>
      <c r="I81" s="14">
        <v>3688.9620666435944</v>
      </c>
      <c r="J81" s="14">
        <v>3011.5750231363008</v>
      </c>
      <c r="K81" s="6">
        <f xml:space="preserve"> 100 - Tableau18[[#This Row],[Fitness finale]] / Tableau18[[#This Row],[Fitness de base]] * 100</f>
        <v>18.3625375178665</v>
      </c>
      <c r="L81" s="14">
        <v>8874.8389999999999</v>
      </c>
      <c r="M81" s="17" t="s">
        <v>26</v>
      </c>
    </row>
    <row r="82" spans="1:13" x14ac:dyDescent="0.25">
      <c r="A82" s="14" t="s">
        <v>13</v>
      </c>
      <c r="B82" s="14">
        <v>100</v>
      </c>
      <c r="C82" s="14">
        <v>500</v>
      </c>
      <c r="D82" s="14">
        <v>0.3</v>
      </c>
      <c r="E82" s="14">
        <v>100.77359016209961</v>
      </c>
      <c r="F82" s="14">
        <v>0.9</v>
      </c>
      <c r="G82" s="14">
        <v>8</v>
      </c>
      <c r="H82" s="14">
        <v>46</v>
      </c>
      <c r="I82" s="14">
        <v>3688.9620666435944</v>
      </c>
      <c r="J82" s="14">
        <v>3066.4713528490938</v>
      </c>
      <c r="K82" s="6">
        <f xml:space="preserve"> 100 - Tableau18[[#This Row],[Fitness finale]] / Tableau18[[#This Row],[Fitness de base]] * 100</f>
        <v>16.874413521982206</v>
      </c>
      <c r="L82" s="14">
        <v>8757.8490000000002</v>
      </c>
      <c r="M82" s="17" t="s">
        <v>26</v>
      </c>
    </row>
    <row r="83" spans="1:13" x14ac:dyDescent="0.25">
      <c r="A83" s="14" t="s">
        <v>13</v>
      </c>
      <c r="B83" s="14">
        <v>100</v>
      </c>
      <c r="C83" s="14">
        <v>100</v>
      </c>
      <c r="D83" s="14">
        <v>0.3</v>
      </c>
      <c r="E83" s="14">
        <v>100.77359016209961</v>
      </c>
      <c r="F83" s="14">
        <v>0.9</v>
      </c>
      <c r="G83" s="14">
        <v>8</v>
      </c>
      <c r="H83" s="14">
        <v>44</v>
      </c>
      <c r="I83" s="14">
        <v>3688.9620666435944</v>
      </c>
      <c r="J83" s="14">
        <v>3249.2170826819156</v>
      </c>
      <c r="K83" s="6">
        <f xml:space="preserve"> 100 - Tableau18[[#This Row],[Fitness finale]] / Tableau18[[#This Row],[Fitness de base]] * 100</f>
        <v>11.920561285732632</v>
      </c>
      <c r="L83" s="14">
        <v>4317.66</v>
      </c>
      <c r="M83" s="17" t="s">
        <v>26</v>
      </c>
    </row>
    <row r="84" spans="1:13" x14ac:dyDescent="0.25">
      <c r="A84" s="14" t="s">
        <v>13</v>
      </c>
      <c r="B84" s="14">
        <v>100</v>
      </c>
      <c r="C84" s="14">
        <v>100</v>
      </c>
      <c r="D84" s="14">
        <v>0.3</v>
      </c>
      <c r="E84" s="14">
        <v>100.77359016209961</v>
      </c>
      <c r="F84" s="14">
        <v>0.8</v>
      </c>
      <c r="G84" s="14">
        <v>8</v>
      </c>
      <c r="H84" s="14">
        <v>45</v>
      </c>
      <c r="I84" s="14">
        <v>3688.9620666435944</v>
      </c>
      <c r="J84" s="14">
        <v>3272.8891219203665</v>
      </c>
      <c r="K84" s="6">
        <f xml:space="preserve"> 100 - Tableau18[[#This Row],[Fitness finale]] / Tableau18[[#This Row],[Fitness de base]] * 100</f>
        <v>11.278862108272975</v>
      </c>
      <c r="L84" s="14">
        <v>4127.4960000000001</v>
      </c>
      <c r="M84" s="17" t="s">
        <v>26</v>
      </c>
    </row>
    <row r="85" spans="1:13" x14ac:dyDescent="0.25">
      <c r="A85" s="14" t="s">
        <v>13</v>
      </c>
      <c r="B85" s="14">
        <v>100</v>
      </c>
      <c r="C85" s="14">
        <v>500</v>
      </c>
      <c r="D85" s="14">
        <v>0.5</v>
      </c>
      <c r="E85" s="14">
        <v>175.04025891217313</v>
      </c>
      <c r="F85" s="14">
        <v>0.9</v>
      </c>
      <c r="G85" s="14">
        <v>8</v>
      </c>
      <c r="H85" s="14">
        <v>47</v>
      </c>
      <c r="I85" s="14">
        <v>3688.9620666435944</v>
      </c>
      <c r="J85" s="14">
        <v>3292.5620958635623</v>
      </c>
      <c r="K85" s="6">
        <f xml:space="preserve"> 100 - Tableau18[[#This Row],[Fitness finale]] / Tableau18[[#This Row],[Fitness de base]] * 100</f>
        <v>10.745569176879528</v>
      </c>
      <c r="L85" s="14">
        <v>9153.6720000000005</v>
      </c>
      <c r="M85" s="17" t="s">
        <v>26</v>
      </c>
    </row>
    <row r="86" spans="1:13" x14ac:dyDescent="0.25">
      <c r="A86" s="14" t="s">
        <v>13</v>
      </c>
      <c r="B86" s="14">
        <v>100</v>
      </c>
      <c r="C86" s="14">
        <v>1000</v>
      </c>
      <c r="D86" s="14">
        <v>0.8</v>
      </c>
      <c r="E86" s="14">
        <v>543.72470651689173</v>
      </c>
      <c r="F86" s="14">
        <v>0.9</v>
      </c>
      <c r="G86" s="14">
        <v>8</v>
      </c>
      <c r="H86" s="14">
        <v>47</v>
      </c>
      <c r="I86" s="14">
        <v>3688.9620666435944</v>
      </c>
      <c r="J86" s="14">
        <v>3308.5546974254862</v>
      </c>
      <c r="K86" s="6">
        <f xml:space="preserve"> 100 - Tableau18[[#This Row],[Fitness finale]] / Tableau18[[#This Row],[Fitness de base]] * 100</f>
        <v>10.312043397188475</v>
      </c>
      <c r="L86" s="14">
        <v>11024.317999999999</v>
      </c>
      <c r="M86" s="17" t="s">
        <v>26</v>
      </c>
    </row>
    <row r="87" spans="1:13" x14ac:dyDescent="0.25">
      <c r="A87" s="14" t="s">
        <v>13</v>
      </c>
      <c r="B87" s="14">
        <v>100</v>
      </c>
      <c r="C87" s="14">
        <v>100</v>
      </c>
      <c r="D87" s="14">
        <v>0.8</v>
      </c>
      <c r="E87" s="14">
        <v>543.72470651689173</v>
      </c>
      <c r="F87" s="14">
        <v>0.8</v>
      </c>
      <c r="G87" s="14">
        <v>8</v>
      </c>
      <c r="H87" s="14">
        <v>47</v>
      </c>
      <c r="I87" s="14">
        <v>3688.9620666435944</v>
      </c>
      <c r="J87" s="14">
        <v>3322.720986169787</v>
      </c>
      <c r="K87" s="6">
        <f xml:space="preserve"> 100 - Tableau18[[#This Row],[Fitness finale]] / Tableau18[[#This Row],[Fitness de base]] * 100</f>
        <v>9.9280251153959966</v>
      </c>
      <c r="L87" s="14">
        <v>4621.3609999999999</v>
      </c>
      <c r="M87" s="17" t="s">
        <v>26</v>
      </c>
    </row>
    <row r="88" spans="1:13" x14ac:dyDescent="0.25">
      <c r="A88" s="14" t="s">
        <v>13</v>
      </c>
      <c r="B88" s="14">
        <v>100</v>
      </c>
      <c r="C88" s="14">
        <v>100</v>
      </c>
      <c r="D88" s="14">
        <v>0.5</v>
      </c>
      <c r="E88" s="14">
        <v>175.04025891217313</v>
      </c>
      <c r="F88" s="14">
        <v>0.8</v>
      </c>
      <c r="G88" s="14">
        <v>8</v>
      </c>
      <c r="H88" s="14">
        <v>46</v>
      </c>
      <c r="I88" s="14">
        <v>3688.9620666435944</v>
      </c>
      <c r="J88" s="14">
        <v>3350.8511803476199</v>
      </c>
      <c r="K88" s="6">
        <f xml:space="preserve"> 100 - Tableau18[[#This Row],[Fitness finale]] / Tableau18[[#This Row],[Fitness de base]] * 100</f>
        <v>9.1654747375487347</v>
      </c>
      <c r="L88" s="14">
        <v>4557.5110000000004</v>
      </c>
      <c r="M88" s="17" t="s">
        <v>26</v>
      </c>
    </row>
    <row r="89" spans="1:13" x14ac:dyDescent="0.25">
      <c r="A89" s="14" t="s">
        <v>13</v>
      </c>
      <c r="B89" s="14">
        <v>100</v>
      </c>
      <c r="C89" s="14">
        <v>1000</v>
      </c>
      <c r="D89" s="14">
        <v>0.8</v>
      </c>
      <c r="E89" s="14">
        <v>543.72470651689173</v>
      </c>
      <c r="F89" s="14">
        <v>0.99</v>
      </c>
      <c r="G89" s="14">
        <v>8</v>
      </c>
      <c r="H89" s="14">
        <v>44</v>
      </c>
      <c r="I89" s="14">
        <v>3688.9620666435944</v>
      </c>
      <c r="J89" s="14">
        <v>3374.0543129024022</v>
      </c>
      <c r="K89" s="6">
        <f xml:space="preserve"> 100 - Tableau18[[#This Row],[Fitness finale]] / Tableau18[[#This Row],[Fitness de base]] * 100</f>
        <v>8.5364866336972511</v>
      </c>
      <c r="L89" s="14">
        <v>10979.735000000001</v>
      </c>
      <c r="M89" s="17" t="s">
        <v>26</v>
      </c>
    </row>
    <row r="90" spans="1:13" x14ac:dyDescent="0.25">
      <c r="A90" s="14" t="s">
        <v>13</v>
      </c>
      <c r="B90" s="14">
        <v>100</v>
      </c>
      <c r="C90" s="14">
        <v>100</v>
      </c>
      <c r="D90" s="14">
        <v>0.8</v>
      </c>
      <c r="E90" s="14">
        <v>543.72470651689173</v>
      </c>
      <c r="F90" s="14">
        <v>0.9</v>
      </c>
      <c r="G90" s="14">
        <v>8</v>
      </c>
      <c r="H90" s="14">
        <v>44</v>
      </c>
      <c r="I90" s="14">
        <v>3688.9620666435944</v>
      </c>
      <c r="J90" s="14">
        <v>3409.4696409408079</v>
      </c>
      <c r="K90" s="6">
        <f xml:space="preserve"> 100 - Tableau18[[#This Row],[Fitness finale]] / Tableau18[[#This Row],[Fitness de base]] * 100</f>
        <v>7.57645160491127</v>
      </c>
      <c r="L90" s="14">
        <v>3991.4569999999999</v>
      </c>
      <c r="M90" s="17" t="s">
        <v>26</v>
      </c>
    </row>
    <row r="91" spans="1:13" x14ac:dyDescent="0.25">
      <c r="A91" s="14" t="s">
        <v>13</v>
      </c>
      <c r="B91" s="14">
        <v>100</v>
      </c>
      <c r="C91" s="14">
        <v>100</v>
      </c>
      <c r="D91" s="14">
        <v>0.5</v>
      </c>
      <c r="E91" s="14">
        <v>175.04025891217313</v>
      </c>
      <c r="F91" s="14">
        <v>0.9</v>
      </c>
      <c r="G91" s="14">
        <v>8</v>
      </c>
      <c r="H91" s="14">
        <v>46</v>
      </c>
      <c r="I91" s="14">
        <v>3688.9620666435944</v>
      </c>
      <c r="J91" s="14">
        <v>3422.8030069419106</v>
      </c>
      <c r="K91" s="6">
        <f xml:space="preserve"> 100 - Tableau18[[#This Row],[Fitness finale]] / Tableau18[[#This Row],[Fitness de base]] * 100</f>
        <v>7.2150121062060464</v>
      </c>
      <c r="L91" s="14">
        <v>4227.067</v>
      </c>
      <c r="M91" s="17" t="s">
        <v>26</v>
      </c>
    </row>
    <row r="92" spans="1:13" x14ac:dyDescent="0.25">
      <c r="A92" s="14" t="s">
        <v>13</v>
      </c>
      <c r="B92" s="14">
        <v>100</v>
      </c>
      <c r="C92" s="14">
        <v>1000</v>
      </c>
      <c r="D92" s="14">
        <v>0.3</v>
      </c>
      <c r="E92" s="14">
        <v>100.77359016209961</v>
      </c>
      <c r="F92" s="14">
        <v>0.8</v>
      </c>
      <c r="G92" s="14">
        <v>8</v>
      </c>
      <c r="H92" s="14">
        <v>45</v>
      </c>
      <c r="I92" s="14">
        <v>3688.9620666435944</v>
      </c>
      <c r="J92" s="14">
        <v>3470.1896194023534</v>
      </c>
      <c r="K92" s="6">
        <f xml:space="preserve"> 100 - Tableau18[[#This Row],[Fitness finale]] / Tableau18[[#This Row],[Fitness de base]] * 100</f>
        <v>5.9304607444850035</v>
      </c>
      <c r="L92" s="14">
        <v>11159.916999999999</v>
      </c>
      <c r="M92" s="17" t="s">
        <v>26</v>
      </c>
    </row>
    <row r="93" spans="1:13" x14ac:dyDescent="0.25">
      <c r="A93" s="14" t="s">
        <v>13</v>
      </c>
      <c r="B93" s="14">
        <v>100</v>
      </c>
      <c r="C93" s="14">
        <v>100</v>
      </c>
      <c r="D93" s="14">
        <v>0.5</v>
      </c>
      <c r="E93" s="14">
        <v>175.04025891217313</v>
      </c>
      <c r="F93" s="14">
        <v>0.99</v>
      </c>
      <c r="G93" s="14">
        <v>8</v>
      </c>
      <c r="H93" s="14">
        <v>47</v>
      </c>
      <c r="I93" s="14">
        <v>3688.9620666435944</v>
      </c>
      <c r="J93" s="14">
        <v>3503.3959598144856</v>
      </c>
      <c r="K93" s="6">
        <f xml:space="preserve"> 100 - Tableau18[[#This Row],[Fitness finale]] / Tableau18[[#This Row],[Fitness de base]] * 100</f>
        <v>5.0303067225070777</v>
      </c>
      <c r="L93" s="14">
        <v>4409.6859999999997</v>
      </c>
      <c r="M93" s="17" t="s">
        <v>26</v>
      </c>
    </row>
    <row r="94" spans="1:13" x14ac:dyDescent="0.25">
      <c r="A94" s="14" t="s">
        <v>13</v>
      </c>
      <c r="B94" s="14">
        <v>100</v>
      </c>
      <c r="C94" s="14">
        <v>1000</v>
      </c>
      <c r="D94" s="14">
        <v>0.3</v>
      </c>
      <c r="E94" s="14">
        <v>100.77359016209961</v>
      </c>
      <c r="F94" s="14">
        <v>0.9</v>
      </c>
      <c r="G94" s="14">
        <v>8</v>
      </c>
      <c r="H94" s="14">
        <v>48</v>
      </c>
      <c r="I94" s="14">
        <v>3688.9620666435944</v>
      </c>
      <c r="J94" s="14">
        <v>3510.5167740899178</v>
      </c>
      <c r="K94" s="6">
        <f xml:space="preserve"> 100 - Tableau18[[#This Row],[Fitness finale]] / Tableau18[[#This Row],[Fitness de base]] * 100</f>
        <v>4.8372764297908759</v>
      </c>
      <c r="L94" s="14">
        <v>10822.701999999999</v>
      </c>
      <c r="M94" s="17" t="s">
        <v>26</v>
      </c>
    </row>
    <row r="95" spans="1:13" x14ac:dyDescent="0.25">
      <c r="A95" s="14" t="s">
        <v>13</v>
      </c>
      <c r="B95" s="14">
        <v>100</v>
      </c>
      <c r="C95" s="14">
        <v>10</v>
      </c>
      <c r="D95" s="14">
        <v>0.5</v>
      </c>
      <c r="E95" s="14">
        <v>175.04025891217313</v>
      </c>
      <c r="F95" s="14">
        <v>0.8</v>
      </c>
      <c r="G95" s="14">
        <v>8</v>
      </c>
      <c r="H95" s="14">
        <v>47</v>
      </c>
      <c r="I95" s="14">
        <v>3688.9620666435944</v>
      </c>
      <c r="J95" s="14">
        <v>3541.7190392725852</v>
      </c>
      <c r="K95" s="6">
        <f xml:space="preserve"> 100 - Tableau18[[#This Row],[Fitness finale]] / Tableau18[[#This Row],[Fitness de base]] * 100</f>
        <v>3.9914486706820043</v>
      </c>
      <c r="L95" s="14">
        <v>417.19099999999997</v>
      </c>
      <c r="M95" s="17" t="s">
        <v>26</v>
      </c>
    </row>
    <row r="96" spans="1:13" x14ac:dyDescent="0.25">
      <c r="A96" s="14" t="s">
        <v>13</v>
      </c>
      <c r="B96" s="14">
        <v>100</v>
      </c>
      <c r="C96" s="14">
        <v>1000</v>
      </c>
      <c r="D96" s="14">
        <v>0.5</v>
      </c>
      <c r="E96" s="14">
        <v>175.04025891217313</v>
      </c>
      <c r="F96" s="14">
        <v>0.9</v>
      </c>
      <c r="G96" s="14">
        <v>8</v>
      </c>
      <c r="H96" s="14">
        <v>48</v>
      </c>
      <c r="I96" s="14">
        <v>3688.9620666435944</v>
      </c>
      <c r="J96" s="14">
        <v>3592.5898582647692</v>
      </c>
      <c r="K96" s="6">
        <f xml:space="preserve"> 100 - Tableau18[[#This Row],[Fitness finale]] / Tableau18[[#This Row],[Fitness de base]] * 100</f>
        <v>2.6124478007037197</v>
      </c>
      <c r="L96" s="14">
        <v>10588.628000000001</v>
      </c>
      <c r="M96" s="17" t="s">
        <v>26</v>
      </c>
    </row>
    <row r="97" spans="1:13" x14ac:dyDescent="0.25">
      <c r="A97" s="14" t="s">
        <v>13</v>
      </c>
      <c r="B97" s="14">
        <v>100</v>
      </c>
      <c r="C97" s="14">
        <v>100</v>
      </c>
      <c r="D97" s="14">
        <v>0.3</v>
      </c>
      <c r="E97" s="14">
        <v>100.77359016209961</v>
      </c>
      <c r="F97" s="14">
        <v>0.99</v>
      </c>
      <c r="G97" s="14">
        <v>8</v>
      </c>
      <c r="H97" s="14">
        <v>48</v>
      </c>
      <c r="I97" s="14">
        <v>3688.9620666435944</v>
      </c>
      <c r="J97" s="14">
        <v>3593.4413939496153</v>
      </c>
      <c r="K97" s="6">
        <f xml:space="preserve"> 100 - Tableau18[[#This Row],[Fitness finale]] / Tableau18[[#This Row],[Fitness de base]] * 100</f>
        <v>2.5893644599302945</v>
      </c>
      <c r="L97" s="14">
        <v>3963.4490000000001</v>
      </c>
      <c r="M97" s="17" t="s">
        <v>26</v>
      </c>
    </row>
    <row r="98" spans="1:13" x14ac:dyDescent="0.25">
      <c r="A98" s="14" t="s">
        <v>13</v>
      </c>
      <c r="B98" s="14">
        <v>100</v>
      </c>
      <c r="C98" s="14">
        <v>10</v>
      </c>
      <c r="D98" s="14">
        <v>0.5</v>
      </c>
      <c r="E98" s="14">
        <v>175.04025891217313</v>
      </c>
      <c r="F98" s="14">
        <v>0.99</v>
      </c>
      <c r="G98" s="14">
        <v>8</v>
      </c>
      <c r="H98" s="14">
        <v>47</v>
      </c>
      <c r="I98" s="14">
        <v>3688.9620666435944</v>
      </c>
      <c r="J98" s="14">
        <v>3597.7571005088021</v>
      </c>
      <c r="K98" s="6">
        <f xml:space="preserve"> 100 - Tableau18[[#This Row],[Fitness finale]] / Tableau18[[#This Row],[Fitness de base]] * 100</f>
        <v>2.4723747354164374</v>
      </c>
      <c r="L98" s="14">
        <v>471.91699999999997</v>
      </c>
      <c r="M98" s="17" t="s">
        <v>26</v>
      </c>
    </row>
    <row r="99" spans="1:13" x14ac:dyDescent="0.25">
      <c r="A99" s="14" t="s">
        <v>13</v>
      </c>
      <c r="B99" s="14">
        <v>100</v>
      </c>
      <c r="C99" s="14">
        <v>500</v>
      </c>
      <c r="D99" s="14">
        <v>0.8</v>
      </c>
      <c r="E99" s="14">
        <v>543.72470651689173</v>
      </c>
      <c r="F99" s="14">
        <v>0.9</v>
      </c>
      <c r="G99" s="14">
        <v>8</v>
      </c>
      <c r="H99" s="14">
        <v>48</v>
      </c>
      <c r="I99" s="14">
        <v>3688.9620666435944</v>
      </c>
      <c r="J99" s="14">
        <v>3602.8023404874089</v>
      </c>
      <c r="K99" s="6">
        <f xml:space="preserve"> 100 - Tableau18[[#This Row],[Fitness finale]] / Tableau18[[#This Row],[Fitness de base]] * 100</f>
        <v>2.3356088948504095</v>
      </c>
      <c r="L99" s="14">
        <v>8712.3420000000006</v>
      </c>
      <c r="M99" s="17" t="s">
        <v>26</v>
      </c>
    </row>
    <row r="100" spans="1:13" x14ac:dyDescent="0.25">
      <c r="A100" s="11" t="s">
        <v>13</v>
      </c>
      <c r="B100" s="11">
        <v>100</v>
      </c>
      <c r="C100" s="11">
        <v>500</v>
      </c>
      <c r="D100" s="11">
        <v>0.5</v>
      </c>
      <c r="E100" s="11">
        <v>175.04025891217313</v>
      </c>
      <c r="F100" s="11">
        <v>0.8</v>
      </c>
      <c r="G100" s="11">
        <v>8</v>
      </c>
      <c r="H100" s="11">
        <v>48</v>
      </c>
      <c r="I100" s="11">
        <v>3688.9620666435944</v>
      </c>
      <c r="J100" s="11">
        <v>3612.0492444298397</v>
      </c>
      <c r="K100" s="6">
        <f xml:space="preserve"> 100 - Tableau18[[#This Row],[Fitness finale]] / Tableau18[[#This Row],[Fitness de base]] * 100</f>
        <v>2.0849447845836409</v>
      </c>
      <c r="L100" s="11">
        <v>8703.2039999999997</v>
      </c>
      <c r="M100" s="17" t="s">
        <v>26</v>
      </c>
    </row>
    <row r="101" spans="1:13" x14ac:dyDescent="0.25">
      <c r="A101" s="11" t="s">
        <v>13</v>
      </c>
      <c r="B101" s="11">
        <v>100</v>
      </c>
      <c r="C101" s="11">
        <v>100</v>
      </c>
      <c r="D101" s="11">
        <v>0.8</v>
      </c>
      <c r="E101" s="11">
        <v>543.72470651689173</v>
      </c>
      <c r="F101" s="11">
        <v>0.99</v>
      </c>
      <c r="G101" s="11">
        <v>8</v>
      </c>
      <c r="H101" s="11">
        <v>47</v>
      </c>
      <c r="I101" s="11">
        <v>3688.9620666435944</v>
      </c>
      <c r="J101" s="11">
        <v>3618.7058977729316</v>
      </c>
      <c r="K101" s="6">
        <f xml:space="preserve"> 100 - Tableau18[[#This Row],[Fitness finale]] / Tableau18[[#This Row],[Fitness de base]] * 100</f>
        <v>1.9044969181422147</v>
      </c>
      <c r="L101" s="11">
        <v>3225.0920000000001</v>
      </c>
      <c r="M101" s="17" t="s">
        <v>26</v>
      </c>
    </row>
    <row r="102" spans="1:13" x14ac:dyDescent="0.25">
      <c r="A102" s="14" t="s">
        <v>13</v>
      </c>
      <c r="B102" s="14">
        <v>100</v>
      </c>
      <c r="C102" s="14">
        <v>10</v>
      </c>
      <c r="D102" s="14">
        <v>0.5</v>
      </c>
      <c r="E102" s="14">
        <v>175.04025891217313</v>
      </c>
      <c r="F102" s="14">
        <v>0.9</v>
      </c>
      <c r="G102" s="14">
        <v>8</v>
      </c>
      <c r="H102" s="14">
        <v>48</v>
      </c>
      <c r="I102" s="14">
        <v>3688.9620666435944</v>
      </c>
      <c r="J102" s="14">
        <v>3625.768646640523</v>
      </c>
      <c r="K102" s="6">
        <f xml:space="preserve"> 100 - Tableau18[[#This Row],[Fitness finale]] / Tableau18[[#This Row],[Fitness de base]] * 100</f>
        <v>1.7130406564621552</v>
      </c>
      <c r="L102" s="14">
        <v>587.97500000000002</v>
      </c>
      <c r="M102" s="17" t="s">
        <v>26</v>
      </c>
    </row>
    <row r="103" spans="1:13" x14ac:dyDescent="0.25">
      <c r="A103" s="14" t="s">
        <v>13</v>
      </c>
      <c r="B103" s="14">
        <v>100</v>
      </c>
      <c r="C103" s="14">
        <v>1000</v>
      </c>
      <c r="D103" s="14">
        <v>0.8</v>
      </c>
      <c r="E103" s="14">
        <v>543.72470651689173</v>
      </c>
      <c r="F103" s="14">
        <v>0.8</v>
      </c>
      <c r="G103" s="14">
        <v>8</v>
      </c>
      <c r="H103" s="14">
        <v>47</v>
      </c>
      <c r="I103" s="14">
        <v>3688.9620666435944</v>
      </c>
      <c r="J103" s="14">
        <v>3629.8033602611295</v>
      </c>
      <c r="K103" s="6">
        <f xml:space="preserve"> 100 - Tableau18[[#This Row],[Fitness finale]] / Tableau18[[#This Row],[Fitness de base]] * 100</f>
        <v>1.603668059300233</v>
      </c>
      <c r="L103" s="14">
        <v>11103.200999999999</v>
      </c>
      <c r="M103" s="17" t="s">
        <v>26</v>
      </c>
    </row>
    <row r="104" spans="1:13" x14ac:dyDescent="0.25">
      <c r="A104" s="14" t="s">
        <v>13</v>
      </c>
      <c r="B104" s="14">
        <v>100</v>
      </c>
      <c r="C104" s="14">
        <v>10</v>
      </c>
      <c r="D104" s="14">
        <v>0.3</v>
      </c>
      <c r="E104" s="14">
        <v>100.77359016209961</v>
      </c>
      <c r="F104" s="14">
        <v>0.9</v>
      </c>
      <c r="G104" s="14">
        <v>8</v>
      </c>
      <c r="H104" s="14">
        <v>48</v>
      </c>
      <c r="I104" s="14">
        <v>3688.9620666435944</v>
      </c>
      <c r="J104" s="14">
        <v>3632.6766195206128</v>
      </c>
      <c r="K104" s="6">
        <f xml:space="preserve"> 100 - Tableau18[[#This Row],[Fitness finale]] / Tableau18[[#This Row],[Fitness de base]] * 100</f>
        <v>1.5257800461524766</v>
      </c>
      <c r="L104" s="14">
        <v>421.01</v>
      </c>
      <c r="M104" s="17" t="s">
        <v>26</v>
      </c>
    </row>
    <row r="105" spans="1:13" x14ac:dyDescent="0.25">
      <c r="A105" s="12" t="s">
        <v>13</v>
      </c>
      <c r="B105" s="12">
        <v>100</v>
      </c>
      <c r="C105" s="12">
        <v>10</v>
      </c>
      <c r="D105" s="12">
        <v>0.8</v>
      </c>
      <c r="E105" s="12">
        <v>543.72470651689173</v>
      </c>
      <c r="F105" s="12">
        <v>0.8</v>
      </c>
      <c r="G105" s="12">
        <v>8</v>
      </c>
      <c r="H105" s="12">
        <v>48</v>
      </c>
      <c r="I105" s="12">
        <v>3688.9620666435944</v>
      </c>
      <c r="J105" s="12">
        <v>3639.6378081811577</v>
      </c>
      <c r="K105" s="6">
        <f xml:space="preserve"> 100 - Tableau18[[#This Row],[Fitness finale]] / Tableau18[[#This Row],[Fitness de base]] * 100</f>
        <v>1.3370768680013754</v>
      </c>
      <c r="L105" s="12">
        <v>346.30700000000002</v>
      </c>
      <c r="M105" s="17" t="s">
        <v>26</v>
      </c>
    </row>
    <row r="106" spans="1:13" x14ac:dyDescent="0.25">
      <c r="A106" s="12" t="s">
        <v>13</v>
      </c>
      <c r="B106" s="12">
        <v>100</v>
      </c>
      <c r="C106" s="12">
        <v>10</v>
      </c>
      <c r="D106" s="12">
        <v>0.3</v>
      </c>
      <c r="E106" s="12">
        <v>100.77359016209961</v>
      </c>
      <c r="F106" s="12">
        <v>0.8</v>
      </c>
      <c r="G106" s="12">
        <v>8</v>
      </c>
      <c r="H106" s="12">
        <v>46</v>
      </c>
      <c r="I106" s="12">
        <v>3688.9620666435944</v>
      </c>
      <c r="J106" s="12">
        <v>3664.3295680082661</v>
      </c>
      <c r="K106" s="6">
        <f xml:space="preserve"> 100 - Tableau18[[#This Row],[Fitness finale]] / Tableau18[[#This Row],[Fitness de base]] * 100</f>
        <v>0.66773521088929044</v>
      </c>
      <c r="L106" s="12">
        <v>335.44499999999999</v>
      </c>
      <c r="M106" s="17" t="s">
        <v>26</v>
      </c>
    </row>
    <row r="107" spans="1:13" x14ac:dyDescent="0.25">
      <c r="A107" s="14" t="s">
        <v>13</v>
      </c>
      <c r="B107" s="14">
        <v>100</v>
      </c>
      <c r="C107" s="14">
        <v>10</v>
      </c>
      <c r="D107" s="14">
        <v>0.3</v>
      </c>
      <c r="E107" s="14">
        <v>100.77359016209961</v>
      </c>
      <c r="F107" s="14">
        <v>0.99</v>
      </c>
      <c r="G107" s="14">
        <v>8</v>
      </c>
      <c r="H107" s="14">
        <v>47</v>
      </c>
      <c r="I107" s="14">
        <v>3688.9620666435944</v>
      </c>
      <c r="J107" s="14">
        <v>3669.9202309135626</v>
      </c>
      <c r="K107" s="6">
        <f xml:space="preserve"> 100 - Tableau18[[#This Row],[Fitness finale]] / Tableau18[[#This Row],[Fitness de base]] * 100</f>
        <v>0.51618410235801093</v>
      </c>
      <c r="L107" s="14">
        <v>491.09899999999999</v>
      </c>
      <c r="M107" s="17" t="s">
        <v>26</v>
      </c>
    </row>
    <row r="108" spans="1:13" x14ac:dyDescent="0.25">
      <c r="A108" s="11" t="s">
        <v>13</v>
      </c>
      <c r="B108" s="11">
        <v>100</v>
      </c>
      <c r="C108" s="11">
        <v>10</v>
      </c>
      <c r="D108" s="11">
        <v>0.8</v>
      </c>
      <c r="E108" s="11">
        <v>543.72470651689173</v>
      </c>
      <c r="F108" s="11">
        <v>0.99</v>
      </c>
      <c r="G108" s="11">
        <v>8</v>
      </c>
      <c r="H108" s="11">
        <v>48</v>
      </c>
      <c r="I108" s="11">
        <v>3688.9620666435944</v>
      </c>
      <c r="J108" s="11">
        <v>3678.9153058712736</v>
      </c>
      <c r="K108" s="6">
        <f xml:space="preserve"> 100 - Tableau18[[#This Row],[Fitness finale]] / Tableau18[[#This Row],[Fitness de base]] * 100</f>
        <v>0.27234654601537045</v>
      </c>
      <c r="L108" s="11">
        <v>408.51400000000001</v>
      </c>
      <c r="M108" s="17" t="s">
        <v>26</v>
      </c>
    </row>
    <row r="109" spans="1:13" x14ac:dyDescent="0.25">
      <c r="A109" s="14" t="s">
        <v>13</v>
      </c>
      <c r="B109" s="14">
        <v>100</v>
      </c>
      <c r="C109" s="14">
        <v>10</v>
      </c>
      <c r="D109" s="14">
        <v>0.8</v>
      </c>
      <c r="E109" s="14">
        <v>543.72470651689173</v>
      </c>
      <c r="F109" s="14">
        <v>0.9</v>
      </c>
      <c r="G109" s="14">
        <v>8</v>
      </c>
      <c r="H109" s="14">
        <v>48</v>
      </c>
      <c r="I109" s="14">
        <v>3688.9620666435944</v>
      </c>
      <c r="J109" s="14">
        <v>3688.9620666435944</v>
      </c>
      <c r="K109" s="6">
        <f xml:space="preserve"> 100 - Tableau18[[#This Row],[Fitness finale]] / Tableau18[[#This Row],[Fitness de base]] * 100</f>
        <v>0</v>
      </c>
      <c r="L109" s="14">
        <v>417.959</v>
      </c>
      <c r="M109" s="17" t="s">
        <v>26</v>
      </c>
    </row>
    <row r="110" spans="1:13" x14ac:dyDescent="0.25">
      <c r="A110" s="14" t="s">
        <v>13</v>
      </c>
      <c r="B110" s="14">
        <v>100</v>
      </c>
      <c r="C110" s="14">
        <v>500</v>
      </c>
      <c r="D110" s="14">
        <v>0.3</v>
      </c>
      <c r="E110" s="14">
        <v>87.285820900079756</v>
      </c>
      <c r="F110" s="14">
        <v>0.99</v>
      </c>
      <c r="G110" s="14">
        <v>8</v>
      </c>
      <c r="H110" s="14">
        <v>35</v>
      </c>
      <c r="I110" s="14">
        <v>3729.5612446970367</v>
      </c>
      <c r="J110" s="14">
        <v>2519.4133989397428</v>
      </c>
      <c r="K110" s="6">
        <f xml:space="preserve"> 100 - Tableau18[[#This Row],[Fitness finale]] / Tableau18[[#This Row],[Fitness de base]] * 100</f>
        <v>32.447458731988135</v>
      </c>
      <c r="L110" s="14">
        <v>9053.41</v>
      </c>
      <c r="M110" s="17" t="s">
        <v>26</v>
      </c>
    </row>
    <row r="111" spans="1:13" x14ac:dyDescent="0.25">
      <c r="A111" s="14" t="s">
        <v>13</v>
      </c>
      <c r="B111" s="14">
        <v>100</v>
      </c>
      <c r="C111" s="14">
        <v>500</v>
      </c>
      <c r="D111" s="14">
        <v>0.8</v>
      </c>
      <c r="E111" s="14">
        <v>470.95134028311196</v>
      </c>
      <c r="F111" s="14">
        <v>0.99</v>
      </c>
      <c r="G111" s="14">
        <v>8</v>
      </c>
      <c r="H111" s="14">
        <v>37</v>
      </c>
      <c r="I111" s="14">
        <v>3729.5612446970367</v>
      </c>
      <c r="J111" s="14">
        <v>2746.9303900854798</v>
      </c>
      <c r="K111" s="6">
        <f xml:space="preserve"> 100 - Tableau18[[#This Row],[Fitness finale]] / Tableau18[[#This Row],[Fitness de base]] * 100</f>
        <v>26.34708991597158</v>
      </c>
      <c r="L111" s="14">
        <v>9100.2849999999999</v>
      </c>
      <c r="M111" s="17" t="s">
        <v>26</v>
      </c>
    </row>
    <row r="112" spans="1:13" x14ac:dyDescent="0.25">
      <c r="A112" s="11" t="s">
        <v>13</v>
      </c>
      <c r="B112" s="11">
        <v>100</v>
      </c>
      <c r="C112" s="11">
        <v>1000</v>
      </c>
      <c r="D112" s="11">
        <v>0.3</v>
      </c>
      <c r="E112" s="11">
        <v>87.285820900079756</v>
      </c>
      <c r="F112" s="11">
        <v>0.99</v>
      </c>
      <c r="G112" s="11">
        <v>8</v>
      </c>
      <c r="H112" s="11">
        <v>38</v>
      </c>
      <c r="I112" s="11">
        <v>3729.5612446970367</v>
      </c>
      <c r="J112" s="11">
        <v>2757.3829554802292</v>
      </c>
      <c r="K112" s="6">
        <f xml:space="preserve"> 100 - Tableau18[[#This Row],[Fitness finale]] / Tableau18[[#This Row],[Fitness de base]] * 100</f>
        <v>26.066827313779115</v>
      </c>
      <c r="L112" s="11">
        <v>11155.714</v>
      </c>
      <c r="M112" s="17" t="s">
        <v>26</v>
      </c>
    </row>
    <row r="113" spans="1:13" x14ac:dyDescent="0.25">
      <c r="A113" s="14" t="s">
        <v>13</v>
      </c>
      <c r="B113" s="14">
        <v>100</v>
      </c>
      <c r="C113" s="14">
        <v>500</v>
      </c>
      <c r="D113" s="14">
        <v>0.5</v>
      </c>
      <c r="E113" s="14">
        <v>151.61246776199212</v>
      </c>
      <c r="F113" s="14">
        <v>0.99</v>
      </c>
      <c r="G113" s="14">
        <v>8</v>
      </c>
      <c r="H113" s="14">
        <v>38</v>
      </c>
      <c r="I113" s="14">
        <v>3729.5612446970367</v>
      </c>
      <c r="J113" s="14">
        <v>2826.6904416732777</v>
      </c>
      <c r="K113" s="6">
        <f xml:space="preserve"> 100 - Tableau18[[#This Row],[Fitness finale]] / Tableau18[[#This Row],[Fitness de base]] * 100</f>
        <v>24.208499171518554</v>
      </c>
      <c r="L113" s="14">
        <v>9035.3729999999996</v>
      </c>
      <c r="M113" s="17" t="s">
        <v>26</v>
      </c>
    </row>
    <row r="114" spans="1:13" x14ac:dyDescent="0.25">
      <c r="A114" s="14" t="s">
        <v>13</v>
      </c>
      <c r="B114" s="14">
        <v>100</v>
      </c>
      <c r="C114" s="14">
        <v>1000</v>
      </c>
      <c r="D114" s="14">
        <v>0.8</v>
      </c>
      <c r="E114" s="14">
        <v>470.95134028311196</v>
      </c>
      <c r="F114" s="14">
        <v>0.99</v>
      </c>
      <c r="G114" s="14">
        <v>8</v>
      </c>
      <c r="H114" s="14">
        <v>38</v>
      </c>
      <c r="I114" s="14">
        <v>3729.5612446970367</v>
      </c>
      <c r="J114" s="14">
        <v>2830.5562897314067</v>
      </c>
      <c r="K114" s="6">
        <f xml:space="preserve"> 100 - Tableau18[[#This Row],[Fitness finale]] / Tableau18[[#This Row],[Fitness de base]] * 100</f>
        <v>24.104844939707078</v>
      </c>
      <c r="L114" s="14">
        <v>10842.540999999999</v>
      </c>
      <c r="M114" s="17" t="s">
        <v>26</v>
      </c>
    </row>
    <row r="115" spans="1:13" x14ac:dyDescent="0.25">
      <c r="A115" s="14" t="s">
        <v>13</v>
      </c>
      <c r="B115" s="14">
        <v>100</v>
      </c>
      <c r="C115" s="14">
        <v>500</v>
      </c>
      <c r="D115" s="14">
        <v>0.3</v>
      </c>
      <c r="E115" s="14">
        <v>87.285820900079756</v>
      </c>
      <c r="F115" s="14">
        <v>0.8</v>
      </c>
      <c r="G115" s="14">
        <v>8</v>
      </c>
      <c r="H115" s="14">
        <v>41</v>
      </c>
      <c r="I115" s="14">
        <v>3729.5612446970367</v>
      </c>
      <c r="J115" s="14">
        <v>2857.0603114185719</v>
      </c>
      <c r="K115" s="6">
        <f xml:space="preserve"> 100 - Tableau18[[#This Row],[Fitness finale]] / Tableau18[[#This Row],[Fitness de base]] * 100</f>
        <v>23.39419776304922</v>
      </c>
      <c r="L115" s="14">
        <v>8859.3169999999991</v>
      </c>
      <c r="M115" s="17" t="s">
        <v>26</v>
      </c>
    </row>
    <row r="116" spans="1:13" x14ac:dyDescent="0.25">
      <c r="A116" s="14" t="s">
        <v>13</v>
      </c>
      <c r="B116" s="14">
        <v>100</v>
      </c>
      <c r="C116" s="14">
        <v>1000</v>
      </c>
      <c r="D116" s="14">
        <v>0.5</v>
      </c>
      <c r="E116" s="14">
        <v>151.61246776199212</v>
      </c>
      <c r="F116" s="14">
        <v>0.8</v>
      </c>
      <c r="G116" s="14">
        <v>8</v>
      </c>
      <c r="H116" s="14">
        <v>41</v>
      </c>
      <c r="I116" s="14">
        <v>3729.5612446970367</v>
      </c>
      <c r="J116" s="14">
        <v>2892.532752121434</v>
      </c>
      <c r="K116" s="6">
        <f xml:space="preserve"> 100 - Tableau18[[#This Row],[Fitness finale]] / Tableau18[[#This Row],[Fitness de base]] * 100</f>
        <v>22.443082112292728</v>
      </c>
      <c r="L116" s="14">
        <v>10915.865</v>
      </c>
      <c r="M116" s="17" t="s">
        <v>26</v>
      </c>
    </row>
    <row r="117" spans="1:13" x14ac:dyDescent="0.25">
      <c r="A117" s="14" t="s">
        <v>13</v>
      </c>
      <c r="B117" s="14">
        <v>100</v>
      </c>
      <c r="C117" s="14">
        <v>1000</v>
      </c>
      <c r="D117" s="14">
        <v>0.5</v>
      </c>
      <c r="E117" s="14">
        <v>151.61246776199212</v>
      </c>
      <c r="F117" s="14">
        <v>0.99</v>
      </c>
      <c r="G117" s="14">
        <v>8</v>
      </c>
      <c r="H117" s="14">
        <v>41</v>
      </c>
      <c r="I117" s="14">
        <v>3729.5612446970367</v>
      </c>
      <c r="J117" s="14">
        <v>2963.3892851672936</v>
      </c>
      <c r="K117" s="6">
        <f xml:space="preserve"> 100 - Tableau18[[#This Row],[Fitness finale]] / Tableau18[[#This Row],[Fitness de base]] * 100</f>
        <v>20.543219678163013</v>
      </c>
      <c r="L117" s="14">
        <v>10992.395</v>
      </c>
      <c r="M117" s="17" t="s">
        <v>26</v>
      </c>
    </row>
    <row r="118" spans="1:13" x14ac:dyDescent="0.25">
      <c r="A118" s="14" t="s">
        <v>13</v>
      </c>
      <c r="B118" s="14">
        <v>100</v>
      </c>
      <c r="C118" s="14">
        <v>500</v>
      </c>
      <c r="D118" s="14">
        <v>0.8</v>
      </c>
      <c r="E118" s="14">
        <v>470.95134028311196</v>
      </c>
      <c r="F118" s="14">
        <v>0.9</v>
      </c>
      <c r="G118" s="14">
        <v>8</v>
      </c>
      <c r="H118" s="14">
        <v>44</v>
      </c>
      <c r="I118" s="14">
        <v>3729.5612446970367</v>
      </c>
      <c r="J118" s="14">
        <v>3125.0361815589213</v>
      </c>
      <c r="K118" s="6">
        <f xml:space="preserve"> 100 - Tableau18[[#This Row],[Fitness finale]] / Tableau18[[#This Row],[Fitness de base]] * 100</f>
        <v>16.209012896561859</v>
      </c>
      <c r="L118" s="14">
        <v>8618.7450000000008</v>
      </c>
      <c r="M118" s="17" t="s">
        <v>26</v>
      </c>
    </row>
    <row r="119" spans="1:13" x14ac:dyDescent="0.25">
      <c r="A119" s="14" t="s">
        <v>13</v>
      </c>
      <c r="B119" s="14">
        <v>100</v>
      </c>
      <c r="C119" s="14">
        <v>500</v>
      </c>
      <c r="D119" s="14">
        <v>0.5</v>
      </c>
      <c r="E119" s="14">
        <v>151.61246776199212</v>
      </c>
      <c r="F119" s="14">
        <v>0.9</v>
      </c>
      <c r="G119" s="14">
        <v>8</v>
      </c>
      <c r="H119" s="14">
        <v>43</v>
      </c>
      <c r="I119" s="14">
        <v>3729.5612446970367</v>
      </c>
      <c r="J119" s="14">
        <v>3143.3381277919061</v>
      </c>
      <c r="K119" s="6">
        <f xml:space="preserve"> 100 - Tableau18[[#This Row],[Fitness finale]] / Tableau18[[#This Row],[Fitness de base]] * 100</f>
        <v>15.718286373193777</v>
      </c>
      <c r="L119" s="14">
        <v>8930.6569999999992</v>
      </c>
      <c r="M119" s="17" t="s">
        <v>26</v>
      </c>
    </row>
    <row r="120" spans="1:13" x14ac:dyDescent="0.25">
      <c r="A120" s="14" t="s">
        <v>13</v>
      </c>
      <c r="B120" s="14">
        <v>100</v>
      </c>
      <c r="C120" s="14">
        <v>100</v>
      </c>
      <c r="D120" s="14">
        <v>0.8</v>
      </c>
      <c r="E120" s="14">
        <v>470.95134028311196</v>
      </c>
      <c r="F120" s="14">
        <v>0.8</v>
      </c>
      <c r="G120" s="14">
        <v>8</v>
      </c>
      <c r="H120" s="14">
        <v>43</v>
      </c>
      <c r="I120" s="14">
        <v>3729.5612446970367</v>
      </c>
      <c r="J120" s="14">
        <v>3164.6440401132318</v>
      </c>
      <c r="K120" s="6">
        <f xml:space="preserve"> 100 - Tableau18[[#This Row],[Fitness finale]] / Tableau18[[#This Row],[Fitness de base]] * 100</f>
        <v>15.147015091575327</v>
      </c>
      <c r="L120" s="14">
        <v>3861.6080000000002</v>
      </c>
      <c r="M120" s="17" t="s">
        <v>26</v>
      </c>
    </row>
    <row r="121" spans="1:13" x14ac:dyDescent="0.25">
      <c r="A121" s="14" t="s">
        <v>13</v>
      </c>
      <c r="B121" s="14">
        <v>100</v>
      </c>
      <c r="C121" s="14">
        <v>1000</v>
      </c>
      <c r="D121" s="14">
        <v>0.3</v>
      </c>
      <c r="E121" s="14">
        <v>87.285820900079756</v>
      </c>
      <c r="F121" s="14">
        <v>0.9</v>
      </c>
      <c r="G121" s="14">
        <v>8</v>
      </c>
      <c r="H121" s="14">
        <v>45</v>
      </c>
      <c r="I121" s="14">
        <v>3729.5612446970367</v>
      </c>
      <c r="J121" s="14">
        <v>3281.652285073887</v>
      </c>
      <c r="K121" s="6">
        <f xml:space="preserve"> 100 - Tableau18[[#This Row],[Fitness finale]] / Tableau18[[#This Row],[Fitness de base]] * 100</f>
        <v>12.009695785530255</v>
      </c>
      <c r="L121" s="14">
        <v>11105.891</v>
      </c>
      <c r="M121" s="17" t="s">
        <v>26</v>
      </c>
    </row>
    <row r="122" spans="1:13" x14ac:dyDescent="0.25">
      <c r="A122" s="14" t="s">
        <v>13</v>
      </c>
      <c r="B122" s="14">
        <v>100</v>
      </c>
      <c r="C122" s="14">
        <v>100</v>
      </c>
      <c r="D122" s="14">
        <v>0.5</v>
      </c>
      <c r="E122" s="14">
        <v>151.61246776199212</v>
      </c>
      <c r="F122" s="14">
        <v>0.8</v>
      </c>
      <c r="G122" s="14">
        <v>8</v>
      </c>
      <c r="H122" s="14">
        <v>44</v>
      </c>
      <c r="I122" s="14">
        <v>3729.5612446970367</v>
      </c>
      <c r="J122" s="14">
        <v>3310.0270975710537</v>
      </c>
      <c r="K122" s="6">
        <f xml:space="preserve"> 100 - Tableau18[[#This Row],[Fitness finale]] / Tableau18[[#This Row],[Fitness de base]] * 100</f>
        <v>11.248887458880247</v>
      </c>
      <c r="L122" s="14">
        <v>4049.6669999999999</v>
      </c>
      <c r="M122" s="17" t="s">
        <v>26</v>
      </c>
    </row>
    <row r="123" spans="1:13" x14ac:dyDescent="0.25">
      <c r="A123" s="14" t="s">
        <v>13</v>
      </c>
      <c r="B123" s="14">
        <v>100</v>
      </c>
      <c r="C123" s="14">
        <v>500</v>
      </c>
      <c r="D123" s="14">
        <v>0.3</v>
      </c>
      <c r="E123" s="14">
        <v>87.285820900079756</v>
      </c>
      <c r="F123" s="14">
        <v>0.9</v>
      </c>
      <c r="G123" s="14">
        <v>8</v>
      </c>
      <c r="H123" s="14">
        <v>45</v>
      </c>
      <c r="I123" s="14">
        <v>3729.5612446970367</v>
      </c>
      <c r="J123" s="14">
        <v>3335.7648558424207</v>
      </c>
      <c r="K123" s="6">
        <f xml:space="preserve"> 100 - Tableau18[[#This Row],[Fitness finale]] / Tableau18[[#This Row],[Fitness de base]] * 100</f>
        <v>10.558785954099676</v>
      </c>
      <c r="L123" s="14">
        <v>8950.7189999999991</v>
      </c>
      <c r="M123" s="17" t="s">
        <v>26</v>
      </c>
    </row>
    <row r="124" spans="1:13" x14ac:dyDescent="0.25">
      <c r="A124" s="14" t="s">
        <v>13</v>
      </c>
      <c r="B124" s="14">
        <v>100</v>
      </c>
      <c r="C124" s="14">
        <v>1000</v>
      </c>
      <c r="D124" s="14">
        <v>0.5</v>
      </c>
      <c r="E124" s="14">
        <v>151.61246776199212</v>
      </c>
      <c r="F124" s="14">
        <v>0.9</v>
      </c>
      <c r="G124" s="14">
        <v>8</v>
      </c>
      <c r="H124" s="14">
        <v>43</v>
      </c>
      <c r="I124" s="14">
        <v>3729.5612446970367</v>
      </c>
      <c r="J124" s="14">
        <v>3392.8599413577408</v>
      </c>
      <c r="K124" s="6">
        <f xml:space="preserve"> 100 - Tableau18[[#This Row],[Fitness finale]] / Tableau18[[#This Row],[Fitness de base]] * 100</f>
        <v>9.0279065350660943</v>
      </c>
      <c r="L124" s="14">
        <v>10732.781000000001</v>
      </c>
      <c r="M124" s="17" t="s">
        <v>26</v>
      </c>
    </row>
    <row r="125" spans="1:13" x14ac:dyDescent="0.25">
      <c r="A125" s="11" t="s">
        <v>13</v>
      </c>
      <c r="B125" s="11">
        <v>100</v>
      </c>
      <c r="C125" s="11">
        <v>1000</v>
      </c>
      <c r="D125" s="11">
        <v>0.8</v>
      </c>
      <c r="E125" s="11">
        <v>470.95134028311196</v>
      </c>
      <c r="F125" s="11">
        <v>0.8</v>
      </c>
      <c r="G125" s="11">
        <v>8</v>
      </c>
      <c r="H125" s="11">
        <v>46</v>
      </c>
      <c r="I125" s="11">
        <v>3729.5612446970367</v>
      </c>
      <c r="J125" s="11">
        <v>3425.7384120577508</v>
      </c>
      <c r="K125" s="6">
        <f xml:space="preserve"> 100 - Tableau18[[#This Row],[Fitness finale]] / Tableau18[[#This Row],[Fitness de base]] * 100</f>
        <v>8.1463424972919682</v>
      </c>
      <c r="L125" s="11">
        <v>11130.788</v>
      </c>
      <c r="M125" s="17" t="s">
        <v>26</v>
      </c>
    </row>
    <row r="126" spans="1:13" x14ac:dyDescent="0.25">
      <c r="A126" s="14" t="s">
        <v>13</v>
      </c>
      <c r="B126" s="14">
        <v>100</v>
      </c>
      <c r="C126" s="14">
        <v>100</v>
      </c>
      <c r="D126" s="14">
        <v>0.3</v>
      </c>
      <c r="E126" s="14">
        <v>87.285820900079756</v>
      </c>
      <c r="F126" s="14">
        <v>0.8</v>
      </c>
      <c r="G126" s="14">
        <v>8</v>
      </c>
      <c r="H126" s="14">
        <v>45</v>
      </c>
      <c r="I126" s="14">
        <v>3729.5612446970367</v>
      </c>
      <c r="J126" s="14">
        <v>3427.3694415659638</v>
      </c>
      <c r="K126" s="6">
        <f xml:space="preserve"> 100 - Tableau18[[#This Row],[Fitness finale]] / Tableau18[[#This Row],[Fitness de base]] * 100</f>
        <v>8.1026100204347387</v>
      </c>
      <c r="L126" s="14">
        <v>3855.261</v>
      </c>
      <c r="M126" s="17" t="s">
        <v>26</v>
      </c>
    </row>
    <row r="127" spans="1:13" x14ac:dyDescent="0.25">
      <c r="A127" s="14" t="s">
        <v>13</v>
      </c>
      <c r="B127" s="14">
        <v>100</v>
      </c>
      <c r="C127" s="14">
        <v>1000</v>
      </c>
      <c r="D127" s="14">
        <v>0.3</v>
      </c>
      <c r="E127" s="14">
        <v>87.285820900079756</v>
      </c>
      <c r="F127" s="14">
        <v>0.8</v>
      </c>
      <c r="G127" s="14">
        <v>8</v>
      </c>
      <c r="H127" s="14">
        <v>46</v>
      </c>
      <c r="I127" s="14">
        <v>3729.5612446970367</v>
      </c>
      <c r="J127" s="14">
        <v>3456.909364874904</v>
      </c>
      <c r="K127" s="6">
        <f xml:space="preserve"> 100 - Tableau18[[#This Row],[Fitness finale]] / Tableau18[[#This Row],[Fitness de base]] * 100</f>
        <v>7.3105618042821732</v>
      </c>
      <c r="L127" s="14">
        <v>11083.407999999999</v>
      </c>
      <c r="M127" s="17" t="s">
        <v>26</v>
      </c>
    </row>
    <row r="128" spans="1:13" x14ac:dyDescent="0.25">
      <c r="A128" s="14" t="s">
        <v>13</v>
      </c>
      <c r="B128" s="14">
        <v>100</v>
      </c>
      <c r="C128" s="14">
        <v>1000</v>
      </c>
      <c r="D128" s="14">
        <v>0.8</v>
      </c>
      <c r="E128" s="14">
        <v>470.95134028311196</v>
      </c>
      <c r="F128" s="14">
        <v>0.9</v>
      </c>
      <c r="G128" s="14">
        <v>8</v>
      </c>
      <c r="H128" s="14">
        <v>44</v>
      </c>
      <c r="I128" s="14">
        <v>3729.5612446970367</v>
      </c>
      <c r="J128" s="14">
        <v>3463.3186384392397</v>
      </c>
      <c r="K128" s="6">
        <f xml:space="preserve"> 100 - Tableau18[[#This Row],[Fitness finale]] / Tableau18[[#This Row],[Fitness de base]] * 100</f>
        <v>7.1387111992425361</v>
      </c>
      <c r="L128" s="14">
        <v>11136.178</v>
      </c>
      <c r="M128" s="17" t="s">
        <v>26</v>
      </c>
    </row>
    <row r="129" spans="1:13" x14ac:dyDescent="0.25">
      <c r="A129" s="14" t="s">
        <v>13</v>
      </c>
      <c r="B129" s="14">
        <v>100</v>
      </c>
      <c r="C129" s="14">
        <v>100</v>
      </c>
      <c r="D129" s="14">
        <v>0.8</v>
      </c>
      <c r="E129" s="14">
        <v>470.95134028311196</v>
      </c>
      <c r="F129" s="14">
        <v>0.99</v>
      </c>
      <c r="G129" s="14">
        <v>8</v>
      </c>
      <c r="H129" s="14">
        <v>46</v>
      </c>
      <c r="I129" s="14">
        <v>3729.5612446970367</v>
      </c>
      <c r="J129" s="14">
        <v>3472.5583161888535</v>
      </c>
      <c r="K129" s="6">
        <f xml:space="preserve"> 100 - Tableau18[[#This Row],[Fitness finale]] / Tableau18[[#This Row],[Fitness de base]] * 100</f>
        <v>6.8909695174897365</v>
      </c>
      <c r="L129" s="14">
        <v>4199.2120000000004</v>
      </c>
      <c r="M129" s="17" t="s">
        <v>26</v>
      </c>
    </row>
    <row r="130" spans="1:13" x14ac:dyDescent="0.25">
      <c r="A130" s="14" t="s">
        <v>13</v>
      </c>
      <c r="B130" s="14">
        <v>100</v>
      </c>
      <c r="C130" s="14">
        <v>100</v>
      </c>
      <c r="D130" s="14">
        <v>0.3</v>
      </c>
      <c r="E130" s="14">
        <v>87.285820900079756</v>
      </c>
      <c r="F130" s="14">
        <v>0.99</v>
      </c>
      <c r="G130" s="14">
        <v>8</v>
      </c>
      <c r="H130" s="14">
        <v>44</v>
      </c>
      <c r="I130" s="14">
        <v>3729.5612446970367</v>
      </c>
      <c r="J130" s="14">
        <v>3483.6895373097577</v>
      </c>
      <c r="K130" s="6">
        <f xml:space="preserve"> 100 - Tableau18[[#This Row],[Fitness finale]] / Tableau18[[#This Row],[Fitness de base]] * 100</f>
        <v>6.592510251356714</v>
      </c>
      <c r="L130" s="14">
        <v>3071.3829999999998</v>
      </c>
      <c r="M130" s="17" t="s">
        <v>26</v>
      </c>
    </row>
    <row r="131" spans="1:13" x14ac:dyDescent="0.25">
      <c r="A131" s="14" t="s">
        <v>13</v>
      </c>
      <c r="B131" s="14">
        <v>100</v>
      </c>
      <c r="C131" s="14">
        <v>100</v>
      </c>
      <c r="D131" s="14">
        <v>0.5</v>
      </c>
      <c r="E131" s="14">
        <v>151.61246776199212</v>
      </c>
      <c r="F131" s="14">
        <v>0.99</v>
      </c>
      <c r="G131" s="14">
        <v>8</v>
      </c>
      <c r="H131" s="14">
        <v>44</v>
      </c>
      <c r="I131" s="14">
        <v>3729.5612446970367</v>
      </c>
      <c r="J131" s="14">
        <v>3483.8408337439887</v>
      </c>
      <c r="K131" s="6">
        <f xml:space="preserve"> 100 - Tableau18[[#This Row],[Fitness finale]] / Tableau18[[#This Row],[Fitness de base]] * 100</f>
        <v>6.5884535695031445</v>
      </c>
      <c r="L131" s="14">
        <v>3477.1289999999999</v>
      </c>
      <c r="M131" s="17" t="s">
        <v>26</v>
      </c>
    </row>
    <row r="132" spans="1:13" x14ac:dyDescent="0.25">
      <c r="A132" s="14" t="s">
        <v>13</v>
      </c>
      <c r="B132" s="14">
        <v>100</v>
      </c>
      <c r="C132" s="14">
        <v>100</v>
      </c>
      <c r="D132" s="14">
        <v>0.3</v>
      </c>
      <c r="E132" s="14">
        <v>87.285820900079756</v>
      </c>
      <c r="F132" s="14">
        <v>0.9</v>
      </c>
      <c r="G132" s="14">
        <v>8</v>
      </c>
      <c r="H132" s="14">
        <v>45</v>
      </c>
      <c r="I132" s="14">
        <v>3729.5612446970367</v>
      </c>
      <c r="J132" s="14">
        <v>3499.1109955330548</v>
      </c>
      <c r="K132" s="6">
        <f xml:space="preserve"> 100 - Tableau18[[#This Row],[Fitness finale]] / Tableau18[[#This Row],[Fitness de base]] * 100</f>
        <v>6.1790176925409952</v>
      </c>
      <c r="L132" s="14">
        <v>3731.72</v>
      </c>
      <c r="M132" s="17" t="s">
        <v>26</v>
      </c>
    </row>
    <row r="133" spans="1:13" x14ac:dyDescent="0.25">
      <c r="A133" s="14" t="s">
        <v>13</v>
      </c>
      <c r="B133" s="14">
        <v>100</v>
      </c>
      <c r="C133" s="14">
        <v>100</v>
      </c>
      <c r="D133" s="14">
        <v>0.8</v>
      </c>
      <c r="E133" s="14">
        <v>470.95134028311196</v>
      </c>
      <c r="F133" s="14">
        <v>0.9</v>
      </c>
      <c r="G133" s="14">
        <v>8</v>
      </c>
      <c r="H133" s="14">
        <v>47</v>
      </c>
      <c r="I133" s="14">
        <v>3729.5612446970367</v>
      </c>
      <c r="J133" s="14">
        <v>3522.1249405507847</v>
      </c>
      <c r="K133" s="6">
        <f xml:space="preserve"> 100 - Tableau18[[#This Row],[Fitness finale]] / Tableau18[[#This Row],[Fitness de base]] * 100</f>
        <v>5.5619492625627203</v>
      </c>
      <c r="L133" s="14">
        <v>4459.7219999999998</v>
      </c>
      <c r="M133" s="17" t="s">
        <v>26</v>
      </c>
    </row>
    <row r="134" spans="1:13" x14ac:dyDescent="0.25">
      <c r="A134" s="11" t="s">
        <v>13</v>
      </c>
      <c r="B134" s="11">
        <v>100</v>
      </c>
      <c r="C134" s="11">
        <v>500</v>
      </c>
      <c r="D134" s="11">
        <v>0.5</v>
      </c>
      <c r="E134" s="11">
        <v>151.61246776199212</v>
      </c>
      <c r="F134" s="11">
        <v>0.8</v>
      </c>
      <c r="G134" s="11">
        <v>8</v>
      </c>
      <c r="H134" s="11">
        <v>45</v>
      </c>
      <c r="I134" s="11">
        <v>3729.5612446970367</v>
      </c>
      <c r="J134" s="11">
        <v>3542.4935391212325</v>
      </c>
      <c r="K134" s="6">
        <f xml:space="preserve"> 100 - Tableau18[[#This Row],[Fitness finale]] / Tableau18[[#This Row],[Fitness de base]] * 100</f>
        <v>5.0158099921751074</v>
      </c>
      <c r="L134" s="11">
        <v>8741.3050000000003</v>
      </c>
      <c r="M134" s="17" t="s">
        <v>26</v>
      </c>
    </row>
    <row r="135" spans="1:13" x14ac:dyDescent="0.25">
      <c r="A135" s="14" t="s">
        <v>13</v>
      </c>
      <c r="B135" s="14">
        <v>100</v>
      </c>
      <c r="C135" s="14">
        <v>500</v>
      </c>
      <c r="D135" s="14">
        <v>0.8</v>
      </c>
      <c r="E135" s="14">
        <v>470.95134028311196</v>
      </c>
      <c r="F135" s="14">
        <v>0.8</v>
      </c>
      <c r="G135" s="14">
        <v>8</v>
      </c>
      <c r="H135" s="14">
        <v>47</v>
      </c>
      <c r="I135" s="14">
        <v>3729.5612446970367</v>
      </c>
      <c r="J135" s="14">
        <v>3623.8957693669317</v>
      </c>
      <c r="K135" s="6">
        <f xml:space="preserve"> 100 - Tableau18[[#This Row],[Fitness finale]] / Tableau18[[#This Row],[Fitness de base]] * 100</f>
        <v>2.8331878308835314</v>
      </c>
      <c r="L135" s="14">
        <v>8708.6489999999994</v>
      </c>
      <c r="M135" s="17" t="s">
        <v>26</v>
      </c>
    </row>
    <row r="136" spans="1:13" x14ac:dyDescent="0.25">
      <c r="A136" s="14" t="s">
        <v>13</v>
      </c>
      <c r="B136" s="14">
        <v>100</v>
      </c>
      <c r="C136" s="14">
        <v>10</v>
      </c>
      <c r="D136" s="14">
        <v>0.5</v>
      </c>
      <c r="E136" s="14">
        <v>151.61246776199212</v>
      </c>
      <c r="F136" s="14">
        <v>0.8</v>
      </c>
      <c r="G136" s="14">
        <v>8</v>
      </c>
      <c r="H136" s="14">
        <v>47</v>
      </c>
      <c r="I136" s="14">
        <v>3729.5612446970367</v>
      </c>
      <c r="J136" s="14">
        <v>3628.3253346960478</v>
      </c>
      <c r="K136" s="6">
        <f xml:space="preserve"> 100 - Tableau18[[#This Row],[Fitness finale]] / Tableau18[[#This Row],[Fitness de base]] * 100</f>
        <v>2.7144187575665484</v>
      </c>
      <c r="L136" s="14">
        <v>476.21100000000001</v>
      </c>
      <c r="M136" s="17" t="s">
        <v>26</v>
      </c>
    </row>
    <row r="137" spans="1:13" x14ac:dyDescent="0.25">
      <c r="A137" s="14" t="s">
        <v>13</v>
      </c>
      <c r="B137" s="14">
        <v>100</v>
      </c>
      <c r="C137" s="14">
        <v>10</v>
      </c>
      <c r="D137" s="14">
        <v>0.3</v>
      </c>
      <c r="E137" s="14">
        <v>87.285820900079756</v>
      </c>
      <c r="F137" s="14">
        <v>0.9</v>
      </c>
      <c r="G137" s="14">
        <v>8</v>
      </c>
      <c r="H137" s="14">
        <v>47</v>
      </c>
      <c r="I137" s="14">
        <v>3729.5612446970367</v>
      </c>
      <c r="J137" s="14">
        <v>3658.87079702555</v>
      </c>
      <c r="K137" s="6">
        <f xml:space="preserve"> 100 - Tableau18[[#This Row],[Fitness finale]] / Tableau18[[#This Row],[Fitness de base]] * 100</f>
        <v>1.8954092193015981</v>
      </c>
      <c r="L137" s="14">
        <v>466.67200000000003</v>
      </c>
      <c r="M137" s="17" t="s">
        <v>26</v>
      </c>
    </row>
    <row r="138" spans="1:13" x14ac:dyDescent="0.25">
      <c r="A138" s="13" t="s">
        <v>13</v>
      </c>
      <c r="B138" s="13">
        <v>100</v>
      </c>
      <c r="C138" s="13">
        <v>10</v>
      </c>
      <c r="D138" s="13">
        <v>0.5</v>
      </c>
      <c r="E138" s="13">
        <v>151.61246776199212</v>
      </c>
      <c r="F138" s="13">
        <v>0.99</v>
      </c>
      <c r="G138" s="13">
        <v>8</v>
      </c>
      <c r="H138" s="13">
        <v>47</v>
      </c>
      <c r="I138" s="13">
        <v>3729.5612446970367</v>
      </c>
      <c r="J138" s="13">
        <v>3665.249881367542</v>
      </c>
      <c r="K138" s="6">
        <f xml:space="preserve"> 100 - Tableau18[[#This Row],[Fitness finale]] / Tableau18[[#This Row],[Fitness de base]] * 100</f>
        <v>1.7243680720067829</v>
      </c>
      <c r="L138" s="13">
        <v>344.10300000000001</v>
      </c>
      <c r="M138" s="17" t="s">
        <v>26</v>
      </c>
    </row>
    <row r="139" spans="1:13" x14ac:dyDescent="0.25">
      <c r="A139" s="14" t="s">
        <v>13</v>
      </c>
      <c r="B139" s="14">
        <v>100</v>
      </c>
      <c r="C139" s="14">
        <v>100</v>
      </c>
      <c r="D139" s="14">
        <v>0.5</v>
      </c>
      <c r="E139" s="14">
        <v>151.61246776199212</v>
      </c>
      <c r="F139" s="14">
        <v>0.9</v>
      </c>
      <c r="G139" s="14">
        <v>8</v>
      </c>
      <c r="H139" s="14">
        <v>47</v>
      </c>
      <c r="I139" s="14">
        <v>3729.5612446970367</v>
      </c>
      <c r="J139" s="14">
        <v>3666.2752077006985</v>
      </c>
      <c r="K139" s="6">
        <f xml:space="preserve"> 100 - Tableau18[[#This Row],[Fitness finale]] / Tableau18[[#This Row],[Fitness de base]] * 100</f>
        <v>1.6968761965317753</v>
      </c>
      <c r="L139" s="14">
        <v>4451.7920000000004</v>
      </c>
      <c r="M139" s="17" t="s">
        <v>26</v>
      </c>
    </row>
    <row r="140" spans="1:13" x14ac:dyDescent="0.25">
      <c r="A140" s="14" t="s">
        <v>13</v>
      </c>
      <c r="B140" s="14">
        <v>100</v>
      </c>
      <c r="C140" s="14">
        <v>10</v>
      </c>
      <c r="D140" s="14">
        <v>0.5</v>
      </c>
      <c r="E140" s="14">
        <v>151.61246776199212</v>
      </c>
      <c r="F140" s="14">
        <v>0.9</v>
      </c>
      <c r="G140" s="14">
        <v>8</v>
      </c>
      <c r="H140" s="14">
        <v>47</v>
      </c>
      <c r="I140" s="14">
        <v>3729.5612446970367</v>
      </c>
      <c r="J140" s="14">
        <v>3667.2907207423859</v>
      </c>
      <c r="K140" s="6">
        <f xml:space="preserve"> 100 - Tableau18[[#This Row],[Fitness finale]] / Tableau18[[#This Row],[Fitness de base]] * 100</f>
        <v>1.6696474429315629</v>
      </c>
      <c r="L140" s="14">
        <v>411.048</v>
      </c>
      <c r="M140" s="17" t="s">
        <v>26</v>
      </c>
    </row>
    <row r="141" spans="1:13" x14ac:dyDescent="0.25">
      <c r="A141" s="11" t="s">
        <v>13</v>
      </c>
      <c r="B141" s="11">
        <v>100</v>
      </c>
      <c r="C141" s="11">
        <v>10</v>
      </c>
      <c r="D141" s="11">
        <v>0.8</v>
      </c>
      <c r="E141" s="11">
        <v>470.95134028311196</v>
      </c>
      <c r="F141" s="11">
        <v>0.8</v>
      </c>
      <c r="G141" s="11">
        <v>8</v>
      </c>
      <c r="H141" s="11">
        <v>47</v>
      </c>
      <c r="I141" s="11">
        <v>3729.5612446970367</v>
      </c>
      <c r="J141" s="11">
        <v>3677.7166184813832</v>
      </c>
      <c r="K141" s="6">
        <f xml:space="preserve"> 100 - Tableau18[[#This Row],[Fitness finale]] / Tableau18[[#This Row],[Fitness de base]] * 100</f>
        <v>1.3900998754041183</v>
      </c>
      <c r="L141" s="11">
        <v>477.08600000000001</v>
      </c>
      <c r="M141" s="17" t="s">
        <v>26</v>
      </c>
    </row>
    <row r="142" spans="1:13" x14ac:dyDescent="0.25">
      <c r="A142" s="14" t="s">
        <v>13</v>
      </c>
      <c r="B142" s="14">
        <v>100</v>
      </c>
      <c r="C142" s="14">
        <v>10</v>
      </c>
      <c r="D142" s="14">
        <v>0.3</v>
      </c>
      <c r="E142" s="14">
        <v>87.285820900079756</v>
      </c>
      <c r="F142" s="14">
        <v>0.99</v>
      </c>
      <c r="G142" s="14">
        <v>8</v>
      </c>
      <c r="H142" s="14">
        <v>47</v>
      </c>
      <c r="I142" s="14">
        <v>3729.5612446970367</v>
      </c>
      <c r="J142" s="14">
        <v>3679.4814988600401</v>
      </c>
      <c r="K142" s="6">
        <f xml:space="preserve"> 100 - Tableau18[[#This Row],[Fitness finale]] / Tableau18[[#This Row],[Fitness de base]] * 100</f>
        <v>1.3427784812007957</v>
      </c>
      <c r="L142" s="14">
        <v>474.58800000000002</v>
      </c>
      <c r="M142" s="17" t="s">
        <v>26</v>
      </c>
    </row>
    <row r="143" spans="1:13" x14ac:dyDescent="0.25">
      <c r="A143" s="14" t="s">
        <v>13</v>
      </c>
      <c r="B143" s="14">
        <v>100</v>
      </c>
      <c r="C143" s="14">
        <v>10</v>
      </c>
      <c r="D143" s="14">
        <v>0.3</v>
      </c>
      <c r="E143" s="14">
        <v>87.285820900079756</v>
      </c>
      <c r="F143" s="14">
        <v>0.8</v>
      </c>
      <c r="G143" s="14">
        <v>8</v>
      </c>
      <c r="H143" s="14">
        <v>47</v>
      </c>
      <c r="I143" s="14">
        <v>3729.5612446970367</v>
      </c>
      <c r="J143" s="14">
        <v>3697.5064763155601</v>
      </c>
      <c r="K143" s="6">
        <f xml:space="preserve"> 100 - Tableau18[[#This Row],[Fitness finale]] / Tableau18[[#This Row],[Fitness de base]] * 100</f>
        <v>0.85947826777356795</v>
      </c>
      <c r="L143" s="14">
        <v>479.32</v>
      </c>
      <c r="M143" s="17" t="s">
        <v>26</v>
      </c>
    </row>
    <row r="144" spans="1:13" x14ac:dyDescent="0.25">
      <c r="A144" s="14" t="s">
        <v>13</v>
      </c>
      <c r="B144" s="14">
        <v>100</v>
      </c>
      <c r="C144" s="14">
        <v>10</v>
      </c>
      <c r="D144" s="14">
        <v>0.8</v>
      </c>
      <c r="E144" s="14">
        <v>470.95134028311196</v>
      </c>
      <c r="F144" s="14">
        <v>0.99</v>
      </c>
      <c r="G144" s="14">
        <v>8</v>
      </c>
      <c r="H144" s="14">
        <v>46</v>
      </c>
      <c r="I144" s="14">
        <v>3729.5612446970367</v>
      </c>
      <c r="J144" s="14">
        <v>3721.3881274802366</v>
      </c>
      <c r="K144" s="6">
        <f xml:space="preserve"> 100 - Tableau18[[#This Row],[Fitness finale]] / Tableau18[[#This Row],[Fitness de base]] * 100</f>
        <v>0.21914420170526228</v>
      </c>
      <c r="L144" s="14">
        <v>590.57600000000002</v>
      </c>
      <c r="M144" s="17" t="s">
        <v>26</v>
      </c>
    </row>
    <row r="145" spans="1:13" x14ac:dyDescent="0.25">
      <c r="A145" s="14" t="s">
        <v>13</v>
      </c>
      <c r="B145" s="14">
        <v>100</v>
      </c>
      <c r="C145" s="14">
        <v>10</v>
      </c>
      <c r="D145" s="14">
        <v>0.8</v>
      </c>
      <c r="E145" s="14">
        <v>470.95134028311196</v>
      </c>
      <c r="F145" s="14">
        <v>0.9</v>
      </c>
      <c r="G145" s="14">
        <v>8</v>
      </c>
      <c r="H145" s="14">
        <v>47</v>
      </c>
      <c r="I145" s="14">
        <v>3729.5612446970367</v>
      </c>
      <c r="J145" s="14">
        <v>3729.5612446970367</v>
      </c>
      <c r="K145" s="6">
        <f xml:space="preserve"> 100 - Tableau18[[#This Row],[Fitness finale]] / Tableau18[[#This Row],[Fitness de base]] * 100</f>
        <v>0</v>
      </c>
      <c r="L145" s="14">
        <v>472.97699999999998</v>
      </c>
      <c r="M145" s="17" t="s">
        <v>26</v>
      </c>
    </row>
    <row r="146" spans="1:13" x14ac:dyDescent="0.25">
      <c r="A146" s="14" t="s">
        <v>14</v>
      </c>
      <c r="B146" s="14">
        <v>100</v>
      </c>
      <c r="C146" s="14">
        <v>500</v>
      </c>
      <c r="D146" s="14">
        <v>0.5</v>
      </c>
      <c r="E146" s="14">
        <v>175.04025891217313</v>
      </c>
      <c r="F146" s="14">
        <v>0.99</v>
      </c>
      <c r="G146" s="14">
        <v>8</v>
      </c>
      <c r="H146" s="14">
        <v>38</v>
      </c>
      <c r="I146" s="14">
        <v>3688.9620666435944</v>
      </c>
      <c r="J146" s="14">
        <v>2772.0252605726264</v>
      </c>
      <c r="K146" s="6">
        <f xml:space="preserve"> 100 - Tableau18[[#This Row],[Fitness finale]] / Tableau18[[#This Row],[Fitness de base]] * 100</f>
        <v>24.856227564986696</v>
      </c>
      <c r="L146" s="14">
        <v>8885.2209999999995</v>
      </c>
      <c r="M146" s="17" t="s">
        <v>26</v>
      </c>
    </row>
    <row r="147" spans="1:13" x14ac:dyDescent="0.25">
      <c r="A147" s="14" t="s">
        <v>14</v>
      </c>
      <c r="B147" s="14">
        <v>100</v>
      </c>
      <c r="C147" s="14">
        <v>1000</v>
      </c>
      <c r="D147" s="14">
        <v>0.8</v>
      </c>
      <c r="E147" s="14">
        <v>543.72470651689173</v>
      </c>
      <c r="F147" s="14">
        <v>0.99</v>
      </c>
      <c r="G147" s="14">
        <v>8</v>
      </c>
      <c r="H147" s="14">
        <v>40</v>
      </c>
      <c r="I147" s="14">
        <v>3688.9620666435944</v>
      </c>
      <c r="J147" s="14">
        <v>2778.6311013506911</v>
      </c>
      <c r="K147" s="6">
        <f xml:space="preserve"> 100 - Tableau18[[#This Row],[Fitness finale]] / Tableau18[[#This Row],[Fitness de base]] * 100</f>
        <v>24.677157120272824</v>
      </c>
      <c r="L147" s="14">
        <v>10945.83</v>
      </c>
      <c r="M147" s="17" t="s">
        <v>26</v>
      </c>
    </row>
    <row r="148" spans="1:13" x14ac:dyDescent="0.25">
      <c r="A148" s="14" t="s">
        <v>14</v>
      </c>
      <c r="B148" s="14">
        <v>100</v>
      </c>
      <c r="C148" s="14">
        <v>500</v>
      </c>
      <c r="D148" s="14">
        <v>0.8</v>
      </c>
      <c r="E148" s="14">
        <v>543.72470651689173</v>
      </c>
      <c r="F148" s="14">
        <v>0.99</v>
      </c>
      <c r="G148" s="14">
        <v>8</v>
      </c>
      <c r="H148" s="14">
        <v>39</v>
      </c>
      <c r="I148" s="14">
        <v>3688.9620666435944</v>
      </c>
      <c r="J148" s="14">
        <v>2781.4074335264422</v>
      </c>
      <c r="K148" s="6">
        <f xml:space="preserve"> 100 - Tableau18[[#This Row],[Fitness finale]] / Tableau18[[#This Row],[Fitness de base]] * 100</f>
        <v>24.601896596429128</v>
      </c>
      <c r="L148" s="14">
        <v>8521.5619999999999</v>
      </c>
      <c r="M148" s="17" t="s">
        <v>26</v>
      </c>
    </row>
    <row r="149" spans="1:13" x14ac:dyDescent="0.25">
      <c r="A149" s="14" t="s">
        <v>14</v>
      </c>
      <c r="B149" s="14">
        <v>100</v>
      </c>
      <c r="C149" s="14">
        <v>1000</v>
      </c>
      <c r="D149" s="14">
        <v>0.3</v>
      </c>
      <c r="E149" s="14">
        <v>100.77359016209961</v>
      </c>
      <c r="F149" s="14">
        <v>0.99</v>
      </c>
      <c r="G149" s="14">
        <v>8</v>
      </c>
      <c r="H149" s="14">
        <v>43</v>
      </c>
      <c r="I149" s="14">
        <v>3688.9620666435944</v>
      </c>
      <c r="J149" s="14">
        <v>2893.4151919122146</v>
      </c>
      <c r="K149" s="6">
        <f xml:space="preserve"> 100 - Tableau18[[#This Row],[Fitness finale]] / Tableau18[[#This Row],[Fitness de base]] * 100</f>
        <v>21.565601932448402</v>
      </c>
      <c r="L149" s="14">
        <v>10948.758</v>
      </c>
      <c r="M149" s="17" t="s">
        <v>26</v>
      </c>
    </row>
    <row r="150" spans="1:13" x14ac:dyDescent="0.25">
      <c r="A150" s="14" t="s">
        <v>14</v>
      </c>
      <c r="B150" s="14">
        <v>100</v>
      </c>
      <c r="C150" s="14">
        <v>500</v>
      </c>
      <c r="D150" s="14">
        <v>0.3</v>
      </c>
      <c r="E150" s="14">
        <v>100.77359016209961</v>
      </c>
      <c r="F150" s="14">
        <v>0.8</v>
      </c>
      <c r="G150" s="14">
        <v>8</v>
      </c>
      <c r="H150" s="14">
        <v>43</v>
      </c>
      <c r="I150" s="14">
        <v>3688.9620666435944</v>
      </c>
      <c r="J150" s="14">
        <v>2995.6098786537686</v>
      </c>
      <c r="K150" s="6">
        <f xml:space="preserve"> 100 - Tableau18[[#This Row],[Fitness finale]] / Tableau18[[#This Row],[Fitness de base]] * 100</f>
        <v>18.795318993905312</v>
      </c>
      <c r="L150" s="14">
        <v>8938.9179999999997</v>
      </c>
      <c r="M150" s="17" t="s">
        <v>26</v>
      </c>
    </row>
    <row r="151" spans="1:13" x14ac:dyDescent="0.25">
      <c r="A151" s="11" t="s">
        <v>14</v>
      </c>
      <c r="B151" s="11">
        <v>100</v>
      </c>
      <c r="C151" s="11">
        <v>500</v>
      </c>
      <c r="D151" s="11">
        <v>0.8</v>
      </c>
      <c r="E151" s="11">
        <v>543.72470651689173</v>
      </c>
      <c r="F151" s="11">
        <v>0.8</v>
      </c>
      <c r="G151" s="11">
        <v>8</v>
      </c>
      <c r="H151" s="11">
        <v>43</v>
      </c>
      <c r="I151" s="11">
        <v>3688.9620666435944</v>
      </c>
      <c r="J151" s="11">
        <v>3008.5762936007841</v>
      </c>
      <c r="K151" s="6">
        <f xml:space="preserve"> 100 - Tableau18[[#This Row],[Fitness finale]] / Tableau18[[#This Row],[Fitness de base]] * 100</f>
        <v>18.443826766206357</v>
      </c>
      <c r="L151" s="11">
        <v>8646.0660000000007</v>
      </c>
      <c r="M151" s="17" t="s">
        <v>26</v>
      </c>
    </row>
    <row r="152" spans="1:13" x14ac:dyDescent="0.25">
      <c r="A152" s="14" t="s">
        <v>14</v>
      </c>
      <c r="B152" s="14">
        <v>100</v>
      </c>
      <c r="C152" s="14">
        <v>1000</v>
      </c>
      <c r="D152" s="14">
        <v>0.5</v>
      </c>
      <c r="E152" s="14">
        <v>175.04025891217313</v>
      </c>
      <c r="F152" s="14">
        <v>0.99</v>
      </c>
      <c r="G152" s="14">
        <v>8</v>
      </c>
      <c r="H152" s="14">
        <v>41</v>
      </c>
      <c r="I152" s="14">
        <v>3688.9620666435944</v>
      </c>
      <c r="J152" s="14">
        <v>3034.1364402522508</v>
      </c>
      <c r="K152" s="6">
        <f xml:space="preserve"> 100 - Tableau18[[#This Row],[Fitness finale]] / Tableau18[[#This Row],[Fitness de base]] * 100</f>
        <v>17.750944969383681</v>
      </c>
      <c r="L152" s="14">
        <v>10961.19</v>
      </c>
      <c r="M152" s="17" t="s">
        <v>26</v>
      </c>
    </row>
    <row r="153" spans="1:13" x14ac:dyDescent="0.25">
      <c r="A153" s="14" t="s">
        <v>14</v>
      </c>
      <c r="B153" s="14">
        <v>100</v>
      </c>
      <c r="C153" s="14">
        <v>500</v>
      </c>
      <c r="D153" s="14">
        <v>0.3</v>
      </c>
      <c r="E153" s="14">
        <v>100.77359016209961</v>
      </c>
      <c r="F153" s="14">
        <v>0.99</v>
      </c>
      <c r="G153" s="14">
        <v>8</v>
      </c>
      <c r="H153" s="14">
        <v>43</v>
      </c>
      <c r="I153" s="14">
        <v>3688.9620666435944</v>
      </c>
      <c r="J153" s="14">
        <v>3063.4188536462848</v>
      </c>
      <c r="K153" s="6">
        <f xml:space="preserve"> 100 - Tableau18[[#This Row],[Fitness finale]] / Tableau18[[#This Row],[Fitness de base]] * 100</f>
        <v>16.957160352870233</v>
      </c>
      <c r="L153" s="14">
        <v>8748.5619999999999</v>
      </c>
      <c r="M153" s="17" t="s">
        <v>26</v>
      </c>
    </row>
    <row r="154" spans="1:13" x14ac:dyDescent="0.25">
      <c r="A154" s="14" t="s">
        <v>14</v>
      </c>
      <c r="B154" s="14">
        <v>100</v>
      </c>
      <c r="C154" s="14">
        <v>1000</v>
      </c>
      <c r="D154" s="14">
        <v>0.8</v>
      </c>
      <c r="E154" s="14">
        <v>543.72470651689173</v>
      </c>
      <c r="F154" s="14">
        <v>0.8</v>
      </c>
      <c r="G154" s="14">
        <v>8</v>
      </c>
      <c r="H154" s="14">
        <v>42</v>
      </c>
      <c r="I154" s="14">
        <v>3688.9620666435944</v>
      </c>
      <c r="J154" s="14">
        <v>3074.5572284378841</v>
      </c>
      <c r="K154" s="6">
        <f xml:space="preserve"> 100 - Tableau18[[#This Row],[Fitness finale]] / Tableau18[[#This Row],[Fitness de base]] * 100</f>
        <v>16.655222447563062</v>
      </c>
      <c r="L154" s="14">
        <v>10812.174000000001</v>
      </c>
      <c r="M154" s="17" t="s">
        <v>26</v>
      </c>
    </row>
    <row r="155" spans="1:13" x14ac:dyDescent="0.25">
      <c r="A155" s="14" t="s">
        <v>14</v>
      </c>
      <c r="B155" s="14">
        <v>100</v>
      </c>
      <c r="C155" s="14">
        <v>500</v>
      </c>
      <c r="D155" s="14">
        <v>0.5</v>
      </c>
      <c r="E155" s="14">
        <v>175.04025891217313</v>
      </c>
      <c r="F155" s="14">
        <v>0.8</v>
      </c>
      <c r="G155" s="14">
        <v>8</v>
      </c>
      <c r="H155" s="14">
        <v>46</v>
      </c>
      <c r="I155" s="14">
        <v>3688.9620666435944</v>
      </c>
      <c r="J155" s="14">
        <v>3324.413144024908</v>
      </c>
      <c r="K155" s="6">
        <f xml:space="preserve"> 100 - Tableau18[[#This Row],[Fitness finale]] / Tableau18[[#This Row],[Fitness de base]] * 100</f>
        <v>9.8821542762669736</v>
      </c>
      <c r="L155" s="14">
        <v>8516.7440000000006</v>
      </c>
      <c r="M155" s="17" t="s">
        <v>26</v>
      </c>
    </row>
    <row r="156" spans="1:13" x14ac:dyDescent="0.25">
      <c r="A156" s="14" t="s">
        <v>14</v>
      </c>
      <c r="B156" s="14">
        <v>100</v>
      </c>
      <c r="C156" s="14">
        <v>1000</v>
      </c>
      <c r="D156" s="14">
        <v>0.5</v>
      </c>
      <c r="E156" s="14">
        <v>175.04025891217313</v>
      </c>
      <c r="F156" s="14">
        <v>0.9</v>
      </c>
      <c r="G156" s="14">
        <v>8</v>
      </c>
      <c r="H156" s="14">
        <v>46</v>
      </c>
      <c r="I156" s="14">
        <v>3688.9620666435944</v>
      </c>
      <c r="J156" s="14">
        <v>3344.0034629598854</v>
      </c>
      <c r="K156" s="6">
        <f xml:space="preserve"> 100 - Tableau18[[#This Row],[Fitness finale]] / Tableau18[[#This Row],[Fitness de base]] * 100</f>
        <v>9.3511019482390623</v>
      </c>
      <c r="L156" s="14">
        <v>10831.56</v>
      </c>
      <c r="M156" s="17" t="s">
        <v>26</v>
      </c>
    </row>
    <row r="157" spans="1:13" x14ac:dyDescent="0.25">
      <c r="A157" s="11" t="s">
        <v>14</v>
      </c>
      <c r="B157" s="11">
        <v>100</v>
      </c>
      <c r="C157" s="11">
        <v>500</v>
      </c>
      <c r="D157" s="11">
        <v>0.5</v>
      </c>
      <c r="E157" s="11">
        <v>175.04025891217313</v>
      </c>
      <c r="F157" s="11">
        <v>0.9</v>
      </c>
      <c r="G157" s="11">
        <v>8</v>
      </c>
      <c r="H157" s="11">
        <v>47</v>
      </c>
      <c r="I157" s="11">
        <v>3688.9620666435944</v>
      </c>
      <c r="J157" s="11">
        <v>3357.0071308941556</v>
      </c>
      <c r="K157" s="6">
        <f xml:space="preserve"> 100 - Tableau18[[#This Row],[Fitness finale]] / Tableau18[[#This Row],[Fitness de base]] * 100</f>
        <v>8.9985998704364079</v>
      </c>
      <c r="L157" s="11">
        <v>8822.9979999999996</v>
      </c>
      <c r="M157" s="17" t="s">
        <v>26</v>
      </c>
    </row>
    <row r="158" spans="1:13" x14ac:dyDescent="0.25">
      <c r="A158" s="14" t="s">
        <v>14</v>
      </c>
      <c r="B158" s="14">
        <v>100</v>
      </c>
      <c r="C158" s="14">
        <v>100</v>
      </c>
      <c r="D158" s="14">
        <v>0.5</v>
      </c>
      <c r="E158" s="14">
        <v>175.04025891217313</v>
      </c>
      <c r="F158" s="14">
        <v>0.8</v>
      </c>
      <c r="G158" s="14">
        <v>8</v>
      </c>
      <c r="H158" s="14">
        <v>47</v>
      </c>
      <c r="I158" s="14">
        <v>3688.9620666435944</v>
      </c>
      <c r="J158" s="14">
        <v>3366.8433264056803</v>
      </c>
      <c r="K158" s="6">
        <f xml:space="preserve"> 100 - Tableau18[[#This Row],[Fitness finale]] / Tableau18[[#This Row],[Fitness de base]] * 100</f>
        <v>8.7319613056090333</v>
      </c>
      <c r="L158" s="14">
        <v>4140.5200000000004</v>
      </c>
      <c r="M158" s="17" t="s">
        <v>26</v>
      </c>
    </row>
    <row r="159" spans="1:13" x14ac:dyDescent="0.25">
      <c r="A159" s="11" t="s">
        <v>14</v>
      </c>
      <c r="B159" s="11">
        <v>100</v>
      </c>
      <c r="C159" s="11">
        <v>100</v>
      </c>
      <c r="D159" s="11">
        <v>0.8</v>
      </c>
      <c r="E159" s="11">
        <v>543.72470651689173</v>
      </c>
      <c r="F159" s="11">
        <v>0.8</v>
      </c>
      <c r="G159" s="11">
        <v>8</v>
      </c>
      <c r="H159" s="11">
        <v>46</v>
      </c>
      <c r="I159" s="11">
        <v>3688.9620666435944</v>
      </c>
      <c r="J159" s="11">
        <v>3377.8264362981072</v>
      </c>
      <c r="K159" s="6">
        <f xml:space="preserve"> 100 - Tableau18[[#This Row],[Fitness finale]] / Tableau18[[#This Row],[Fitness de base]] * 100</f>
        <v>8.4342323050389751</v>
      </c>
      <c r="L159" s="11">
        <v>3584.7260000000001</v>
      </c>
      <c r="M159" s="17" t="s">
        <v>26</v>
      </c>
    </row>
    <row r="160" spans="1:13" x14ac:dyDescent="0.25">
      <c r="A160" s="14" t="s">
        <v>14</v>
      </c>
      <c r="B160" s="14">
        <v>100</v>
      </c>
      <c r="C160" s="14">
        <v>100</v>
      </c>
      <c r="D160" s="14">
        <v>0.3</v>
      </c>
      <c r="E160" s="14">
        <v>100.77359016209961</v>
      </c>
      <c r="F160" s="14">
        <v>0.9</v>
      </c>
      <c r="G160" s="14">
        <v>8</v>
      </c>
      <c r="H160" s="14">
        <v>47</v>
      </c>
      <c r="I160" s="14">
        <v>3688.9620666435944</v>
      </c>
      <c r="J160" s="14">
        <v>3407.9326919598443</v>
      </c>
      <c r="K160" s="6">
        <f xml:space="preserve"> 100 - Tableau18[[#This Row],[Fitness finale]] / Tableau18[[#This Row],[Fitness de base]] * 100</f>
        <v>7.6181150580234913</v>
      </c>
      <c r="L160" s="14">
        <v>4033.9569999999999</v>
      </c>
      <c r="M160" s="17" t="s">
        <v>26</v>
      </c>
    </row>
    <row r="161" spans="1:13" x14ac:dyDescent="0.25">
      <c r="A161" s="14" t="s">
        <v>14</v>
      </c>
      <c r="B161" s="14">
        <v>100</v>
      </c>
      <c r="C161" s="14">
        <v>1000</v>
      </c>
      <c r="D161" s="14">
        <v>0.3</v>
      </c>
      <c r="E161" s="14">
        <v>100.77359016209961</v>
      </c>
      <c r="F161" s="14">
        <v>0.9</v>
      </c>
      <c r="G161" s="14">
        <v>8</v>
      </c>
      <c r="H161" s="14">
        <v>47</v>
      </c>
      <c r="I161" s="14">
        <v>3688.9620666435944</v>
      </c>
      <c r="J161" s="14">
        <v>3419.7590032412299</v>
      </c>
      <c r="K161" s="6">
        <f xml:space="preserve"> 100 - Tableau18[[#This Row],[Fitness finale]] / Tableau18[[#This Row],[Fitness de base]] * 100</f>
        <v>7.2975286419060126</v>
      </c>
      <c r="L161" s="14">
        <v>10607.444</v>
      </c>
      <c r="M161" s="17" t="s">
        <v>26</v>
      </c>
    </row>
    <row r="162" spans="1:13" x14ac:dyDescent="0.25">
      <c r="A162" s="14" t="s">
        <v>14</v>
      </c>
      <c r="B162" s="14">
        <v>100</v>
      </c>
      <c r="C162" s="14">
        <v>100</v>
      </c>
      <c r="D162" s="14">
        <v>0.3</v>
      </c>
      <c r="E162" s="14">
        <v>100.77359016209961</v>
      </c>
      <c r="F162" s="14">
        <v>0.99</v>
      </c>
      <c r="G162" s="14">
        <v>8</v>
      </c>
      <c r="H162" s="14">
        <v>45</v>
      </c>
      <c r="I162" s="14">
        <v>3688.9620666435944</v>
      </c>
      <c r="J162" s="14">
        <v>3458.7001029087405</v>
      </c>
      <c r="K162" s="6">
        <f xml:space="preserve"> 100 - Tableau18[[#This Row],[Fitness finale]] / Tableau18[[#This Row],[Fitness de base]] * 100</f>
        <v>6.2419173625267916</v>
      </c>
      <c r="L162" s="14">
        <v>3872.3180000000002</v>
      </c>
      <c r="M162" s="17" t="s">
        <v>26</v>
      </c>
    </row>
    <row r="163" spans="1:13" x14ac:dyDescent="0.25">
      <c r="A163" s="14" t="s">
        <v>14</v>
      </c>
      <c r="B163" s="14">
        <v>100</v>
      </c>
      <c r="C163" s="14">
        <v>100</v>
      </c>
      <c r="D163" s="14">
        <v>0.5</v>
      </c>
      <c r="E163" s="14">
        <v>175.04025891217313</v>
      </c>
      <c r="F163" s="14">
        <v>0.9</v>
      </c>
      <c r="G163" s="14">
        <v>8</v>
      </c>
      <c r="H163" s="14">
        <v>46</v>
      </c>
      <c r="I163" s="14">
        <v>3688.9620666435944</v>
      </c>
      <c r="J163" s="14">
        <v>3473.362260034969</v>
      </c>
      <c r="K163" s="6">
        <f xml:space="preserve"> 100 - Tableau18[[#This Row],[Fitness finale]] / Tableau18[[#This Row],[Fitness de base]] * 100</f>
        <v>5.8444571322141314</v>
      </c>
      <c r="L163" s="14">
        <v>3879.654</v>
      </c>
      <c r="M163" s="17" t="s">
        <v>26</v>
      </c>
    </row>
    <row r="164" spans="1:13" x14ac:dyDescent="0.25">
      <c r="A164" s="11" t="s">
        <v>14</v>
      </c>
      <c r="B164" s="11">
        <v>100</v>
      </c>
      <c r="C164" s="11">
        <v>100</v>
      </c>
      <c r="D164" s="11">
        <v>0.3</v>
      </c>
      <c r="E164" s="11">
        <v>100.77359016209961</v>
      </c>
      <c r="F164" s="11">
        <v>0.8</v>
      </c>
      <c r="G164" s="11">
        <v>8</v>
      </c>
      <c r="H164" s="11">
        <v>46</v>
      </c>
      <c r="I164" s="11">
        <v>3688.9620666435944</v>
      </c>
      <c r="J164" s="11">
        <v>3474.8461988145905</v>
      </c>
      <c r="K164" s="6">
        <f xml:space="preserve"> 100 - Tableau18[[#This Row],[Fitness finale]] / Tableau18[[#This Row],[Fitness de base]] * 100</f>
        <v>5.8042306741261029</v>
      </c>
      <c r="L164" s="11">
        <v>3585.1759999999999</v>
      </c>
      <c r="M164" s="17" t="s">
        <v>26</v>
      </c>
    </row>
    <row r="165" spans="1:13" x14ac:dyDescent="0.25">
      <c r="A165" s="14" t="s">
        <v>14</v>
      </c>
      <c r="B165" s="14">
        <v>100</v>
      </c>
      <c r="C165" s="14">
        <v>100</v>
      </c>
      <c r="D165" s="14">
        <v>0.5</v>
      </c>
      <c r="E165" s="14">
        <v>175.04025891217313</v>
      </c>
      <c r="F165" s="14">
        <v>0.99</v>
      </c>
      <c r="G165" s="14">
        <v>8</v>
      </c>
      <c r="H165" s="14">
        <v>46</v>
      </c>
      <c r="I165" s="14">
        <v>3688.9620666435944</v>
      </c>
      <c r="J165" s="14">
        <v>3475.8002132738238</v>
      </c>
      <c r="K165" s="6">
        <f xml:space="preserve"> 100 - Tableau18[[#This Row],[Fitness finale]] / Tableau18[[#This Row],[Fitness de base]] * 100</f>
        <v>5.7783693493957884</v>
      </c>
      <c r="L165" s="14">
        <v>3838.8919999999998</v>
      </c>
      <c r="M165" s="17" t="s">
        <v>26</v>
      </c>
    </row>
    <row r="166" spans="1:13" x14ac:dyDescent="0.25">
      <c r="A166" s="14" t="s">
        <v>14</v>
      </c>
      <c r="B166" s="14">
        <v>100</v>
      </c>
      <c r="C166" s="14">
        <v>1000</v>
      </c>
      <c r="D166" s="14">
        <v>0.5</v>
      </c>
      <c r="E166" s="14">
        <v>175.04025891217313</v>
      </c>
      <c r="F166" s="14">
        <v>0.8</v>
      </c>
      <c r="G166" s="14">
        <v>8</v>
      </c>
      <c r="H166" s="14">
        <v>46</v>
      </c>
      <c r="I166" s="14">
        <v>3688.9620666435944</v>
      </c>
      <c r="J166" s="14">
        <v>3496.4247924344991</v>
      </c>
      <c r="K166" s="6">
        <f xml:space="preserve"> 100 - Tableau18[[#This Row],[Fitness finale]] / Tableau18[[#This Row],[Fitness de base]] * 100</f>
        <v>5.2192804027468753</v>
      </c>
      <c r="L166" s="14">
        <v>10847.205</v>
      </c>
      <c r="M166" s="17" t="s">
        <v>26</v>
      </c>
    </row>
    <row r="167" spans="1:13" x14ac:dyDescent="0.25">
      <c r="A167" s="14" t="s">
        <v>14</v>
      </c>
      <c r="B167" s="14">
        <v>100</v>
      </c>
      <c r="C167" s="14">
        <v>500</v>
      </c>
      <c r="D167" s="14">
        <v>0.8</v>
      </c>
      <c r="E167" s="14">
        <v>543.72470651689173</v>
      </c>
      <c r="F167" s="14">
        <v>0.9</v>
      </c>
      <c r="G167" s="14">
        <v>8</v>
      </c>
      <c r="H167" s="14">
        <v>46</v>
      </c>
      <c r="I167" s="14">
        <v>3688.9620666435944</v>
      </c>
      <c r="J167" s="14">
        <v>3512.4586934300801</v>
      </c>
      <c r="K167" s="6">
        <f xml:space="preserve"> 100 - Tableau18[[#This Row],[Fitness finale]] / Tableau18[[#This Row],[Fitness de base]] * 100</f>
        <v>4.7846350823039501</v>
      </c>
      <c r="L167" s="14">
        <v>8452.7510000000002</v>
      </c>
      <c r="M167" s="17" t="s">
        <v>26</v>
      </c>
    </row>
    <row r="168" spans="1:13" x14ac:dyDescent="0.25">
      <c r="A168" s="14" t="s">
        <v>14</v>
      </c>
      <c r="B168" s="14">
        <v>100</v>
      </c>
      <c r="C168" s="14">
        <v>100</v>
      </c>
      <c r="D168" s="14">
        <v>0.8</v>
      </c>
      <c r="E168" s="14">
        <v>543.72470651689173</v>
      </c>
      <c r="F168" s="14">
        <v>0.9</v>
      </c>
      <c r="G168" s="14">
        <v>8</v>
      </c>
      <c r="H168" s="14">
        <v>46</v>
      </c>
      <c r="I168" s="14">
        <v>3688.9620666435944</v>
      </c>
      <c r="J168" s="14">
        <v>3522.4408243076555</v>
      </c>
      <c r="K168" s="6">
        <f xml:space="preserve"> 100 - Tableau18[[#This Row],[Fitness finale]] / Tableau18[[#This Row],[Fitness de base]] * 100</f>
        <v>4.5140405167529423</v>
      </c>
      <c r="L168" s="14">
        <v>3866.6550000000002</v>
      </c>
      <c r="M168" s="17" t="s">
        <v>26</v>
      </c>
    </row>
    <row r="169" spans="1:13" x14ac:dyDescent="0.25">
      <c r="A169" s="14" t="s">
        <v>14</v>
      </c>
      <c r="B169" s="14">
        <v>100</v>
      </c>
      <c r="C169" s="14">
        <v>1000</v>
      </c>
      <c r="D169" s="14">
        <v>0.3</v>
      </c>
      <c r="E169" s="14">
        <v>100.77359016209961</v>
      </c>
      <c r="F169" s="14">
        <v>0.8</v>
      </c>
      <c r="G169" s="14">
        <v>8</v>
      </c>
      <c r="H169" s="14">
        <v>47</v>
      </c>
      <c r="I169" s="14">
        <v>3688.9620666435944</v>
      </c>
      <c r="J169" s="14">
        <v>3528.2580723805968</v>
      </c>
      <c r="K169" s="6">
        <f xml:space="preserve"> 100 - Tableau18[[#This Row],[Fitness finale]] / Tableau18[[#This Row],[Fitness de base]] * 100</f>
        <v>4.3563471610651163</v>
      </c>
      <c r="L169" s="14">
        <v>10919.709000000001</v>
      </c>
      <c r="M169" s="17" t="s">
        <v>26</v>
      </c>
    </row>
    <row r="170" spans="1:13" x14ac:dyDescent="0.25">
      <c r="A170" s="14" t="s">
        <v>14</v>
      </c>
      <c r="B170" s="14">
        <v>100</v>
      </c>
      <c r="C170" s="14">
        <v>10</v>
      </c>
      <c r="D170" s="14">
        <v>0.8</v>
      </c>
      <c r="E170" s="14">
        <v>543.72470651689173</v>
      </c>
      <c r="F170" s="14">
        <v>0.8</v>
      </c>
      <c r="G170" s="14">
        <v>8</v>
      </c>
      <c r="H170" s="14">
        <v>48</v>
      </c>
      <c r="I170" s="14">
        <v>3688.9620666435944</v>
      </c>
      <c r="J170" s="14">
        <v>3616.560556798433</v>
      </c>
      <c r="K170" s="6">
        <f xml:space="preserve"> 100 - Tableau18[[#This Row],[Fitness finale]] / Tableau18[[#This Row],[Fitness de base]] * 100</f>
        <v>1.9626525981340848</v>
      </c>
      <c r="L170" s="14">
        <v>424.62400000000002</v>
      </c>
      <c r="M170" s="17" t="s">
        <v>26</v>
      </c>
    </row>
    <row r="171" spans="1:13" x14ac:dyDescent="0.25">
      <c r="A171" s="14" t="s">
        <v>14</v>
      </c>
      <c r="B171" s="14">
        <v>100</v>
      </c>
      <c r="C171" s="14">
        <v>100</v>
      </c>
      <c r="D171" s="14">
        <v>0.8</v>
      </c>
      <c r="E171" s="14">
        <v>543.72470651689173</v>
      </c>
      <c r="F171" s="14">
        <v>0.99</v>
      </c>
      <c r="G171" s="14">
        <v>8</v>
      </c>
      <c r="H171" s="14">
        <v>47</v>
      </c>
      <c r="I171" s="14">
        <v>3688.9620666435944</v>
      </c>
      <c r="J171" s="14">
        <v>3629.4652438044304</v>
      </c>
      <c r="K171" s="6">
        <f xml:space="preserve"> 100 - Tableau18[[#This Row],[Fitness finale]] / Tableau18[[#This Row],[Fitness de base]] * 100</f>
        <v>1.6128336850396892</v>
      </c>
      <c r="L171" s="14">
        <v>3922.701</v>
      </c>
      <c r="M171" s="17" t="s">
        <v>26</v>
      </c>
    </row>
    <row r="172" spans="1:13" x14ac:dyDescent="0.25">
      <c r="A172" s="14" t="s">
        <v>14</v>
      </c>
      <c r="B172" s="14">
        <v>100</v>
      </c>
      <c r="C172" s="14">
        <v>10</v>
      </c>
      <c r="D172" s="14">
        <v>0.3</v>
      </c>
      <c r="E172" s="14">
        <v>100.77359016209961</v>
      </c>
      <c r="F172" s="14">
        <v>0.99</v>
      </c>
      <c r="G172" s="14">
        <v>8</v>
      </c>
      <c r="H172" s="14">
        <v>48</v>
      </c>
      <c r="I172" s="14">
        <v>3688.9620666435944</v>
      </c>
      <c r="J172" s="14">
        <v>3631.9469436751579</v>
      </c>
      <c r="K172" s="6">
        <f xml:space="preserve"> 100 - Tableau18[[#This Row],[Fitness finale]] / Tableau18[[#This Row],[Fitness de base]] * 100</f>
        <v>1.5455600230747706</v>
      </c>
      <c r="L172" s="14">
        <v>303.46600000000001</v>
      </c>
      <c r="M172" s="17" t="s">
        <v>26</v>
      </c>
    </row>
    <row r="173" spans="1:13" x14ac:dyDescent="0.25">
      <c r="A173" s="14" t="s">
        <v>14</v>
      </c>
      <c r="B173" s="14">
        <v>100</v>
      </c>
      <c r="C173" s="14">
        <v>1000</v>
      </c>
      <c r="D173" s="14">
        <v>0.8</v>
      </c>
      <c r="E173" s="14">
        <v>543.72470651689173</v>
      </c>
      <c r="F173" s="14">
        <v>0.9</v>
      </c>
      <c r="G173" s="14">
        <v>8</v>
      </c>
      <c r="H173" s="14">
        <v>46</v>
      </c>
      <c r="I173" s="14">
        <v>3688.9620666435944</v>
      </c>
      <c r="J173" s="14">
        <v>3632.0150294170767</v>
      </c>
      <c r="K173" s="6">
        <f xml:space="preserve"> 100 - Tableau18[[#This Row],[Fitness finale]] / Tableau18[[#This Row],[Fitness de base]] * 100</f>
        <v>1.5437143618646871</v>
      </c>
      <c r="L173" s="14">
        <v>10887.66</v>
      </c>
      <c r="M173" s="17" t="s">
        <v>26</v>
      </c>
    </row>
    <row r="174" spans="1:13" x14ac:dyDescent="0.25">
      <c r="A174" s="14" t="s">
        <v>14</v>
      </c>
      <c r="B174" s="14">
        <v>100</v>
      </c>
      <c r="C174" s="14">
        <v>10</v>
      </c>
      <c r="D174" s="14">
        <v>0.5</v>
      </c>
      <c r="E174" s="14">
        <v>175.04025891217313</v>
      </c>
      <c r="F174" s="14">
        <v>0.9</v>
      </c>
      <c r="G174" s="14">
        <v>8</v>
      </c>
      <c r="H174" s="14">
        <v>47</v>
      </c>
      <c r="I174" s="14">
        <v>3688.9620666435944</v>
      </c>
      <c r="J174" s="14">
        <v>3635.8973345628137</v>
      </c>
      <c r="K174" s="6">
        <f xml:space="preserve"> 100 - Tableau18[[#This Row],[Fitness finale]] / Tableau18[[#This Row],[Fitness de base]] * 100</f>
        <v>1.4384732377869511</v>
      </c>
      <c r="L174" s="14">
        <v>333.41899999999998</v>
      </c>
      <c r="M174" s="17" t="s">
        <v>26</v>
      </c>
    </row>
    <row r="175" spans="1:13" x14ac:dyDescent="0.25">
      <c r="A175" s="14" t="s">
        <v>14</v>
      </c>
      <c r="B175" s="14">
        <v>100</v>
      </c>
      <c r="C175" s="14">
        <v>10</v>
      </c>
      <c r="D175" s="14">
        <v>0.8</v>
      </c>
      <c r="E175" s="14">
        <v>543.72470651689173</v>
      </c>
      <c r="F175" s="14">
        <v>0.99</v>
      </c>
      <c r="G175" s="14">
        <v>8</v>
      </c>
      <c r="H175" s="14">
        <v>48</v>
      </c>
      <c r="I175" s="14">
        <v>3688.9620666435944</v>
      </c>
      <c r="J175" s="14">
        <v>3650.0252829667829</v>
      </c>
      <c r="K175" s="6">
        <f xml:space="preserve"> 100 - Tableau18[[#This Row],[Fitness finale]] / Tableau18[[#This Row],[Fitness de base]] * 100</f>
        <v>1.0554942819522779</v>
      </c>
      <c r="L175" s="14">
        <v>385.90100000000001</v>
      </c>
      <c r="M175" s="17" t="s">
        <v>26</v>
      </c>
    </row>
    <row r="176" spans="1:13" x14ac:dyDescent="0.25">
      <c r="A176" s="14" t="s">
        <v>14</v>
      </c>
      <c r="B176" s="14">
        <v>100</v>
      </c>
      <c r="C176" s="14">
        <v>10</v>
      </c>
      <c r="D176" s="14">
        <v>0.3</v>
      </c>
      <c r="E176" s="14">
        <v>100.77359016209961</v>
      </c>
      <c r="F176" s="14">
        <v>0.9</v>
      </c>
      <c r="G176" s="14">
        <v>8</v>
      </c>
      <c r="H176" s="14">
        <v>47</v>
      </c>
      <c r="I176" s="14">
        <v>3688.9620666435944</v>
      </c>
      <c r="J176" s="14">
        <v>3659.9792614625976</v>
      </c>
      <c r="K176" s="6">
        <f xml:space="preserve"> 100 - Tableau18[[#This Row],[Fitness finale]] / Tableau18[[#This Row],[Fitness de base]] * 100</f>
        <v>0.78566286823780729</v>
      </c>
      <c r="L176" s="14">
        <v>351.887</v>
      </c>
      <c r="M176" s="17" t="s">
        <v>26</v>
      </c>
    </row>
    <row r="177" spans="1:13" x14ac:dyDescent="0.25">
      <c r="A177" s="14" t="s">
        <v>14</v>
      </c>
      <c r="B177" s="14">
        <v>100</v>
      </c>
      <c r="C177" s="14">
        <v>10</v>
      </c>
      <c r="D177" s="14">
        <v>0.5</v>
      </c>
      <c r="E177" s="14">
        <v>175.04025891217313</v>
      </c>
      <c r="F177" s="14">
        <v>0.99</v>
      </c>
      <c r="G177" s="14">
        <v>8</v>
      </c>
      <c r="H177" s="14">
        <v>48</v>
      </c>
      <c r="I177" s="14">
        <v>3688.9620666435944</v>
      </c>
      <c r="J177" s="14">
        <v>3667.0666679095602</v>
      </c>
      <c r="K177" s="6">
        <f xml:space="preserve"> 100 - Tableau18[[#This Row],[Fitness finale]] / Tableau18[[#This Row],[Fitness de base]] * 100</f>
        <v>0.59353819146087972</v>
      </c>
      <c r="L177" s="14">
        <v>370.38400000000001</v>
      </c>
      <c r="M177" s="17" t="s">
        <v>26</v>
      </c>
    </row>
    <row r="178" spans="1:13" x14ac:dyDescent="0.25">
      <c r="A178" s="14" t="s">
        <v>14</v>
      </c>
      <c r="B178" s="14">
        <v>100</v>
      </c>
      <c r="C178" s="14">
        <v>10</v>
      </c>
      <c r="D178" s="14">
        <v>0.3</v>
      </c>
      <c r="E178" s="14">
        <v>100.77359016209961</v>
      </c>
      <c r="F178" s="14">
        <v>0.8</v>
      </c>
      <c r="G178" s="14">
        <v>8</v>
      </c>
      <c r="H178" s="14">
        <v>48</v>
      </c>
      <c r="I178" s="14">
        <v>3688.9620666435944</v>
      </c>
      <c r="J178" s="14">
        <v>3688.9620666435944</v>
      </c>
      <c r="K178" s="6">
        <f xml:space="preserve"> 100 - Tableau18[[#This Row],[Fitness finale]] / Tableau18[[#This Row],[Fitness de base]] * 100</f>
        <v>0</v>
      </c>
      <c r="L178" s="14">
        <v>298.20299999999997</v>
      </c>
      <c r="M178" s="17" t="s">
        <v>26</v>
      </c>
    </row>
    <row r="179" spans="1:13" x14ac:dyDescent="0.25">
      <c r="A179" s="14" t="s">
        <v>14</v>
      </c>
      <c r="B179" s="14">
        <v>100</v>
      </c>
      <c r="C179" s="14">
        <v>10</v>
      </c>
      <c r="D179" s="14">
        <v>0.5</v>
      </c>
      <c r="E179" s="14">
        <v>175.04025891217313</v>
      </c>
      <c r="F179" s="14">
        <v>0.8</v>
      </c>
      <c r="G179" s="14">
        <v>8</v>
      </c>
      <c r="H179" s="14">
        <v>48</v>
      </c>
      <c r="I179" s="14">
        <v>3688.9620666435944</v>
      </c>
      <c r="J179" s="14">
        <v>3688.9620666435944</v>
      </c>
      <c r="K179" s="6">
        <f xml:space="preserve"> 100 - Tableau18[[#This Row],[Fitness finale]] / Tableau18[[#This Row],[Fitness de base]] * 100</f>
        <v>0</v>
      </c>
      <c r="L179" s="14">
        <v>299.63299999999998</v>
      </c>
      <c r="M179" s="17" t="s">
        <v>26</v>
      </c>
    </row>
    <row r="180" spans="1:13" x14ac:dyDescent="0.25">
      <c r="A180" s="14" t="s">
        <v>14</v>
      </c>
      <c r="B180" s="14">
        <v>100</v>
      </c>
      <c r="C180" s="14">
        <v>10</v>
      </c>
      <c r="D180" s="14">
        <v>0.8</v>
      </c>
      <c r="E180" s="14">
        <v>543.72470651689173</v>
      </c>
      <c r="F180" s="14">
        <v>0.9</v>
      </c>
      <c r="G180" s="14">
        <v>8</v>
      </c>
      <c r="H180" s="14">
        <v>48</v>
      </c>
      <c r="I180" s="14">
        <v>3688.9620666435944</v>
      </c>
      <c r="J180" s="14">
        <v>3688.9620666435944</v>
      </c>
      <c r="K180" s="6">
        <f xml:space="preserve"> 100 - Tableau18[[#This Row],[Fitness finale]] / Tableau18[[#This Row],[Fitness de base]] * 100</f>
        <v>0</v>
      </c>
      <c r="L180" s="14">
        <v>319.39499999999998</v>
      </c>
      <c r="M180" s="17" t="s">
        <v>26</v>
      </c>
    </row>
    <row r="181" spans="1:13" x14ac:dyDescent="0.25">
      <c r="A181" s="14" t="s">
        <v>14</v>
      </c>
      <c r="B181" s="14">
        <v>100</v>
      </c>
      <c r="C181" s="14">
        <v>500</v>
      </c>
      <c r="D181" s="14">
        <v>0.3</v>
      </c>
      <c r="E181" s="14">
        <v>100.77359016209961</v>
      </c>
      <c r="F181" s="14">
        <v>0.9</v>
      </c>
      <c r="G181" s="14">
        <v>8</v>
      </c>
      <c r="H181" s="14">
        <v>48</v>
      </c>
      <c r="I181" s="14">
        <v>3688.9620666435944</v>
      </c>
      <c r="J181" s="14">
        <v>3688.9620666435944</v>
      </c>
      <c r="K181" s="6">
        <f xml:space="preserve"> 100 - Tableau18[[#This Row],[Fitness finale]] / Tableau18[[#This Row],[Fitness de base]] * 100</f>
        <v>0</v>
      </c>
      <c r="L181" s="14">
        <v>8765.7739999999994</v>
      </c>
      <c r="M181" s="17" t="s">
        <v>26</v>
      </c>
    </row>
    <row r="182" spans="1:13" x14ac:dyDescent="0.25">
      <c r="A182" s="14" t="s">
        <v>14</v>
      </c>
      <c r="B182" s="14">
        <v>100</v>
      </c>
      <c r="C182" s="14">
        <v>500</v>
      </c>
      <c r="D182" s="14">
        <v>0.3</v>
      </c>
      <c r="E182" s="14">
        <v>87.285820900079756</v>
      </c>
      <c r="F182" s="14">
        <v>0.99</v>
      </c>
      <c r="G182" s="14">
        <v>8</v>
      </c>
      <c r="H182" s="14">
        <v>36</v>
      </c>
      <c r="I182" s="14">
        <v>3729.5612446970367</v>
      </c>
      <c r="J182" s="14">
        <v>2448.932535539052</v>
      </c>
      <c r="K182" s="6">
        <f xml:space="preserve"> 100 - Tableau18[[#This Row],[Fitness finale]] / Tableau18[[#This Row],[Fitness de base]] * 100</f>
        <v>34.337248409015302</v>
      </c>
      <c r="L182" s="14">
        <v>8800.7710000000006</v>
      </c>
      <c r="M182" s="17" t="s">
        <v>26</v>
      </c>
    </row>
    <row r="183" spans="1:13" x14ac:dyDescent="0.25">
      <c r="A183" s="14" t="s">
        <v>14</v>
      </c>
      <c r="B183" s="14">
        <v>100</v>
      </c>
      <c r="C183" s="14">
        <v>1000</v>
      </c>
      <c r="D183" s="14">
        <v>0.8</v>
      </c>
      <c r="E183" s="14">
        <v>470.95134028311196</v>
      </c>
      <c r="F183" s="14">
        <v>0.99</v>
      </c>
      <c r="G183" s="14">
        <v>8</v>
      </c>
      <c r="H183" s="14">
        <v>36</v>
      </c>
      <c r="I183" s="14">
        <v>3729.5612446970367</v>
      </c>
      <c r="J183" s="14">
        <v>2516.9260642467843</v>
      </c>
      <c r="K183" s="6">
        <f xml:space="preserve"> 100 - Tableau18[[#This Row],[Fitness finale]] / Tableau18[[#This Row],[Fitness de base]] * 100</f>
        <v>32.514151153154174</v>
      </c>
      <c r="L183" s="14">
        <v>10789.963</v>
      </c>
      <c r="M183" s="17" t="s">
        <v>26</v>
      </c>
    </row>
    <row r="184" spans="1:13" x14ac:dyDescent="0.25">
      <c r="A184" s="14" t="s">
        <v>14</v>
      </c>
      <c r="B184" s="14">
        <v>100</v>
      </c>
      <c r="C184" s="14">
        <v>1000</v>
      </c>
      <c r="D184" s="14">
        <v>0.3</v>
      </c>
      <c r="E184" s="14">
        <v>87.285820900079756</v>
      </c>
      <c r="F184" s="14">
        <v>0.99</v>
      </c>
      <c r="G184" s="14">
        <v>8</v>
      </c>
      <c r="H184" s="14">
        <v>39</v>
      </c>
      <c r="I184" s="14">
        <v>3729.5612446970367</v>
      </c>
      <c r="J184" s="14">
        <v>2742.7491058165156</v>
      </c>
      <c r="K184" s="6">
        <f xml:space="preserve"> 100 - Tableau18[[#This Row],[Fitness finale]] / Tableau18[[#This Row],[Fitness de base]] * 100</f>
        <v>26.459201877530319</v>
      </c>
      <c r="L184" s="14">
        <v>10907.172</v>
      </c>
      <c r="M184" s="17" t="s">
        <v>26</v>
      </c>
    </row>
    <row r="185" spans="1:13" x14ac:dyDescent="0.25">
      <c r="A185" s="14" t="s">
        <v>14</v>
      </c>
      <c r="B185" s="14">
        <v>100</v>
      </c>
      <c r="C185" s="14">
        <v>1000</v>
      </c>
      <c r="D185" s="14">
        <v>0.3</v>
      </c>
      <c r="E185" s="14">
        <v>87.285820900079756</v>
      </c>
      <c r="F185" s="14">
        <v>0.8</v>
      </c>
      <c r="G185" s="14">
        <v>8</v>
      </c>
      <c r="H185" s="14">
        <v>41</v>
      </c>
      <c r="I185" s="14">
        <v>3729.5612446970367</v>
      </c>
      <c r="J185" s="14">
        <v>2862.3889844524565</v>
      </c>
      <c r="K185" s="6">
        <f xml:space="preserve"> 100 - Tableau18[[#This Row],[Fitness finale]] / Tableau18[[#This Row],[Fitness de base]] * 100</f>
        <v>23.251321089782053</v>
      </c>
      <c r="L185" s="14">
        <v>10875.168</v>
      </c>
      <c r="M185" s="17" t="s">
        <v>26</v>
      </c>
    </row>
    <row r="186" spans="1:13" x14ac:dyDescent="0.25">
      <c r="A186" s="14" t="s">
        <v>14</v>
      </c>
      <c r="B186" s="14">
        <v>100</v>
      </c>
      <c r="C186" s="14">
        <v>1000</v>
      </c>
      <c r="D186" s="14">
        <v>0.5</v>
      </c>
      <c r="E186" s="14">
        <v>151.61246776199212</v>
      </c>
      <c r="F186" s="14">
        <v>0.99</v>
      </c>
      <c r="G186" s="14">
        <v>8</v>
      </c>
      <c r="H186" s="14">
        <v>39</v>
      </c>
      <c r="I186" s="14">
        <v>3729.5612446970367</v>
      </c>
      <c r="J186" s="14">
        <v>2864.6649540751046</v>
      </c>
      <c r="K186" s="6">
        <f xml:space="preserve"> 100 - Tableau18[[#This Row],[Fitness finale]] / Tableau18[[#This Row],[Fitness de base]] * 100</f>
        <v>23.190295959121329</v>
      </c>
      <c r="L186" s="14">
        <v>10926.531000000001</v>
      </c>
      <c r="M186" s="17" t="s">
        <v>26</v>
      </c>
    </row>
    <row r="187" spans="1:13" x14ac:dyDescent="0.25">
      <c r="A187" s="14" t="s">
        <v>14</v>
      </c>
      <c r="B187" s="14">
        <v>100</v>
      </c>
      <c r="C187" s="14">
        <v>500</v>
      </c>
      <c r="D187" s="14">
        <v>0.8</v>
      </c>
      <c r="E187" s="14">
        <v>470.95134028311196</v>
      </c>
      <c r="F187" s="14">
        <v>0.99</v>
      </c>
      <c r="G187" s="14">
        <v>8</v>
      </c>
      <c r="H187" s="14">
        <v>38</v>
      </c>
      <c r="I187" s="14">
        <v>3729.5612446970367</v>
      </c>
      <c r="J187" s="14">
        <v>2909.5127978772152</v>
      </c>
      <c r="K187" s="6">
        <f xml:space="preserve"> 100 - Tableau18[[#This Row],[Fitness finale]] / Tableau18[[#This Row],[Fitness de base]] * 100</f>
        <v>21.987799449220105</v>
      </c>
      <c r="L187" s="14">
        <v>8810.3529999999992</v>
      </c>
      <c r="M187" s="17" t="s">
        <v>26</v>
      </c>
    </row>
    <row r="188" spans="1:13" x14ac:dyDescent="0.25">
      <c r="A188" s="14" t="s">
        <v>14</v>
      </c>
      <c r="B188" s="14">
        <v>100</v>
      </c>
      <c r="C188" s="14">
        <v>500</v>
      </c>
      <c r="D188" s="14">
        <v>0.5</v>
      </c>
      <c r="E188" s="14">
        <v>151.61246776199212</v>
      </c>
      <c r="F188" s="14">
        <v>0.99</v>
      </c>
      <c r="G188" s="14">
        <v>8</v>
      </c>
      <c r="H188" s="14">
        <v>39</v>
      </c>
      <c r="I188" s="14">
        <v>3729.5612446970367</v>
      </c>
      <c r="J188" s="14">
        <v>2924.810189427662</v>
      </c>
      <c r="K188" s="6">
        <f xml:space="preserve"> 100 - Tableau18[[#This Row],[Fitness finale]] / Tableau18[[#This Row],[Fitness de base]] * 100</f>
        <v>21.577633465964098</v>
      </c>
      <c r="L188" s="14">
        <v>8851.4419999999991</v>
      </c>
      <c r="M188" s="17" t="s">
        <v>26</v>
      </c>
    </row>
    <row r="189" spans="1:13" x14ac:dyDescent="0.25">
      <c r="A189" s="14" t="s">
        <v>14</v>
      </c>
      <c r="B189" s="14">
        <v>100</v>
      </c>
      <c r="C189" s="14">
        <v>100</v>
      </c>
      <c r="D189" s="14">
        <v>0.3</v>
      </c>
      <c r="E189" s="14">
        <v>87.285820900079756</v>
      </c>
      <c r="F189" s="14">
        <v>0.8</v>
      </c>
      <c r="G189" s="14">
        <v>8</v>
      </c>
      <c r="H189" s="14">
        <v>46</v>
      </c>
      <c r="I189" s="14">
        <v>3729.5612446970367</v>
      </c>
      <c r="J189" s="14">
        <v>3139.4356571500866</v>
      </c>
      <c r="K189" s="6">
        <f xml:space="preserve"> 100 - Tableau18[[#This Row],[Fitness finale]] / Tableau18[[#This Row],[Fitness de base]] * 100</f>
        <v>15.822922559216153</v>
      </c>
      <c r="L189" s="14">
        <v>4283.9799999999996</v>
      </c>
      <c r="M189" s="17" t="s">
        <v>26</v>
      </c>
    </row>
    <row r="190" spans="1:13" x14ac:dyDescent="0.25">
      <c r="A190" s="14" t="s">
        <v>14</v>
      </c>
      <c r="B190" s="14">
        <v>100</v>
      </c>
      <c r="C190" s="14">
        <v>500</v>
      </c>
      <c r="D190" s="14">
        <v>0.8</v>
      </c>
      <c r="E190" s="14">
        <v>470.95134028311196</v>
      </c>
      <c r="F190" s="14">
        <v>0.9</v>
      </c>
      <c r="G190" s="14">
        <v>8</v>
      </c>
      <c r="H190" s="14">
        <v>42</v>
      </c>
      <c r="I190" s="14">
        <v>3729.5612446970367</v>
      </c>
      <c r="J190" s="14">
        <v>3177.8758183107029</v>
      </c>
      <c r="K190" s="6">
        <f xml:space="preserve"> 100 - Tableau18[[#This Row],[Fitness finale]] / Tableau18[[#This Row],[Fitness de base]] * 100</f>
        <v>14.792233997249966</v>
      </c>
      <c r="L190" s="14">
        <v>8679.4060000000009</v>
      </c>
      <c r="M190" s="17" t="s">
        <v>26</v>
      </c>
    </row>
    <row r="191" spans="1:13" x14ac:dyDescent="0.25">
      <c r="A191" s="14" t="s">
        <v>14</v>
      </c>
      <c r="B191" s="14">
        <v>100</v>
      </c>
      <c r="C191" s="14">
        <v>1000</v>
      </c>
      <c r="D191" s="14">
        <v>0.5</v>
      </c>
      <c r="E191" s="14">
        <v>151.61246776199212</v>
      </c>
      <c r="F191" s="14">
        <v>0.9</v>
      </c>
      <c r="G191" s="14">
        <v>8</v>
      </c>
      <c r="H191" s="14">
        <v>44</v>
      </c>
      <c r="I191" s="14">
        <v>3729.5612446970367</v>
      </c>
      <c r="J191" s="14">
        <v>3305.8191928220458</v>
      </c>
      <c r="K191" s="6">
        <f xml:space="preserve"> 100 - Tableau18[[#This Row],[Fitness finale]] / Tableau18[[#This Row],[Fitness de base]] * 100</f>
        <v>11.361713190190898</v>
      </c>
      <c r="L191" s="14">
        <v>10323.297</v>
      </c>
      <c r="M191" s="17" t="s">
        <v>26</v>
      </c>
    </row>
    <row r="192" spans="1:13" x14ac:dyDescent="0.25">
      <c r="A192" s="11" t="s">
        <v>14</v>
      </c>
      <c r="B192" s="11">
        <v>100</v>
      </c>
      <c r="C192" s="11">
        <v>500</v>
      </c>
      <c r="D192" s="11">
        <v>0.3</v>
      </c>
      <c r="E192" s="11">
        <v>87.285820900079756</v>
      </c>
      <c r="F192" s="11">
        <v>0.8</v>
      </c>
      <c r="G192" s="11">
        <v>8</v>
      </c>
      <c r="H192" s="11">
        <v>44</v>
      </c>
      <c r="I192" s="11">
        <v>3729.5612446970367</v>
      </c>
      <c r="J192" s="11">
        <v>3319.4972653020982</v>
      </c>
      <c r="K192" s="6">
        <f xml:space="preserve"> 100 - Tableau18[[#This Row],[Fitness finale]] / Tableau18[[#This Row],[Fitness de base]] * 100</f>
        <v>10.994965694101353</v>
      </c>
      <c r="L192" s="11">
        <v>8478.98</v>
      </c>
      <c r="M192" s="17" t="s">
        <v>26</v>
      </c>
    </row>
    <row r="193" spans="1:13" x14ac:dyDescent="0.25">
      <c r="A193" s="14" t="s">
        <v>14</v>
      </c>
      <c r="B193" s="14">
        <v>100</v>
      </c>
      <c r="C193" s="14">
        <v>500</v>
      </c>
      <c r="D193" s="14">
        <v>0.3</v>
      </c>
      <c r="E193" s="14">
        <v>87.285820900079756</v>
      </c>
      <c r="F193" s="14">
        <v>0.9</v>
      </c>
      <c r="G193" s="14">
        <v>8</v>
      </c>
      <c r="H193" s="14">
        <v>44</v>
      </c>
      <c r="I193" s="14">
        <v>3729.5612446970367</v>
      </c>
      <c r="J193" s="14">
        <v>3343.6706144888062</v>
      </c>
      <c r="K193" s="6">
        <f xml:space="preserve"> 100 - Tableau18[[#This Row],[Fitness finale]] / Tableau18[[#This Row],[Fitness de base]] * 100</f>
        <v>10.346810385723472</v>
      </c>
      <c r="L193" s="14">
        <v>8683.1929999999993</v>
      </c>
      <c r="M193" s="17" t="s">
        <v>26</v>
      </c>
    </row>
    <row r="194" spans="1:13" x14ac:dyDescent="0.25">
      <c r="A194" s="14" t="s">
        <v>14</v>
      </c>
      <c r="B194" s="14">
        <v>100</v>
      </c>
      <c r="C194" s="14">
        <v>500</v>
      </c>
      <c r="D194" s="14">
        <v>0.5</v>
      </c>
      <c r="E194" s="14">
        <v>151.61246776199212</v>
      </c>
      <c r="F194" s="14">
        <v>0.8</v>
      </c>
      <c r="G194" s="14">
        <v>8</v>
      </c>
      <c r="H194" s="14">
        <v>44</v>
      </c>
      <c r="I194" s="14">
        <v>3729.5612446970367</v>
      </c>
      <c r="J194" s="14">
        <v>3351.9844353214053</v>
      </c>
      <c r="K194" s="6">
        <f xml:space="preserve"> 100 - Tableau18[[#This Row],[Fitness finale]] / Tableau18[[#This Row],[Fitness de base]] * 100</f>
        <v>10.123893525344243</v>
      </c>
      <c r="L194" s="14">
        <v>8632.0619999999999</v>
      </c>
      <c r="M194" s="17" t="s">
        <v>26</v>
      </c>
    </row>
    <row r="195" spans="1:13" x14ac:dyDescent="0.25">
      <c r="A195" s="14" t="s">
        <v>14</v>
      </c>
      <c r="B195" s="14">
        <v>100</v>
      </c>
      <c r="C195" s="14">
        <v>100</v>
      </c>
      <c r="D195" s="14">
        <v>0.5</v>
      </c>
      <c r="E195" s="14">
        <v>151.61246776199212</v>
      </c>
      <c r="F195" s="14">
        <v>0.9</v>
      </c>
      <c r="G195" s="14">
        <v>8</v>
      </c>
      <c r="H195" s="14">
        <v>44</v>
      </c>
      <c r="I195" s="14">
        <v>3729.5612446970367</v>
      </c>
      <c r="J195" s="14">
        <v>3357.6719955299104</v>
      </c>
      <c r="K195" s="6">
        <f xml:space="preserve"> 100 - Tableau18[[#This Row],[Fitness finale]] / Tableau18[[#This Row],[Fitness de base]] * 100</f>
        <v>9.9713940800920113</v>
      </c>
      <c r="L195" s="14">
        <v>3904.9740000000002</v>
      </c>
      <c r="M195" s="17" t="s">
        <v>26</v>
      </c>
    </row>
    <row r="196" spans="1:13" x14ac:dyDescent="0.25">
      <c r="A196" s="14" t="s">
        <v>14</v>
      </c>
      <c r="B196" s="14">
        <v>100</v>
      </c>
      <c r="C196" s="14">
        <v>1000</v>
      </c>
      <c r="D196" s="14">
        <v>0.5</v>
      </c>
      <c r="E196" s="14">
        <v>151.61246776199212</v>
      </c>
      <c r="F196" s="14">
        <v>0.8</v>
      </c>
      <c r="G196" s="14">
        <v>8</v>
      </c>
      <c r="H196" s="14">
        <v>43</v>
      </c>
      <c r="I196" s="14">
        <v>3729.5612446970367</v>
      </c>
      <c r="J196" s="14">
        <v>3370.4542776277453</v>
      </c>
      <c r="K196" s="6">
        <f xml:space="preserve"> 100 - Tableau18[[#This Row],[Fitness finale]] / Tableau18[[#This Row],[Fitness de base]] * 100</f>
        <v>9.6286652372285317</v>
      </c>
      <c r="L196" s="14">
        <v>10237.602999999999</v>
      </c>
      <c r="M196" s="17" t="s">
        <v>26</v>
      </c>
    </row>
    <row r="197" spans="1:13" x14ac:dyDescent="0.25">
      <c r="A197" s="14" t="s">
        <v>14</v>
      </c>
      <c r="B197" s="14">
        <v>100</v>
      </c>
      <c r="C197" s="14">
        <v>100</v>
      </c>
      <c r="D197" s="14">
        <v>0.8</v>
      </c>
      <c r="E197" s="14">
        <v>470.95134028311196</v>
      </c>
      <c r="F197" s="14">
        <v>0.9</v>
      </c>
      <c r="G197" s="14">
        <v>8</v>
      </c>
      <c r="H197" s="14">
        <v>47</v>
      </c>
      <c r="I197" s="14">
        <v>3729.5612446970367</v>
      </c>
      <c r="J197" s="14">
        <v>3394.83083158729</v>
      </c>
      <c r="K197" s="6">
        <f xml:space="preserve"> 100 - Tableau18[[#This Row],[Fitness finale]] / Tableau18[[#This Row],[Fitness de base]] * 100</f>
        <v>8.9750614388137677</v>
      </c>
      <c r="L197" s="14">
        <v>4190.7240000000002</v>
      </c>
      <c r="M197" s="17" t="s">
        <v>26</v>
      </c>
    </row>
    <row r="198" spans="1:13" x14ac:dyDescent="0.25">
      <c r="A198" s="14" t="s">
        <v>14</v>
      </c>
      <c r="B198" s="14">
        <v>100</v>
      </c>
      <c r="C198" s="14">
        <v>1000</v>
      </c>
      <c r="D198" s="14">
        <v>0.3</v>
      </c>
      <c r="E198" s="14">
        <v>87.285820900079756</v>
      </c>
      <c r="F198" s="14">
        <v>0.9</v>
      </c>
      <c r="G198" s="14">
        <v>8</v>
      </c>
      <c r="H198" s="14">
        <v>45</v>
      </c>
      <c r="I198" s="14">
        <v>3729.5612446970367</v>
      </c>
      <c r="J198" s="14">
        <v>3407.0211481347178</v>
      </c>
      <c r="K198" s="6">
        <f xml:space="preserve"> 100 - Tableau18[[#This Row],[Fitness finale]] / Tableau18[[#This Row],[Fitness de base]] * 100</f>
        <v>8.6482048530756828</v>
      </c>
      <c r="L198" s="14">
        <v>10875.77</v>
      </c>
      <c r="M198" s="17" t="s">
        <v>26</v>
      </c>
    </row>
    <row r="199" spans="1:13" x14ac:dyDescent="0.25">
      <c r="A199" s="14" t="s">
        <v>14</v>
      </c>
      <c r="B199" s="14">
        <v>100</v>
      </c>
      <c r="C199" s="14">
        <v>100</v>
      </c>
      <c r="D199" s="14">
        <v>0.5</v>
      </c>
      <c r="E199" s="14">
        <v>151.61246776199212</v>
      </c>
      <c r="F199" s="14">
        <v>0.99</v>
      </c>
      <c r="G199" s="14">
        <v>8</v>
      </c>
      <c r="H199" s="14">
        <v>45</v>
      </c>
      <c r="I199" s="14">
        <v>3729.5612446970367</v>
      </c>
      <c r="J199" s="14">
        <v>3408.10345143322</v>
      </c>
      <c r="K199" s="6">
        <f xml:space="preserve"> 100 - Tableau18[[#This Row],[Fitness finale]] / Tableau18[[#This Row],[Fitness de base]] * 100</f>
        <v>8.6191852653147549</v>
      </c>
      <c r="L199" s="14">
        <v>4187.9780000000001</v>
      </c>
      <c r="M199" s="17" t="s">
        <v>26</v>
      </c>
    </row>
    <row r="200" spans="1:13" x14ac:dyDescent="0.25">
      <c r="A200" s="14" t="s">
        <v>14</v>
      </c>
      <c r="B200" s="14">
        <v>100</v>
      </c>
      <c r="C200" s="14">
        <v>100</v>
      </c>
      <c r="D200" s="14">
        <v>0.5</v>
      </c>
      <c r="E200" s="14">
        <v>151.61246776199212</v>
      </c>
      <c r="F200" s="14">
        <v>0.8</v>
      </c>
      <c r="G200" s="14">
        <v>8</v>
      </c>
      <c r="H200" s="14">
        <v>46</v>
      </c>
      <c r="I200" s="14">
        <v>3729.5612446970367</v>
      </c>
      <c r="J200" s="14">
        <v>3457.5100182525957</v>
      </c>
      <c r="K200" s="6">
        <f xml:space="preserve"> 100 - Tableau18[[#This Row],[Fitness finale]] / Tableau18[[#This Row],[Fitness de base]] * 100</f>
        <v>7.2944566021341899</v>
      </c>
      <c r="L200" s="14">
        <v>2953.5329999999999</v>
      </c>
      <c r="M200" s="17" t="s">
        <v>26</v>
      </c>
    </row>
    <row r="201" spans="1:13" x14ac:dyDescent="0.25">
      <c r="A201" s="14" t="s">
        <v>14</v>
      </c>
      <c r="B201" s="14">
        <v>100</v>
      </c>
      <c r="C201" s="14">
        <v>1000</v>
      </c>
      <c r="D201" s="14">
        <v>0.8</v>
      </c>
      <c r="E201" s="14">
        <v>470.95134028311196</v>
      </c>
      <c r="F201" s="14">
        <v>0.9</v>
      </c>
      <c r="G201" s="14">
        <v>8</v>
      </c>
      <c r="H201" s="14">
        <v>47</v>
      </c>
      <c r="I201" s="14">
        <v>3729.5612446970367</v>
      </c>
      <c r="J201" s="14">
        <v>3467.1719265919955</v>
      </c>
      <c r="K201" s="6">
        <f xml:space="preserve"> 100 - Tableau18[[#This Row],[Fitness finale]] / Tableau18[[#This Row],[Fitness de base]] * 100</f>
        <v>7.0353937337300891</v>
      </c>
      <c r="L201" s="14">
        <v>10772.620999999999</v>
      </c>
      <c r="M201" s="17" t="s">
        <v>26</v>
      </c>
    </row>
    <row r="202" spans="1:13" x14ac:dyDescent="0.25">
      <c r="A202" s="14" t="s">
        <v>14</v>
      </c>
      <c r="B202" s="14">
        <v>100</v>
      </c>
      <c r="C202" s="14">
        <v>100</v>
      </c>
      <c r="D202" s="14">
        <v>0.3</v>
      </c>
      <c r="E202" s="14">
        <v>87.285820900079756</v>
      </c>
      <c r="F202" s="14">
        <v>0.9</v>
      </c>
      <c r="G202" s="14">
        <v>8</v>
      </c>
      <c r="H202" s="14">
        <v>44</v>
      </c>
      <c r="I202" s="14">
        <v>3729.5612446970367</v>
      </c>
      <c r="J202" s="14">
        <v>3481.9143940325621</v>
      </c>
      <c r="K202" s="6">
        <f xml:space="preserve"> 100 - Tableau18[[#This Row],[Fitness finale]] / Tableau18[[#This Row],[Fitness de base]] * 100</f>
        <v>6.640106822661707</v>
      </c>
      <c r="L202" s="14">
        <v>4225.5230000000001</v>
      </c>
      <c r="M202" s="17" t="s">
        <v>26</v>
      </c>
    </row>
    <row r="203" spans="1:13" x14ac:dyDescent="0.25">
      <c r="A203" s="14" t="s">
        <v>14</v>
      </c>
      <c r="B203" s="14">
        <v>100</v>
      </c>
      <c r="C203" s="14">
        <v>100</v>
      </c>
      <c r="D203" s="14">
        <v>0.8</v>
      </c>
      <c r="E203" s="14">
        <v>470.95134028311196</v>
      </c>
      <c r="F203" s="14">
        <v>0.8</v>
      </c>
      <c r="G203" s="14">
        <v>8</v>
      </c>
      <c r="H203" s="14">
        <v>46</v>
      </c>
      <c r="I203" s="14">
        <v>3729.5612446970367</v>
      </c>
      <c r="J203" s="14">
        <v>3526.3072092064099</v>
      </c>
      <c r="K203" s="6">
        <f xml:space="preserve"> 100 - Tableau18[[#This Row],[Fitness finale]] / Tableau18[[#This Row],[Fitness de base]] * 100</f>
        <v>5.4498109068359781</v>
      </c>
      <c r="L203" s="14">
        <v>4585.616</v>
      </c>
      <c r="M203" s="17" t="s">
        <v>26</v>
      </c>
    </row>
    <row r="204" spans="1:13" x14ac:dyDescent="0.25">
      <c r="A204" s="14" t="s">
        <v>14</v>
      </c>
      <c r="B204" s="14">
        <v>100</v>
      </c>
      <c r="C204" s="14">
        <v>100</v>
      </c>
      <c r="D204" s="14">
        <v>0.8</v>
      </c>
      <c r="E204" s="14">
        <v>470.95134028311196</v>
      </c>
      <c r="F204" s="14">
        <v>0.99</v>
      </c>
      <c r="G204" s="14">
        <v>8</v>
      </c>
      <c r="H204" s="14">
        <v>47</v>
      </c>
      <c r="I204" s="14">
        <v>3729.5612446970367</v>
      </c>
      <c r="J204" s="14">
        <v>3580.7137403711531</v>
      </c>
      <c r="K204" s="6">
        <f xml:space="preserve"> 100 - Tableau18[[#This Row],[Fitness finale]] / Tableau18[[#This Row],[Fitness de base]] * 100</f>
        <v>3.9910191724971895</v>
      </c>
      <c r="L204" s="14">
        <v>4045.4070000000002</v>
      </c>
      <c r="M204" s="17" t="s">
        <v>26</v>
      </c>
    </row>
    <row r="205" spans="1:13" x14ac:dyDescent="0.25">
      <c r="A205" s="14" t="s">
        <v>14</v>
      </c>
      <c r="B205" s="14">
        <v>100</v>
      </c>
      <c r="C205" s="14">
        <v>500</v>
      </c>
      <c r="D205" s="14">
        <v>0.5</v>
      </c>
      <c r="E205" s="14">
        <v>151.61246776199212</v>
      </c>
      <c r="F205" s="14">
        <v>0.9</v>
      </c>
      <c r="G205" s="14">
        <v>8</v>
      </c>
      <c r="H205" s="14">
        <v>47</v>
      </c>
      <c r="I205" s="14">
        <v>3729.5612446970367</v>
      </c>
      <c r="J205" s="14">
        <v>3582.3313062307138</v>
      </c>
      <c r="K205" s="6">
        <f xml:space="preserve"> 100 - Tableau18[[#This Row],[Fitness finale]] / Tableau18[[#This Row],[Fitness de base]] * 100</f>
        <v>3.9476476938316978</v>
      </c>
      <c r="L205" s="14">
        <v>8601.1489999999994</v>
      </c>
      <c r="M205" s="17" t="s">
        <v>26</v>
      </c>
    </row>
    <row r="206" spans="1:13" x14ac:dyDescent="0.25">
      <c r="A206" s="14" t="s">
        <v>14</v>
      </c>
      <c r="B206" s="14">
        <v>100</v>
      </c>
      <c r="C206" s="14">
        <v>1000</v>
      </c>
      <c r="D206" s="14">
        <v>0.8</v>
      </c>
      <c r="E206" s="14">
        <v>470.95134028311196</v>
      </c>
      <c r="F206" s="14">
        <v>0.8</v>
      </c>
      <c r="G206" s="14">
        <v>8</v>
      </c>
      <c r="H206" s="14">
        <v>46</v>
      </c>
      <c r="I206" s="14">
        <v>3729.5612446970367</v>
      </c>
      <c r="J206" s="14">
        <v>3605.87384721646</v>
      </c>
      <c r="K206" s="6">
        <f xml:space="preserve"> 100 - Tableau18[[#This Row],[Fitness finale]] / Tableau18[[#This Row],[Fitness de base]] * 100</f>
        <v>3.316406123010978</v>
      </c>
      <c r="L206" s="14">
        <v>10459.067999999999</v>
      </c>
      <c r="M206" s="17" t="s">
        <v>26</v>
      </c>
    </row>
    <row r="207" spans="1:13" x14ac:dyDescent="0.25">
      <c r="A207" s="14" t="s">
        <v>14</v>
      </c>
      <c r="B207" s="14">
        <v>100</v>
      </c>
      <c r="C207" s="14">
        <v>10</v>
      </c>
      <c r="D207" s="14">
        <v>0.5</v>
      </c>
      <c r="E207" s="14">
        <v>151.61246776199212</v>
      </c>
      <c r="F207" s="14">
        <v>0.8</v>
      </c>
      <c r="G207" s="14">
        <v>8</v>
      </c>
      <c r="H207" s="14">
        <v>47</v>
      </c>
      <c r="I207" s="14">
        <v>3729.5612446970367</v>
      </c>
      <c r="J207" s="14">
        <v>3609.9767350305106</v>
      </c>
      <c r="K207" s="6">
        <f xml:space="preserve"> 100 - Tableau18[[#This Row],[Fitness finale]] / Tableau18[[#This Row],[Fitness de base]] * 100</f>
        <v>3.2063961903443783</v>
      </c>
      <c r="L207" s="14">
        <v>351.541</v>
      </c>
      <c r="M207" s="17" t="s">
        <v>26</v>
      </c>
    </row>
    <row r="208" spans="1:13" x14ac:dyDescent="0.25">
      <c r="A208" s="14" t="s">
        <v>14</v>
      </c>
      <c r="B208" s="14">
        <v>100</v>
      </c>
      <c r="C208" s="14">
        <v>500</v>
      </c>
      <c r="D208" s="14">
        <v>0.8</v>
      </c>
      <c r="E208" s="14">
        <v>470.95134028311196</v>
      </c>
      <c r="F208" s="14">
        <v>0.8</v>
      </c>
      <c r="G208" s="14">
        <v>8</v>
      </c>
      <c r="H208" s="14">
        <v>46</v>
      </c>
      <c r="I208" s="14">
        <v>3729.5612446970367</v>
      </c>
      <c r="J208" s="14">
        <v>3611.9605087984837</v>
      </c>
      <c r="K208" s="6">
        <f xml:space="preserve"> 100 - Tableau18[[#This Row],[Fitness finale]] / Tableau18[[#This Row],[Fitness de base]] * 100</f>
        <v>3.1532056502830272</v>
      </c>
      <c r="L208" s="14">
        <v>8665.8040000000001</v>
      </c>
      <c r="M208" s="17" t="s">
        <v>26</v>
      </c>
    </row>
    <row r="209" spans="1:13" x14ac:dyDescent="0.25">
      <c r="A209" s="14" t="s">
        <v>14</v>
      </c>
      <c r="B209" s="14">
        <v>100</v>
      </c>
      <c r="C209" s="14">
        <v>10</v>
      </c>
      <c r="D209" s="14">
        <v>0.3</v>
      </c>
      <c r="E209" s="14">
        <v>87.285820900079756</v>
      </c>
      <c r="F209" s="14">
        <v>0.8</v>
      </c>
      <c r="G209" s="14">
        <v>8</v>
      </c>
      <c r="H209" s="14">
        <v>47</v>
      </c>
      <c r="I209" s="14">
        <v>3729.5612446970367</v>
      </c>
      <c r="J209" s="14">
        <v>3648.7910551780756</v>
      </c>
      <c r="K209" s="6">
        <f xml:space="preserve"> 100 - Tableau18[[#This Row],[Fitness finale]] / Tableau18[[#This Row],[Fitness de base]] * 100</f>
        <v>2.1656753762605803</v>
      </c>
      <c r="L209" s="14">
        <v>316.60199999999998</v>
      </c>
      <c r="M209" s="17" t="s">
        <v>26</v>
      </c>
    </row>
    <row r="210" spans="1:13" x14ac:dyDescent="0.25">
      <c r="A210" s="14" t="s">
        <v>14</v>
      </c>
      <c r="B210" s="14">
        <v>100</v>
      </c>
      <c r="C210" s="14">
        <v>100</v>
      </c>
      <c r="D210" s="14">
        <v>0.3</v>
      </c>
      <c r="E210" s="14">
        <v>87.285820900079756</v>
      </c>
      <c r="F210" s="14">
        <v>0.99</v>
      </c>
      <c r="G210" s="14">
        <v>8</v>
      </c>
      <c r="H210" s="14">
        <v>45</v>
      </c>
      <c r="I210" s="14">
        <v>3729.5612446970367</v>
      </c>
      <c r="J210" s="14">
        <v>3649.3155415846491</v>
      </c>
      <c r="K210" s="6">
        <f xml:space="preserve"> 100 - Tableau18[[#This Row],[Fitness finale]] / Tableau18[[#This Row],[Fitness de base]] * 100</f>
        <v>2.1516124242895103</v>
      </c>
      <c r="L210" s="14">
        <v>4198.8729999999996</v>
      </c>
      <c r="M210" s="17" t="s">
        <v>26</v>
      </c>
    </row>
    <row r="211" spans="1:13" x14ac:dyDescent="0.25">
      <c r="A211" s="14" t="s">
        <v>14</v>
      </c>
      <c r="B211" s="14">
        <v>100</v>
      </c>
      <c r="C211" s="14">
        <v>10</v>
      </c>
      <c r="D211" s="14">
        <v>0.8</v>
      </c>
      <c r="E211" s="14">
        <v>470.95134028311196</v>
      </c>
      <c r="F211" s="14">
        <v>0.8</v>
      </c>
      <c r="G211" s="14">
        <v>8</v>
      </c>
      <c r="H211" s="14">
        <v>47</v>
      </c>
      <c r="I211" s="14">
        <v>3729.5612446970367</v>
      </c>
      <c r="J211" s="14">
        <v>3651.0414485082651</v>
      </c>
      <c r="K211" s="6">
        <f xml:space="preserve"> 100 - Tableau18[[#This Row],[Fitness finale]] / Tableau18[[#This Row],[Fitness de base]] * 100</f>
        <v>2.105336017753217</v>
      </c>
      <c r="L211" s="14">
        <v>323.24400000000003</v>
      </c>
      <c r="M211" s="17" t="s">
        <v>26</v>
      </c>
    </row>
    <row r="212" spans="1:13" x14ac:dyDescent="0.25">
      <c r="A212" s="14" t="s">
        <v>14</v>
      </c>
      <c r="B212" s="14">
        <v>100</v>
      </c>
      <c r="C212" s="14">
        <v>10</v>
      </c>
      <c r="D212" s="14">
        <v>0.5</v>
      </c>
      <c r="E212" s="14">
        <v>151.61246776199212</v>
      </c>
      <c r="F212" s="14">
        <v>0.99</v>
      </c>
      <c r="G212" s="14">
        <v>8</v>
      </c>
      <c r="H212" s="14">
        <v>47</v>
      </c>
      <c r="I212" s="14">
        <v>3729.5612446970367</v>
      </c>
      <c r="J212" s="14">
        <v>3674.3930810008715</v>
      </c>
      <c r="K212" s="6">
        <f xml:space="preserve"> 100 - Tableau18[[#This Row],[Fitness finale]] / Tableau18[[#This Row],[Fitness de base]] * 100</f>
        <v>1.4792132392143316</v>
      </c>
      <c r="L212" s="14">
        <v>332.00400000000002</v>
      </c>
      <c r="M212" s="17" t="s">
        <v>26</v>
      </c>
    </row>
    <row r="213" spans="1:13" x14ac:dyDescent="0.25">
      <c r="A213" s="14" t="s">
        <v>14</v>
      </c>
      <c r="B213" s="14">
        <v>100</v>
      </c>
      <c r="C213" s="14">
        <v>10</v>
      </c>
      <c r="D213" s="14">
        <v>0.3</v>
      </c>
      <c r="E213" s="14">
        <v>87.285820900079756</v>
      </c>
      <c r="F213" s="14">
        <v>0.9</v>
      </c>
      <c r="G213" s="14">
        <v>8</v>
      </c>
      <c r="H213" s="14">
        <v>47</v>
      </c>
      <c r="I213" s="14">
        <v>3729.5612446970367</v>
      </c>
      <c r="J213" s="14">
        <v>3700.7256273626135</v>
      </c>
      <c r="K213" s="6">
        <f xml:space="preserve"> 100 - Tableau18[[#This Row],[Fitness finale]] / Tableau18[[#This Row],[Fitness de base]] * 100</f>
        <v>0.77316379709338889</v>
      </c>
      <c r="L213" s="14">
        <v>297.71800000000002</v>
      </c>
      <c r="M213" s="17" t="s">
        <v>26</v>
      </c>
    </row>
    <row r="214" spans="1:13" x14ac:dyDescent="0.25">
      <c r="A214" s="14" t="s">
        <v>14</v>
      </c>
      <c r="B214" s="14">
        <v>100</v>
      </c>
      <c r="C214" s="14">
        <v>10</v>
      </c>
      <c r="D214" s="14">
        <v>0.3</v>
      </c>
      <c r="E214" s="14">
        <v>87.285820900079756</v>
      </c>
      <c r="F214" s="14">
        <v>0.99</v>
      </c>
      <c r="G214" s="14">
        <v>8</v>
      </c>
      <c r="H214" s="14">
        <v>47</v>
      </c>
      <c r="I214" s="14">
        <v>3729.5612446970367</v>
      </c>
      <c r="J214" s="14">
        <v>3700.9846195413088</v>
      </c>
      <c r="K214" s="6">
        <f xml:space="preserve"> 100 - Tableau18[[#This Row],[Fitness finale]] / Tableau18[[#This Row],[Fitness de base]] * 100</f>
        <v>0.76621949019768465</v>
      </c>
      <c r="L214" s="14">
        <v>350.40699999999998</v>
      </c>
      <c r="M214" s="17" t="s">
        <v>26</v>
      </c>
    </row>
    <row r="215" spans="1:13" x14ac:dyDescent="0.25">
      <c r="A215" s="14" t="s">
        <v>14</v>
      </c>
      <c r="B215" s="14">
        <v>100</v>
      </c>
      <c r="C215" s="14">
        <v>10</v>
      </c>
      <c r="D215" s="14">
        <v>0.8</v>
      </c>
      <c r="E215" s="14">
        <v>470.95134028311196</v>
      </c>
      <c r="F215" s="14">
        <v>0.9</v>
      </c>
      <c r="G215" s="14">
        <v>8</v>
      </c>
      <c r="H215" s="14">
        <v>47</v>
      </c>
      <c r="I215" s="14">
        <v>3729.5612446970367</v>
      </c>
      <c r="J215" s="14">
        <v>3729.5612446970367</v>
      </c>
      <c r="K215" s="6">
        <f xml:space="preserve"> 100 - Tableau18[[#This Row],[Fitness finale]] / Tableau18[[#This Row],[Fitness de base]] * 100</f>
        <v>0</v>
      </c>
      <c r="L215" s="14">
        <v>391.13299999999998</v>
      </c>
      <c r="M215" s="17" t="s">
        <v>26</v>
      </c>
    </row>
    <row r="216" spans="1:13" x14ac:dyDescent="0.25">
      <c r="A216" s="14" t="s">
        <v>14</v>
      </c>
      <c r="B216" s="14">
        <v>100</v>
      </c>
      <c r="C216" s="14">
        <v>10</v>
      </c>
      <c r="D216" s="14">
        <v>0.5</v>
      </c>
      <c r="E216" s="14">
        <v>151.61246776199212</v>
      </c>
      <c r="F216" s="14">
        <v>0.9</v>
      </c>
      <c r="G216" s="14">
        <v>8</v>
      </c>
      <c r="H216" s="14">
        <v>47</v>
      </c>
      <c r="I216" s="14">
        <v>3729.5612446970367</v>
      </c>
      <c r="J216" s="14">
        <v>3729.5612446970367</v>
      </c>
      <c r="K216" s="6">
        <f xml:space="preserve"> 100 - Tableau18[[#This Row],[Fitness finale]] / Tableau18[[#This Row],[Fitness de base]] * 100</f>
        <v>0</v>
      </c>
      <c r="L216" s="14">
        <v>318.73399999999998</v>
      </c>
      <c r="M216" s="17" t="s">
        <v>26</v>
      </c>
    </row>
    <row r="217" spans="1:13" x14ac:dyDescent="0.25">
      <c r="A217" s="14" t="s">
        <v>14</v>
      </c>
      <c r="B217" s="14">
        <v>100</v>
      </c>
      <c r="C217" s="14">
        <v>10</v>
      </c>
      <c r="D217" s="14">
        <v>0.8</v>
      </c>
      <c r="E217" s="14">
        <v>470.95134028311196</v>
      </c>
      <c r="F217" s="14">
        <v>0.99</v>
      </c>
      <c r="G217" s="14">
        <v>8</v>
      </c>
      <c r="H217" s="14">
        <v>47</v>
      </c>
      <c r="I217" s="14">
        <v>3729.5612446970367</v>
      </c>
      <c r="J217" s="14">
        <v>3729.5612446970367</v>
      </c>
      <c r="K217" s="6">
        <f xml:space="preserve"> 100 - Tableau18[[#This Row],[Fitness finale]] / Tableau18[[#This Row],[Fitness de base]] * 100</f>
        <v>0</v>
      </c>
      <c r="L217" s="14">
        <v>351.81900000000002</v>
      </c>
      <c r="M217" s="17" t="s">
        <v>26</v>
      </c>
    </row>
    <row r="218" spans="1:13" x14ac:dyDescent="0.25">
      <c r="A218" s="14" t="s">
        <v>15</v>
      </c>
      <c r="B218" s="14">
        <v>100</v>
      </c>
      <c r="C218" s="14">
        <v>1000</v>
      </c>
      <c r="D218" s="14">
        <v>0.8</v>
      </c>
      <c r="E218" s="14">
        <v>543.72470651689173</v>
      </c>
      <c r="F218" s="14">
        <v>0.99</v>
      </c>
      <c r="G218" s="14">
        <v>8</v>
      </c>
      <c r="H218" s="14">
        <v>36</v>
      </c>
      <c r="I218" s="14">
        <v>3688.9620666435944</v>
      </c>
      <c r="J218" s="14">
        <v>2572.9962649898321</v>
      </c>
      <c r="K218" s="6">
        <f xml:space="preserve"> 100 - Tableau18[[#This Row],[Fitness finale]] / Tableau18[[#This Row],[Fitness de base]] * 100</f>
        <v>30.251484875503877</v>
      </c>
      <c r="L218" s="14">
        <v>10735.242</v>
      </c>
      <c r="M218" s="17" t="s">
        <v>26</v>
      </c>
    </row>
    <row r="219" spans="1:13" x14ac:dyDescent="0.25">
      <c r="A219" s="14" t="s">
        <v>15</v>
      </c>
      <c r="B219" s="14">
        <v>100</v>
      </c>
      <c r="C219" s="14">
        <v>1000</v>
      </c>
      <c r="D219" s="14">
        <v>0.5</v>
      </c>
      <c r="E219" s="14">
        <v>175.04025891217313</v>
      </c>
      <c r="F219" s="14">
        <v>0.99</v>
      </c>
      <c r="G219" s="14">
        <v>8</v>
      </c>
      <c r="H219" s="14">
        <v>40</v>
      </c>
      <c r="I219" s="14">
        <v>3688.9620666435944</v>
      </c>
      <c r="J219" s="14">
        <v>2738.1298340065578</v>
      </c>
      <c r="K219" s="6">
        <f xml:space="preserve"> 100 - Tableau18[[#This Row],[Fitness finale]] / Tableau18[[#This Row],[Fitness de base]] * 100</f>
        <v>25.775061262751137</v>
      </c>
      <c r="L219" s="14">
        <v>10760.373</v>
      </c>
      <c r="M219" s="17" t="s">
        <v>26</v>
      </c>
    </row>
    <row r="220" spans="1:13" x14ac:dyDescent="0.25">
      <c r="A220" s="14" t="s">
        <v>15</v>
      </c>
      <c r="B220" s="14">
        <v>100</v>
      </c>
      <c r="C220" s="14">
        <v>1000</v>
      </c>
      <c r="D220" s="14">
        <v>0.3</v>
      </c>
      <c r="E220" s="14">
        <v>100.77359016209961</v>
      </c>
      <c r="F220" s="14">
        <v>0.9</v>
      </c>
      <c r="G220" s="14">
        <v>8</v>
      </c>
      <c r="H220" s="14">
        <v>38</v>
      </c>
      <c r="I220" s="14">
        <v>3688.9620666435944</v>
      </c>
      <c r="J220" s="14">
        <v>2782.7253487237458</v>
      </c>
      <c r="K220" s="6">
        <f xml:space="preserve"> 100 - Tableau18[[#This Row],[Fitness finale]] / Tableau18[[#This Row],[Fitness de base]] * 100</f>
        <v>24.566170688341856</v>
      </c>
      <c r="L220" s="14">
        <v>10843.436</v>
      </c>
      <c r="M220" s="17" t="s">
        <v>26</v>
      </c>
    </row>
    <row r="221" spans="1:13" x14ac:dyDescent="0.25">
      <c r="A221" s="14" t="s">
        <v>15</v>
      </c>
      <c r="B221" s="14">
        <v>100</v>
      </c>
      <c r="C221" s="14">
        <v>500</v>
      </c>
      <c r="D221" s="14">
        <v>0.3</v>
      </c>
      <c r="E221" s="14">
        <v>100.77359016209961</v>
      </c>
      <c r="F221" s="14">
        <v>0.99</v>
      </c>
      <c r="G221" s="14">
        <v>8</v>
      </c>
      <c r="H221" s="14">
        <v>41</v>
      </c>
      <c r="I221" s="14">
        <v>3688.9620666435944</v>
      </c>
      <c r="J221" s="14">
        <v>2794.2167963572297</v>
      </c>
      <c r="K221" s="6">
        <f xml:space="preserve"> 100 - Tableau18[[#This Row],[Fitness finale]] / Tableau18[[#This Row],[Fitness de base]] * 100</f>
        <v>24.254661721161298</v>
      </c>
      <c r="L221" s="14">
        <v>8642.9120000000003</v>
      </c>
      <c r="M221" s="17" t="s">
        <v>26</v>
      </c>
    </row>
    <row r="222" spans="1:13" x14ac:dyDescent="0.25">
      <c r="A222" s="14" t="s">
        <v>15</v>
      </c>
      <c r="B222" s="14">
        <v>100</v>
      </c>
      <c r="C222" s="14">
        <v>500</v>
      </c>
      <c r="D222" s="14">
        <v>0.8</v>
      </c>
      <c r="E222" s="14">
        <v>543.72470651689173</v>
      </c>
      <c r="F222" s="14">
        <v>0.99</v>
      </c>
      <c r="G222" s="14">
        <v>8</v>
      </c>
      <c r="H222" s="14">
        <v>39</v>
      </c>
      <c r="I222" s="14">
        <v>3688.9620666435944</v>
      </c>
      <c r="J222" s="14">
        <v>2899.5770572419106</v>
      </c>
      <c r="K222" s="6">
        <f xml:space="preserve"> 100 - Tableau18[[#This Row],[Fitness finale]] / Tableau18[[#This Row],[Fitness de base]] * 100</f>
        <v>21.398566728009399</v>
      </c>
      <c r="L222" s="14">
        <v>8696.0149999999994</v>
      </c>
      <c r="M222" s="17" t="s">
        <v>26</v>
      </c>
    </row>
    <row r="223" spans="1:13" x14ac:dyDescent="0.25">
      <c r="A223" s="11" t="s">
        <v>15</v>
      </c>
      <c r="B223" s="11">
        <v>100</v>
      </c>
      <c r="C223" s="11">
        <v>500</v>
      </c>
      <c r="D223" s="11">
        <v>0.5</v>
      </c>
      <c r="E223" s="11">
        <v>175.04025891217313</v>
      </c>
      <c r="F223" s="11">
        <v>0.99</v>
      </c>
      <c r="G223" s="11">
        <v>8</v>
      </c>
      <c r="H223" s="11">
        <v>40</v>
      </c>
      <c r="I223" s="11">
        <v>3688.9620666435944</v>
      </c>
      <c r="J223" s="11">
        <v>2906.5759250446804</v>
      </c>
      <c r="K223" s="6">
        <f xml:space="preserve"> 100 - Tableau18[[#This Row],[Fitness finale]] / Tableau18[[#This Row],[Fitness de base]] * 100</f>
        <v>21.208842147590019</v>
      </c>
      <c r="L223" s="11">
        <v>8791.4490000000005</v>
      </c>
      <c r="M223" s="17" t="s">
        <v>26</v>
      </c>
    </row>
    <row r="224" spans="1:13" x14ac:dyDescent="0.25">
      <c r="A224" s="14" t="s">
        <v>15</v>
      </c>
      <c r="B224" s="14">
        <v>100</v>
      </c>
      <c r="C224" s="14">
        <v>1000</v>
      </c>
      <c r="D224" s="14">
        <v>0.3</v>
      </c>
      <c r="E224" s="14">
        <v>100.77359016209961</v>
      </c>
      <c r="F224" s="14">
        <v>0.99</v>
      </c>
      <c r="G224" s="14">
        <v>8</v>
      </c>
      <c r="H224" s="14">
        <v>42</v>
      </c>
      <c r="I224" s="14">
        <v>3688.9620666435944</v>
      </c>
      <c r="J224" s="14">
        <v>3022.2503031111933</v>
      </c>
      <c r="K224" s="6">
        <f xml:space="preserve"> 100 - Tableau18[[#This Row],[Fitness finale]] / Tableau18[[#This Row],[Fitness de base]] * 100</f>
        <v>18.073153138682429</v>
      </c>
      <c r="L224" s="14">
        <v>10928.07</v>
      </c>
      <c r="M224" s="17" t="s">
        <v>26</v>
      </c>
    </row>
    <row r="225" spans="1:13" x14ac:dyDescent="0.25">
      <c r="A225" s="14" t="s">
        <v>15</v>
      </c>
      <c r="B225" s="14">
        <v>100</v>
      </c>
      <c r="C225" s="14">
        <v>500</v>
      </c>
      <c r="D225" s="14">
        <v>0.8</v>
      </c>
      <c r="E225" s="14">
        <v>543.72470651689173</v>
      </c>
      <c r="F225" s="14">
        <v>0.9</v>
      </c>
      <c r="G225" s="14">
        <v>8</v>
      </c>
      <c r="H225" s="14">
        <v>43</v>
      </c>
      <c r="I225" s="14">
        <v>3688.9620666435944</v>
      </c>
      <c r="J225" s="14">
        <v>3037.4196019886422</v>
      </c>
      <c r="K225" s="6">
        <f xml:space="preserve"> 100 - Tableau18[[#This Row],[Fitness finale]] / Tableau18[[#This Row],[Fitness de base]] * 100</f>
        <v>17.661945362527376</v>
      </c>
      <c r="L225" s="14">
        <v>8617.3369999999995</v>
      </c>
      <c r="M225" s="17" t="s">
        <v>26</v>
      </c>
    </row>
    <row r="226" spans="1:13" x14ac:dyDescent="0.25">
      <c r="A226" s="14" t="s">
        <v>15</v>
      </c>
      <c r="B226" s="14">
        <v>100</v>
      </c>
      <c r="C226" s="14">
        <v>1000</v>
      </c>
      <c r="D226" s="14">
        <v>0.8</v>
      </c>
      <c r="E226" s="14">
        <v>543.72470651689173</v>
      </c>
      <c r="F226" s="14">
        <v>0.9</v>
      </c>
      <c r="G226" s="14">
        <v>8</v>
      </c>
      <c r="H226" s="14">
        <v>48</v>
      </c>
      <c r="I226" s="14">
        <v>3688.9620666435944</v>
      </c>
      <c r="J226" s="14">
        <v>3164.7499788277801</v>
      </c>
      <c r="K226" s="6">
        <f xml:space="preserve"> 100 - Tableau18[[#This Row],[Fitness finale]] / Tableau18[[#This Row],[Fitness de base]] * 100</f>
        <v>14.210286751274978</v>
      </c>
      <c r="L226" s="14">
        <v>10944.191999999999</v>
      </c>
      <c r="M226" s="17" t="s">
        <v>26</v>
      </c>
    </row>
    <row r="227" spans="1:13" x14ac:dyDescent="0.25">
      <c r="A227" s="14" t="s">
        <v>15</v>
      </c>
      <c r="B227" s="14">
        <v>100</v>
      </c>
      <c r="C227" s="14">
        <v>100</v>
      </c>
      <c r="D227" s="14">
        <v>0.3</v>
      </c>
      <c r="E227" s="14">
        <v>100.77359016209961</v>
      </c>
      <c r="F227" s="14">
        <v>0.9</v>
      </c>
      <c r="G227" s="14">
        <v>8</v>
      </c>
      <c r="H227" s="14">
        <v>46</v>
      </c>
      <c r="I227" s="14">
        <v>3688.9620666435944</v>
      </c>
      <c r="J227" s="14">
        <v>3243.3691878670707</v>
      </c>
      <c r="K227" s="6">
        <f xml:space="preserve"> 100 - Tableau18[[#This Row],[Fitness finale]] / Tableau18[[#This Row],[Fitness de base]] * 100</f>
        <v>12.079085410112299</v>
      </c>
      <c r="L227" s="14">
        <v>3507.0160000000001</v>
      </c>
      <c r="M227" s="17" t="s">
        <v>26</v>
      </c>
    </row>
    <row r="228" spans="1:13" x14ac:dyDescent="0.25">
      <c r="A228" s="11" t="s">
        <v>15</v>
      </c>
      <c r="B228" s="11">
        <v>100</v>
      </c>
      <c r="C228" s="11">
        <v>1000</v>
      </c>
      <c r="D228" s="11">
        <v>0.5</v>
      </c>
      <c r="E228" s="11">
        <v>175.04025891217313</v>
      </c>
      <c r="F228" s="11">
        <v>0.9</v>
      </c>
      <c r="G228" s="11">
        <v>8</v>
      </c>
      <c r="H228" s="11">
        <v>44</v>
      </c>
      <c r="I228" s="11">
        <v>3688.9620666435944</v>
      </c>
      <c r="J228" s="11">
        <v>3245.1258369078623</v>
      </c>
      <c r="K228" s="6">
        <f xml:space="preserve"> 100 - Tableau18[[#This Row],[Fitness finale]] / Tableau18[[#This Row],[Fitness de base]] * 100</f>
        <v>12.031466350630083</v>
      </c>
      <c r="L228" s="11">
        <v>10955.244000000001</v>
      </c>
      <c r="M228" s="17" t="s">
        <v>26</v>
      </c>
    </row>
    <row r="229" spans="1:13" x14ac:dyDescent="0.25">
      <c r="A229" s="14" t="s">
        <v>15</v>
      </c>
      <c r="B229" s="14">
        <v>100</v>
      </c>
      <c r="C229" s="14">
        <v>100</v>
      </c>
      <c r="D229" s="14">
        <v>0.8</v>
      </c>
      <c r="E229" s="14">
        <v>543.72470651689173</v>
      </c>
      <c r="F229" s="14">
        <v>0.9</v>
      </c>
      <c r="G229" s="14">
        <v>8</v>
      </c>
      <c r="H229" s="14">
        <v>45</v>
      </c>
      <c r="I229" s="14">
        <v>3688.9620666435944</v>
      </c>
      <c r="J229" s="14">
        <v>3267.7964356507237</v>
      </c>
      <c r="K229" s="6">
        <f xml:space="preserve"> 100 - Tableau18[[#This Row],[Fitness finale]] / Tableau18[[#This Row],[Fitness de base]] * 100</f>
        <v>11.416914117961326</v>
      </c>
      <c r="L229" s="14">
        <v>3827.0450000000001</v>
      </c>
      <c r="M229" s="17" t="s">
        <v>26</v>
      </c>
    </row>
    <row r="230" spans="1:13" x14ac:dyDescent="0.25">
      <c r="A230" s="11" t="s">
        <v>15</v>
      </c>
      <c r="B230" s="11">
        <v>100</v>
      </c>
      <c r="C230" s="11">
        <v>500</v>
      </c>
      <c r="D230" s="11">
        <v>0.8</v>
      </c>
      <c r="E230" s="11">
        <v>543.72470651689173</v>
      </c>
      <c r="F230" s="11">
        <v>0.8</v>
      </c>
      <c r="G230" s="11">
        <v>8</v>
      </c>
      <c r="H230" s="11">
        <v>44</v>
      </c>
      <c r="I230" s="11">
        <v>3688.9620666435944</v>
      </c>
      <c r="J230" s="11">
        <v>3284.5566498051744</v>
      </c>
      <c r="K230" s="6">
        <f xml:space="preserve"> 100 - Tableau18[[#This Row],[Fitness finale]] / Tableau18[[#This Row],[Fitness de base]] * 100</f>
        <v>10.962579975954284</v>
      </c>
      <c r="L230" s="11">
        <v>8438.7510000000002</v>
      </c>
      <c r="M230" s="17" t="s">
        <v>26</v>
      </c>
    </row>
    <row r="231" spans="1:13" x14ac:dyDescent="0.25">
      <c r="A231" s="14" t="s">
        <v>15</v>
      </c>
      <c r="B231" s="14">
        <v>100</v>
      </c>
      <c r="C231" s="14">
        <v>100</v>
      </c>
      <c r="D231" s="14">
        <v>0.3</v>
      </c>
      <c r="E231" s="14">
        <v>100.77359016209961</v>
      </c>
      <c r="F231" s="14">
        <v>0.8</v>
      </c>
      <c r="G231" s="14">
        <v>8</v>
      </c>
      <c r="H231" s="14">
        <v>46</v>
      </c>
      <c r="I231" s="14">
        <v>3688.9620666435944</v>
      </c>
      <c r="J231" s="14">
        <v>3322.2190735195918</v>
      </c>
      <c r="K231" s="6">
        <f xml:space="preserve"> 100 - Tableau18[[#This Row],[Fitness finale]] / Tableau18[[#This Row],[Fitness de base]] * 100</f>
        <v>9.9416309113117052</v>
      </c>
      <c r="L231" s="14">
        <v>4263.4679999999998</v>
      </c>
      <c r="M231" s="17" t="s">
        <v>26</v>
      </c>
    </row>
    <row r="232" spans="1:13" x14ac:dyDescent="0.25">
      <c r="A232" s="14" t="s">
        <v>15</v>
      </c>
      <c r="B232" s="14">
        <v>100</v>
      </c>
      <c r="C232" s="14">
        <v>1000</v>
      </c>
      <c r="D232" s="14">
        <v>0.3</v>
      </c>
      <c r="E232" s="14">
        <v>100.77359016209961</v>
      </c>
      <c r="F232" s="14">
        <v>0.8</v>
      </c>
      <c r="G232" s="14">
        <v>8</v>
      </c>
      <c r="H232" s="14">
        <v>48</v>
      </c>
      <c r="I232" s="14">
        <v>3688.9620666435944</v>
      </c>
      <c r="J232" s="14">
        <v>3353.9165098229055</v>
      </c>
      <c r="K232" s="6">
        <f xml:space="preserve"> 100 - Tableau18[[#This Row],[Fitness finale]] / Tableau18[[#This Row],[Fitness de base]] * 100</f>
        <v>9.0823801049689479</v>
      </c>
      <c r="L232" s="14">
        <v>10583.737999999999</v>
      </c>
      <c r="M232" s="17" t="s">
        <v>26</v>
      </c>
    </row>
    <row r="233" spans="1:13" x14ac:dyDescent="0.25">
      <c r="A233" s="14" t="s">
        <v>15</v>
      </c>
      <c r="B233" s="14">
        <v>100</v>
      </c>
      <c r="C233" s="14">
        <v>500</v>
      </c>
      <c r="D233" s="14">
        <v>0.5</v>
      </c>
      <c r="E233" s="14">
        <v>175.04025891217313</v>
      </c>
      <c r="F233" s="14">
        <v>0.9</v>
      </c>
      <c r="G233" s="14">
        <v>8</v>
      </c>
      <c r="H233" s="14">
        <v>47</v>
      </c>
      <c r="I233" s="14">
        <v>3688.9620666435944</v>
      </c>
      <c r="J233" s="14">
        <v>3387.4890767472452</v>
      </c>
      <c r="K233" s="6">
        <f xml:space="preserve"> 100 - Tableau18[[#This Row],[Fitness finale]] / Tableau18[[#This Row],[Fitness de base]] * 100</f>
        <v>8.1722984527906704</v>
      </c>
      <c r="L233" s="14">
        <v>8787.8719999999994</v>
      </c>
      <c r="M233" s="17" t="s">
        <v>26</v>
      </c>
    </row>
    <row r="234" spans="1:13" x14ac:dyDescent="0.25">
      <c r="A234" s="14" t="s">
        <v>15</v>
      </c>
      <c r="B234" s="14">
        <v>100</v>
      </c>
      <c r="C234" s="14">
        <v>100</v>
      </c>
      <c r="D234" s="14">
        <v>0.8</v>
      </c>
      <c r="E234" s="14">
        <v>543.72470651689173</v>
      </c>
      <c r="F234" s="14">
        <v>0.8</v>
      </c>
      <c r="G234" s="14">
        <v>8</v>
      </c>
      <c r="H234" s="14">
        <v>48</v>
      </c>
      <c r="I234" s="14">
        <v>3688.9620666435944</v>
      </c>
      <c r="J234" s="14">
        <v>3388.4902190560451</v>
      </c>
      <c r="K234" s="6">
        <f xml:space="preserve"> 100 - Tableau18[[#This Row],[Fitness finale]] / Tableau18[[#This Row],[Fitness de base]] * 100</f>
        <v>8.1451595912162276</v>
      </c>
      <c r="L234" s="14">
        <v>3868.922</v>
      </c>
      <c r="M234" s="17" t="s">
        <v>26</v>
      </c>
    </row>
    <row r="235" spans="1:13" x14ac:dyDescent="0.25">
      <c r="A235" s="14" t="s">
        <v>15</v>
      </c>
      <c r="B235" s="14">
        <v>100</v>
      </c>
      <c r="C235" s="14">
        <v>500</v>
      </c>
      <c r="D235" s="14">
        <v>0.3</v>
      </c>
      <c r="E235" s="14">
        <v>100.77359016209961</v>
      </c>
      <c r="F235" s="14">
        <v>0.8</v>
      </c>
      <c r="G235" s="14">
        <v>8</v>
      </c>
      <c r="H235" s="14">
        <v>45</v>
      </c>
      <c r="I235" s="14">
        <v>3688.9620666435944</v>
      </c>
      <c r="J235" s="14">
        <v>3396.5673588559553</v>
      </c>
      <c r="K235" s="6">
        <f xml:space="preserve"> 100 - Tableau18[[#This Row],[Fitness finale]] / Tableau18[[#This Row],[Fitness de base]] * 100</f>
        <v>7.9262053256534273</v>
      </c>
      <c r="L235" s="14">
        <v>8502.1280000000006</v>
      </c>
      <c r="M235" s="17" t="s">
        <v>26</v>
      </c>
    </row>
    <row r="236" spans="1:13" x14ac:dyDescent="0.25">
      <c r="A236" s="14" t="s">
        <v>15</v>
      </c>
      <c r="B236" s="14">
        <v>100</v>
      </c>
      <c r="C236" s="14">
        <v>100</v>
      </c>
      <c r="D236" s="14">
        <v>0.3</v>
      </c>
      <c r="E236" s="14">
        <v>100.77359016209961</v>
      </c>
      <c r="F236" s="14">
        <v>0.99</v>
      </c>
      <c r="G236" s="14">
        <v>8</v>
      </c>
      <c r="H236" s="14">
        <v>45</v>
      </c>
      <c r="I236" s="14">
        <v>3688.9620666435944</v>
      </c>
      <c r="J236" s="14">
        <v>3411.4255819079763</v>
      </c>
      <c r="K236" s="6">
        <f xml:space="preserve"> 100 - Tableau18[[#This Row],[Fitness finale]] / Tableau18[[#This Row],[Fitness de base]] * 100</f>
        <v>7.5234301606179201</v>
      </c>
      <c r="L236" s="14">
        <v>4412.223</v>
      </c>
      <c r="M236" s="17" t="s">
        <v>26</v>
      </c>
    </row>
    <row r="237" spans="1:13" x14ac:dyDescent="0.25">
      <c r="A237" s="14" t="s">
        <v>15</v>
      </c>
      <c r="B237" s="14">
        <v>100</v>
      </c>
      <c r="C237" s="14">
        <v>500</v>
      </c>
      <c r="D237" s="14">
        <v>0.3</v>
      </c>
      <c r="E237" s="14">
        <v>100.77359016209961</v>
      </c>
      <c r="F237" s="14">
        <v>0.9</v>
      </c>
      <c r="G237" s="14">
        <v>8</v>
      </c>
      <c r="H237" s="14">
        <v>48</v>
      </c>
      <c r="I237" s="14">
        <v>3688.9620666435944</v>
      </c>
      <c r="J237" s="14">
        <v>3424.3890063170684</v>
      </c>
      <c r="K237" s="6">
        <f xml:space="preserve"> 100 - Tableau18[[#This Row],[Fitness finale]] / Tableau18[[#This Row],[Fitness de base]] * 100</f>
        <v>7.1720190001099127</v>
      </c>
      <c r="L237" s="14">
        <v>8774.6919999999991</v>
      </c>
      <c r="M237" s="17" t="s">
        <v>26</v>
      </c>
    </row>
    <row r="238" spans="1:13" x14ac:dyDescent="0.25">
      <c r="A238" s="14" t="s">
        <v>15</v>
      </c>
      <c r="B238" s="14">
        <v>100</v>
      </c>
      <c r="C238" s="14">
        <v>100</v>
      </c>
      <c r="D238" s="14">
        <v>0.5</v>
      </c>
      <c r="E238" s="14">
        <v>175.04025891217313</v>
      </c>
      <c r="F238" s="14">
        <v>0.9</v>
      </c>
      <c r="G238" s="14">
        <v>8</v>
      </c>
      <c r="H238" s="14">
        <v>48</v>
      </c>
      <c r="I238" s="14">
        <v>3688.9620666435944</v>
      </c>
      <c r="J238" s="14">
        <v>3494.4541140944375</v>
      </c>
      <c r="K238" s="6">
        <f xml:space="preserve"> 100 - Tableau18[[#This Row],[Fitness finale]] / Tableau18[[#This Row],[Fitness de base]] * 100</f>
        <v>5.2727013462117327</v>
      </c>
      <c r="L238" s="14">
        <v>3688.2660000000001</v>
      </c>
      <c r="M238" s="17" t="s">
        <v>26</v>
      </c>
    </row>
    <row r="239" spans="1:13" x14ac:dyDescent="0.25">
      <c r="A239" s="14" t="s">
        <v>15</v>
      </c>
      <c r="B239" s="14">
        <v>100</v>
      </c>
      <c r="C239" s="14">
        <v>1000</v>
      </c>
      <c r="D239" s="14">
        <v>0.5</v>
      </c>
      <c r="E239" s="14">
        <v>175.04025891217313</v>
      </c>
      <c r="F239" s="14">
        <v>0.8</v>
      </c>
      <c r="G239" s="14">
        <v>8</v>
      </c>
      <c r="H239" s="14">
        <v>47</v>
      </c>
      <c r="I239" s="14">
        <v>3688.9620666435944</v>
      </c>
      <c r="J239" s="14">
        <v>3495.5798037587588</v>
      </c>
      <c r="K239" s="6">
        <f xml:space="preserve"> 100 - Tableau18[[#This Row],[Fitness finale]] / Tableau18[[#This Row],[Fitness de base]] * 100</f>
        <v>5.2421862678784521</v>
      </c>
      <c r="L239" s="14">
        <v>10839.41</v>
      </c>
      <c r="M239" s="17" t="s">
        <v>26</v>
      </c>
    </row>
    <row r="240" spans="1:13" x14ac:dyDescent="0.25">
      <c r="A240" s="14" t="s">
        <v>15</v>
      </c>
      <c r="B240" s="14">
        <v>100</v>
      </c>
      <c r="C240" s="14">
        <v>500</v>
      </c>
      <c r="D240" s="14">
        <v>0.5</v>
      </c>
      <c r="E240" s="14">
        <v>175.04025891217313</v>
      </c>
      <c r="F240" s="14">
        <v>0.8</v>
      </c>
      <c r="G240" s="14">
        <v>8</v>
      </c>
      <c r="H240" s="14">
        <v>46</v>
      </c>
      <c r="I240" s="14">
        <v>3688.9620666435944</v>
      </c>
      <c r="J240" s="14">
        <v>3554.3313806374344</v>
      </c>
      <c r="K240" s="6">
        <f xml:space="preserve"> 100 - Tableau18[[#This Row],[Fitness finale]] / Tableau18[[#This Row],[Fitness de base]] * 100</f>
        <v>3.6495546328198998</v>
      </c>
      <c r="L240" s="14">
        <v>8526.4779999999992</v>
      </c>
      <c r="M240" s="17" t="s">
        <v>26</v>
      </c>
    </row>
    <row r="241" spans="1:13" x14ac:dyDescent="0.25">
      <c r="A241" s="14" t="s">
        <v>15</v>
      </c>
      <c r="B241" s="14">
        <v>100</v>
      </c>
      <c r="C241" s="14">
        <v>10</v>
      </c>
      <c r="D241" s="14">
        <v>0.3</v>
      </c>
      <c r="E241" s="14">
        <v>100.77359016209961</v>
      </c>
      <c r="F241" s="14">
        <v>0.99</v>
      </c>
      <c r="G241" s="14">
        <v>8</v>
      </c>
      <c r="H241" s="14">
        <v>48</v>
      </c>
      <c r="I241" s="14">
        <v>3688.9620666435944</v>
      </c>
      <c r="J241" s="14">
        <v>3583.6306710790009</v>
      </c>
      <c r="K241" s="6">
        <f xml:space="preserve"> 100 - Tableau18[[#This Row],[Fitness finale]] / Tableau18[[#This Row],[Fitness de base]] * 100</f>
        <v>2.8553125150573777</v>
      </c>
      <c r="L241" s="14">
        <v>302.66800000000001</v>
      </c>
      <c r="M241" s="17" t="s">
        <v>26</v>
      </c>
    </row>
    <row r="242" spans="1:13" x14ac:dyDescent="0.25">
      <c r="A242" s="14" t="s">
        <v>15</v>
      </c>
      <c r="B242" s="14">
        <v>100</v>
      </c>
      <c r="C242" s="14">
        <v>100</v>
      </c>
      <c r="D242" s="14">
        <v>0.5</v>
      </c>
      <c r="E242" s="14">
        <v>175.04025891217313</v>
      </c>
      <c r="F242" s="14">
        <v>0.99</v>
      </c>
      <c r="G242" s="14">
        <v>8</v>
      </c>
      <c r="H242" s="14">
        <v>47</v>
      </c>
      <c r="I242" s="14">
        <v>3688.9620666435944</v>
      </c>
      <c r="J242" s="14">
        <v>3597.5008237689458</v>
      </c>
      <c r="K242" s="6">
        <f xml:space="preserve"> 100 - Tableau18[[#This Row],[Fitness finale]] / Tableau18[[#This Row],[Fitness de base]] * 100</f>
        <v>2.479321858624175</v>
      </c>
      <c r="L242" s="14">
        <v>4005.0169999999998</v>
      </c>
      <c r="M242" s="17" t="s">
        <v>26</v>
      </c>
    </row>
    <row r="243" spans="1:13" x14ac:dyDescent="0.25">
      <c r="A243" s="14" t="s">
        <v>15</v>
      </c>
      <c r="B243" s="14">
        <v>100</v>
      </c>
      <c r="C243" s="14">
        <v>100</v>
      </c>
      <c r="D243" s="14">
        <v>0.8</v>
      </c>
      <c r="E243" s="14">
        <v>543.72470651689173</v>
      </c>
      <c r="F243" s="14">
        <v>0.99</v>
      </c>
      <c r="G243" s="14">
        <v>8</v>
      </c>
      <c r="H243" s="14">
        <v>47</v>
      </c>
      <c r="I243" s="14">
        <v>3688.9620666435944</v>
      </c>
      <c r="J243" s="14">
        <v>3597.8715701682581</v>
      </c>
      <c r="K243" s="6">
        <f xml:space="preserve"> 100 - Tableau18[[#This Row],[Fitness finale]] / Tableau18[[#This Row],[Fitness de base]] * 100</f>
        <v>2.4692717037943197</v>
      </c>
      <c r="L243" s="14">
        <v>4339.12</v>
      </c>
      <c r="M243" s="17" t="s">
        <v>26</v>
      </c>
    </row>
    <row r="244" spans="1:13" x14ac:dyDescent="0.25">
      <c r="A244" s="14" t="s">
        <v>15</v>
      </c>
      <c r="B244" s="14">
        <v>100</v>
      </c>
      <c r="C244" s="14">
        <v>10</v>
      </c>
      <c r="D244" s="14">
        <v>0.5</v>
      </c>
      <c r="E244" s="14">
        <v>175.04025891217313</v>
      </c>
      <c r="F244" s="14">
        <v>0.8</v>
      </c>
      <c r="G244" s="14">
        <v>8</v>
      </c>
      <c r="H244" s="14">
        <v>48</v>
      </c>
      <c r="I244" s="14">
        <v>3688.9620666435944</v>
      </c>
      <c r="J244" s="14">
        <v>3623.6141661142633</v>
      </c>
      <c r="K244" s="6">
        <f xml:space="preserve"> 100 - Tableau18[[#This Row],[Fitness finale]] / Tableau18[[#This Row],[Fitness de base]] * 100</f>
        <v>1.7714440904725279</v>
      </c>
      <c r="L244" s="14">
        <v>367.01600000000002</v>
      </c>
      <c r="M244" s="17" t="s">
        <v>26</v>
      </c>
    </row>
    <row r="245" spans="1:13" x14ac:dyDescent="0.25">
      <c r="A245" s="14" t="s">
        <v>15</v>
      </c>
      <c r="B245" s="14">
        <v>100</v>
      </c>
      <c r="C245" s="14">
        <v>1000</v>
      </c>
      <c r="D245" s="14">
        <v>0.8</v>
      </c>
      <c r="E245" s="14">
        <v>543.72470651689173</v>
      </c>
      <c r="F245" s="14">
        <v>0.8</v>
      </c>
      <c r="G245" s="14">
        <v>8</v>
      </c>
      <c r="H245" s="14">
        <v>48</v>
      </c>
      <c r="I245" s="14">
        <v>3688.9620666435944</v>
      </c>
      <c r="J245" s="14">
        <v>3659.0950375239918</v>
      </c>
      <c r="K245" s="6">
        <f xml:space="preserve"> 100 - Tableau18[[#This Row],[Fitness finale]] / Tableau18[[#This Row],[Fitness de base]] * 100</f>
        <v>0.80963231879414366</v>
      </c>
      <c r="L245" s="14">
        <v>10848.22</v>
      </c>
      <c r="M245" s="17" t="s">
        <v>26</v>
      </c>
    </row>
    <row r="246" spans="1:13" x14ac:dyDescent="0.25">
      <c r="A246" s="14" t="s">
        <v>15</v>
      </c>
      <c r="B246" s="14">
        <v>100</v>
      </c>
      <c r="C246" s="14">
        <v>10</v>
      </c>
      <c r="D246" s="14">
        <v>0.3</v>
      </c>
      <c r="E246" s="14">
        <v>100.77359016209961</v>
      </c>
      <c r="F246" s="14">
        <v>0.9</v>
      </c>
      <c r="G246" s="14">
        <v>8</v>
      </c>
      <c r="H246" s="14">
        <v>48</v>
      </c>
      <c r="I246" s="14">
        <v>3688.9620666435944</v>
      </c>
      <c r="J246" s="14">
        <v>3680.0340775563832</v>
      </c>
      <c r="K246" s="6">
        <f xml:space="preserve"> 100 - Tableau18[[#This Row],[Fitness finale]] / Tableau18[[#This Row],[Fitness de base]] * 100</f>
        <v>0.24201899954299222</v>
      </c>
      <c r="L246" s="14">
        <v>364.11399999999998</v>
      </c>
      <c r="M246" s="17" t="s">
        <v>26</v>
      </c>
    </row>
    <row r="247" spans="1:13" x14ac:dyDescent="0.25">
      <c r="A247" s="14" t="s">
        <v>15</v>
      </c>
      <c r="B247" s="14">
        <v>100</v>
      </c>
      <c r="C247" s="14">
        <v>10</v>
      </c>
      <c r="D247" s="14">
        <v>0.8</v>
      </c>
      <c r="E247" s="14">
        <v>543.72470651689173</v>
      </c>
      <c r="F247" s="14">
        <v>0.8</v>
      </c>
      <c r="G247" s="14">
        <v>8</v>
      </c>
      <c r="H247" s="14">
        <v>48</v>
      </c>
      <c r="I247" s="14">
        <v>3688.9620666435944</v>
      </c>
      <c r="J247" s="14">
        <v>3681.8097170198021</v>
      </c>
      <c r="K247" s="6">
        <f xml:space="preserve"> 100 - Tableau18[[#This Row],[Fitness finale]] / Tableau18[[#This Row],[Fitness de base]] * 100</f>
        <v>0.19388514965945092</v>
      </c>
      <c r="L247" s="14">
        <v>365.91800000000001</v>
      </c>
      <c r="M247" s="17" t="s">
        <v>26</v>
      </c>
    </row>
    <row r="248" spans="1:13" x14ac:dyDescent="0.25">
      <c r="A248" s="14" t="s">
        <v>15</v>
      </c>
      <c r="B248" s="14">
        <v>100</v>
      </c>
      <c r="C248" s="14">
        <v>10</v>
      </c>
      <c r="D248" s="14">
        <v>0.8</v>
      </c>
      <c r="E248" s="14">
        <v>543.72470651689173</v>
      </c>
      <c r="F248" s="14">
        <v>0.9</v>
      </c>
      <c r="G248" s="14">
        <v>8</v>
      </c>
      <c r="H248" s="14">
        <v>48</v>
      </c>
      <c r="I248" s="14">
        <v>3688.9620666435944</v>
      </c>
      <c r="J248" s="14">
        <v>3683.4402512144038</v>
      </c>
      <c r="K248" s="6">
        <f xml:space="preserve"> 100 - Tableau18[[#This Row],[Fitness finale]] / Tableau18[[#This Row],[Fitness de base]] * 100</f>
        <v>0.14968479831007642</v>
      </c>
      <c r="L248" s="14">
        <v>347.81599999999997</v>
      </c>
      <c r="M248" s="17" t="s">
        <v>26</v>
      </c>
    </row>
    <row r="249" spans="1:13" x14ac:dyDescent="0.25">
      <c r="A249" s="14" t="s">
        <v>15</v>
      </c>
      <c r="B249" s="14">
        <v>100</v>
      </c>
      <c r="C249" s="14">
        <v>10</v>
      </c>
      <c r="D249" s="14">
        <v>0.8</v>
      </c>
      <c r="E249" s="14">
        <v>543.72470651689173</v>
      </c>
      <c r="F249" s="14">
        <v>0.99</v>
      </c>
      <c r="G249" s="14">
        <v>8</v>
      </c>
      <c r="H249" s="14">
        <v>48</v>
      </c>
      <c r="I249" s="14">
        <v>3688.9620666435944</v>
      </c>
      <c r="J249" s="14">
        <v>3685.7838981800055</v>
      </c>
      <c r="K249" s="6">
        <f xml:space="preserve"> 100 - Tableau18[[#This Row],[Fitness finale]] / Tableau18[[#This Row],[Fitness de base]] * 100</f>
        <v>8.6153460137921911E-2</v>
      </c>
      <c r="L249" s="14">
        <v>219.62</v>
      </c>
      <c r="M249" s="17" t="s">
        <v>26</v>
      </c>
    </row>
    <row r="250" spans="1:13" x14ac:dyDescent="0.25">
      <c r="A250" s="14" t="s">
        <v>15</v>
      </c>
      <c r="B250" s="14">
        <v>100</v>
      </c>
      <c r="C250" s="14">
        <v>10</v>
      </c>
      <c r="D250" s="14">
        <v>0.5</v>
      </c>
      <c r="E250" s="14">
        <v>175.04025891217313</v>
      </c>
      <c r="F250" s="14">
        <v>0.9</v>
      </c>
      <c r="G250" s="14">
        <v>8</v>
      </c>
      <c r="H250" s="14">
        <v>48</v>
      </c>
      <c r="I250" s="14">
        <v>3688.9620666435944</v>
      </c>
      <c r="J250" s="14">
        <v>3687.4558239404887</v>
      </c>
      <c r="K250" s="6">
        <f xml:space="preserve"> 100 - Tableau18[[#This Row],[Fitness finale]] / Tableau18[[#This Row],[Fitness de base]] * 100</f>
        <v>4.0831070525925384E-2</v>
      </c>
      <c r="L250" s="14">
        <v>306.23700000000002</v>
      </c>
      <c r="M250" s="17" t="s">
        <v>26</v>
      </c>
    </row>
    <row r="251" spans="1:13" x14ac:dyDescent="0.25">
      <c r="A251" s="14" t="s">
        <v>15</v>
      </c>
      <c r="B251" s="14">
        <v>100</v>
      </c>
      <c r="C251" s="14">
        <v>10</v>
      </c>
      <c r="D251" s="14">
        <v>0.5</v>
      </c>
      <c r="E251" s="14">
        <v>175.04025891217313</v>
      </c>
      <c r="F251" s="14">
        <v>0.99</v>
      </c>
      <c r="G251" s="14">
        <v>8</v>
      </c>
      <c r="H251" s="14">
        <v>48</v>
      </c>
      <c r="I251" s="14">
        <v>3688.9620666435944</v>
      </c>
      <c r="J251" s="14">
        <v>3688.9620666435944</v>
      </c>
      <c r="K251" s="6">
        <f xml:space="preserve"> 100 - Tableau18[[#This Row],[Fitness finale]] / Tableau18[[#This Row],[Fitness de base]] * 100</f>
        <v>0</v>
      </c>
      <c r="L251" s="14">
        <v>475.67500000000001</v>
      </c>
      <c r="M251" s="17" t="s">
        <v>26</v>
      </c>
    </row>
    <row r="252" spans="1:13" x14ac:dyDescent="0.25">
      <c r="A252" s="14" t="s">
        <v>15</v>
      </c>
      <c r="B252" s="14">
        <v>100</v>
      </c>
      <c r="C252" s="14">
        <v>100</v>
      </c>
      <c r="D252" s="14">
        <v>0.5</v>
      </c>
      <c r="E252" s="14">
        <v>175.04025891217313</v>
      </c>
      <c r="F252" s="14">
        <v>0.8</v>
      </c>
      <c r="G252" s="14">
        <v>8</v>
      </c>
      <c r="H252" s="14">
        <v>48</v>
      </c>
      <c r="I252" s="14">
        <v>3688.9620666435944</v>
      </c>
      <c r="J252" s="14">
        <v>3688.9620666435944</v>
      </c>
      <c r="K252" s="6">
        <f xml:space="preserve"> 100 - Tableau18[[#This Row],[Fitness finale]] / Tableau18[[#This Row],[Fitness de base]] * 100</f>
        <v>0</v>
      </c>
      <c r="L252" s="14">
        <v>3988.14</v>
      </c>
      <c r="M252" s="17" t="s">
        <v>26</v>
      </c>
    </row>
    <row r="253" spans="1:13" x14ac:dyDescent="0.25">
      <c r="A253" s="14" t="s">
        <v>15</v>
      </c>
      <c r="B253" s="14">
        <v>100</v>
      </c>
      <c r="C253" s="14">
        <v>10</v>
      </c>
      <c r="D253" s="14">
        <v>0.3</v>
      </c>
      <c r="E253" s="14">
        <v>100.77359016209961</v>
      </c>
      <c r="F253" s="14">
        <v>0.8</v>
      </c>
      <c r="G253" s="14">
        <v>8</v>
      </c>
      <c r="H253" s="14">
        <v>48</v>
      </c>
      <c r="I253" s="14">
        <v>3688.9620666435944</v>
      </c>
      <c r="J253" s="14">
        <v>3688.9620666435944</v>
      </c>
      <c r="K253" s="6">
        <f xml:space="preserve"> 100 - Tableau18[[#This Row],[Fitness finale]] / Tableau18[[#This Row],[Fitness de base]] * 100</f>
        <v>0</v>
      </c>
      <c r="L253" s="14">
        <v>265.07400000000001</v>
      </c>
      <c r="M253" s="17" t="s">
        <v>26</v>
      </c>
    </row>
    <row r="254" spans="1:13" x14ac:dyDescent="0.25">
      <c r="A254" s="14" t="s">
        <v>15</v>
      </c>
      <c r="B254" s="14">
        <v>100</v>
      </c>
      <c r="C254" s="14">
        <v>1000</v>
      </c>
      <c r="D254" s="14">
        <v>0.5</v>
      </c>
      <c r="E254" s="14">
        <v>151.61246776199212</v>
      </c>
      <c r="F254" s="14">
        <v>0.99</v>
      </c>
      <c r="G254" s="14">
        <v>8</v>
      </c>
      <c r="H254" s="14">
        <v>37</v>
      </c>
      <c r="I254" s="14">
        <v>3729.5612446970367</v>
      </c>
      <c r="J254" s="14">
        <v>2605.3717475690378</v>
      </c>
      <c r="K254" s="6">
        <f xml:space="preserve"> 100 - Tableau18[[#This Row],[Fitness finale]] / Tableau18[[#This Row],[Fitness de base]] * 100</f>
        <v>30.142674254953022</v>
      </c>
      <c r="L254" s="14">
        <v>10770.346</v>
      </c>
      <c r="M254" s="17" t="s">
        <v>26</v>
      </c>
    </row>
    <row r="255" spans="1:13" x14ac:dyDescent="0.25">
      <c r="A255" s="14" t="s">
        <v>15</v>
      </c>
      <c r="B255" s="14">
        <v>100</v>
      </c>
      <c r="C255" s="14">
        <v>1000</v>
      </c>
      <c r="D255" s="14">
        <v>0.3</v>
      </c>
      <c r="E255" s="14">
        <v>87.285820900079756</v>
      </c>
      <c r="F255" s="14">
        <v>0.99</v>
      </c>
      <c r="G255" s="14">
        <v>8</v>
      </c>
      <c r="H255" s="14">
        <v>38</v>
      </c>
      <c r="I255" s="14">
        <v>3729.5612446970367</v>
      </c>
      <c r="J255" s="14">
        <v>2642.1835520263198</v>
      </c>
      <c r="K255" s="6">
        <f xml:space="preserve"> 100 - Tableau18[[#This Row],[Fitness finale]] / Tableau18[[#This Row],[Fitness de base]] * 100</f>
        <v>29.155646504446878</v>
      </c>
      <c r="L255" s="14">
        <v>10904.499</v>
      </c>
      <c r="M255" s="17" t="s">
        <v>26</v>
      </c>
    </row>
    <row r="256" spans="1:13" x14ac:dyDescent="0.25">
      <c r="A256" s="14" t="s">
        <v>15</v>
      </c>
      <c r="B256" s="14">
        <v>100</v>
      </c>
      <c r="C256" s="14">
        <v>500</v>
      </c>
      <c r="D256" s="14">
        <v>0.3</v>
      </c>
      <c r="E256" s="14">
        <v>87.285820900079756</v>
      </c>
      <c r="F256" s="14">
        <v>0.99</v>
      </c>
      <c r="G256" s="14">
        <v>8</v>
      </c>
      <c r="H256" s="14">
        <v>38</v>
      </c>
      <c r="I256" s="14">
        <v>3729.5612446970367</v>
      </c>
      <c r="J256" s="14">
        <v>2721.3897269364766</v>
      </c>
      <c r="K256" s="6">
        <f xml:space="preserve"> 100 - Tableau18[[#This Row],[Fitness finale]] / Tableau18[[#This Row],[Fitness de base]] * 100</f>
        <v>27.031906747584642</v>
      </c>
      <c r="L256" s="14">
        <v>8778.1589999999997</v>
      </c>
      <c r="M256" s="17" t="s">
        <v>26</v>
      </c>
    </row>
    <row r="257" spans="1:13" x14ac:dyDescent="0.25">
      <c r="A257" s="14" t="s">
        <v>15</v>
      </c>
      <c r="B257" s="14">
        <v>100</v>
      </c>
      <c r="C257" s="14">
        <v>500</v>
      </c>
      <c r="D257" s="14">
        <v>0.5</v>
      </c>
      <c r="E257" s="14">
        <v>151.61246776199212</v>
      </c>
      <c r="F257" s="14">
        <v>0.99</v>
      </c>
      <c r="G257" s="14">
        <v>8</v>
      </c>
      <c r="H257" s="14">
        <v>41</v>
      </c>
      <c r="I257" s="14">
        <v>3729.5612446970367</v>
      </c>
      <c r="J257" s="14">
        <v>2807.6170574410517</v>
      </c>
      <c r="K257" s="6">
        <f xml:space="preserve"> 100 - Tableau18[[#This Row],[Fitness finale]] / Tableau18[[#This Row],[Fitness de base]] * 100</f>
        <v>24.719910111862959</v>
      </c>
      <c r="L257" s="14">
        <v>8883.8459999999995</v>
      </c>
      <c r="M257" s="17" t="s">
        <v>26</v>
      </c>
    </row>
    <row r="258" spans="1:13" x14ac:dyDescent="0.25">
      <c r="A258" s="14" t="s">
        <v>15</v>
      </c>
      <c r="B258" s="14">
        <v>100</v>
      </c>
      <c r="C258" s="14">
        <v>1000</v>
      </c>
      <c r="D258" s="14">
        <v>0.8</v>
      </c>
      <c r="E258" s="14">
        <v>470.95134028311196</v>
      </c>
      <c r="F258" s="14">
        <v>0.99</v>
      </c>
      <c r="G258" s="14">
        <v>8</v>
      </c>
      <c r="H258" s="14">
        <v>41</v>
      </c>
      <c r="I258" s="14">
        <v>3729.5612446970367</v>
      </c>
      <c r="J258" s="14">
        <v>2848.0643823046726</v>
      </c>
      <c r="K258" s="6">
        <f xml:space="preserve"> 100 - Tableau18[[#This Row],[Fitness finale]] / Tableau18[[#This Row],[Fitness de base]] * 100</f>
        <v>23.635403860058375</v>
      </c>
      <c r="L258" s="14">
        <v>10661.102999999999</v>
      </c>
      <c r="M258" s="17" t="s">
        <v>26</v>
      </c>
    </row>
    <row r="259" spans="1:13" x14ac:dyDescent="0.25">
      <c r="A259" s="14" t="s">
        <v>15</v>
      </c>
      <c r="B259" s="14">
        <v>100</v>
      </c>
      <c r="C259" s="14">
        <v>500</v>
      </c>
      <c r="D259" s="14">
        <v>0.8</v>
      </c>
      <c r="E259" s="14">
        <v>470.95134028311196</v>
      </c>
      <c r="F259" s="14">
        <v>0.99</v>
      </c>
      <c r="G259" s="14">
        <v>8</v>
      </c>
      <c r="H259" s="14">
        <v>39</v>
      </c>
      <c r="I259" s="14">
        <v>3729.5612446970367</v>
      </c>
      <c r="J259" s="14">
        <v>2908.9013014527368</v>
      </c>
      <c r="K259" s="6">
        <f xml:space="preserve"> 100 - Tableau18[[#This Row],[Fitness finale]] / Tableau18[[#This Row],[Fitness de base]] * 100</f>
        <v>22.004195383871888</v>
      </c>
      <c r="L259" s="14">
        <v>8896.6299999999992</v>
      </c>
      <c r="M259" s="17" t="s">
        <v>26</v>
      </c>
    </row>
    <row r="260" spans="1:13" x14ac:dyDescent="0.25">
      <c r="A260" s="14" t="s">
        <v>15</v>
      </c>
      <c r="B260" s="14">
        <v>100</v>
      </c>
      <c r="C260" s="14">
        <v>1000</v>
      </c>
      <c r="D260" s="14">
        <v>0.3</v>
      </c>
      <c r="E260" s="14">
        <v>87.285820900079756</v>
      </c>
      <c r="F260" s="14">
        <v>0.8</v>
      </c>
      <c r="G260" s="14">
        <v>8</v>
      </c>
      <c r="H260" s="14">
        <v>43</v>
      </c>
      <c r="I260" s="14">
        <v>3729.5612446970367</v>
      </c>
      <c r="J260" s="14">
        <v>3018.1082681507946</v>
      </c>
      <c r="K260" s="6">
        <f xml:space="preserve"> 100 - Tableau18[[#This Row],[Fitness finale]] / Tableau18[[#This Row],[Fitness de base]] * 100</f>
        <v>19.076050234001059</v>
      </c>
      <c r="L260" s="14">
        <v>10763.794</v>
      </c>
      <c r="M260" s="17" t="s">
        <v>26</v>
      </c>
    </row>
    <row r="261" spans="1:13" x14ac:dyDescent="0.25">
      <c r="A261" s="14" t="s">
        <v>15</v>
      </c>
      <c r="B261" s="14">
        <v>100</v>
      </c>
      <c r="C261" s="14">
        <v>500</v>
      </c>
      <c r="D261" s="14">
        <v>0.3</v>
      </c>
      <c r="E261" s="14">
        <v>87.285820900079756</v>
      </c>
      <c r="F261" s="14">
        <v>0.8</v>
      </c>
      <c r="G261" s="14">
        <v>8</v>
      </c>
      <c r="H261" s="14">
        <v>43</v>
      </c>
      <c r="I261" s="14">
        <v>3729.5612446970367</v>
      </c>
      <c r="J261" s="14">
        <v>3201.2888975815172</v>
      </c>
      <c r="K261" s="6">
        <f xml:space="preserve"> 100 - Tableau18[[#This Row],[Fitness finale]] / Tableau18[[#This Row],[Fitness de base]] * 100</f>
        <v>14.164463658202578</v>
      </c>
      <c r="L261" s="14">
        <v>8764.8520000000008</v>
      </c>
      <c r="M261" s="17" t="s">
        <v>26</v>
      </c>
    </row>
    <row r="262" spans="1:13" x14ac:dyDescent="0.25">
      <c r="A262" s="11" t="s">
        <v>15</v>
      </c>
      <c r="B262" s="11">
        <v>100</v>
      </c>
      <c r="C262" s="11">
        <v>1000</v>
      </c>
      <c r="D262" s="11">
        <v>0.5</v>
      </c>
      <c r="E262" s="11">
        <v>151.61246776199212</v>
      </c>
      <c r="F262" s="11">
        <v>0.9</v>
      </c>
      <c r="G262" s="11">
        <v>8</v>
      </c>
      <c r="H262" s="11">
        <v>45</v>
      </c>
      <c r="I262" s="11">
        <v>3729.5612446970367</v>
      </c>
      <c r="J262" s="11">
        <v>3250.4523531989444</v>
      </c>
      <c r="K262" s="6">
        <f xml:space="preserve"> 100 - Tableau18[[#This Row],[Fitness finale]] / Tableau18[[#This Row],[Fitness de base]] * 100</f>
        <v>12.846253488378139</v>
      </c>
      <c r="L262" s="11">
        <v>10855.11</v>
      </c>
      <c r="M262" s="17" t="s">
        <v>26</v>
      </c>
    </row>
    <row r="263" spans="1:13" x14ac:dyDescent="0.25">
      <c r="A263" s="11" t="s">
        <v>15</v>
      </c>
      <c r="B263" s="11">
        <v>100</v>
      </c>
      <c r="C263" s="11">
        <v>100</v>
      </c>
      <c r="D263" s="11">
        <v>0.3</v>
      </c>
      <c r="E263" s="11">
        <v>87.285820900079756</v>
      </c>
      <c r="F263" s="11">
        <v>0.8</v>
      </c>
      <c r="G263" s="11">
        <v>8</v>
      </c>
      <c r="H263" s="11">
        <v>43</v>
      </c>
      <c r="I263" s="11">
        <v>3729.5612446970367</v>
      </c>
      <c r="J263" s="11">
        <v>3281.4780120739069</v>
      </c>
      <c r="K263" s="6">
        <f xml:space="preserve"> 100 - Tableau18[[#This Row],[Fitness finale]] / Tableau18[[#This Row],[Fitness de base]] * 100</f>
        <v>12.014368533570732</v>
      </c>
      <c r="L263" s="11">
        <v>3914.6729999999998</v>
      </c>
      <c r="M263" s="17" t="s">
        <v>26</v>
      </c>
    </row>
    <row r="264" spans="1:13" x14ac:dyDescent="0.25">
      <c r="A264" s="14" t="s">
        <v>15</v>
      </c>
      <c r="B264" s="14">
        <v>100</v>
      </c>
      <c r="C264" s="14">
        <v>500</v>
      </c>
      <c r="D264" s="14">
        <v>0.8</v>
      </c>
      <c r="E264" s="14">
        <v>470.95134028311196</v>
      </c>
      <c r="F264" s="14">
        <v>0.8</v>
      </c>
      <c r="G264" s="14">
        <v>8</v>
      </c>
      <c r="H264" s="14">
        <v>45</v>
      </c>
      <c r="I264" s="14">
        <v>3729.5612446970367</v>
      </c>
      <c r="J264" s="14">
        <v>3297.4207187371208</v>
      </c>
      <c r="K264" s="6">
        <f xml:space="preserve"> 100 - Tableau18[[#This Row],[Fitness finale]] / Tableau18[[#This Row],[Fitness de base]] * 100</f>
        <v>11.586899841753905</v>
      </c>
      <c r="L264" s="14">
        <v>8359.7639999999992</v>
      </c>
      <c r="M264" s="17" t="s">
        <v>26</v>
      </c>
    </row>
    <row r="265" spans="1:13" x14ac:dyDescent="0.25">
      <c r="A265" s="14" t="s">
        <v>15</v>
      </c>
      <c r="B265" s="14">
        <v>100</v>
      </c>
      <c r="C265" s="14">
        <v>500</v>
      </c>
      <c r="D265" s="14">
        <v>0.5</v>
      </c>
      <c r="E265" s="14">
        <v>151.61246776199212</v>
      </c>
      <c r="F265" s="14">
        <v>0.9</v>
      </c>
      <c r="G265" s="14">
        <v>8</v>
      </c>
      <c r="H265" s="14">
        <v>42</v>
      </c>
      <c r="I265" s="14">
        <v>3729.5612446970367</v>
      </c>
      <c r="J265" s="14">
        <v>3352.3587864375963</v>
      </c>
      <c r="K265" s="6">
        <f xml:space="preserve"> 100 - Tableau18[[#This Row],[Fitness finale]] / Tableau18[[#This Row],[Fitness de base]] * 100</f>
        <v>10.113856121702639</v>
      </c>
      <c r="L265" s="14">
        <v>8577.1309999999994</v>
      </c>
      <c r="M265" s="17" t="s">
        <v>26</v>
      </c>
    </row>
    <row r="266" spans="1:13" x14ac:dyDescent="0.25">
      <c r="A266" s="11" t="s">
        <v>15</v>
      </c>
      <c r="B266" s="11">
        <v>100</v>
      </c>
      <c r="C266" s="11">
        <v>500</v>
      </c>
      <c r="D266" s="11">
        <v>0.8</v>
      </c>
      <c r="E266" s="11">
        <v>470.95134028311196</v>
      </c>
      <c r="F266" s="11">
        <v>0.9</v>
      </c>
      <c r="G266" s="11">
        <v>8</v>
      </c>
      <c r="H266" s="11">
        <v>45</v>
      </c>
      <c r="I266" s="11">
        <v>3729.5612446970367</v>
      </c>
      <c r="J266" s="11">
        <v>3358.5223647022071</v>
      </c>
      <c r="K266" s="6">
        <f xml:space="preserve"> 100 - Tableau18[[#This Row],[Fitness finale]] / Tableau18[[#This Row],[Fitness de base]] * 100</f>
        <v>9.9485932969300279</v>
      </c>
      <c r="L266" s="11">
        <v>8696.7639999999992</v>
      </c>
      <c r="M266" s="17" t="s">
        <v>26</v>
      </c>
    </row>
    <row r="267" spans="1:13" x14ac:dyDescent="0.25">
      <c r="A267" s="14" t="s">
        <v>15</v>
      </c>
      <c r="B267" s="14">
        <v>100</v>
      </c>
      <c r="C267" s="14">
        <v>1000</v>
      </c>
      <c r="D267" s="14">
        <v>0.8</v>
      </c>
      <c r="E267" s="14">
        <v>470.95134028311196</v>
      </c>
      <c r="F267" s="14">
        <v>0.9</v>
      </c>
      <c r="G267" s="14">
        <v>8</v>
      </c>
      <c r="H267" s="14">
        <v>44</v>
      </c>
      <c r="I267" s="14">
        <v>3729.5612446970367</v>
      </c>
      <c r="J267" s="14">
        <v>3363.7669708833246</v>
      </c>
      <c r="K267" s="6">
        <f xml:space="preserve"> 100 - Tableau18[[#This Row],[Fitness finale]] / Tableau18[[#This Row],[Fitness de base]] * 100</f>
        <v>9.8079706918293681</v>
      </c>
      <c r="L267" s="14">
        <v>10882.721</v>
      </c>
      <c r="M267" s="17" t="s">
        <v>26</v>
      </c>
    </row>
    <row r="268" spans="1:13" x14ac:dyDescent="0.25">
      <c r="A268" s="14" t="s">
        <v>15</v>
      </c>
      <c r="B268" s="14">
        <v>100</v>
      </c>
      <c r="C268" s="14">
        <v>100</v>
      </c>
      <c r="D268" s="14">
        <v>0.3</v>
      </c>
      <c r="E268" s="14">
        <v>87.285820900079756</v>
      </c>
      <c r="F268" s="14">
        <v>0.9</v>
      </c>
      <c r="G268" s="14">
        <v>8</v>
      </c>
      <c r="H268" s="14">
        <v>46</v>
      </c>
      <c r="I268" s="14">
        <v>3729.5612446970367</v>
      </c>
      <c r="J268" s="14">
        <v>3376.1824177321878</v>
      </c>
      <c r="K268" s="6">
        <f xml:space="preserve"> 100 - Tableau18[[#This Row],[Fitness finale]] / Tableau18[[#This Row],[Fitness de base]] * 100</f>
        <v>9.4750777311220986</v>
      </c>
      <c r="L268" s="14">
        <v>4160.9610000000002</v>
      </c>
      <c r="M268" s="17" t="s">
        <v>26</v>
      </c>
    </row>
    <row r="269" spans="1:13" x14ac:dyDescent="0.25">
      <c r="A269" s="14" t="s">
        <v>15</v>
      </c>
      <c r="B269" s="14">
        <v>100</v>
      </c>
      <c r="C269" s="14">
        <v>100</v>
      </c>
      <c r="D269" s="14">
        <v>0.5</v>
      </c>
      <c r="E269" s="14">
        <v>151.61246776199212</v>
      </c>
      <c r="F269" s="14">
        <v>0.8</v>
      </c>
      <c r="G269" s="14">
        <v>8</v>
      </c>
      <c r="H269" s="14">
        <v>44</v>
      </c>
      <c r="I269" s="14">
        <v>3729.5612446970367</v>
      </c>
      <c r="J269" s="14">
        <v>3434.0310136522194</v>
      </c>
      <c r="K269" s="6">
        <f xml:space="preserve"> 100 - Tableau18[[#This Row],[Fitness finale]] / Tableau18[[#This Row],[Fitness de base]] * 100</f>
        <v>7.9239945842161461</v>
      </c>
      <c r="L269" s="14">
        <v>4385.152</v>
      </c>
      <c r="M269" s="17" t="s">
        <v>26</v>
      </c>
    </row>
    <row r="270" spans="1:13" x14ac:dyDescent="0.25">
      <c r="A270" s="11" t="s">
        <v>15</v>
      </c>
      <c r="B270" s="11">
        <v>100</v>
      </c>
      <c r="C270" s="11">
        <v>100</v>
      </c>
      <c r="D270" s="11">
        <v>0.8</v>
      </c>
      <c r="E270" s="11">
        <v>470.95134028311196</v>
      </c>
      <c r="F270" s="11">
        <v>0.9</v>
      </c>
      <c r="G270" s="11">
        <v>8</v>
      </c>
      <c r="H270" s="11">
        <v>45</v>
      </c>
      <c r="I270" s="11">
        <v>3729.5612446970367</v>
      </c>
      <c r="J270" s="11">
        <v>3447.535602181782</v>
      </c>
      <c r="K270" s="6">
        <f xml:space="preserve"> 100 - Tableau18[[#This Row],[Fitness finale]] / Tableau18[[#This Row],[Fitness de base]] * 100</f>
        <v>7.5618986795366112</v>
      </c>
      <c r="L270" s="11">
        <v>4291.7150000000001</v>
      </c>
      <c r="M270" s="17" t="s">
        <v>26</v>
      </c>
    </row>
    <row r="271" spans="1:13" x14ac:dyDescent="0.25">
      <c r="A271" s="14" t="s">
        <v>15</v>
      </c>
      <c r="B271" s="14">
        <v>100</v>
      </c>
      <c r="C271" s="14">
        <v>500</v>
      </c>
      <c r="D271" s="14">
        <v>0.5</v>
      </c>
      <c r="E271" s="14">
        <v>151.61246776199212</v>
      </c>
      <c r="F271" s="14">
        <v>0.8</v>
      </c>
      <c r="G271" s="14">
        <v>8</v>
      </c>
      <c r="H271" s="14">
        <v>46</v>
      </c>
      <c r="I271" s="14">
        <v>3729.5612446970367</v>
      </c>
      <c r="J271" s="14">
        <v>3449.5102871638833</v>
      </c>
      <c r="K271" s="6">
        <f xml:space="preserve"> 100 - Tableau18[[#This Row],[Fitness finale]] / Tableau18[[#This Row],[Fitness de base]] * 100</f>
        <v>7.5089518353224634</v>
      </c>
      <c r="L271" s="14">
        <v>8747.67</v>
      </c>
      <c r="M271" s="17" t="s">
        <v>26</v>
      </c>
    </row>
    <row r="272" spans="1:13" x14ac:dyDescent="0.25">
      <c r="A272" s="14" t="s">
        <v>15</v>
      </c>
      <c r="B272" s="14">
        <v>100</v>
      </c>
      <c r="C272" s="14">
        <v>500</v>
      </c>
      <c r="D272" s="14">
        <v>0.3</v>
      </c>
      <c r="E272" s="14">
        <v>87.285820900079756</v>
      </c>
      <c r="F272" s="14">
        <v>0.9</v>
      </c>
      <c r="G272" s="14">
        <v>8</v>
      </c>
      <c r="H272" s="14">
        <v>46</v>
      </c>
      <c r="I272" s="14">
        <v>3729.5612446970367</v>
      </c>
      <c r="J272" s="14">
        <v>3461.5804312448163</v>
      </c>
      <c r="K272" s="6">
        <f xml:space="preserve"> 100 - Tableau18[[#This Row],[Fitness finale]] / Tableau18[[#This Row],[Fitness de base]] * 100</f>
        <v>7.1853174105467588</v>
      </c>
      <c r="L272" s="14">
        <v>8777.1280000000006</v>
      </c>
      <c r="M272" s="17" t="s">
        <v>26</v>
      </c>
    </row>
    <row r="273" spans="1:13" x14ac:dyDescent="0.25">
      <c r="A273" s="14" t="s">
        <v>15</v>
      </c>
      <c r="B273" s="14">
        <v>100</v>
      </c>
      <c r="C273" s="14">
        <v>100</v>
      </c>
      <c r="D273" s="14">
        <v>0.5</v>
      </c>
      <c r="E273" s="14">
        <v>151.61246776199212</v>
      </c>
      <c r="F273" s="14">
        <v>0.9</v>
      </c>
      <c r="G273" s="14">
        <v>8</v>
      </c>
      <c r="H273" s="14">
        <v>46</v>
      </c>
      <c r="I273" s="14">
        <v>3729.5612446970367</v>
      </c>
      <c r="J273" s="14">
        <v>3479.299760574374</v>
      </c>
      <c r="K273" s="6">
        <f xml:space="preserve"> 100 - Tableau18[[#This Row],[Fitness finale]] / Tableau18[[#This Row],[Fitness de base]] * 100</f>
        <v>6.7102124808515384</v>
      </c>
      <c r="L273" s="14">
        <v>4342.8649999999998</v>
      </c>
      <c r="M273" s="17" t="s">
        <v>26</v>
      </c>
    </row>
    <row r="274" spans="1:13" x14ac:dyDescent="0.25">
      <c r="A274" s="14" t="s">
        <v>15</v>
      </c>
      <c r="B274" s="14">
        <v>100</v>
      </c>
      <c r="C274" s="14">
        <v>100</v>
      </c>
      <c r="D274" s="14">
        <v>0.3</v>
      </c>
      <c r="E274" s="14">
        <v>87.285820900079756</v>
      </c>
      <c r="F274" s="14">
        <v>0.99</v>
      </c>
      <c r="G274" s="14">
        <v>8</v>
      </c>
      <c r="H274" s="14">
        <v>46</v>
      </c>
      <c r="I274" s="14">
        <v>3729.5612446970367</v>
      </c>
      <c r="J274" s="14">
        <v>3484.5147687566559</v>
      </c>
      <c r="K274" s="6">
        <f xml:space="preserve"> 100 - Tableau18[[#This Row],[Fitness finale]] / Tableau18[[#This Row],[Fitness de base]] * 100</f>
        <v>6.5703834811348401</v>
      </c>
      <c r="L274" s="14">
        <v>3788.0329999999999</v>
      </c>
      <c r="M274" s="17" t="s">
        <v>26</v>
      </c>
    </row>
    <row r="275" spans="1:13" x14ac:dyDescent="0.25">
      <c r="A275" s="14" t="s">
        <v>15</v>
      </c>
      <c r="B275" s="14">
        <v>100</v>
      </c>
      <c r="C275" s="14">
        <v>100</v>
      </c>
      <c r="D275" s="14">
        <v>0.8</v>
      </c>
      <c r="E275" s="14">
        <v>470.95134028311196</v>
      </c>
      <c r="F275" s="14">
        <v>0.8</v>
      </c>
      <c r="G275" s="14">
        <v>8</v>
      </c>
      <c r="H275" s="14">
        <v>46</v>
      </c>
      <c r="I275" s="14">
        <v>3729.5612446970367</v>
      </c>
      <c r="J275" s="14">
        <v>3514.9501710844183</v>
      </c>
      <c r="K275" s="6">
        <f xml:space="preserve"> 100 - Tableau18[[#This Row],[Fitness finale]] / Tableau18[[#This Row],[Fitness de base]] * 100</f>
        <v>5.7543249602823465</v>
      </c>
      <c r="L275" s="14">
        <v>3820.5059999999999</v>
      </c>
      <c r="M275" s="17" t="s">
        <v>26</v>
      </c>
    </row>
    <row r="276" spans="1:13" x14ac:dyDescent="0.25">
      <c r="A276" s="14" t="s">
        <v>15</v>
      </c>
      <c r="B276" s="14">
        <v>100</v>
      </c>
      <c r="C276" s="14">
        <v>100</v>
      </c>
      <c r="D276" s="14">
        <v>0.5</v>
      </c>
      <c r="E276" s="14">
        <v>151.61246776199212</v>
      </c>
      <c r="F276" s="14">
        <v>0.99</v>
      </c>
      <c r="G276" s="14">
        <v>8</v>
      </c>
      <c r="H276" s="14">
        <v>44</v>
      </c>
      <c r="I276" s="14">
        <v>3729.5612446970367</v>
      </c>
      <c r="J276" s="14">
        <v>3545.3258280894306</v>
      </c>
      <c r="K276" s="6">
        <f xml:space="preserve"> 100 - Tableau18[[#This Row],[Fitness finale]] / Tableau18[[#This Row],[Fitness de base]] * 100</f>
        <v>4.9398683791442011</v>
      </c>
      <c r="L276" s="14">
        <v>3746.5650000000001</v>
      </c>
      <c r="M276" s="17" t="s">
        <v>26</v>
      </c>
    </row>
    <row r="277" spans="1:13" x14ac:dyDescent="0.25">
      <c r="A277" s="14" t="s">
        <v>15</v>
      </c>
      <c r="B277" s="14">
        <v>100</v>
      </c>
      <c r="C277" s="14">
        <v>10</v>
      </c>
      <c r="D277" s="14">
        <v>0.8</v>
      </c>
      <c r="E277" s="14">
        <v>470.95134028311196</v>
      </c>
      <c r="F277" s="14">
        <v>0.99</v>
      </c>
      <c r="G277" s="14">
        <v>8</v>
      </c>
      <c r="H277" s="14">
        <v>47</v>
      </c>
      <c r="I277" s="14">
        <v>3729.5612446970367</v>
      </c>
      <c r="J277" s="14">
        <v>3569.4066306907084</v>
      </c>
      <c r="K277" s="6">
        <f xml:space="preserve"> 100 - Tableau18[[#This Row],[Fitness finale]] / Tableau18[[#This Row],[Fitness de base]] * 100</f>
        <v>4.2941945043548486</v>
      </c>
      <c r="L277" s="14">
        <v>369.19099999999997</v>
      </c>
      <c r="M277" s="17" t="s">
        <v>26</v>
      </c>
    </row>
    <row r="278" spans="1:13" x14ac:dyDescent="0.25">
      <c r="A278" s="14" t="s">
        <v>15</v>
      </c>
      <c r="B278" s="14">
        <v>100</v>
      </c>
      <c r="C278" s="14">
        <v>1000</v>
      </c>
      <c r="D278" s="14">
        <v>0.3</v>
      </c>
      <c r="E278" s="14">
        <v>87.285820900079756</v>
      </c>
      <c r="F278" s="14">
        <v>0.9</v>
      </c>
      <c r="G278" s="14">
        <v>8</v>
      </c>
      <c r="H278" s="14">
        <v>46</v>
      </c>
      <c r="I278" s="14">
        <v>3729.5612446970367</v>
      </c>
      <c r="J278" s="14">
        <v>3569.7918350517657</v>
      </c>
      <c r="K278" s="6">
        <f xml:space="preserve"> 100 - Tableau18[[#This Row],[Fitness finale]] / Tableau18[[#This Row],[Fitness de base]] * 100</f>
        <v>4.2838660947703318</v>
      </c>
      <c r="L278" s="14">
        <v>10782.98</v>
      </c>
      <c r="M278" s="17" t="s">
        <v>26</v>
      </c>
    </row>
    <row r="279" spans="1:13" x14ac:dyDescent="0.25">
      <c r="A279" s="11" t="s">
        <v>15</v>
      </c>
      <c r="B279" s="11">
        <v>100</v>
      </c>
      <c r="C279" s="11">
        <v>100</v>
      </c>
      <c r="D279" s="11">
        <v>0.8</v>
      </c>
      <c r="E279" s="11">
        <v>470.95134028311196</v>
      </c>
      <c r="F279" s="11">
        <v>0.99</v>
      </c>
      <c r="G279" s="11">
        <v>8</v>
      </c>
      <c r="H279" s="11">
        <v>46</v>
      </c>
      <c r="I279" s="11">
        <v>3729.5612446970367</v>
      </c>
      <c r="J279" s="11">
        <v>3607.3032049786166</v>
      </c>
      <c r="K279" s="6">
        <f xml:space="preserve"> 100 - Tableau18[[#This Row],[Fitness finale]] / Tableau18[[#This Row],[Fitness de base]] * 100</f>
        <v>3.2780810314418432</v>
      </c>
      <c r="L279" s="11">
        <v>4018.6669999999999</v>
      </c>
      <c r="M279" s="17" t="s">
        <v>26</v>
      </c>
    </row>
    <row r="280" spans="1:13" x14ac:dyDescent="0.25">
      <c r="A280" s="11" t="s">
        <v>15</v>
      </c>
      <c r="B280" s="11">
        <v>100</v>
      </c>
      <c r="C280" s="11">
        <v>1000</v>
      </c>
      <c r="D280" s="11">
        <v>0.8</v>
      </c>
      <c r="E280" s="11">
        <v>470.95134028311196</v>
      </c>
      <c r="F280" s="11">
        <v>0.8</v>
      </c>
      <c r="G280" s="11">
        <v>8</v>
      </c>
      <c r="H280" s="11">
        <v>46</v>
      </c>
      <c r="I280" s="11">
        <v>3729.5612446970367</v>
      </c>
      <c r="J280" s="11">
        <v>3622.8043683107148</v>
      </c>
      <c r="K280" s="6">
        <f xml:space="preserve"> 100 - Tableau18[[#This Row],[Fitness finale]] / Tableau18[[#This Row],[Fitness de base]] * 100</f>
        <v>2.862451355051931</v>
      </c>
      <c r="L280" s="11">
        <v>10867.194</v>
      </c>
      <c r="M280" s="17" t="s">
        <v>26</v>
      </c>
    </row>
    <row r="281" spans="1:13" x14ac:dyDescent="0.25">
      <c r="A281" s="14" t="s">
        <v>15</v>
      </c>
      <c r="B281" s="14">
        <v>100</v>
      </c>
      <c r="C281" s="14">
        <v>10</v>
      </c>
      <c r="D281" s="14">
        <v>0.8</v>
      </c>
      <c r="E281" s="14">
        <v>470.95134028311196</v>
      </c>
      <c r="F281" s="14">
        <v>0.9</v>
      </c>
      <c r="G281" s="14">
        <v>8</v>
      </c>
      <c r="H281" s="14">
        <v>47</v>
      </c>
      <c r="I281" s="14">
        <v>3729.5612446970367</v>
      </c>
      <c r="J281" s="14">
        <v>3625.0509492886736</v>
      </c>
      <c r="K281" s="6">
        <f xml:space="preserve"> 100 - Tableau18[[#This Row],[Fitness finale]] / Tableau18[[#This Row],[Fitness de base]] * 100</f>
        <v>2.802214216403172</v>
      </c>
      <c r="L281" s="14">
        <v>350.19600000000003</v>
      </c>
      <c r="M281" s="17" t="s">
        <v>26</v>
      </c>
    </row>
    <row r="282" spans="1:13" x14ac:dyDescent="0.25">
      <c r="A282" s="14" t="s">
        <v>15</v>
      </c>
      <c r="B282" s="14">
        <v>100</v>
      </c>
      <c r="C282" s="14">
        <v>10</v>
      </c>
      <c r="D282" s="14">
        <v>0.3</v>
      </c>
      <c r="E282" s="14">
        <v>87.285820900079756</v>
      </c>
      <c r="F282" s="14">
        <v>0.8</v>
      </c>
      <c r="G282" s="14">
        <v>8</v>
      </c>
      <c r="H282" s="14">
        <v>46</v>
      </c>
      <c r="I282" s="14">
        <v>3729.5612446970367</v>
      </c>
      <c r="J282" s="14">
        <v>3666.4932602240428</v>
      </c>
      <c r="K282" s="6">
        <f xml:space="preserve"> 100 - Tableau18[[#This Row],[Fitness finale]] / Tableau18[[#This Row],[Fitness de base]] * 100</f>
        <v>1.6910295966494289</v>
      </c>
      <c r="L282" s="14">
        <v>223.98400000000001</v>
      </c>
      <c r="M282" s="17" t="s">
        <v>26</v>
      </c>
    </row>
    <row r="283" spans="1:13" x14ac:dyDescent="0.25">
      <c r="A283" s="14" t="s">
        <v>15</v>
      </c>
      <c r="B283" s="14">
        <v>100</v>
      </c>
      <c r="C283" s="14">
        <v>10</v>
      </c>
      <c r="D283" s="14">
        <v>0.5</v>
      </c>
      <c r="E283" s="14">
        <v>151.61246776199212</v>
      </c>
      <c r="F283" s="14">
        <v>0.8</v>
      </c>
      <c r="G283" s="14">
        <v>8</v>
      </c>
      <c r="H283" s="14">
        <v>47</v>
      </c>
      <c r="I283" s="14">
        <v>3729.5612446970367</v>
      </c>
      <c r="J283" s="14">
        <v>3667.0501172549175</v>
      </c>
      <c r="K283" s="6">
        <f xml:space="preserve"> 100 - Tableau18[[#This Row],[Fitness finale]] / Tableau18[[#This Row],[Fitness de base]] * 100</f>
        <v>1.676098697427264</v>
      </c>
      <c r="L283" s="14">
        <v>294.88200000000001</v>
      </c>
      <c r="M283" s="17" t="s">
        <v>26</v>
      </c>
    </row>
    <row r="284" spans="1:13" x14ac:dyDescent="0.25">
      <c r="A284" s="14" t="s">
        <v>15</v>
      </c>
      <c r="B284" s="14">
        <v>100</v>
      </c>
      <c r="C284" s="14">
        <v>1000</v>
      </c>
      <c r="D284" s="14">
        <v>0.5</v>
      </c>
      <c r="E284" s="14">
        <v>151.61246776199212</v>
      </c>
      <c r="F284" s="14">
        <v>0.8</v>
      </c>
      <c r="G284" s="14">
        <v>8</v>
      </c>
      <c r="H284" s="14">
        <v>47</v>
      </c>
      <c r="I284" s="14">
        <v>3729.5612446970367</v>
      </c>
      <c r="J284" s="14">
        <v>3667.1877425527427</v>
      </c>
      <c r="K284" s="6">
        <f xml:space="preserve"> 100 - Tableau18[[#This Row],[Fitness finale]] / Tableau18[[#This Row],[Fitness de base]] * 100</f>
        <v>1.6724085770941883</v>
      </c>
      <c r="L284" s="14">
        <v>10664.734</v>
      </c>
      <c r="M284" s="17" t="s">
        <v>26</v>
      </c>
    </row>
    <row r="285" spans="1:13" x14ac:dyDescent="0.25">
      <c r="A285" s="14" t="s">
        <v>15</v>
      </c>
      <c r="B285" s="14">
        <v>100</v>
      </c>
      <c r="C285" s="14">
        <v>10</v>
      </c>
      <c r="D285" s="14">
        <v>0.5</v>
      </c>
      <c r="E285" s="14">
        <v>151.61246776199212</v>
      </c>
      <c r="F285" s="14">
        <v>0.99</v>
      </c>
      <c r="G285" s="14">
        <v>8</v>
      </c>
      <c r="H285" s="14">
        <v>47</v>
      </c>
      <c r="I285" s="14">
        <v>3729.5612446970367</v>
      </c>
      <c r="J285" s="14">
        <v>3673.7372368080719</v>
      </c>
      <c r="K285" s="6">
        <f xml:space="preserve"> 100 - Tableau18[[#This Row],[Fitness finale]] / Tableau18[[#This Row],[Fitness de base]] * 100</f>
        <v>1.4967982619494222</v>
      </c>
      <c r="L285" s="14">
        <v>322.70699999999999</v>
      </c>
      <c r="M285" s="17" t="s">
        <v>26</v>
      </c>
    </row>
    <row r="286" spans="1:13" x14ac:dyDescent="0.25">
      <c r="A286" s="14" t="s">
        <v>15</v>
      </c>
      <c r="B286" s="14">
        <v>100</v>
      </c>
      <c r="C286" s="14">
        <v>10</v>
      </c>
      <c r="D286" s="14">
        <v>0.5</v>
      </c>
      <c r="E286" s="14">
        <v>151.61246776199212</v>
      </c>
      <c r="F286" s="14">
        <v>0.9</v>
      </c>
      <c r="G286" s="14">
        <v>8</v>
      </c>
      <c r="H286" s="14">
        <v>47</v>
      </c>
      <c r="I286" s="14">
        <v>3729.5612446970367</v>
      </c>
      <c r="J286" s="14">
        <v>3685.4494546787141</v>
      </c>
      <c r="K286" s="6">
        <f xml:space="preserve"> 100 - Tableau18[[#This Row],[Fitness finale]] / Tableau18[[#This Row],[Fitness de base]] * 100</f>
        <v>1.1827608430091914</v>
      </c>
      <c r="L286" s="14">
        <v>304.12299999999999</v>
      </c>
      <c r="M286" s="17" t="s">
        <v>26</v>
      </c>
    </row>
    <row r="287" spans="1:13" x14ac:dyDescent="0.25">
      <c r="A287" s="11" t="s">
        <v>15</v>
      </c>
      <c r="B287" s="11">
        <v>100</v>
      </c>
      <c r="C287" s="11">
        <v>10</v>
      </c>
      <c r="D287" s="11">
        <v>0.3</v>
      </c>
      <c r="E287" s="11">
        <v>87.285820900079756</v>
      </c>
      <c r="F287" s="11">
        <v>0.99</v>
      </c>
      <c r="G287" s="11">
        <v>8</v>
      </c>
      <c r="H287" s="11">
        <v>47</v>
      </c>
      <c r="I287" s="11">
        <v>3729.5612446970367</v>
      </c>
      <c r="J287" s="11">
        <v>3686.1118822785725</v>
      </c>
      <c r="K287" s="6">
        <f xml:space="preserve"> 100 - Tableau18[[#This Row],[Fitness finale]] / Tableau18[[#This Row],[Fitness de base]] * 100</f>
        <v>1.1649993006615347</v>
      </c>
      <c r="L287" s="11">
        <v>358.202</v>
      </c>
      <c r="M287" s="17" t="s">
        <v>26</v>
      </c>
    </row>
    <row r="288" spans="1:13" x14ac:dyDescent="0.25">
      <c r="A288" s="11" t="s">
        <v>15</v>
      </c>
      <c r="B288" s="11">
        <v>100</v>
      </c>
      <c r="C288" s="11">
        <v>10</v>
      </c>
      <c r="D288" s="11">
        <v>0.3</v>
      </c>
      <c r="E288" s="11">
        <v>87.285820900079756</v>
      </c>
      <c r="F288" s="11">
        <v>0.9</v>
      </c>
      <c r="G288" s="11">
        <v>8</v>
      </c>
      <c r="H288" s="11">
        <v>47</v>
      </c>
      <c r="I288" s="11">
        <v>3729.5612446970367</v>
      </c>
      <c r="J288" s="11">
        <v>3686.8258362885167</v>
      </c>
      <c r="K288" s="6">
        <f xml:space="preserve"> 100 - Tableau18[[#This Row],[Fitness finale]] / Tableau18[[#This Row],[Fitness de base]] * 100</f>
        <v>1.1458561907056577</v>
      </c>
      <c r="L288" s="11">
        <v>408.61399999999998</v>
      </c>
      <c r="M288" s="17" t="s">
        <v>26</v>
      </c>
    </row>
    <row r="289" spans="1:13" x14ac:dyDescent="0.25">
      <c r="A289" s="14" t="s">
        <v>15</v>
      </c>
      <c r="B289" s="14">
        <v>100</v>
      </c>
      <c r="C289" s="14">
        <v>10</v>
      </c>
      <c r="D289" s="14">
        <v>0.8</v>
      </c>
      <c r="E289" s="14">
        <v>470.95134028311196</v>
      </c>
      <c r="F289" s="14">
        <v>0.8</v>
      </c>
      <c r="G289" s="14">
        <v>8</v>
      </c>
      <c r="H289" s="14">
        <v>47</v>
      </c>
      <c r="I289" s="14">
        <v>3729.5612446970367</v>
      </c>
      <c r="J289" s="14">
        <v>3726.2735415725992</v>
      </c>
      <c r="K289" s="6">
        <f xml:space="preserve"> 100 - Tableau18[[#This Row],[Fitness finale]] / Tableau18[[#This Row],[Fitness de base]] * 100</f>
        <v>8.8152544193022209E-2</v>
      </c>
      <c r="L289" s="14">
        <v>246.149</v>
      </c>
      <c r="M289" s="17" t="s">
        <v>26</v>
      </c>
    </row>
    <row r="290" spans="1:13" x14ac:dyDescent="0.25">
      <c r="A290" s="14" t="s">
        <v>16</v>
      </c>
      <c r="B290" s="14">
        <v>100</v>
      </c>
      <c r="C290" s="14">
        <v>1000</v>
      </c>
      <c r="D290" s="14">
        <v>0.3</v>
      </c>
      <c r="E290" s="14">
        <v>100.77359016209961</v>
      </c>
      <c r="F290" s="14">
        <v>0.9</v>
      </c>
      <c r="G290" s="14">
        <v>8</v>
      </c>
      <c r="H290" s="14">
        <v>40</v>
      </c>
      <c r="I290" s="14">
        <v>3688.9620666435944</v>
      </c>
      <c r="J290" s="14">
        <v>2690.0082535005267</v>
      </c>
      <c r="K290" s="6">
        <f xml:space="preserve"> 100 - Tableau18[[#This Row],[Fitness finale]] / Tableau18[[#This Row],[Fitness de base]] * 100</f>
        <v>27.079536061805229</v>
      </c>
      <c r="L290" s="14">
        <v>11054.130999999999</v>
      </c>
      <c r="M290" s="17" t="s">
        <v>26</v>
      </c>
    </row>
    <row r="291" spans="1:13" x14ac:dyDescent="0.25">
      <c r="A291" s="11" t="s">
        <v>16</v>
      </c>
      <c r="B291" s="11">
        <v>100</v>
      </c>
      <c r="C291" s="11">
        <v>500</v>
      </c>
      <c r="D291" s="11">
        <v>0.5</v>
      </c>
      <c r="E291" s="11">
        <v>175.04025891217313</v>
      </c>
      <c r="F291" s="11">
        <v>0.99</v>
      </c>
      <c r="G291" s="11">
        <v>8</v>
      </c>
      <c r="H291" s="11">
        <v>39</v>
      </c>
      <c r="I291" s="11">
        <v>3688.9620666435944</v>
      </c>
      <c r="J291" s="11">
        <v>2710.5697693560483</v>
      </c>
      <c r="K291" s="6">
        <f xml:space="preserve"> 100 - Tableau18[[#This Row],[Fitness finale]] / Tableau18[[#This Row],[Fitness de base]] * 100</f>
        <v>26.522156628672988</v>
      </c>
      <c r="L291" s="11">
        <v>8966.4860000000008</v>
      </c>
      <c r="M291" s="17" t="s">
        <v>26</v>
      </c>
    </row>
    <row r="292" spans="1:13" x14ac:dyDescent="0.25">
      <c r="A292" s="14" t="s">
        <v>16</v>
      </c>
      <c r="B292" s="14">
        <v>100</v>
      </c>
      <c r="C292" s="14">
        <v>1000</v>
      </c>
      <c r="D292" s="14">
        <v>0.8</v>
      </c>
      <c r="E292" s="14">
        <v>543.72470651689173</v>
      </c>
      <c r="F292" s="14">
        <v>0.99</v>
      </c>
      <c r="G292" s="14">
        <v>8</v>
      </c>
      <c r="H292" s="14">
        <v>38</v>
      </c>
      <c r="I292" s="14">
        <v>3688.9620666435944</v>
      </c>
      <c r="J292" s="14">
        <v>2755.162854141573</v>
      </c>
      <c r="K292" s="6">
        <f xml:space="preserve"> 100 - Tableau18[[#This Row],[Fitness finale]] / Tableau18[[#This Row],[Fitness de base]] * 100</f>
        <v>25.313331924598486</v>
      </c>
      <c r="L292" s="14">
        <v>10886.99</v>
      </c>
      <c r="M292" s="17" t="s">
        <v>26</v>
      </c>
    </row>
    <row r="293" spans="1:13" x14ac:dyDescent="0.25">
      <c r="A293" s="14" t="s">
        <v>16</v>
      </c>
      <c r="B293" s="14">
        <v>100</v>
      </c>
      <c r="C293" s="14">
        <v>1000</v>
      </c>
      <c r="D293" s="14">
        <v>0.5</v>
      </c>
      <c r="E293" s="14">
        <v>175.04025891217313</v>
      </c>
      <c r="F293" s="14">
        <v>0.99</v>
      </c>
      <c r="G293" s="14">
        <v>8</v>
      </c>
      <c r="H293" s="14">
        <v>37</v>
      </c>
      <c r="I293" s="14">
        <v>3688.9620666435944</v>
      </c>
      <c r="J293" s="14">
        <v>2790.9895390626989</v>
      </c>
      <c r="K293" s="6">
        <f xml:space="preserve"> 100 - Tableau18[[#This Row],[Fitness finale]] / Tableau18[[#This Row],[Fitness de base]] * 100</f>
        <v>24.342145876222489</v>
      </c>
      <c r="L293" s="14">
        <v>11138.84</v>
      </c>
      <c r="M293" s="17" t="s">
        <v>26</v>
      </c>
    </row>
    <row r="294" spans="1:13" x14ac:dyDescent="0.25">
      <c r="A294" s="14" t="s">
        <v>16</v>
      </c>
      <c r="B294" s="14">
        <v>100</v>
      </c>
      <c r="C294" s="14">
        <v>1000</v>
      </c>
      <c r="D294" s="14">
        <v>0.8</v>
      </c>
      <c r="E294" s="14">
        <v>543.72470651689173</v>
      </c>
      <c r="F294" s="14">
        <v>0.8</v>
      </c>
      <c r="G294" s="14">
        <v>8</v>
      </c>
      <c r="H294" s="14">
        <v>42</v>
      </c>
      <c r="I294" s="14">
        <v>3688.9620666435944</v>
      </c>
      <c r="J294" s="14">
        <v>2968.4249826737419</v>
      </c>
      <c r="K294" s="6">
        <f xml:space="preserve"> 100 - Tableau18[[#This Row],[Fitness finale]] / Tableau18[[#This Row],[Fitness de base]] * 100</f>
        <v>19.532244326530417</v>
      </c>
      <c r="L294" s="14">
        <v>10911.329</v>
      </c>
      <c r="M294" s="17" t="s">
        <v>26</v>
      </c>
    </row>
    <row r="295" spans="1:13" x14ac:dyDescent="0.25">
      <c r="A295" s="14" t="s">
        <v>16</v>
      </c>
      <c r="B295" s="14">
        <v>100</v>
      </c>
      <c r="C295" s="14">
        <v>1000</v>
      </c>
      <c r="D295" s="14">
        <v>0.5</v>
      </c>
      <c r="E295" s="14">
        <v>175.04025891217313</v>
      </c>
      <c r="F295" s="14">
        <v>0.8</v>
      </c>
      <c r="G295" s="14">
        <v>8</v>
      </c>
      <c r="H295" s="14">
        <v>45</v>
      </c>
      <c r="I295" s="14">
        <v>3688.9620666435944</v>
      </c>
      <c r="J295" s="14">
        <v>3012.441104981589</v>
      </c>
      <c r="K295" s="6">
        <f xml:space="preserve"> 100 - Tableau18[[#This Row],[Fitness finale]] / Tableau18[[#This Row],[Fitness de base]] * 100</f>
        <v>18.339059861288803</v>
      </c>
      <c r="L295" s="14">
        <v>11100.395</v>
      </c>
      <c r="M295" s="17" t="s">
        <v>26</v>
      </c>
    </row>
    <row r="296" spans="1:13" x14ac:dyDescent="0.25">
      <c r="A296" s="14" t="s">
        <v>16</v>
      </c>
      <c r="B296" s="14">
        <v>100</v>
      </c>
      <c r="C296" s="14">
        <v>500</v>
      </c>
      <c r="D296" s="14">
        <v>0.8</v>
      </c>
      <c r="E296" s="14">
        <v>543.72470651689173</v>
      </c>
      <c r="F296" s="14">
        <v>0.99</v>
      </c>
      <c r="G296" s="14">
        <v>8</v>
      </c>
      <c r="H296" s="14">
        <v>42</v>
      </c>
      <c r="I296" s="14">
        <v>3688.9620666435944</v>
      </c>
      <c r="J296" s="14">
        <v>3079.7388593715027</v>
      </c>
      <c r="K296" s="6">
        <f xml:space="preserve"> 100 - Tableau18[[#This Row],[Fitness finale]] / Tableau18[[#This Row],[Fitness de base]] * 100</f>
        <v>16.514759335175114</v>
      </c>
      <c r="L296" s="14">
        <v>9104.9590000000007</v>
      </c>
      <c r="M296" s="17" t="s">
        <v>26</v>
      </c>
    </row>
    <row r="297" spans="1:13" x14ac:dyDescent="0.25">
      <c r="A297" s="11" t="s">
        <v>16</v>
      </c>
      <c r="B297" s="11">
        <v>100</v>
      </c>
      <c r="C297" s="11">
        <v>500</v>
      </c>
      <c r="D297" s="11">
        <v>0.5</v>
      </c>
      <c r="E297" s="11">
        <v>175.04025891217313</v>
      </c>
      <c r="F297" s="11">
        <v>0.9</v>
      </c>
      <c r="G297" s="11">
        <v>8</v>
      </c>
      <c r="H297" s="11">
        <v>43</v>
      </c>
      <c r="I297" s="11">
        <v>3688.9620666435944</v>
      </c>
      <c r="J297" s="11">
        <v>3108.5528882283329</v>
      </c>
      <c r="K297" s="6">
        <f xml:space="preserve"> 100 - Tableau18[[#This Row],[Fitness finale]] / Tableau18[[#This Row],[Fitness de base]] * 100</f>
        <v>15.733671637977764</v>
      </c>
      <c r="L297" s="11">
        <v>8793.8919999999998</v>
      </c>
      <c r="M297" s="17" t="s">
        <v>26</v>
      </c>
    </row>
    <row r="298" spans="1:13" x14ac:dyDescent="0.25">
      <c r="A298" s="14" t="s">
        <v>16</v>
      </c>
      <c r="B298" s="14">
        <v>100</v>
      </c>
      <c r="C298" s="14">
        <v>500</v>
      </c>
      <c r="D298" s="14">
        <v>0.3</v>
      </c>
      <c r="E298" s="14">
        <v>100.77359016209961</v>
      </c>
      <c r="F298" s="14">
        <v>0.99</v>
      </c>
      <c r="G298" s="14">
        <v>8</v>
      </c>
      <c r="H298" s="14">
        <v>42</v>
      </c>
      <c r="I298" s="14">
        <v>3688.9620666435944</v>
      </c>
      <c r="J298" s="14">
        <v>3142.0359101913868</v>
      </c>
      <c r="K298" s="6">
        <f xml:space="preserve"> 100 - Tableau18[[#This Row],[Fitness finale]] / Tableau18[[#This Row],[Fitness de base]] * 100</f>
        <v>14.826017361296124</v>
      </c>
      <c r="L298" s="14">
        <v>8959.2960000000003</v>
      </c>
      <c r="M298" s="17" t="s">
        <v>26</v>
      </c>
    </row>
    <row r="299" spans="1:13" x14ac:dyDescent="0.25">
      <c r="A299" s="14" t="s">
        <v>16</v>
      </c>
      <c r="B299" s="14">
        <v>100</v>
      </c>
      <c r="C299" s="14">
        <v>1000</v>
      </c>
      <c r="D299" s="14">
        <v>0.3</v>
      </c>
      <c r="E299" s="14">
        <v>100.77359016209961</v>
      </c>
      <c r="F299" s="14">
        <v>0.99</v>
      </c>
      <c r="G299" s="14">
        <v>8</v>
      </c>
      <c r="H299" s="14">
        <v>43</v>
      </c>
      <c r="I299" s="14">
        <v>3688.9620666435944</v>
      </c>
      <c r="J299" s="14">
        <v>3181.0888152662174</v>
      </c>
      <c r="K299" s="6">
        <f xml:space="preserve"> 100 - Tableau18[[#This Row],[Fitness finale]] / Tableau18[[#This Row],[Fitness de base]] * 100</f>
        <v>13.767375272564564</v>
      </c>
      <c r="L299" s="14">
        <v>10901.028</v>
      </c>
      <c r="M299" s="17" t="s">
        <v>26</v>
      </c>
    </row>
    <row r="300" spans="1:13" x14ac:dyDescent="0.25">
      <c r="A300" s="14" t="s">
        <v>16</v>
      </c>
      <c r="B300" s="14">
        <v>100</v>
      </c>
      <c r="C300" s="14">
        <v>500</v>
      </c>
      <c r="D300" s="14">
        <v>0.3</v>
      </c>
      <c r="E300" s="14">
        <v>100.77359016209961</v>
      </c>
      <c r="F300" s="14">
        <v>0.8</v>
      </c>
      <c r="G300" s="14">
        <v>8</v>
      </c>
      <c r="H300" s="14">
        <v>45</v>
      </c>
      <c r="I300" s="14">
        <v>3688.9620666435944</v>
      </c>
      <c r="J300" s="14">
        <v>3182.9762266866278</v>
      </c>
      <c r="K300" s="6">
        <f xml:space="preserve"> 100 - Tableau18[[#This Row],[Fitness finale]] / Tableau18[[#This Row],[Fitness de base]] * 100</f>
        <v>13.716211520096721</v>
      </c>
      <c r="L300" s="14">
        <v>9121.77</v>
      </c>
      <c r="M300" s="17" t="s">
        <v>26</v>
      </c>
    </row>
    <row r="301" spans="1:13" x14ac:dyDescent="0.25">
      <c r="A301" s="14" t="s">
        <v>16</v>
      </c>
      <c r="B301" s="14">
        <v>100</v>
      </c>
      <c r="C301" s="14">
        <v>1000</v>
      </c>
      <c r="D301" s="14">
        <v>0.5</v>
      </c>
      <c r="E301" s="14">
        <v>175.04025891217313</v>
      </c>
      <c r="F301" s="14">
        <v>0.9</v>
      </c>
      <c r="G301" s="14">
        <v>8</v>
      </c>
      <c r="H301" s="14">
        <v>48</v>
      </c>
      <c r="I301" s="14">
        <v>3688.9620666435944</v>
      </c>
      <c r="J301" s="14">
        <v>3204.3815790002045</v>
      </c>
      <c r="K301" s="6">
        <f xml:space="preserve"> 100 - Tableau18[[#This Row],[Fitness finale]] / Tableau18[[#This Row],[Fitness de base]] * 100</f>
        <v>13.13595745603007</v>
      </c>
      <c r="L301" s="14">
        <v>10842.566999999999</v>
      </c>
      <c r="M301" s="17" t="s">
        <v>26</v>
      </c>
    </row>
    <row r="302" spans="1:13" x14ac:dyDescent="0.25">
      <c r="A302" s="14" t="s">
        <v>16</v>
      </c>
      <c r="B302" s="14">
        <v>100</v>
      </c>
      <c r="C302" s="14">
        <v>500</v>
      </c>
      <c r="D302" s="14">
        <v>0.8</v>
      </c>
      <c r="E302" s="14">
        <v>543.72470651689173</v>
      </c>
      <c r="F302" s="14">
        <v>0.9</v>
      </c>
      <c r="G302" s="14">
        <v>8</v>
      </c>
      <c r="H302" s="14">
        <v>45</v>
      </c>
      <c r="I302" s="14">
        <v>3688.9620666435944</v>
      </c>
      <c r="J302" s="14">
        <v>3304.6943528036818</v>
      </c>
      <c r="K302" s="6">
        <f xml:space="preserve"> 100 - Tableau18[[#This Row],[Fitness finale]] / Tableau18[[#This Row],[Fitness de base]] * 100</f>
        <v>10.416689217667638</v>
      </c>
      <c r="L302" s="14">
        <v>8541.7829999999994</v>
      </c>
      <c r="M302" s="17" t="s">
        <v>26</v>
      </c>
    </row>
    <row r="303" spans="1:13" x14ac:dyDescent="0.25">
      <c r="A303" s="14" t="s">
        <v>16</v>
      </c>
      <c r="B303" s="14">
        <v>100</v>
      </c>
      <c r="C303" s="14">
        <v>100</v>
      </c>
      <c r="D303" s="14">
        <v>0.3</v>
      </c>
      <c r="E303" s="14">
        <v>100.77359016209961</v>
      </c>
      <c r="F303" s="14">
        <v>0.8</v>
      </c>
      <c r="G303" s="14">
        <v>8</v>
      </c>
      <c r="H303" s="14">
        <v>46</v>
      </c>
      <c r="I303" s="14">
        <v>3688.9620666435944</v>
      </c>
      <c r="J303" s="14">
        <v>3415.8953272211479</v>
      </c>
      <c r="K303" s="6">
        <f xml:space="preserve"> 100 - Tableau18[[#This Row],[Fitness finale]] / Tableau18[[#This Row],[Fitness de base]] * 100</f>
        <v>7.4022647695831836</v>
      </c>
      <c r="L303" s="14">
        <v>4571.7860000000001</v>
      </c>
      <c r="M303" s="17" t="s">
        <v>26</v>
      </c>
    </row>
    <row r="304" spans="1:13" x14ac:dyDescent="0.25">
      <c r="A304" s="14" t="s">
        <v>16</v>
      </c>
      <c r="B304" s="14">
        <v>100</v>
      </c>
      <c r="C304" s="14">
        <v>500</v>
      </c>
      <c r="D304" s="14">
        <v>0.3</v>
      </c>
      <c r="E304" s="14">
        <v>100.77359016209961</v>
      </c>
      <c r="F304" s="14">
        <v>0.9</v>
      </c>
      <c r="G304" s="14">
        <v>8</v>
      </c>
      <c r="H304" s="14">
        <v>47</v>
      </c>
      <c r="I304" s="14">
        <v>3688.9620666435944</v>
      </c>
      <c r="J304" s="14">
        <v>3422.0806536209502</v>
      </c>
      <c r="K304" s="6">
        <f xml:space="preserve"> 100 - Tableau18[[#This Row],[Fitness finale]] / Tableau18[[#This Row],[Fitness de base]] * 100</f>
        <v>7.2345935848960039</v>
      </c>
      <c r="L304" s="14">
        <v>8710.0339999999997</v>
      </c>
      <c r="M304" s="17" t="s">
        <v>26</v>
      </c>
    </row>
    <row r="305" spans="1:13" x14ac:dyDescent="0.25">
      <c r="A305" s="14" t="s">
        <v>16</v>
      </c>
      <c r="B305" s="14">
        <v>100</v>
      </c>
      <c r="C305" s="14">
        <v>100</v>
      </c>
      <c r="D305" s="14">
        <v>0.3</v>
      </c>
      <c r="E305" s="14">
        <v>100.77359016209961</v>
      </c>
      <c r="F305" s="14">
        <v>0.99</v>
      </c>
      <c r="G305" s="14">
        <v>8</v>
      </c>
      <c r="H305" s="14">
        <v>43</v>
      </c>
      <c r="I305" s="14">
        <v>3688.9620666435944</v>
      </c>
      <c r="J305" s="14">
        <v>3433.1489629321391</v>
      </c>
      <c r="K305" s="6">
        <f xml:space="preserve"> 100 - Tableau18[[#This Row],[Fitness finale]] / Tableau18[[#This Row],[Fitness de base]] * 100</f>
        <v>6.9345550073440307</v>
      </c>
      <c r="L305" s="14">
        <v>4180.3249999999998</v>
      </c>
      <c r="M305" s="17" t="s">
        <v>26</v>
      </c>
    </row>
    <row r="306" spans="1:13" x14ac:dyDescent="0.25">
      <c r="A306" s="14" t="s">
        <v>16</v>
      </c>
      <c r="B306" s="14">
        <v>100</v>
      </c>
      <c r="C306" s="14">
        <v>100</v>
      </c>
      <c r="D306" s="14">
        <v>0.5</v>
      </c>
      <c r="E306" s="14">
        <v>175.04025891217313</v>
      </c>
      <c r="F306" s="14">
        <v>0.9</v>
      </c>
      <c r="G306" s="14">
        <v>8</v>
      </c>
      <c r="H306" s="14">
        <v>47</v>
      </c>
      <c r="I306" s="14">
        <v>3688.9620666435944</v>
      </c>
      <c r="J306" s="14">
        <v>3440.8560091753106</v>
      </c>
      <c r="K306" s="6">
        <f xml:space="preserve"> 100 - Tableau18[[#This Row],[Fitness finale]] / Tableau18[[#This Row],[Fitness de base]] * 100</f>
        <v>6.7256331994225036</v>
      </c>
      <c r="L306" s="14">
        <v>3508.268</v>
      </c>
      <c r="M306" s="17" t="s">
        <v>26</v>
      </c>
    </row>
    <row r="307" spans="1:13" x14ac:dyDescent="0.25">
      <c r="A307" s="14" t="s">
        <v>16</v>
      </c>
      <c r="B307" s="14">
        <v>100</v>
      </c>
      <c r="C307" s="14">
        <v>1000</v>
      </c>
      <c r="D307" s="14">
        <v>0.8</v>
      </c>
      <c r="E307" s="14">
        <v>543.72470651689173</v>
      </c>
      <c r="F307" s="14">
        <v>0.9</v>
      </c>
      <c r="G307" s="14">
        <v>8</v>
      </c>
      <c r="H307" s="14">
        <v>46</v>
      </c>
      <c r="I307" s="14">
        <v>3688.9620666435944</v>
      </c>
      <c r="J307" s="14">
        <v>3495.7553876551469</v>
      </c>
      <c r="K307" s="6">
        <f xml:space="preserve"> 100 - Tableau18[[#This Row],[Fitness finale]] / Tableau18[[#This Row],[Fitness de base]] * 100</f>
        <v>5.2374265578782939</v>
      </c>
      <c r="L307" s="14">
        <v>10926.538</v>
      </c>
      <c r="M307" s="17" t="s">
        <v>26</v>
      </c>
    </row>
    <row r="308" spans="1:13" x14ac:dyDescent="0.25">
      <c r="A308" s="14" t="s">
        <v>16</v>
      </c>
      <c r="B308" s="14">
        <v>100</v>
      </c>
      <c r="C308" s="14">
        <v>1000</v>
      </c>
      <c r="D308" s="14">
        <v>0.3</v>
      </c>
      <c r="E308" s="14">
        <v>100.77359016209961</v>
      </c>
      <c r="F308" s="14">
        <v>0.8</v>
      </c>
      <c r="G308" s="14">
        <v>8</v>
      </c>
      <c r="H308" s="14">
        <v>46</v>
      </c>
      <c r="I308" s="14">
        <v>3688.9620666435944</v>
      </c>
      <c r="J308" s="14">
        <v>3549.9164061828615</v>
      </c>
      <c r="K308" s="6">
        <f xml:space="preserve"> 100 - Tableau18[[#This Row],[Fitness finale]] / Tableau18[[#This Row],[Fitness de base]] * 100</f>
        <v>3.7692353011166517</v>
      </c>
      <c r="L308" s="14">
        <v>10709.018</v>
      </c>
      <c r="M308" s="17" t="s">
        <v>26</v>
      </c>
    </row>
    <row r="309" spans="1:13" x14ac:dyDescent="0.25">
      <c r="A309" s="14" t="s">
        <v>16</v>
      </c>
      <c r="B309" s="14">
        <v>100</v>
      </c>
      <c r="C309" s="14">
        <v>100</v>
      </c>
      <c r="D309" s="14">
        <v>0.3</v>
      </c>
      <c r="E309" s="14">
        <v>100.77359016209961</v>
      </c>
      <c r="F309" s="14">
        <v>0.9</v>
      </c>
      <c r="G309" s="14">
        <v>8</v>
      </c>
      <c r="H309" s="14">
        <v>47</v>
      </c>
      <c r="I309" s="14">
        <v>3688.9620666435944</v>
      </c>
      <c r="J309" s="14">
        <v>3561.8947925434154</v>
      </c>
      <c r="K309" s="6">
        <f xml:space="preserve"> 100 - Tableau18[[#This Row],[Fitness finale]] / Tableau18[[#This Row],[Fitness de base]] * 100</f>
        <v>3.4445264495709864</v>
      </c>
      <c r="L309" s="14">
        <v>3309.7939999999999</v>
      </c>
      <c r="M309" s="17" t="s">
        <v>26</v>
      </c>
    </row>
    <row r="310" spans="1:13" x14ac:dyDescent="0.25">
      <c r="A310" s="11" t="s">
        <v>16</v>
      </c>
      <c r="B310" s="11">
        <v>100</v>
      </c>
      <c r="C310" s="11">
        <v>100</v>
      </c>
      <c r="D310" s="11">
        <v>0.8</v>
      </c>
      <c r="E310" s="11">
        <v>543.72470651689173</v>
      </c>
      <c r="F310" s="11">
        <v>0.99</v>
      </c>
      <c r="G310" s="11">
        <v>8</v>
      </c>
      <c r="H310" s="11">
        <v>46</v>
      </c>
      <c r="I310" s="11">
        <v>3688.9620666435944</v>
      </c>
      <c r="J310" s="11">
        <v>3563.2158796600979</v>
      </c>
      <c r="K310" s="6">
        <f xml:space="preserve"> 100 - Tableau18[[#This Row],[Fitness finale]] / Tableau18[[#This Row],[Fitness de base]] * 100</f>
        <v>3.4087145574231101</v>
      </c>
      <c r="L310" s="11">
        <v>4198.5870000000004</v>
      </c>
      <c r="M310" s="17" t="s">
        <v>26</v>
      </c>
    </row>
    <row r="311" spans="1:13" x14ac:dyDescent="0.25">
      <c r="A311" s="14" t="s">
        <v>16</v>
      </c>
      <c r="B311" s="14">
        <v>100</v>
      </c>
      <c r="C311" s="14">
        <v>100</v>
      </c>
      <c r="D311" s="14">
        <v>0.8</v>
      </c>
      <c r="E311" s="14">
        <v>543.72470651689173</v>
      </c>
      <c r="F311" s="14">
        <v>0.9</v>
      </c>
      <c r="G311" s="14">
        <v>8</v>
      </c>
      <c r="H311" s="14">
        <v>47</v>
      </c>
      <c r="I311" s="14">
        <v>3688.9620666435944</v>
      </c>
      <c r="J311" s="14">
        <v>3563.4563060308328</v>
      </c>
      <c r="K311" s="6">
        <f xml:space="preserve"> 100 - Tableau18[[#This Row],[Fitness finale]] / Tableau18[[#This Row],[Fitness de base]] * 100</f>
        <v>3.4021971043728598</v>
      </c>
      <c r="L311" s="14">
        <v>4291.482</v>
      </c>
      <c r="M311" s="17" t="s">
        <v>26</v>
      </c>
    </row>
    <row r="312" spans="1:13" x14ac:dyDescent="0.25">
      <c r="A312" s="14" t="s">
        <v>16</v>
      </c>
      <c r="B312" s="14">
        <v>100</v>
      </c>
      <c r="C312" s="14">
        <v>10</v>
      </c>
      <c r="D312" s="14">
        <v>0.8</v>
      </c>
      <c r="E312" s="14">
        <v>543.72470651689173</v>
      </c>
      <c r="F312" s="14">
        <v>0.99</v>
      </c>
      <c r="G312" s="14">
        <v>8</v>
      </c>
      <c r="H312" s="14">
        <v>48</v>
      </c>
      <c r="I312" s="14">
        <v>3688.9620666435944</v>
      </c>
      <c r="J312" s="14">
        <v>3589.4668313540865</v>
      </c>
      <c r="K312" s="6">
        <f xml:space="preserve"> 100 - Tableau18[[#This Row],[Fitness finale]] / Tableau18[[#This Row],[Fitness de base]] * 100</f>
        <v>2.697106489360948</v>
      </c>
      <c r="L312" s="14">
        <v>461.37799999999999</v>
      </c>
      <c r="M312" s="17" t="s">
        <v>26</v>
      </c>
    </row>
    <row r="313" spans="1:13" x14ac:dyDescent="0.25">
      <c r="A313" s="14" t="s">
        <v>16</v>
      </c>
      <c r="B313" s="14">
        <v>100</v>
      </c>
      <c r="C313" s="14">
        <v>500</v>
      </c>
      <c r="D313" s="14">
        <v>0.5</v>
      </c>
      <c r="E313" s="14">
        <v>175.04025891217313</v>
      </c>
      <c r="F313" s="14">
        <v>0.8</v>
      </c>
      <c r="G313" s="14">
        <v>8</v>
      </c>
      <c r="H313" s="14">
        <v>48</v>
      </c>
      <c r="I313" s="14">
        <v>3688.9620666435944</v>
      </c>
      <c r="J313" s="14">
        <v>3614.806627786134</v>
      </c>
      <c r="K313" s="6">
        <f xml:space="preserve"> 100 - Tableau18[[#This Row],[Fitness finale]] / Tableau18[[#This Row],[Fitness de base]] * 100</f>
        <v>2.0101979233668459</v>
      </c>
      <c r="L313" s="14">
        <v>8682.6460000000006</v>
      </c>
      <c r="M313" s="17" t="s">
        <v>26</v>
      </c>
    </row>
    <row r="314" spans="1:13" x14ac:dyDescent="0.25">
      <c r="A314" s="14" t="s">
        <v>16</v>
      </c>
      <c r="B314" s="14">
        <v>100</v>
      </c>
      <c r="C314" s="14">
        <v>10</v>
      </c>
      <c r="D314" s="14">
        <v>0.5</v>
      </c>
      <c r="E314" s="14">
        <v>175.04025891217313</v>
      </c>
      <c r="F314" s="14">
        <v>0.99</v>
      </c>
      <c r="G314" s="14">
        <v>8</v>
      </c>
      <c r="H314" s="14">
        <v>48</v>
      </c>
      <c r="I314" s="14">
        <v>3688.9620666435944</v>
      </c>
      <c r="J314" s="14">
        <v>3640.0057890626922</v>
      </c>
      <c r="K314" s="6">
        <f xml:space="preserve"> 100 - Tableau18[[#This Row],[Fitness finale]] / Tableau18[[#This Row],[Fitness de base]] * 100</f>
        <v>1.3271016805397835</v>
      </c>
      <c r="L314" s="14">
        <v>521.447</v>
      </c>
      <c r="M314" s="17" t="s">
        <v>26</v>
      </c>
    </row>
    <row r="315" spans="1:13" x14ac:dyDescent="0.25">
      <c r="A315" s="14" t="s">
        <v>16</v>
      </c>
      <c r="B315" s="14">
        <v>100</v>
      </c>
      <c r="C315" s="14">
        <v>10</v>
      </c>
      <c r="D315" s="14">
        <v>0.3</v>
      </c>
      <c r="E315" s="14">
        <v>100.77359016209961</v>
      </c>
      <c r="F315" s="14">
        <v>0.8</v>
      </c>
      <c r="G315" s="14">
        <v>8</v>
      </c>
      <c r="H315" s="14">
        <v>47</v>
      </c>
      <c r="I315" s="14">
        <v>3688.9620666435944</v>
      </c>
      <c r="J315" s="14">
        <v>3644.6649247877599</v>
      </c>
      <c r="K315" s="6">
        <f xml:space="preserve"> 100 - Tableau18[[#This Row],[Fitness finale]] / Tableau18[[#This Row],[Fitness de base]] * 100</f>
        <v>1.2008023139185724</v>
      </c>
      <c r="L315" s="14">
        <v>465.27</v>
      </c>
      <c r="M315" s="17" t="s">
        <v>26</v>
      </c>
    </row>
    <row r="316" spans="1:13" x14ac:dyDescent="0.25">
      <c r="A316" s="14" t="s">
        <v>16</v>
      </c>
      <c r="B316" s="14">
        <v>100</v>
      </c>
      <c r="C316" s="14">
        <v>100</v>
      </c>
      <c r="D316" s="14">
        <v>0.8</v>
      </c>
      <c r="E316" s="14">
        <v>543.72470651689173</v>
      </c>
      <c r="F316" s="14">
        <v>0.8</v>
      </c>
      <c r="G316" s="14">
        <v>8</v>
      </c>
      <c r="H316" s="14">
        <v>48</v>
      </c>
      <c r="I316" s="14">
        <v>3688.9620666435944</v>
      </c>
      <c r="J316" s="14">
        <v>3648.3680436845889</v>
      </c>
      <c r="K316" s="6">
        <f xml:space="preserve"> 100 - Tableau18[[#This Row],[Fitness finale]] / Tableau18[[#This Row],[Fitness de base]] * 100</f>
        <v>1.1004185520384056</v>
      </c>
      <c r="L316" s="14">
        <v>4260.4210000000003</v>
      </c>
      <c r="M316" s="17" t="s">
        <v>26</v>
      </c>
    </row>
    <row r="317" spans="1:13" x14ac:dyDescent="0.25">
      <c r="A317" s="14" t="s">
        <v>16</v>
      </c>
      <c r="B317" s="14">
        <v>100</v>
      </c>
      <c r="C317" s="14">
        <v>10</v>
      </c>
      <c r="D317" s="14">
        <v>0.5</v>
      </c>
      <c r="E317" s="14">
        <v>175.04025891217313</v>
      </c>
      <c r="F317" s="14">
        <v>0.9</v>
      </c>
      <c r="G317" s="14">
        <v>8</v>
      </c>
      <c r="H317" s="14">
        <v>48</v>
      </c>
      <c r="I317" s="14">
        <v>3688.9620666435944</v>
      </c>
      <c r="J317" s="14">
        <v>3652.7394621094286</v>
      </c>
      <c r="K317" s="6">
        <f xml:space="preserve"> 100 - Tableau18[[#This Row],[Fitness finale]] / Tableau18[[#This Row],[Fitness de base]] * 100</f>
        <v>0.98191859606522769</v>
      </c>
      <c r="L317" s="14">
        <v>513.01700000000005</v>
      </c>
      <c r="M317" s="17" t="s">
        <v>26</v>
      </c>
    </row>
    <row r="318" spans="1:13" x14ac:dyDescent="0.25">
      <c r="A318" s="14" t="s">
        <v>16</v>
      </c>
      <c r="B318" s="14">
        <v>100</v>
      </c>
      <c r="C318" s="14">
        <v>100</v>
      </c>
      <c r="D318" s="14">
        <v>0.5</v>
      </c>
      <c r="E318" s="14">
        <v>175.04025891217313</v>
      </c>
      <c r="F318" s="14">
        <v>0.8</v>
      </c>
      <c r="G318" s="14">
        <v>8</v>
      </c>
      <c r="H318" s="14">
        <v>47</v>
      </c>
      <c r="I318" s="14">
        <v>3688.9620666435944</v>
      </c>
      <c r="J318" s="14">
        <v>3654.7199007840181</v>
      </c>
      <c r="K318" s="6">
        <f xml:space="preserve"> 100 - Tableau18[[#This Row],[Fitness finale]] / Tableau18[[#This Row],[Fitness de base]] * 100</f>
        <v>0.9282330704672006</v>
      </c>
      <c r="L318" s="14">
        <v>4644.5720000000001</v>
      </c>
      <c r="M318" s="17" t="s">
        <v>26</v>
      </c>
    </row>
    <row r="319" spans="1:13" x14ac:dyDescent="0.25">
      <c r="A319" s="13" t="s">
        <v>16</v>
      </c>
      <c r="B319" s="13">
        <v>100</v>
      </c>
      <c r="C319" s="13">
        <v>10</v>
      </c>
      <c r="D319" s="13">
        <v>0.3</v>
      </c>
      <c r="E319" s="13">
        <v>100.77359016209961</v>
      </c>
      <c r="F319" s="13">
        <v>0.9</v>
      </c>
      <c r="G319" s="13">
        <v>8</v>
      </c>
      <c r="H319" s="13">
        <v>48</v>
      </c>
      <c r="I319" s="13">
        <v>3688.9620666435944</v>
      </c>
      <c r="J319" s="13">
        <v>3666.3269334464871</v>
      </c>
      <c r="K319" s="6">
        <f xml:space="preserve"> 100 - Tableau18[[#This Row],[Fitness finale]] / Tableau18[[#This Row],[Fitness de base]] * 100</f>
        <v>0.61359083634334866</v>
      </c>
      <c r="L319" s="13">
        <v>395.3</v>
      </c>
      <c r="M319" s="17" t="s">
        <v>26</v>
      </c>
    </row>
    <row r="320" spans="1:13" x14ac:dyDescent="0.25">
      <c r="A320" s="14" t="s">
        <v>16</v>
      </c>
      <c r="B320" s="14">
        <v>100</v>
      </c>
      <c r="C320" s="14">
        <v>10</v>
      </c>
      <c r="D320" s="14">
        <v>0.8</v>
      </c>
      <c r="E320" s="14">
        <v>543.72470651689173</v>
      </c>
      <c r="F320" s="14">
        <v>0.8</v>
      </c>
      <c r="G320" s="14">
        <v>8</v>
      </c>
      <c r="H320" s="14">
        <v>48</v>
      </c>
      <c r="I320" s="14">
        <v>3688.9620666435944</v>
      </c>
      <c r="J320" s="14">
        <v>3672.0417867794113</v>
      </c>
      <c r="K320" s="6">
        <f xml:space="preserve"> 100 - Tableau18[[#This Row],[Fitness finale]] / Tableau18[[#This Row],[Fitness de base]] * 100</f>
        <v>0.45867318661746026</v>
      </c>
      <c r="L320" s="14">
        <v>571.56500000000005</v>
      </c>
      <c r="M320" s="17" t="s">
        <v>26</v>
      </c>
    </row>
    <row r="321" spans="1:13" x14ac:dyDescent="0.25">
      <c r="A321" s="13" t="s">
        <v>16</v>
      </c>
      <c r="B321" s="13">
        <v>100</v>
      </c>
      <c r="C321" s="13">
        <v>10</v>
      </c>
      <c r="D321" s="13">
        <v>0.5</v>
      </c>
      <c r="E321" s="13">
        <v>175.04025891217313</v>
      </c>
      <c r="F321" s="13">
        <v>0.8</v>
      </c>
      <c r="G321" s="13">
        <v>8</v>
      </c>
      <c r="H321" s="13">
        <v>48</v>
      </c>
      <c r="I321" s="13">
        <v>3688.9620666435944</v>
      </c>
      <c r="J321" s="13">
        <v>3675.4328122928514</v>
      </c>
      <c r="K321" s="6">
        <f xml:space="preserve"> 100 - Tableau18[[#This Row],[Fitness finale]] / Tableau18[[#This Row],[Fitness de base]] * 100</f>
        <v>0.3667496197122091</v>
      </c>
      <c r="L321" s="13">
        <v>387.68200000000002</v>
      </c>
      <c r="M321" s="17" t="s">
        <v>26</v>
      </c>
    </row>
    <row r="322" spans="1:13" x14ac:dyDescent="0.25">
      <c r="A322" s="14" t="s">
        <v>16</v>
      </c>
      <c r="B322" s="14">
        <v>100</v>
      </c>
      <c r="C322" s="14">
        <v>500</v>
      </c>
      <c r="D322" s="14">
        <v>0.8</v>
      </c>
      <c r="E322" s="14">
        <v>543.72470651689173</v>
      </c>
      <c r="F322" s="14">
        <v>0.8</v>
      </c>
      <c r="G322" s="14">
        <v>8</v>
      </c>
      <c r="H322" s="14">
        <v>48</v>
      </c>
      <c r="I322" s="14">
        <v>3688.9620666435944</v>
      </c>
      <c r="J322" s="14">
        <v>3688.9620666435944</v>
      </c>
      <c r="K322" s="6">
        <f xml:space="preserve"> 100 - Tableau18[[#This Row],[Fitness finale]] / Tableau18[[#This Row],[Fitness de base]] * 100</f>
        <v>0</v>
      </c>
      <c r="L322" s="14">
        <v>9048.9830000000002</v>
      </c>
      <c r="M322" s="17" t="s">
        <v>26</v>
      </c>
    </row>
    <row r="323" spans="1:13" x14ac:dyDescent="0.25">
      <c r="A323" s="14" t="s">
        <v>16</v>
      </c>
      <c r="B323" s="14">
        <v>100</v>
      </c>
      <c r="C323" s="14">
        <v>10</v>
      </c>
      <c r="D323" s="14">
        <v>0.8</v>
      </c>
      <c r="E323" s="14">
        <v>543.72470651689173</v>
      </c>
      <c r="F323" s="14">
        <v>0.9</v>
      </c>
      <c r="G323" s="14">
        <v>8</v>
      </c>
      <c r="H323" s="14">
        <v>48</v>
      </c>
      <c r="I323" s="14">
        <v>3688.9620666435944</v>
      </c>
      <c r="J323" s="14">
        <v>3688.9620666435944</v>
      </c>
      <c r="K323" s="6">
        <f xml:space="preserve"> 100 - Tableau18[[#This Row],[Fitness finale]] / Tableau18[[#This Row],[Fitness de base]] * 100</f>
        <v>0</v>
      </c>
      <c r="L323" s="14">
        <v>583.779</v>
      </c>
      <c r="M323" s="17" t="s">
        <v>26</v>
      </c>
    </row>
    <row r="324" spans="1:13" x14ac:dyDescent="0.25">
      <c r="A324" s="14" t="s">
        <v>16</v>
      </c>
      <c r="B324" s="14">
        <v>100</v>
      </c>
      <c r="C324" s="14">
        <v>100</v>
      </c>
      <c r="D324" s="14">
        <v>0.5</v>
      </c>
      <c r="E324" s="14">
        <v>175.04025891217313</v>
      </c>
      <c r="F324" s="14">
        <v>0.99</v>
      </c>
      <c r="G324" s="14">
        <v>8</v>
      </c>
      <c r="H324" s="14">
        <v>48</v>
      </c>
      <c r="I324" s="14">
        <v>3688.9620666435944</v>
      </c>
      <c r="J324" s="14">
        <v>3688.9620666435944</v>
      </c>
      <c r="K324" s="6">
        <f xml:space="preserve"> 100 - Tableau18[[#This Row],[Fitness finale]] / Tableau18[[#This Row],[Fitness de base]] * 100</f>
        <v>0</v>
      </c>
      <c r="L324" s="14">
        <v>4354.9799999999996</v>
      </c>
      <c r="M324" s="17" t="s">
        <v>26</v>
      </c>
    </row>
    <row r="325" spans="1:13" x14ac:dyDescent="0.25">
      <c r="A325" s="14" t="s">
        <v>16</v>
      </c>
      <c r="B325" s="14">
        <v>100</v>
      </c>
      <c r="C325" s="14">
        <v>10</v>
      </c>
      <c r="D325" s="14">
        <v>0.3</v>
      </c>
      <c r="E325" s="14">
        <v>100.77359016209961</v>
      </c>
      <c r="F325" s="14">
        <v>0.99</v>
      </c>
      <c r="G325" s="14">
        <v>8</v>
      </c>
      <c r="H325" s="14">
        <v>48</v>
      </c>
      <c r="I325" s="14">
        <v>3688.9620666435944</v>
      </c>
      <c r="J325" s="14">
        <v>3688.9620666435944</v>
      </c>
      <c r="K325" s="6">
        <f xml:space="preserve"> 100 - Tableau18[[#This Row],[Fitness finale]] / Tableau18[[#This Row],[Fitness de base]] * 100</f>
        <v>0</v>
      </c>
      <c r="L325" s="14">
        <v>458.274</v>
      </c>
      <c r="M325" s="17" t="s">
        <v>26</v>
      </c>
    </row>
    <row r="326" spans="1:13" x14ac:dyDescent="0.25">
      <c r="A326" s="14" t="s">
        <v>16</v>
      </c>
      <c r="B326" s="14">
        <v>100</v>
      </c>
      <c r="C326" s="14">
        <v>500</v>
      </c>
      <c r="D326" s="14">
        <v>0.5</v>
      </c>
      <c r="E326" s="14">
        <v>151.61246776199212</v>
      </c>
      <c r="F326" s="14">
        <v>0.99</v>
      </c>
      <c r="G326" s="14">
        <v>8</v>
      </c>
      <c r="H326" s="14">
        <v>38</v>
      </c>
      <c r="I326" s="14">
        <v>3729.5612446970367</v>
      </c>
      <c r="J326" s="14">
        <v>2554.6127503797525</v>
      </c>
      <c r="K326" s="6">
        <f xml:space="preserve"> 100 - Tableau18[[#This Row],[Fitness finale]] / Tableau18[[#This Row],[Fitness de base]] * 100</f>
        <v>31.503665370502006</v>
      </c>
      <c r="L326" s="14">
        <v>8895.1299999999992</v>
      </c>
      <c r="M326" s="17" t="s">
        <v>26</v>
      </c>
    </row>
    <row r="327" spans="1:13" x14ac:dyDescent="0.25">
      <c r="A327" s="14" t="s">
        <v>16</v>
      </c>
      <c r="B327" s="14">
        <v>100</v>
      </c>
      <c r="C327" s="14">
        <v>1000</v>
      </c>
      <c r="D327" s="14">
        <v>0.5</v>
      </c>
      <c r="E327" s="14">
        <v>151.61246776199212</v>
      </c>
      <c r="F327" s="14">
        <v>0.99</v>
      </c>
      <c r="G327" s="14">
        <v>8</v>
      </c>
      <c r="H327" s="14">
        <v>37</v>
      </c>
      <c r="I327" s="14">
        <v>3729.5612446970367</v>
      </c>
      <c r="J327" s="14">
        <v>2607.9849207975922</v>
      </c>
      <c r="K327" s="6">
        <f xml:space="preserve"> 100 - Tableau18[[#This Row],[Fitness finale]] / Tableau18[[#This Row],[Fitness de base]] * 100</f>
        <v>30.072607749616225</v>
      </c>
      <c r="L327" s="14">
        <v>11139.746999999999</v>
      </c>
      <c r="M327" s="17" t="s">
        <v>26</v>
      </c>
    </row>
    <row r="328" spans="1:13" x14ac:dyDescent="0.25">
      <c r="A328" s="14" t="s">
        <v>16</v>
      </c>
      <c r="B328" s="14">
        <v>100</v>
      </c>
      <c r="C328" s="14">
        <v>1000</v>
      </c>
      <c r="D328" s="14">
        <v>0.3</v>
      </c>
      <c r="E328" s="14">
        <v>87.285820900079756</v>
      </c>
      <c r="F328" s="14">
        <v>0.99</v>
      </c>
      <c r="G328" s="14">
        <v>8</v>
      </c>
      <c r="H328" s="14">
        <v>39</v>
      </c>
      <c r="I328" s="14">
        <v>3729.5612446970367</v>
      </c>
      <c r="J328" s="14">
        <v>2670.2967988919368</v>
      </c>
      <c r="K328" s="6">
        <f xml:space="preserve"> 100 - Tableau18[[#This Row],[Fitness finale]] / Tableau18[[#This Row],[Fitness de base]] * 100</f>
        <v>28.401851486183247</v>
      </c>
      <c r="L328" s="14">
        <v>10852.815000000001</v>
      </c>
      <c r="M328" s="17" t="s">
        <v>26</v>
      </c>
    </row>
    <row r="329" spans="1:13" x14ac:dyDescent="0.25">
      <c r="A329" s="14" t="s">
        <v>16</v>
      </c>
      <c r="B329" s="14">
        <v>100</v>
      </c>
      <c r="C329" s="14">
        <v>500</v>
      </c>
      <c r="D329" s="14">
        <v>0.3</v>
      </c>
      <c r="E329" s="14">
        <v>87.285820900079756</v>
      </c>
      <c r="F329" s="14">
        <v>0.99</v>
      </c>
      <c r="G329" s="14">
        <v>8</v>
      </c>
      <c r="H329" s="14">
        <v>40</v>
      </c>
      <c r="I329" s="14">
        <v>3729.5612446970367</v>
      </c>
      <c r="J329" s="14">
        <v>2764.5809160890658</v>
      </c>
      <c r="K329" s="6">
        <f xml:space="preserve"> 100 - Tableau18[[#This Row],[Fitness finale]] / Tableau18[[#This Row],[Fitness de base]] * 100</f>
        <v>25.873829796468712</v>
      </c>
      <c r="L329" s="14">
        <v>8966.6190000000006</v>
      </c>
      <c r="M329" s="17" t="s">
        <v>26</v>
      </c>
    </row>
    <row r="330" spans="1:13" x14ac:dyDescent="0.25">
      <c r="A330" s="14" t="s">
        <v>16</v>
      </c>
      <c r="B330" s="14">
        <v>100</v>
      </c>
      <c r="C330" s="14">
        <v>1000</v>
      </c>
      <c r="D330" s="14">
        <v>0.8</v>
      </c>
      <c r="E330" s="14">
        <v>470.95134028311196</v>
      </c>
      <c r="F330" s="14">
        <v>0.99</v>
      </c>
      <c r="G330" s="14">
        <v>8</v>
      </c>
      <c r="H330" s="14">
        <v>38</v>
      </c>
      <c r="I330" s="14">
        <v>3729.5612446970367</v>
      </c>
      <c r="J330" s="14">
        <v>2796.2444398368702</v>
      </c>
      <c r="K330" s="6">
        <f xml:space="preserve"> 100 - Tableau18[[#This Row],[Fitness finale]] / Tableau18[[#This Row],[Fitness de base]] * 100</f>
        <v>25.024841894934013</v>
      </c>
      <c r="L330" s="14">
        <v>11124.061</v>
      </c>
      <c r="M330" s="17" t="s">
        <v>26</v>
      </c>
    </row>
    <row r="331" spans="1:13" x14ac:dyDescent="0.25">
      <c r="A331" s="14" t="s">
        <v>16</v>
      </c>
      <c r="B331" s="14">
        <v>100</v>
      </c>
      <c r="C331" s="14">
        <v>500</v>
      </c>
      <c r="D331" s="14">
        <v>0.8</v>
      </c>
      <c r="E331" s="14">
        <v>470.95134028311196</v>
      </c>
      <c r="F331" s="14">
        <v>0.99</v>
      </c>
      <c r="G331" s="14">
        <v>8</v>
      </c>
      <c r="H331" s="14">
        <v>39</v>
      </c>
      <c r="I331" s="14">
        <v>3729.5612446970367</v>
      </c>
      <c r="J331" s="14">
        <v>2856.4554765828402</v>
      </c>
      <c r="K331" s="6">
        <f xml:space="preserve"> 100 - Tableau18[[#This Row],[Fitness finale]] / Tableau18[[#This Row],[Fitness de base]] * 100</f>
        <v>23.410415081818059</v>
      </c>
      <c r="L331" s="14">
        <v>9047.9339999999993</v>
      </c>
      <c r="M331" s="17" t="s">
        <v>26</v>
      </c>
    </row>
    <row r="332" spans="1:13" x14ac:dyDescent="0.25">
      <c r="A332" s="14" t="s">
        <v>16</v>
      </c>
      <c r="B332" s="14">
        <v>100</v>
      </c>
      <c r="C332" s="14">
        <v>500</v>
      </c>
      <c r="D332" s="14">
        <v>0.5</v>
      </c>
      <c r="E332" s="14">
        <v>151.61246776199212</v>
      </c>
      <c r="F332" s="14">
        <v>0.9</v>
      </c>
      <c r="G332" s="14">
        <v>8</v>
      </c>
      <c r="H332" s="14">
        <v>43</v>
      </c>
      <c r="I332" s="14">
        <v>3729.5612446970367</v>
      </c>
      <c r="J332" s="14">
        <v>2914.0781461155889</v>
      </c>
      <c r="K332" s="6">
        <f xml:space="preserve"> 100 - Tableau18[[#This Row],[Fitness finale]] / Tableau18[[#This Row],[Fitness de base]] * 100</f>
        <v>21.865389655176244</v>
      </c>
      <c r="L332" s="14">
        <v>8765.4660000000003</v>
      </c>
      <c r="M332" s="17" t="s">
        <v>26</v>
      </c>
    </row>
    <row r="333" spans="1:13" x14ac:dyDescent="0.25">
      <c r="A333" s="14" t="s">
        <v>16</v>
      </c>
      <c r="B333" s="14">
        <v>100</v>
      </c>
      <c r="C333" s="14">
        <v>1000</v>
      </c>
      <c r="D333" s="14">
        <v>0.3</v>
      </c>
      <c r="E333" s="14">
        <v>87.285820900079756</v>
      </c>
      <c r="F333" s="14">
        <v>0.8</v>
      </c>
      <c r="G333" s="14">
        <v>8</v>
      </c>
      <c r="H333" s="14">
        <v>40</v>
      </c>
      <c r="I333" s="14">
        <v>3729.5612446970367</v>
      </c>
      <c r="J333" s="14">
        <v>2930.2923289374871</v>
      </c>
      <c r="K333" s="6">
        <f xml:space="preserve"> 100 - Tableau18[[#This Row],[Fitness finale]] / Tableau18[[#This Row],[Fitness de base]] * 100</f>
        <v>21.430641925937238</v>
      </c>
      <c r="L333" s="14">
        <v>11126.823</v>
      </c>
      <c r="M333" s="17" t="s">
        <v>26</v>
      </c>
    </row>
    <row r="334" spans="1:13" x14ac:dyDescent="0.25">
      <c r="A334" s="14" t="s">
        <v>16</v>
      </c>
      <c r="B334" s="14">
        <v>100</v>
      </c>
      <c r="C334" s="14">
        <v>1000</v>
      </c>
      <c r="D334" s="14">
        <v>0.5</v>
      </c>
      <c r="E334" s="14">
        <v>151.61246776199212</v>
      </c>
      <c r="F334" s="14">
        <v>0.9</v>
      </c>
      <c r="G334" s="14">
        <v>8</v>
      </c>
      <c r="H334" s="14">
        <v>45</v>
      </c>
      <c r="I334" s="14">
        <v>3729.5612446970367</v>
      </c>
      <c r="J334" s="14">
        <v>2970.8836384954961</v>
      </c>
      <c r="K334" s="6">
        <f xml:space="preserve"> 100 - Tableau18[[#This Row],[Fitness finale]] / Tableau18[[#This Row],[Fitness de base]] * 100</f>
        <v>20.342275040536848</v>
      </c>
      <c r="L334" s="14">
        <v>11078.295</v>
      </c>
      <c r="M334" s="17" t="s">
        <v>26</v>
      </c>
    </row>
    <row r="335" spans="1:13" x14ac:dyDescent="0.25">
      <c r="A335" s="14" t="s">
        <v>16</v>
      </c>
      <c r="B335" s="14">
        <v>100</v>
      </c>
      <c r="C335" s="14">
        <v>1000</v>
      </c>
      <c r="D335" s="14">
        <v>0.3</v>
      </c>
      <c r="E335" s="14">
        <v>87.285820900079756</v>
      </c>
      <c r="F335" s="14">
        <v>0.9</v>
      </c>
      <c r="G335" s="14">
        <v>8</v>
      </c>
      <c r="H335" s="14">
        <v>42</v>
      </c>
      <c r="I335" s="14">
        <v>3729.5612446970367</v>
      </c>
      <c r="J335" s="14">
        <v>3030.0875396475813</v>
      </c>
      <c r="K335" s="6">
        <f xml:space="preserve"> 100 - Tableau18[[#This Row],[Fitness finale]] / Tableau18[[#This Row],[Fitness de base]] * 100</f>
        <v>18.754852358143154</v>
      </c>
      <c r="L335" s="14">
        <v>10920.422</v>
      </c>
      <c r="M335" s="17" t="s">
        <v>26</v>
      </c>
    </row>
    <row r="336" spans="1:13" x14ac:dyDescent="0.25">
      <c r="A336" s="14" t="s">
        <v>16</v>
      </c>
      <c r="B336" s="14">
        <v>100</v>
      </c>
      <c r="C336" s="14">
        <v>1000</v>
      </c>
      <c r="D336" s="14">
        <v>0.5</v>
      </c>
      <c r="E336" s="14">
        <v>151.61246776199212</v>
      </c>
      <c r="F336" s="14">
        <v>0.8</v>
      </c>
      <c r="G336" s="14">
        <v>8</v>
      </c>
      <c r="H336" s="14">
        <v>42</v>
      </c>
      <c r="I336" s="14">
        <v>3729.5612446970367</v>
      </c>
      <c r="J336" s="14">
        <v>3041.194667968698</v>
      </c>
      <c r="K336" s="6">
        <f xml:space="preserve"> 100 - Tableau18[[#This Row],[Fitness finale]] / Tableau18[[#This Row],[Fitness de base]] * 100</f>
        <v>18.457039087563146</v>
      </c>
      <c r="L336" s="14">
        <v>10977.79</v>
      </c>
      <c r="M336" s="17" t="s">
        <v>26</v>
      </c>
    </row>
    <row r="337" spans="1:13" x14ac:dyDescent="0.25">
      <c r="A337" s="14" t="s">
        <v>16</v>
      </c>
      <c r="B337" s="14">
        <v>100</v>
      </c>
      <c r="C337" s="14">
        <v>100</v>
      </c>
      <c r="D337" s="14">
        <v>0.8</v>
      </c>
      <c r="E337" s="14">
        <v>470.95134028311196</v>
      </c>
      <c r="F337" s="14">
        <v>0.8</v>
      </c>
      <c r="G337" s="14">
        <v>8</v>
      </c>
      <c r="H337" s="14">
        <v>43</v>
      </c>
      <c r="I337" s="14">
        <v>3729.5612446970367</v>
      </c>
      <c r="J337" s="14">
        <v>3196.1037231283794</v>
      </c>
      <c r="K337" s="6">
        <f xml:space="preserve"> 100 - Tableau18[[#This Row],[Fitness finale]] / Tableau18[[#This Row],[Fitness de base]] * 100</f>
        <v>14.303492731944445</v>
      </c>
      <c r="L337" s="14">
        <v>3587.8629999999998</v>
      </c>
      <c r="M337" s="17" t="s">
        <v>26</v>
      </c>
    </row>
    <row r="338" spans="1:13" x14ac:dyDescent="0.25">
      <c r="A338" s="14" t="s">
        <v>16</v>
      </c>
      <c r="B338" s="14">
        <v>100</v>
      </c>
      <c r="C338" s="14">
        <v>100</v>
      </c>
      <c r="D338" s="14">
        <v>0.5</v>
      </c>
      <c r="E338" s="14">
        <v>151.61246776199212</v>
      </c>
      <c r="F338" s="14">
        <v>0.9</v>
      </c>
      <c r="G338" s="14">
        <v>8</v>
      </c>
      <c r="H338" s="14">
        <v>40</v>
      </c>
      <c r="I338" s="14">
        <v>3729.5612446970367</v>
      </c>
      <c r="J338" s="14">
        <v>3262.595515680061</v>
      </c>
      <c r="K338" s="6">
        <f xml:space="preserve"> 100 - Tableau18[[#This Row],[Fitness finale]] / Tableau18[[#This Row],[Fitness de base]] * 100</f>
        <v>12.520661235445374</v>
      </c>
      <c r="L338" s="14">
        <v>4740.3900000000003</v>
      </c>
      <c r="M338" s="17" t="s">
        <v>26</v>
      </c>
    </row>
    <row r="339" spans="1:13" x14ac:dyDescent="0.25">
      <c r="A339" s="14" t="s">
        <v>16</v>
      </c>
      <c r="B339" s="14">
        <v>100</v>
      </c>
      <c r="C339" s="14">
        <v>500</v>
      </c>
      <c r="D339" s="14">
        <v>0.3</v>
      </c>
      <c r="E339" s="14">
        <v>87.285820900079756</v>
      </c>
      <c r="F339" s="14">
        <v>0.9</v>
      </c>
      <c r="G339" s="14">
        <v>8</v>
      </c>
      <c r="H339" s="14">
        <v>45</v>
      </c>
      <c r="I339" s="14">
        <v>3729.5612446970367</v>
      </c>
      <c r="J339" s="14">
        <v>3324.1896396160059</v>
      </c>
      <c r="K339" s="6">
        <f xml:space="preserve"> 100 - Tableau18[[#This Row],[Fitness finale]] / Tableau18[[#This Row],[Fitness de base]] * 100</f>
        <v>10.869149974609428</v>
      </c>
      <c r="L339" s="14">
        <v>8947.0820000000003</v>
      </c>
      <c r="M339" s="17" t="s">
        <v>26</v>
      </c>
    </row>
    <row r="340" spans="1:13" x14ac:dyDescent="0.25">
      <c r="A340" s="14" t="s">
        <v>16</v>
      </c>
      <c r="B340" s="14">
        <v>100</v>
      </c>
      <c r="C340" s="14">
        <v>100</v>
      </c>
      <c r="D340" s="14">
        <v>0.3</v>
      </c>
      <c r="E340" s="14">
        <v>87.285820900079756</v>
      </c>
      <c r="F340" s="14">
        <v>0.9</v>
      </c>
      <c r="G340" s="14">
        <v>8</v>
      </c>
      <c r="H340" s="14">
        <v>45</v>
      </c>
      <c r="I340" s="14">
        <v>3729.5612446970367</v>
      </c>
      <c r="J340" s="14">
        <v>3356.8159321834191</v>
      </c>
      <c r="K340" s="6">
        <f xml:space="preserve"> 100 - Tableau18[[#This Row],[Fitness finale]] / Tableau18[[#This Row],[Fitness de base]] * 100</f>
        <v>9.994347540038774</v>
      </c>
      <c r="L340" s="14">
        <v>4181.9279999999999</v>
      </c>
      <c r="M340" s="17" t="s">
        <v>26</v>
      </c>
    </row>
    <row r="341" spans="1:13" x14ac:dyDescent="0.25">
      <c r="A341" s="14" t="s">
        <v>16</v>
      </c>
      <c r="B341" s="14">
        <v>100</v>
      </c>
      <c r="C341" s="14">
        <v>1000</v>
      </c>
      <c r="D341" s="14">
        <v>0.8</v>
      </c>
      <c r="E341" s="14">
        <v>470.95134028311196</v>
      </c>
      <c r="F341" s="14">
        <v>0.9</v>
      </c>
      <c r="G341" s="14">
        <v>8</v>
      </c>
      <c r="H341" s="14">
        <v>46</v>
      </c>
      <c r="I341" s="14">
        <v>3729.5612446970367</v>
      </c>
      <c r="J341" s="14">
        <v>3362.762202707941</v>
      </c>
      <c r="K341" s="6">
        <f xml:space="preserve"> 100 - Tableau18[[#This Row],[Fitness finale]] / Tableau18[[#This Row],[Fitness de base]] * 100</f>
        <v>9.8349113454199824</v>
      </c>
      <c r="L341" s="14">
        <v>10830.052</v>
      </c>
      <c r="M341" s="17" t="s">
        <v>26</v>
      </c>
    </row>
    <row r="342" spans="1:13" x14ac:dyDescent="0.25">
      <c r="A342" s="14" t="s">
        <v>16</v>
      </c>
      <c r="B342" s="14">
        <v>100</v>
      </c>
      <c r="C342" s="14">
        <v>500</v>
      </c>
      <c r="D342" s="14">
        <v>0.8</v>
      </c>
      <c r="E342" s="14">
        <v>470.95134028311196</v>
      </c>
      <c r="F342" s="14">
        <v>0.8</v>
      </c>
      <c r="G342" s="14">
        <v>8</v>
      </c>
      <c r="H342" s="14">
        <v>44</v>
      </c>
      <c r="I342" s="14">
        <v>3729.5612446970367</v>
      </c>
      <c r="J342" s="14">
        <v>3363.7383978051907</v>
      </c>
      <c r="K342" s="6">
        <f xml:space="preserve"> 100 - Tableau18[[#This Row],[Fitness finale]] / Tableau18[[#This Row],[Fitness de base]] * 100</f>
        <v>9.8087368162139654</v>
      </c>
      <c r="L342" s="14">
        <v>8929.2090000000007</v>
      </c>
      <c r="M342" s="17" t="s">
        <v>26</v>
      </c>
    </row>
    <row r="343" spans="1:13" x14ac:dyDescent="0.25">
      <c r="A343" s="11" t="s">
        <v>16</v>
      </c>
      <c r="B343" s="11">
        <v>100</v>
      </c>
      <c r="C343" s="11">
        <v>500</v>
      </c>
      <c r="D343" s="11">
        <v>0.8</v>
      </c>
      <c r="E343" s="11">
        <v>470.95134028311196</v>
      </c>
      <c r="F343" s="11">
        <v>0.9</v>
      </c>
      <c r="G343" s="11">
        <v>8</v>
      </c>
      <c r="H343" s="11">
        <v>46</v>
      </c>
      <c r="I343" s="11">
        <v>3729.5612446970367</v>
      </c>
      <c r="J343" s="11">
        <v>3421.678489423512</v>
      </c>
      <c r="K343" s="6">
        <f xml:space="preserve"> 100 - Tableau18[[#This Row],[Fitness finale]] / Tableau18[[#This Row],[Fitness de base]] * 100</f>
        <v>8.2552004129519219</v>
      </c>
      <c r="L343" s="11">
        <v>8655.4480000000003</v>
      </c>
      <c r="M343" s="17" t="s">
        <v>26</v>
      </c>
    </row>
    <row r="344" spans="1:13" x14ac:dyDescent="0.25">
      <c r="A344" s="14" t="s">
        <v>16</v>
      </c>
      <c r="B344" s="14">
        <v>100</v>
      </c>
      <c r="C344" s="14">
        <v>100</v>
      </c>
      <c r="D344" s="14">
        <v>0.3</v>
      </c>
      <c r="E344" s="14">
        <v>87.285820900079756</v>
      </c>
      <c r="F344" s="14">
        <v>0.8</v>
      </c>
      <c r="G344" s="14">
        <v>8</v>
      </c>
      <c r="H344" s="14">
        <v>45</v>
      </c>
      <c r="I344" s="14">
        <v>3729.5612446970367</v>
      </c>
      <c r="J344" s="14">
        <v>3428.2867856892053</v>
      </c>
      <c r="K344" s="6">
        <f xml:space="preserve"> 100 - Tableau18[[#This Row],[Fitness finale]] / Tableau18[[#This Row],[Fitness de base]] * 100</f>
        <v>8.0780134509442831</v>
      </c>
      <c r="L344" s="14">
        <v>4237.2089999999998</v>
      </c>
      <c r="M344" s="17" t="s">
        <v>26</v>
      </c>
    </row>
    <row r="345" spans="1:13" x14ac:dyDescent="0.25">
      <c r="A345" s="14" t="s">
        <v>16</v>
      </c>
      <c r="B345" s="14">
        <v>100</v>
      </c>
      <c r="C345" s="14">
        <v>500</v>
      </c>
      <c r="D345" s="14">
        <v>0.3</v>
      </c>
      <c r="E345" s="14">
        <v>87.285820900079756</v>
      </c>
      <c r="F345" s="14">
        <v>0.8</v>
      </c>
      <c r="G345" s="14">
        <v>8</v>
      </c>
      <c r="H345" s="14">
        <v>45</v>
      </c>
      <c r="I345" s="14">
        <v>3729.5612446970367</v>
      </c>
      <c r="J345" s="14">
        <v>3495.5943184575463</v>
      </c>
      <c r="K345" s="6">
        <f xml:space="preserve"> 100 - Tableau18[[#This Row],[Fitness finale]] / Tableau18[[#This Row],[Fitness de base]] * 100</f>
        <v>6.2733096707330276</v>
      </c>
      <c r="L345" s="14">
        <v>8626.0759999999991</v>
      </c>
      <c r="M345" s="17" t="s">
        <v>26</v>
      </c>
    </row>
    <row r="346" spans="1:13" x14ac:dyDescent="0.25">
      <c r="A346" s="14" t="s">
        <v>16</v>
      </c>
      <c r="B346" s="14">
        <v>100</v>
      </c>
      <c r="C346" s="14">
        <v>100</v>
      </c>
      <c r="D346" s="14">
        <v>0.3</v>
      </c>
      <c r="E346" s="14">
        <v>87.285820900079756</v>
      </c>
      <c r="F346" s="14">
        <v>0.99</v>
      </c>
      <c r="G346" s="14">
        <v>8</v>
      </c>
      <c r="H346" s="14">
        <v>45</v>
      </c>
      <c r="I346" s="14">
        <v>3729.5612446970367</v>
      </c>
      <c r="J346" s="14">
        <v>3496.0574732265659</v>
      </c>
      <c r="K346" s="6">
        <f xml:space="preserve"> 100 - Tableau18[[#This Row],[Fitness finale]] / Tableau18[[#This Row],[Fitness de base]] * 100</f>
        <v>6.2608911920265058</v>
      </c>
      <c r="L346" s="14">
        <v>4405.866</v>
      </c>
      <c r="M346" s="17" t="s">
        <v>26</v>
      </c>
    </row>
    <row r="347" spans="1:13" x14ac:dyDescent="0.25">
      <c r="A347" s="14" t="s">
        <v>16</v>
      </c>
      <c r="B347" s="14">
        <v>100</v>
      </c>
      <c r="C347" s="14">
        <v>1000</v>
      </c>
      <c r="D347" s="14">
        <v>0.8</v>
      </c>
      <c r="E347" s="14">
        <v>470.95134028311196</v>
      </c>
      <c r="F347" s="14">
        <v>0.8</v>
      </c>
      <c r="G347" s="14">
        <v>8</v>
      </c>
      <c r="H347" s="14">
        <v>44</v>
      </c>
      <c r="I347" s="14">
        <v>3729.5612446970367</v>
      </c>
      <c r="J347" s="14">
        <v>3548.0239107019447</v>
      </c>
      <c r="K347" s="6">
        <f xml:space="preserve"> 100 - Tableau18[[#This Row],[Fitness finale]] / Tableau18[[#This Row],[Fitness de base]] * 100</f>
        <v>4.8675252150159736</v>
      </c>
      <c r="L347" s="14">
        <v>10634.534</v>
      </c>
      <c r="M347" s="17" t="s">
        <v>26</v>
      </c>
    </row>
    <row r="348" spans="1:13" x14ac:dyDescent="0.25">
      <c r="A348" s="14" t="s">
        <v>16</v>
      </c>
      <c r="B348" s="14">
        <v>100</v>
      </c>
      <c r="C348" s="14">
        <v>100</v>
      </c>
      <c r="D348" s="14">
        <v>0.8</v>
      </c>
      <c r="E348" s="14">
        <v>470.95134028311196</v>
      </c>
      <c r="F348" s="14">
        <v>0.9</v>
      </c>
      <c r="G348" s="14">
        <v>8</v>
      </c>
      <c r="H348" s="14">
        <v>47</v>
      </c>
      <c r="I348" s="14">
        <v>3729.5612446970367</v>
      </c>
      <c r="J348" s="14">
        <v>3549.9151795040893</v>
      </c>
      <c r="K348" s="6">
        <f xml:space="preserve"> 100 - Tableau18[[#This Row],[Fitness finale]] / Tableau18[[#This Row],[Fitness de base]] * 100</f>
        <v>4.8168149926048613</v>
      </c>
      <c r="L348" s="14">
        <v>3806.9090000000001</v>
      </c>
      <c r="M348" s="17" t="s">
        <v>26</v>
      </c>
    </row>
    <row r="349" spans="1:13" x14ac:dyDescent="0.25">
      <c r="A349" s="14" t="s">
        <v>16</v>
      </c>
      <c r="B349" s="14">
        <v>100</v>
      </c>
      <c r="C349" s="14">
        <v>100</v>
      </c>
      <c r="D349" s="14">
        <v>0.8</v>
      </c>
      <c r="E349" s="14">
        <v>470.95134028311196</v>
      </c>
      <c r="F349" s="14">
        <v>0.99</v>
      </c>
      <c r="G349" s="14">
        <v>8</v>
      </c>
      <c r="H349" s="14">
        <v>46</v>
      </c>
      <c r="I349" s="14">
        <v>3729.5612446970367</v>
      </c>
      <c r="J349" s="14">
        <v>3564.5338572023006</v>
      </c>
      <c r="K349" s="6">
        <f xml:space="preserve"> 100 - Tableau18[[#This Row],[Fitness finale]] / Tableau18[[#This Row],[Fitness de base]] * 100</f>
        <v>4.4248472318127057</v>
      </c>
      <c r="L349" s="14">
        <v>4457.2860000000001</v>
      </c>
      <c r="M349" s="17" t="s">
        <v>26</v>
      </c>
    </row>
    <row r="350" spans="1:13" x14ac:dyDescent="0.25">
      <c r="A350" s="14" t="s">
        <v>16</v>
      </c>
      <c r="B350" s="14">
        <v>100</v>
      </c>
      <c r="C350" s="14">
        <v>100</v>
      </c>
      <c r="D350" s="14">
        <v>0.5</v>
      </c>
      <c r="E350" s="14">
        <v>151.61246776199212</v>
      </c>
      <c r="F350" s="14">
        <v>0.99</v>
      </c>
      <c r="G350" s="14">
        <v>8</v>
      </c>
      <c r="H350" s="14">
        <v>46</v>
      </c>
      <c r="I350" s="14">
        <v>3729.5612446970367</v>
      </c>
      <c r="J350" s="14">
        <v>3577.3270088307486</v>
      </c>
      <c r="K350" s="6">
        <f xml:space="preserve"> 100 - Tableau18[[#This Row],[Fitness finale]] / Tableau18[[#This Row],[Fitness de base]] * 100</f>
        <v>4.0818269463397598</v>
      </c>
      <c r="L350" s="14">
        <v>4528.7020000000002</v>
      </c>
      <c r="M350" s="17" t="s">
        <v>26</v>
      </c>
    </row>
    <row r="351" spans="1:13" x14ac:dyDescent="0.25">
      <c r="A351" s="14" t="s">
        <v>16</v>
      </c>
      <c r="B351" s="14">
        <v>100</v>
      </c>
      <c r="C351" s="14">
        <v>10</v>
      </c>
      <c r="D351" s="14">
        <v>0.5</v>
      </c>
      <c r="E351" s="14">
        <v>151.61246776199212</v>
      </c>
      <c r="F351" s="14">
        <v>0.99</v>
      </c>
      <c r="G351" s="14">
        <v>8</v>
      </c>
      <c r="H351" s="14">
        <v>47</v>
      </c>
      <c r="I351" s="14">
        <v>3729.5612446970367</v>
      </c>
      <c r="J351" s="14">
        <v>3581.9165326772495</v>
      </c>
      <c r="K351" s="6">
        <f xml:space="preserve"> 100 - Tableau18[[#This Row],[Fitness finale]] / Tableau18[[#This Row],[Fitness de base]] * 100</f>
        <v>3.9587689364189771</v>
      </c>
      <c r="L351" s="14">
        <v>404.16</v>
      </c>
      <c r="M351" s="17" t="s">
        <v>26</v>
      </c>
    </row>
    <row r="352" spans="1:13" x14ac:dyDescent="0.25">
      <c r="A352" s="14" t="s">
        <v>16</v>
      </c>
      <c r="B352" s="14">
        <v>100</v>
      </c>
      <c r="C352" s="14">
        <v>10</v>
      </c>
      <c r="D352" s="14">
        <v>0.3</v>
      </c>
      <c r="E352" s="14">
        <v>87.285820900079756</v>
      </c>
      <c r="F352" s="14">
        <v>0.8</v>
      </c>
      <c r="G352" s="14">
        <v>8</v>
      </c>
      <c r="H352" s="14">
        <v>45</v>
      </c>
      <c r="I352" s="14">
        <v>3729.5612446970367</v>
      </c>
      <c r="J352" s="14">
        <v>3606.7999567724</v>
      </c>
      <c r="K352" s="6">
        <f xml:space="preserve"> 100 - Tableau18[[#This Row],[Fitness finale]] / Tableau18[[#This Row],[Fitness de base]] * 100</f>
        <v>3.2915745276790318</v>
      </c>
      <c r="L352" s="14">
        <v>475.84300000000002</v>
      </c>
      <c r="M352" s="17" t="s">
        <v>26</v>
      </c>
    </row>
    <row r="353" spans="1:13" x14ac:dyDescent="0.25">
      <c r="A353" s="12" t="s">
        <v>16</v>
      </c>
      <c r="B353" s="12">
        <v>100</v>
      </c>
      <c r="C353" s="12">
        <v>10</v>
      </c>
      <c r="D353" s="12">
        <v>0.5</v>
      </c>
      <c r="E353" s="12">
        <v>151.61246776199212</v>
      </c>
      <c r="F353" s="12">
        <v>0.8</v>
      </c>
      <c r="G353" s="12">
        <v>8</v>
      </c>
      <c r="H353" s="12">
        <v>46</v>
      </c>
      <c r="I353" s="12">
        <v>3729.5612446970367</v>
      </c>
      <c r="J353" s="12">
        <v>3624.693981564832</v>
      </c>
      <c r="K353" s="6">
        <f xml:space="preserve"> 100 - Tableau18[[#This Row],[Fitness finale]] / Tableau18[[#This Row],[Fitness de base]] * 100</f>
        <v>2.8117855225279555</v>
      </c>
      <c r="L353" s="12">
        <v>388.64600000000002</v>
      </c>
      <c r="M353" s="17" t="s">
        <v>26</v>
      </c>
    </row>
    <row r="354" spans="1:13" x14ac:dyDescent="0.25">
      <c r="A354" s="14" t="s">
        <v>16</v>
      </c>
      <c r="B354" s="14">
        <v>100</v>
      </c>
      <c r="C354" s="14">
        <v>10</v>
      </c>
      <c r="D354" s="14">
        <v>0.8</v>
      </c>
      <c r="E354" s="14">
        <v>470.95134028311196</v>
      </c>
      <c r="F354" s="14">
        <v>0.9</v>
      </c>
      <c r="G354" s="14">
        <v>8</v>
      </c>
      <c r="H354" s="14">
        <v>47</v>
      </c>
      <c r="I354" s="14">
        <v>3729.5612446970367</v>
      </c>
      <c r="J354" s="14">
        <v>3670.437999188478</v>
      </c>
      <c r="K354" s="6">
        <f xml:space="preserve"> 100 - Tableau18[[#This Row],[Fitness finale]] / Tableau18[[#This Row],[Fitness de base]] * 100</f>
        <v>1.5852600783168356</v>
      </c>
      <c r="L354" s="14">
        <v>469.75400000000002</v>
      </c>
      <c r="M354" s="17" t="s">
        <v>26</v>
      </c>
    </row>
    <row r="355" spans="1:13" x14ac:dyDescent="0.25">
      <c r="A355" s="14" t="s">
        <v>16</v>
      </c>
      <c r="B355" s="14">
        <v>100</v>
      </c>
      <c r="C355" s="14">
        <v>500</v>
      </c>
      <c r="D355" s="14">
        <v>0.5</v>
      </c>
      <c r="E355" s="14">
        <v>151.61246776199212</v>
      </c>
      <c r="F355" s="14">
        <v>0.8</v>
      </c>
      <c r="G355" s="14">
        <v>8</v>
      </c>
      <c r="H355" s="14">
        <v>47</v>
      </c>
      <c r="I355" s="14">
        <v>3729.5612446970367</v>
      </c>
      <c r="J355" s="14">
        <v>3672.2629436759116</v>
      </c>
      <c r="K355" s="6">
        <f xml:space="preserve"> 100 - Tableau18[[#This Row],[Fitness finale]] / Tableau18[[#This Row],[Fitness de base]] * 100</f>
        <v>1.5363281968514713</v>
      </c>
      <c r="L355" s="14">
        <v>8562.8629999999994</v>
      </c>
      <c r="M355" s="17" t="s">
        <v>26</v>
      </c>
    </row>
    <row r="356" spans="1:13" x14ac:dyDescent="0.25">
      <c r="A356" s="14" t="s">
        <v>16</v>
      </c>
      <c r="B356" s="14">
        <v>100</v>
      </c>
      <c r="C356" s="14">
        <v>10</v>
      </c>
      <c r="D356" s="14">
        <v>0.3</v>
      </c>
      <c r="E356" s="14">
        <v>87.285820900079756</v>
      </c>
      <c r="F356" s="14">
        <v>0.99</v>
      </c>
      <c r="G356" s="14">
        <v>8</v>
      </c>
      <c r="H356" s="14">
        <v>46</v>
      </c>
      <c r="I356" s="14">
        <v>3729.5612446970367</v>
      </c>
      <c r="J356" s="14">
        <v>3673.8764634489803</v>
      </c>
      <c r="K356" s="6">
        <f xml:space="preserve"> 100 - Tableau18[[#This Row],[Fitness finale]] / Tableau18[[#This Row],[Fitness de base]] * 100</f>
        <v>1.4930652051158262</v>
      </c>
      <c r="L356" s="14">
        <v>419.44900000000001</v>
      </c>
      <c r="M356" s="17" t="s">
        <v>26</v>
      </c>
    </row>
    <row r="357" spans="1:13" x14ac:dyDescent="0.25">
      <c r="A357" s="14" t="s">
        <v>16</v>
      </c>
      <c r="B357" s="14">
        <v>100</v>
      </c>
      <c r="C357" s="14">
        <v>10</v>
      </c>
      <c r="D357" s="14">
        <v>0.8</v>
      </c>
      <c r="E357" s="14">
        <v>470.95134028311196</v>
      </c>
      <c r="F357" s="14">
        <v>0.99</v>
      </c>
      <c r="G357" s="14">
        <v>8</v>
      </c>
      <c r="H357" s="14">
        <v>47</v>
      </c>
      <c r="I357" s="14">
        <v>3729.5612446970367</v>
      </c>
      <c r="J357" s="14">
        <v>3708.9999766877218</v>
      </c>
      <c r="K357" s="6">
        <f xml:space="preserve"> 100 - Tableau18[[#This Row],[Fitness finale]] / Tableau18[[#This Row],[Fitness de base]] * 100</f>
        <v>0.55130527856461242</v>
      </c>
      <c r="L357" s="14">
        <v>404.92399999999998</v>
      </c>
      <c r="M357" s="17" t="s">
        <v>26</v>
      </c>
    </row>
    <row r="358" spans="1:13" x14ac:dyDescent="0.25">
      <c r="A358" s="14" t="s">
        <v>16</v>
      </c>
      <c r="B358" s="14">
        <v>100</v>
      </c>
      <c r="C358" s="14">
        <v>100</v>
      </c>
      <c r="D358" s="14">
        <v>0.5</v>
      </c>
      <c r="E358" s="14">
        <v>151.61246776199212</v>
      </c>
      <c r="F358" s="14">
        <v>0.8</v>
      </c>
      <c r="G358" s="14">
        <v>8</v>
      </c>
      <c r="H358" s="14">
        <v>47</v>
      </c>
      <c r="I358" s="14">
        <v>3729.5612446970367</v>
      </c>
      <c r="J358" s="14">
        <v>3709.1401721267898</v>
      </c>
      <c r="K358" s="6">
        <f xml:space="preserve"> 100 - Tableau18[[#This Row],[Fitness finale]] / Tableau18[[#This Row],[Fitness de base]] * 100</f>
        <v>0.54754624553446263</v>
      </c>
      <c r="L358" s="14">
        <v>4120.6149999999998</v>
      </c>
      <c r="M358" s="17" t="s">
        <v>26</v>
      </c>
    </row>
    <row r="359" spans="1:13" x14ac:dyDescent="0.25">
      <c r="A359" s="14" t="s">
        <v>16</v>
      </c>
      <c r="B359" s="14">
        <v>100</v>
      </c>
      <c r="C359" s="14">
        <v>10</v>
      </c>
      <c r="D359" s="14">
        <v>0.5</v>
      </c>
      <c r="E359" s="14">
        <v>151.61246776199212</v>
      </c>
      <c r="F359" s="14">
        <v>0.9</v>
      </c>
      <c r="G359" s="14">
        <v>8</v>
      </c>
      <c r="H359" s="14">
        <v>47</v>
      </c>
      <c r="I359" s="14">
        <v>3729.5612446970367</v>
      </c>
      <c r="J359" s="14">
        <v>3712.893075823049</v>
      </c>
      <c r="K359" s="6">
        <f xml:space="preserve"> 100 - Tableau18[[#This Row],[Fitness finale]] / Tableau18[[#This Row],[Fitness de base]] * 100</f>
        <v>0.44692036892242015</v>
      </c>
      <c r="L359" s="14">
        <v>457.83800000000002</v>
      </c>
      <c r="M359" s="17" t="s">
        <v>26</v>
      </c>
    </row>
    <row r="360" spans="1:13" x14ac:dyDescent="0.25">
      <c r="A360" s="14" t="s">
        <v>16</v>
      </c>
      <c r="B360" s="14">
        <v>100</v>
      </c>
      <c r="C360" s="14">
        <v>10</v>
      </c>
      <c r="D360" s="14">
        <v>0.3</v>
      </c>
      <c r="E360" s="14">
        <v>87.285820900079756</v>
      </c>
      <c r="F360" s="14">
        <v>0.9</v>
      </c>
      <c r="G360" s="14">
        <v>8</v>
      </c>
      <c r="H360" s="14">
        <v>47</v>
      </c>
      <c r="I360" s="14">
        <v>3729.5612446970367</v>
      </c>
      <c r="J360" s="14">
        <v>3729.5612446970367</v>
      </c>
      <c r="K360" s="6">
        <f xml:space="preserve"> 100 - Tableau18[[#This Row],[Fitness finale]] / Tableau18[[#This Row],[Fitness de base]] * 100</f>
        <v>0</v>
      </c>
      <c r="L360" s="14">
        <v>571.46199999999999</v>
      </c>
      <c r="M360" s="17" t="s">
        <v>26</v>
      </c>
    </row>
    <row r="361" spans="1:13" x14ac:dyDescent="0.25">
      <c r="A361" s="14" t="s">
        <v>16</v>
      </c>
      <c r="B361" s="14">
        <v>100</v>
      </c>
      <c r="C361" s="14">
        <v>10</v>
      </c>
      <c r="D361" s="14">
        <v>0.8</v>
      </c>
      <c r="E361" s="14">
        <v>470.95134028311196</v>
      </c>
      <c r="F361" s="14">
        <v>0.8</v>
      </c>
      <c r="G361" s="14">
        <v>8</v>
      </c>
      <c r="H361" s="14">
        <v>47</v>
      </c>
      <c r="I361" s="14">
        <v>3729.5612446970367</v>
      </c>
      <c r="J361" s="14">
        <v>3729.5612446970367</v>
      </c>
      <c r="K361" s="6">
        <f xml:space="preserve"> 100 - Tableau18[[#This Row],[Fitness finale]] / Tableau18[[#This Row],[Fitness de base]] * 100</f>
        <v>0</v>
      </c>
      <c r="L361" s="14">
        <v>456.85</v>
      </c>
      <c r="M361" s="17" t="s">
        <v>26</v>
      </c>
    </row>
    <row r="362" spans="1:13" x14ac:dyDescent="0.25">
      <c r="A362" s="14" t="s">
        <v>17</v>
      </c>
      <c r="B362" s="14">
        <v>100</v>
      </c>
      <c r="C362" s="14">
        <v>1000</v>
      </c>
      <c r="D362" s="14">
        <v>0.8</v>
      </c>
      <c r="E362" s="14">
        <v>543.72470651689173</v>
      </c>
      <c r="F362" s="14">
        <v>0.9</v>
      </c>
      <c r="G362" s="14">
        <v>8</v>
      </c>
      <c r="H362" s="14">
        <v>36</v>
      </c>
      <c r="I362" s="14">
        <v>3688.9620666435944</v>
      </c>
      <c r="J362" s="14">
        <v>2525.7615420510419</v>
      </c>
      <c r="K362" s="6">
        <f xml:space="preserve"> 100 - Tableau18[[#This Row],[Fitness finale]] / Tableau18[[#This Row],[Fitness de base]] * 100</f>
        <v>31.531918831870541</v>
      </c>
      <c r="L362" s="14">
        <v>11120.800999999999</v>
      </c>
      <c r="M362" s="17" t="s">
        <v>26</v>
      </c>
    </row>
    <row r="363" spans="1:13" x14ac:dyDescent="0.25">
      <c r="A363" s="14" t="s">
        <v>17</v>
      </c>
      <c r="B363" s="14">
        <v>100</v>
      </c>
      <c r="C363" s="14">
        <v>1000</v>
      </c>
      <c r="D363" s="14">
        <v>0.8</v>
      </c>
      <c r="E363" s="14">
        <v>543.72470651689173</v>
      </c>
      <c r="F363" s="14">
        <v>0.99</v>
      </c>
      <c r="G363" s="14">
        <v>8</v>
      </c>
      <c r="H363" s="14">
        <v>37</v>
      </c>
      <c r="I363" s="14">
        <v>3688.9620666435944</v>
      </c>
      <c r="J363" s="14">
        <v>2573.5465087732728</v>
      </c>
      <c r="K363" s="6">
        <f xml:space="preserve"> 100 - Tableau18[[#This Row],[Fitness finale]] / Tableau18[[#This Row],[Fitness de base]] * 100</f>
        <v>30.236568924255252</v>
      </c>
      <c r="L363" s="14">
        <v>10979.671</v>
      </c>
      <c r="M363" s="17" t="s">
        <v>26</v>
      </c>
    </row>
    <row r="364" spans="1:13" x14ac:dyDescent="0.25">
      <c r="A364" s="14" t="s">
        <v>17</v>
      </c>
      <c r="B364" s="14">
        <v>100</v>
      </c>
      <c r="C364" s="14">
        <v>1000</v>
      </c>
      <c r="D364" s="14">
        <v>0.3</v>
      </c>
      <c r="E364" s="14">
        <v>100.77359016209961</v>
      </c>
      <c r="F364" s="14">
        <v>0.99</v>
      </c>
      <c r="G364" s="14">
        <v>8</v>
      </c>
      <c r="H364" s="14">
        <v>39</v>
      </c>
      <c r="I364" s="14">
        <v>3688.9620666435944</v>
      </c>
      <c r="J364" s="14">
        <v>2748.0230783094344</v>
      </c>
      <c r="K364" s="6">
        <f xml:space="preserve"> 100 - Tableau18[[#This Row],[Fitness finale]] / Tableau18[[#This Row],[Fitness de base]] * 100</f>
        <v>25.506876225221646</v>
      </c>
      <c r="L364" s="14">
        <v>11035.602000000001</v>
      </c>
      <c r="M364" s="17" t="s">
        <v>26</v>
      </c>
    </row>
    <row r="365" spans="1:13" x14ac:dyDescent="0.25">
      <c r="A365" s="14" t="s">
        <v>17</v>
      </c>
      <c r="B365" s="14">
        <v>100</v>
      </c>
      <c r="C365" s="14">
        <v>500</v>
      </c>
      <c r="D365" s="14">
        <v>0.8</v>
      </c>
      <c r="E365" s="14">
        <v>543.72470651689173</v>
      </c>
      <c r="F365" s="14">
        <v>0.99</v>
      </c>
      <c r="G365" s="14">
        <v>8</v>
      </c>
      <c r="H365" s="14">
        <v>39</v>
      </c>
      <c r="I365" s="14">
        <v>3688.9620666435944</v>
      </c>
      <c r="J365" s="14">
        <v>2836.61268341304</v>
      </c>
      <c r="K365" s="6">
        <f xml:space="preserve"> 100 - Tableau18[[#This Row],[Fitness finale]] / Tableau18[[#This Row],[Fitness de base]] * 100</f>
        <v>23.105398424605255</v>
      </c>
      <c r="L365" s="14">
        <v>8552.8169999999991</v>
      </c>
      <c r="M365" s="17" t="s">
        <v>26</v>
      </c>
    </row>
    <row r="366" spans="1:13" x14ac:dyDescent="0.25">
      <c r="A366" s="14" t="s">
        <v>17</v>
      </c>
      <c r="B366" s="14">
        <v>100</v>
      </c>
      <c r="C366" s="14">
        <v>1000</v>
      </c>
      <c r="D366" s="14">
        <v>0.5</v>
      </c>
      <c r="E366" s="14">
        <v>175.04025891217313</v>
      </c>
      <c r="F366" s="14">
        <v>0.9</v>
      </c>
      <c r="G366" s="14">
        <v>8</v>
      </c>
      <c r="H366" s="14">
        <v>41</v>
      </c>
      <c r="I366" s="14">
        <v>3688.9620666435944</v>
      </c>
      <c r="J366" s="14">
        <v>2876.8789350894808</v>
      </c>
      <c r="K366" s="6">
        <f xml:space="preserve"> 100 - Tableau18[[#This Row],[Fitness finale]] / Tableau18[[#This Row],[Fitness de base]] * 100</f>
        <v>22.013865062401905</v>
      </c>
      <c r="L366" s="14">
        <v>10852.591</v>
      </c>
      <c r="M366" s="17" t="s">
        <v>26</v>
      </c>
    </row>
    <row r="367" spans="1:13" x14ac:dyDescent="0.25">
      <c r="A367" s="14" t="s">
        <v>17</v>
      </c>
      <c r="B367" s="14">
        <v>100</v>
      </c>
      <c r="C367" s="14">
        <v>1000</v>
      </c>
      <c r="D367" s="14">
        <v>0.5</v>
      </c>
      <c r="E367" s="14">
        <v>175.04025891217313</v>
      </c>
      <c r="F367" s="14">
        <v>0.99</v>
      </c>
      <c r="G367" s="14">
        <v>8</v>
      </c>
      <c r="H367" s="14">
        <v>40</v>
      </c>
      <c r="I367" s="14">
        <v>3688.9620666435944</v>
      </c>
      <c r="J367" s="14">
        <v>2906.9766333809498</v>
      </c>
      <c r="K367" s="6">
        <f xml:space="preserve"> 100 - Tableau18[[#This Row],[Fitness finale]] / Tableau18[[#This Row],[Fitness de base]] * 100</f>
        <v>21.197979787689576</v>
      </c>
      <c r="L367" s="14">
        <v>11128.844999999999</v>
      </c>
      <c r="M367" s="17" t="s">
        <v>26</v>
      </c>
    </row>
    <row r="368" spans="1:13" x14ac:dyDescent="0.25">
      <c r="A368" s="14" t="s">
        <v>17</v>
      </c>
      <c r="B368" s="14">
        <v>100</v>
      </c>
      <c r="C368" s="14">
        <v>500</v>
      </c>
      <c r="D368" s="14">
        <v>0.3</v>
      </c>
      <c r="E368" s="14">
        <v>100.77359016209961</v>
      </c>
      <c r="F368" s="14">
        <v>0.99</v>
      </c>
      <c r="G368" s="14">
        <v>8</v>
      </c>
      <c r="H368" s="14">
        <v>39</v>
      </c>
      <c r="I368" s="14">
        <v>3688.9620666435944</v>
      </c>
      <c r="J368" s="14">
        <v>2935.4623047285399</v>
      </c>
      <c r="K368" s="6">
        <f xml:space="preserve"> 100 - Tableau18[[#This Row],[Fitness finale]] / Tableau18[[#This Row],[Fitness de base]] * 100</f>
        <v>20.425793171699027</v>
      </c>
      <c r="L368" s="14">
        <v>9021.6039999999994</v>
      </c>
      <c r="M368" s="17" t="s">
        <v>26</v>
      </c>
    </row>
    <row r="369" spans="1:13" x14ac:dyDescent="0.25">
      <c r="A369" s="14" t="s">
        <v>17</v>
      </c>
      <c r="B369" s="14">
        <v>100</v>
      </c>
      <c r="C369" s="14">
        <v>1000</v>
      </c>
      <c r="D369" s="14">
        <v>0.5</v>
      </c>
      <c r="E369" s="14">
        <v>175.04025891217313</v>
      </c>
      <c r="F369" s="14">
        <v>0.8</v>
      </c>
      <c r="G369" s="14">
        <v>8</v>
      </c>
      <c r="H369" s="14">
        <v>41</v>
      </c>
      <c r="I369" s="14">
        <v>3688.9620666435944</v>
      </c>
      <c r="J369" s="14">
        <v>3012.3399805662157</v>
      </c>
      <c r="K369" s="6">
        <f xml:space="preserve"> 100 - Tableau18[[#This Row],[Fitness finale]] / Tableau18[[#This Row],[Fitness de base]] * 100</f>
        <v>18.341801131422415</v>
      </c>
      <c r="L369" s="14">
        <v>11129.228999999999</v>
      </c>
      <c r="M369" s="17" t="s">
        <v>26</v>
      </c>
    </row>
    <row r="370" spans="1:13" x14ac:dyDescent="0.25">
      <c r="A370" s="14" t="s">
        <v>17</v>
      </c>
      <c r="B370" s="14">
        <v>100</v>
      </c>
      <c r="C370" s="14">
        <v>500</v>
      </c>
      <c r="D370" s="14">
        <v>0.5</v>
      </c>
      <c r="E370" s="14">
        <v>175.04025891217313</v>
      </c>
      <c r="F370" s="14">
        <v>0.99</v>
      </c>
      <c r="G370" s="14">
        <v>8</v>
      </c>
      <c r="H370" s="14">
        <v>41</v>
      </c>
      <c r="I370" s="14">
        <v>3688.9620666435944</v>
      </c>
      <c r="J370" s="14">
        <v>3119.9434760472882</v>
      </c>
      <c r="K370" s="6">
        <f xml:space="preserve"> 100 - Tableau18[[#This Row],[Fitness finale]] / Tableau18[[#This Row],[Fitness de base]] * 100</f>
        <v>15.424896768158646</v>
      </c>
      <c r="L370" s="14">
        <v>8939.402</v>
      </c>
      <c r="M370" s="17" t="s">
        <v>26</v>
      </c>
    </row>
    <row r="371" spans="1:13" x14ac:dyDescent="0.25">
      <c r="A371" s="14" t="s">
        <v>17</v>
      </c>
      <c r="B371" s="14">
        <v>100</v>
      </c>
      <c r="C371" s="14">
        <v>100</v>
      </c>
      <c r="D371" s="14">
        <v>0.5</v>
      </c>
      <c r="E371" s="14">
        <v>175.04025891217313</v>
      </c>
      <c r="F371" s="14">
        <v>0.9</v>
      </c>
      <c r="G371" s="14">
        <v>8</v>
      </c>
      <c r="H371" s="14">
        <v>46</v>
      </c>
      <c r="I371" s="14">
        <v>3688.9620666435944</v>
      </c>
      <c r="J371" s="14">
        <v>3156.8424591214175</v>
      </c>
      <c r="K371" s="6">
        <f xml:space="preserve"> 100 - Tableau18[[#This Row],[Fitness finale]] / Tableau18[[#This Row],[Fitness de base]] * 100</f>
        <v>14.424642972984714</v>
      </c>
      <c r="L371" s="14">
        <v>3584.2730000000001</v>
      </c>
      <c r="M371" s="17" t="s">
        <v>26</v>
      </c>
    </row>
    <row r="372" spans="1:13" x14ac:dyDescent="0.25">
      <c r="A372" s="14" t="s">
        <v>17</v>
      </c>
      <c r="B372" s="14">
        <v>100</v>
      </c>
      <c r="C372" s="14">
        <v>1000</v>
      </c>
      <c r="D372" s="14">
        <v>0.8</v>
      </c>
      <c r="E372" s="14">
        <v>543.72470651689173</v>
      </c>
      <c r="F372" s="14">
        <v>0.8</v>
      </c>
      <c r="G372" s="14">
        <v>8</v>
      </c>
      <c r="H372" s="14">
        <v>45</v>
      </c>
      <c r="I372" s="14">
        <v>3688.9620666435944</v>
      </c>
      <c r="J372" s="14">
        <v>3240.6169403845865</v>
      </c>
      <c r="K372" s="6">
        <f xml:space="preserve"> 100 - Tableau18[[#This Row],[Fitness finale]] / Tableau18[[#This Row],[Fitness de base]] * 100</f>
        <v>12.153693048596054</v>
      </c>
      <c r="L372" s="14">
        <v>10966.31</v>
      </c>
      <c r="M372" s="17" t="s">
        <v>26</v>
      </c>
    </row>
    <row r="373" spans="1:13" x14ac:dyDescent="0.25">
      <c r="A373" s="14" t="s">
        <v>17</v>
      </c>
      <c r="B373" s="14">
        <v>100</v>
      </c>
      <c r="C373" s="14">
        <v>100</v>
      </c>
      <c r="D373" s="14">
        <v>0.3</v>
      </c>
      <c r="E373" s="14">
        <v>100.77359016209961</v>
      </c>
      <c r="F373" s="14">
        <v>0.8</v>
      </c>
      <c r="G373" s="14">
        <v>8</v>
      </c>
      <c r="H373" s="14">
        <v>45</v>
      </c>
      <c r="I373" s="14">
        <v>3688.9620666435944</v>
      </c>
      <c r="J373" s="14">
        <v>3263.4095618519291</v>
      </c>
      <c r="K373" s="6">
        <f xml:space="preserve"> 100 - Tableau18[[#This Row],[Fitness finale]] / Tableau18[[#This Row],[Fitness de base]] * 100</f>
        <v>11.535833036604103</v>
      </c>
      <c r="L373" s="14">
        <v>3910.3919999999998</v>
      </c>
      <c r="M373" s="17" t="s">
        <v>26</v>
      </c>
    </row>
    <row r="374" spans="1:13" x14ac:dyDescent="0.25">
      <c r="A374" s="14" t="s">
        <v>17</v>
      </c>
      <c r="B374" s="14">
        <v>100</v>
      </c>
      <c r="C374" s="14">
        <v>100</v>
      </c>
      <c r="D374" s="14">
        <v>0.8</v>
      </c>
      <c r="E374" s="14">
        <v>543.72470651689173</v>
      </c>
      <c r="F374" s="14">
        <v>0.8</v>
      </c>
      <c r="G374" s="14">
        <v>8</v>
      </c>
      <c r="H374" s="14">
        <v>45</v>
      </c>
      <c r="I374" s="14">
        <v>3688.9620666435944</v>
      </c>
      <c r="J374" s="14">
        <v>3321.3393398646494</v>
      </c>
      <c r="K374" s="6">
        <f xml:space="preserve"> 100 - Tableau18[[#This Row],[Fitness finale]] / Tableau18[[#This Row],[Fitness de base]] * 100</f>
        <v>9.9654786397255322</v>
      </c>
      <c r="L374" s="14">
        <v>4044.9670000000001</v>
      </c>
      <c r="M374" s="17" t="s">
        <v>26</v>
      </c>
    </row>
    <row r="375" spans="1:13" x14ac:dyDescent="0.25">
      <c r="A375" s="14" t="s">
        <v>17</v>
      </c>
      <c r="B375" s="14">
        <v>100</v>
      </c>
      <c r="C375" s="14">
        <v>100</v>
      </c>
      <c r="D375" s="14">
        <v>0.8</v>
      </c>
      <c r="E375" s="14">
        <v>543.72470651689173</v>
      </c>
      <c r="F375" s="14">
        <v>0.9</v>
      </c>
      <c r="G375" s="14">
        <v>8</v>
      </c>
      <c r="H375" s="14">
        <v>43</v>
      </c>
      <c r="I375" s="14">
        <v>3688.9620666435944</v>
      </c>
      <c r="J375" s="14">
        <v>3354.3464317139369</v>
      </c>
      <c r="K375" s="6">
        <f xml:space="preserve"> 100 - Tableau18[[#This Row],[Fitness finale]] / Tableau18[[#This Row],[Fitness de base]] * 100</f>
        <v>9.0707258270646349</v>
      </c>
      <c r="L375" s="14">
        <v>4584.2420000000002</v>
      </c>
      <c r="M375" s="17" t="s">
        <v>26</v>
      </c>
    </row>
    <row r="376" spans="1:13" x14ac:dyDescent="0.25">
      <c r="A376" s="14" t="s">
        <v>17</v>
      </c>
      <c r="B376" s="14">
        <v>100</v>
      </c>
      <c r="C376" s="14">
        <v>500</v>
      </c>
      <c r="D376" s="14">
        <v>0.5</v>
      </c>
      <c r="E376" s="14">
        <v>175.04025891217313</v>
      </c>
      <c r="F376" s="14">
        <v>0.8</v>
      </c>
      <c r="G376" s="14">
        <v>8</v>
      </c>
      <c r="H376" s="14">
        <v>45</v>
      </c>
      <c r="I376" s="14">
        <v>3688.9620666435944</v>
      </c>
      <c r="J376" s="14">
        <v>3359.5833472261597</v>
      </c>
      <c r="K376" s="6">
        <f xml:space="preserve"> 100 - Tableau18[[#This Row],[Fitness finale]] / Tableau18[[#This Row],[Fitness de base]] * 100</f>
        <v>8.9287640660702294</v>
      </c>
      <c r="L376" s="14">
        <v>8627.4770000000008</v>
      </c>
      <c r="M376" s="17" t="s">
        <v>26</v>
      </c>
    </row>
    <row r="377" spans="1:13" x14ac:dyDescent="0.25">
      <c r="A377" s="14" t="s">
        <v>17</v>
      </c>
      <c r="B377" s="14">
        <v>100</v>
      </c>
      <c r="C377" s="14">
        <v>100</v>
      </c>
      <c r="D377" s="14">
        <v>0.5</v>
      </c>
      <c r="E377" s="14">
        <v>175.04025891217313</v>
      </c>
      <c r="F377" s="14">
        <v>0.8</v>
      </c>
      <c r="G377" s="14">
        <v>8</v>
      </c>
      <c r="H377" s="14">
        <v>47</v>
      </c>
      <c r="I377" s="14">
        <v>3688.9620666435944</v>
      </c>
      <c r="J377" s="14">
        <v>3373.6114649036763</v>
      </c>
      <c r="K377" s="6">
        <f xml:space="preserve"> 100 - Tableau18[[#This Row],[Fitness finale]] / Tableau18[[#This Row],[Fitness de base]] * 100</f>
        <v>8.5484913111844634</v>
      </c>
      <c r="L377" s="14">
        <v>4368.7759999999998</v>
      </c>
      <c r="M377" s="17" t="s">
        <v>26</v>
      </c>
    </row>
    <row r="378" spans="1:13" x14ac:dyDescent="0.25">
      <c r="A378" s="14" t="s">
        <v>17</v>
      </c>
      <c r="B378" s="14">
        <v>100</v>
      </c>
      <c r="C378" s="14">
        <v>500</v>
      </c>
      <c r="D378" s="14">
        <v>0.5</v>
      </c>
      <c r="E378" s="14">
        <v>175.04025891217313</v>
      </c>
      <c r="F378" s="14">
        <v>0.9</v>
      </c>
      <c r="G378" s="14">
        <v>8</v>
      </c>
      <c r="H378" s="14">
        <v>46</v>
      </c>
      <c r="I378" s="14">
        <v>3688.9620666435944</v>
      </c>
      <c r="J378" s="14">
        <v>3376.4001643260754</v>
      </c>
      <c r="K378" s="6">
        <f xml:space="preserve"> 100 - Tableau18[[#This Row],[Fitness finale]] / Tableau18[[#This Row],[Fitness de base]] * 100</f>
        <v>8.4728955373049928</v>
      </c>
      <c r="L378" s="14">
        <v>8587.7039999999997</v>
      </c>
      <c r="M378" s="17" t="s">
        <v>26</v>
      </c>
    </row>
    <row r="379" spans="1:13" x14ac:dyDescent="0.25">
      <c r="A379" s="14" t="s">
        <v>17</v>
      </c>
      <c r="B379" s="14">
        <v>100</v>
      </c>
      <c r="C379" s="14">
        <v>1000</v>
      </c>
      <c r="D379" s="14">
        <v>0.3</v>
      </c>
      <c r="E379" s="14">
        <v>100.77359016209961</v>
      </c>
      <c r="F379" s="14">
        <v>0.8</v>
      </c>
      <c r="G379" s="14">
        <v>8</v>
      </c>
      <c r="H379" s="14">
        <v>48</v>
      </c>
      <c r="I379" s="14">
        <v>3688.9620666435944</v>
      </c>
      <c r="J379" s="14">
        <v>3422.1232369577169</v>
      </c>
      <c r="K379" s="6">
        <f xml:space="preserve"> 100 - Tableau18[[#This Row],[Fitness finale]] / Tableau18[[#This Row],[Fitness de base]] * 100</f>
        <v>7.2334392402321726</v>
      </c>
      <c r="L379" s="14">
        <v>11098.287</v>
      </c>
      <c r="M379" s="17" t="s">
        <v>26</v>
      </c>
    </row>
    <row r="380" spans="1:13" x14ac:dyDescent="0.25">
      <c r="A380" s="14" t="s">
        <v>17</v>
      </c>
      <c r="B380" s="14">
        <v>100</v>
      </c>
      <c r="C380" s="14">
        <v>500</v>
      </c>
      <c r="D380" s="14">
        <v>0.8</v>
      </c>
      <c r="E380" s="14">
        <v>543.72470651689173</v>
      </c>
      <c r="F380" s="14">
        <v>0.8</v>
      </c>
      <c r="G380" s="14">
        <v>8</v>
      </c>
      <c r="H380" s="14">
        <v>45</v>
      </c>
      <c r="I380" s="14">
        <v>3688.9620666435944</v>
      </c>
      <c r="J380" s="14">
        <v>3430.3187704478996</v>
      </c>
      <c r="K380" s="6">
        <f xml:space="preserve"> 100 - Tableau18[[#This Row],[Fitness finale]] / Tableau18[[#This Row],[Fitness de base]] * 100</f>
        <v>7.011275570828019</v>
      </c>
      <c r="L380" s="14">
        <v>8734.7980000000007</v>
      </c>
      <c r="M380" s="17" t="s">
        <v>26</v>
      </c>
    </row>
    <row r="381" spans="1:13" x14ac:dyDescent="0.25">
      <c r="A381" s="14" t="s">
        <v>17</v>
      </c>
      <c r="B381" s="14">
        <v>100</v>
      </c>
      <c r="C381" s="14">
        <v>500</v>
      </c>
      <c r="D381" s="14">
        <v>0.3</v>
      </c>
      <c r="E381" s="14">
        <v>100.77359016209961</v>
      </c>
      <c r="F381" s="14">
        <v>0.9</v>
      </c>
      <c r="G381" s="14">
        <v>8</v>
      </c>
      <c r="H381" s="14">
        <v>45</v>
      </c>
      <c r="I381" s="14">
        <v>3688.9620666435944</v>
      </c>
      <c r="J381" s="14">
        <v>3460.0344197699937</v>
      </c>
      <c r="K381" s="6">
        <f xml:space="preserve"> 100 - Tableau18[[#This Row],[Fitness finale]] / Tableau18[[#This Row],[Fitness de base]] * 100</f>
        <v>6.2057468398391791</v>
      </c>
      <c r="L381" s="14">
        <v>9035.0910000000003</v>
      </c>
      <c r="M381" s="17" t="s">
        <v>26</v>
      </c>
    </row>
    <row r="382" spans="1:13" x14ac:dyDescent="0.25">
      <c r="A382" s="14" t="s">
        <v>17</v>
      </c>
      <c r="B382" s="14">
        <v>100</v>
      </c>
      <c r="C382" s="14">
        <v>100</v>
      </c>
      <c r="D382" s="14">
        <v>0.8</v>
      </c>
      <c r="E382" s="14">
        <v>543.72470651689173</v>
      </c>
      <c r="F382" s="14">
        <v>0.99</v>
      </c>
      <c r="G382" s="14">
        <v>8</v>
      </c>
      <c r="H382" s="14">
        <v>48</v>
      </c>
      <c r="I382" s="14">
        <v>3688.9620666435944</v>
      </c>
      <c r="J382" s="14">
        <v>3477.203070405375</v>
      </c>
      <c r="K382" s="6">
        <f xml:space="preserve"> 100 - Tableau18[[#This Row],[Fitness finale]] / Tableau18[[#This Row],[Fitness de base]] * 100</f>
        <v>5.7403408441900439</v>
      </c>
      <c r="L382" s="14">
        <v>3736.4569999999999</v>
      </c>
      <c r="M382" s="17" t="s">
        <v>26</v>
      </c>
    </row>
    <row r="383" spans="1:13" x14ac:dyDescent="0.25">
      <c r="A383" s="14" t="s">
        <v>17</v>
      </c>
      <c r="B383" s="14">
        <v>100</v>
      </c>
      <c r="C383" s="14">
        <v>1000</v>
      </c>
      <c r="D383" s="14">
        <v>0.3</v>
      </c>
      <c r="E383" s="14">
        <v>100.77359016209961</v>
      </c>
      <c r="F383" s="14">
        <v>0.9</v>
      </c>
      <c r="G383" s="14">
        <v>8</v>
      </c>
      <c r="H383" s="14">
        <v>48</v>
      </c>
      <c r="I383" s="14">
        <v>3688.9620666435944</v>
      </c>
      <c r="J383" s="14">
        <v>3509.0503345282305</v>
      </c>
      <c r="K383" s="6">
        <f xml:space="preserve"> 100 - Tableau18[[#This Row],[Fitness finale]] / Tableau18[[#This Row],[Fitness de base]] * 100</f>
        <v>4.8770285208992874</v>
      </c>
      <c r="L383" s="14">
        <v>11127.584000000001</v>
      </c>
      <c r="M383" s="17" t="s">
        <v>26</v>
      </c>
    </row>
    <row r="384" spans="1:13" x14ac:dyDescent="0.25">
      <c r="A384" s="14" t="s">
        <v>17</v>
      </c>
      <c r="B384" s="14">
        <v>100</v>
      </c>
      <c r="C384" s="14">
        <v>500</v>
      </c>
      <c r="D384" s="14">
        <v>0.3</v>
      </c>
      <c r="E384" s="14">
        <v>100.77359016209961</v>
      </c>
      <c r="F384" s="14">
        <v>0.8</v>
      </c>
      <c r="G384" s="14">
        <v>8</v>
      </c>
      <c r="H384" s="14">
        <v>47</v>
      </c>
      <c r="I384" s="14">
        <v>3688.9620666435944</v>
      </c>
      <c r="J384" s="14">
        <v>3553.1404751618497</v>
      </c>
      <c r="K384" s="6">
        <f xml:space="preserve"> 100 - Tableau18[[#This Row],[Fitness finale]] / Tableau18[[#This Row],[Fitness de base]] * 100</f>
        <v>3.6818375745815644</v>
      </c>
      <c r="L384" s="14">
        <v>8868.5589999999993</v>
      </c>
      <c r="M384" s="17" t="s">
        <v>26</v>
      </c>
    </row>
    <row r="385" spans="1:13" x14ac:dyDescent="0.25">
      <c r="A385" s="14" t="s">
        <v>17</v>
      </c>
      <c r="B385" s="14">
        <v>100</v>
      </c>
      <c r="C385" s="14">
        <v>100</v>
      </c>
      <c r="D385" s="14">
        <v>0.5</v>
      </c>
      <c r="E385" s="14">
        <v>175.04025891217313</v>
      </c>
      <c r="F385" s="14">
        <v>0.99</v>
      </c>
      <c r="G385" s="14">
        <v>8</v>
      </c>
      <c r="H385" s="14">
        <v>46</v>
      </c>
      <c r="I385" s="14">
        <v>3688.9620666435944</v>
      </c>
      <c r="J385" s="14">
        <v>3555.0474755957953</v>
      </c>
      <c r="K385" s="6">
        <f xml:space="preserve"> 100 - Tableau18[[#This Row],[Fitness finale]] / Tableau18[[#This Row],[Fitness de base]] * 100</f>
        <v>3.6301428051723263</v>
      </c>
      <c r="L385" s="14">
        <v>4161.1440000000002</v>
      </c>
      <c r="M385" s="17" t="s">
        <v>26</v>
      </c>
    </row>
    <row r="386" spans="1:13" x14ac:dyDescent="0.25">
      <c r="A386" s="14" t="s">
        <v>17</v>
      </c>
      <c r="B386" s="14">
        <v>100</v>
      </c>
      <c r="C386" s="14">
        <v>500</v>
      </c>
      <c r="D386" s="14">
        <v>0.8</v>
      </c>
      <c r="E386" s="14">
        <v>543.72470651689173</v>
      </c>
      <c r="F386" s="14">
        <v>0.9</v>
      </c>
      <c r="G386" s="14">
        <v>8</v>
      </c>
      <c r="H386" s="14">
        <v>46</v>
      </c>
      <c r="I386" s="14">
        <v>3688.9620666435944</v>
      </c>
      <c r="J386" s="14">
        <v>3583.0028063376612</v>
      </c>
      <c r="K386" s="6">
        <f xml:space="preserve"> 100 - Tableau18[[#This Row],[Fitness finale]] / Tableau18[[#This Row],[Fitness de base]] * 100</f>
        <v>2.8723326071590805</v>
      </c>
      <c r="L386" s="14">
        <v>8703.52</v>
      </c>
      <c r="M386" s="17" t="s">
        <v>26</v>
      </c>
    </row>
    <row r="387" spans="1:13" x14ac:dyDescent="0.25">
      <c r="A387" s="11" t="s">
        <v>17</v>
      </c>
      <c r="B387" s="11">
        <v>100</v>
      </c>
      <c r="C387" s="11">
        <v>10</v>
      </c>
      <c r="D387" s="11">
        <v>0.8</v>
      </c>
      <c r="E387" s="11">
        <v>543.72470651689173</v>
      </c>
      <c r="F387" s="11">
        <v>0.9</v>
      </c>
      <c r="G387" s="11">
        <v>8</v>
      </c>
      <c r="H387" s="11">
        <v>47</v>
      </c>
      <c r="I387" s="11">
        <v>3688.9620666435944</v>
      </c>
      <c r="J387" s="11">
        <v>3614.4056805109944</v>
      </c>
      <c r="K387" s="6">
        <f xml:space="preserve"> 100 - Tableau18[[#This Row],[Fitness finale]] / Tableau18[[#This Row],[Fitness de base]] * 100</f>
        <v>2.021066760397332</v>
      </c>
      <c r="L387" s="11">
        <v>461.06099999999998</v>
      </c>
      <c r="M387" s="17" t="s">
        <v>26</v>
      </c>
    </row>
    <row r="388" spans="1:13" x14ac:dyDescent="0.25">
      <c r="A388" s="14" t="s">
        <v>17</v>
      </c>
      <c r="B388" s="14">
        <v>100</v>
      </c>
      <c r="C388" s="14">
        <v>10</v>
      </c>
      <c r="D388" s="14">
        <v>0.8</v>
      </c>
      <c r="E388" s="14">
        <v>543.72470651689173</v>
      </c>
      <c r="F388" s="14">
        <v>0.99</v>
      </c>
      <c r="G388" s="14">
        <v>8</v>
      </c>
      <c r="H388" s="14">
        <v>48</v>
      </c>
      <c r="I388" s="14">
        <v>3688.9620666435944</v>
      </c>
      <c r="J388" s="14">
        <v>3631.3004311318368</v>
      </c>
      <c r="K388" s="6">
        <f xml:space="preserve"> 100 - Tableau18[[#This Row],[Fitness finale]] / Tableau18[[#This Row],[Fitness de base]] * 100</f>
        <v>1.5630856178529626</v>
      </c>
      <c r="L388" s="14">
        <v>492.55500000000001</v>
      </c>
      <c r="M388" s="17" t="s">
        <v>26</v>
      </c>
    </row>
    <row r="389" spans="1:13" x14ac:dyDescent="0.25">
      <c r="A389" s="14" t="s">
        <v>17</v>
      </c>
      <c r="B389" s="14">
        <v>100</v>
      </c>
      <c r="C389" s="14">
        <v>10</v>
      </c>
      <c r="D389" s="14">
        <v>0.3</v>
      </c>
      <c r="E389" s="14">
        <v>100.77359016209961</v>
      </c>
      <c r="F389" s="14">
        <v>0.9</v>
      </c>
      <c r="G389" s="14">
        <v>8</v>
      </c>
      <c r="H389" s="14">
        <v>47</v>
      </c>
      <c r="I389" s="14">
        <v>3688.9620666435944</v>
      </c>
      <c r="J389" s="14">
        <v>3631.5912651687245</v>
      </c>
      <c r="K389" s="6">
        <f xml:space="preserve"> 100 - Tableau18[[#This Row],[Fitness finale]] / Tableau18[[#This Row],[Fitness de base]] * 100</f>
        <v>1.5552017190317429</v>
      </c>
      <c r="L389" s="14">
        <v>383.69</v>
      </c>
      <c r="M389" s="17" t="s">
        <v>26</v>
      </c>
    </row>
    <row r="390" spans="1:13" x14ac:dyDescent="0.25">
      <c r="A390" s="11" t="s">
        <v>17</v>
      </c>
      <c r="B390" s="11">
        <v>100</v>
      </c>
      <c r="C390" s="11">
        <v>100</v>
      </c>
      <c r="D390" s="11">
        <v>0.3</v>
      </c>
      <c r="E390" s="11">
        <v>100.77359016209961</v>
      </c>
      <c r="F390" s="11">
        <v>0.99</v>
      </c>
      <c r="G390" s="11">
        <v>8</v>
      </c>
      <c r="H390" s="11">
        <v>46</v>
      </c>
      <c r="I390" s="11">
        <v>3688.9620666435944</v>
      </c>
      <c r="J390" s="11">
        <v>3632.2816502627684</v>
      </c>
      <c r="K390" s="6">
        <f xml:space="preserve"> 100 - Tableau18[[#This Row],[Fitness finale]] / Tableau18[[#This Row],[Fitness de base]] * 100</f>
        <v>1.5364868317118976</v>
      </c>
      <c r="L390" s="11">
        <v>3732.9479999999999</v>
      </c>
      <c r="M390" s="17" t="s">
        <v>26</v>
      </c>
    </row>
    <row r="391" spans="1:13" x14ac:dyDescent="0.25">
      <c r="A391" s="14" t="s">
        <v>17</v>
      </c>
      <c r="B391" s="14">
        <v>100</v>
      </c>
      <c r="C391" s="14">
        <v>10</v>
      </c>
      <c r="D391" s="14">
        <v>0.5</v>
      </c>
      <c r="E391" s="14">
        <v>175.04025891217313</v>
      </c>
      <c r="F391" s="14">
        <v>0.8</v>
      </c>
      <c r="G391" s="14">
        <v>8</v>
      </c>
      <c r="H391" s="14">
        <v>47</v>
      </c>
      <c r="I391" s="14">
        <v>3688.9620666435944</v>
      </c>
      <c r="J391" s="14">
        <v>3634.7858668042109</v>
      </c>
      <c r="K391" s="6">
        <f xml:space="preserve"> 100 - Tableau18[[#This Row],[Fitness finale]] / Tableau18[[#This Row],[Fitness de base]] * 100</f>
        <v>1.4686027901792897</v>
      </c>
      <c r="L391" s="14">
        <v>363.58699999999999</v>
      </c>
      <c r="M391" s="17" t="s">
        <v>26</v>
      </c>
    </row>
    <row r="392" spans="1:13" x14ac:dyDescent="0.25">
      <c r="A392" s="14" t="s">
        <v>17</v>
      </c>
      <c r="B392" s="14">
        <v>100</v>
      </c>
      <c r="C392" s="14">
        <v>10</v>
      </c>
      <c r="D392" s="14">
        <v>0.3</v>
      </c>
      <c r="E392" s="14">
        <v>100.77359016209961</v>
      </c>
      <c r="F392" s="14">
        <v>0.8</v>
      </c>
      <c r="G392" s="14">
        <v>8</v>
      </c>
      <c r="H392" s="14">
        <v>48</v>
      </c>
      <c r="I392" s="14">
        <v>3688.9620666435944</v>
      </c>
      <c r="J392" s="14">
        <v>3669.6537954183777</v>
      </c>
      <c r="K392" s="6">
        <f xml:space="preserve"> 100 - Tableau18[[#This Row],[Fitness finale]] / Tableau18[[#This Row],[Fitness de base]] * 100</f>
        <v>0.52340660804854622</v>
      </c>
      <c r="L392" s="14">
        <v>407.00599999999997</v>
      </c>
      <c r="M392" s="17" t="s">
        <v>26</v>
      </c>
    </row>
    <row r="393" spans="1:13" x14ac:dyDescent="0.25">
      <c r="A393" s="14" t="s">
        <v>17</v>
      </c>
      <c r="B393" s="14">
        <v>100</v>
      </c>
      <c r="C393" s="14">
        <v>100</v>
      </c>
      <c r="D393" s="14">
        <v>0.3</v>
      </c>
      <c r="E393" s="14">
        <v>100.77359016209961</v>
      </c>
      <c r="F393" s="14">
        <v>0.9</v>
      </c>
      <c r="G393" s="14">
        <v>8</v>
      </c>
      <c r="H393" s="14">
        <v>47</v>
      </c>
      <c r="I393" s="14">
        <v>3688.9620666435944</v>
      </c>
      <c r="J393" s="14">
        <v>3671.5826113197886</v>
      </c>
      <c r="K393" s="6">
        <f xml:space="preserve"> 100 - Tableau18[[#This Row],[Fitness finale]] / Tableau18[[#This Row],[Fitness de base]] * 100</f>
        <v>0.47112046721636602</v>
      </c>
      <c r="L393" s="14">
        <v>4249.5590000000002</v>
      </c>
      <c r="M393" s="17" t="s">
        <v>26</v>
      </c>
    </row>
    <row r="394" spans="1:13" x14ac:dyDescent="0.25">
      <c r="A394" s="14" t="s">
        <v>17</v>
      </c>
      <c r="B394" s="14">
        <v>100</v>
      </c>
      <c r="C394" s="14">
        <v>10</v>
      </c>
      <c r="D394" s="14">
        <v>0.3</v>
      </c>
      <c r="E394" s="14">
        <v>100.77359016209961</v>
      </c>
      <c r="F394" s="14">
        <v>0.99</v>
      </c>
      <c r="G394" s="14">
        <v>8</v>
      </c>
      <c r="H394" s="14">
        <v>47</v>
      </c>
      <c r="I394" s="14">
        <v>3688.9620666435944</v>
      </c>
      <c r="J394" s="14">
        <v>3676.9924249178207</v>
      </c>
      <c r="K394" s="6">
        <f xml:space="preserve"> 100 - Tableau18[[#This Row],[Fitness finale]] / Tableau18[[#This Row],[Fitness de base]] * 100</f>
        <v>0.32447180289561572</v>
      </c>
      <c r="L394" s="14">
        <v>454.23</v>
      </c>
      <c r="M394" s="17" t="s">
        <v>26</v>
      </c>
    </row>
    <row r="395" spans="1:13" x14ac:dyDescent="0.25">
      <c r="A395" s="12" t="s">
        <v>17</v>
      </c>
      <c r="B395" s="12">
        <v>100</v>
      </c>
      <c r="C395" s="12">
        <v>10</v>
      </c>
      <c r="D395" s="12">
        <v>0.5</v>
      </c>
      <c r="E395" s="12">
        <v>175.04025891217313</v>
      </c>
      <c r="F395" s="12">
        <v>0.99</v>
      </c>
      <c r="G395" s="12">
        <v>8</v>
      </c>
      <c r="H395" s="12">
        <v>48</v>
      </c>
      <c r="I395" s="12">
        <v>3688.9620666435944</v>
      </c>
      <c r="J395" s="12">
        <v>3688.9620666435944</v>
      </c>
      <c r="K395" s="6">
        <f xml:space="preserve"> 100 - Tableau18[[#This Row],[Fitness finale]] / Tableau18[[#This Row],[Fitness de base]] * 100</f>
        <v>0</v>
      </c>
      <c r="L395" s="12">
        <v>301.34100000000001</v>
      </c>
      <c r="M395" s="17" t="s">
        <v>26</v>
      </c>
    </row>
    <row r="396" spans="1:13" x14ac:dyDescent="0.25">
      <c r="A396" s="13" t="s">
        <v>17</v>
      </c>
      <c r="B396" s="13">
        <v>100</v>
      </c>
      <c r="C396" s="13">
        <v>10</v>
      </c>
      <c r="D396" s="13">
        <v>0.8</v>
      </c>
      <c r="E396" s="13">
        <v>543.72470651689173</v>
      </c>
      <c r="F396" s="13">
        <v>0.8</v>
      </c>
      <c r="G396" s="13">
        <v>8</v>
      </c>
      <c r="H396" s="13">
        <v>48</v>
      </c>
      <c r="I396" s="13">
        <v>3688.9620666435944</v>
      </c>
      <c r="J396" s="13">
        <v>3688.9620666435944</v>
      </c>
      <c r="K396" s="6">
        <f xml:space="preserve"> 100 - Tableau18[[#This Row],[Fitness finale]] / Tableau18[[#This Row],[Fitness de base]] * 100</f>
        <v>0</v>
      </c>
      <c r="L396" s="13">
        <v>373.16699999999997</v>
      </c>
      <c r="M396" s="17" t="s">
        <v>26</v>
      </c>
    </row>
    <row r="397" spans="1:13" x14ac:dyDescent="0.25">
      <c r="A397" s="14" t="s">
        <v>17</v>
      </c>
      <c r="B397" s="14">
        <v>100</v>
      </c>
      <c r="C397" s="14">
        <v>10</v>
      </c>
      <c r="D397" s="14">
        <v>0.5</v>
      </c>
      <c r="E397" s="14">
        <v>175.04025891217313</v>
      </c>
      <c r="F397" s="14">
        <v>0.9</v>
      </c>
      <c r="G397" s="14">
        <v>8</v>
      </c>
      <c r="H397" s="14">
        <v>48</v>
      </c>
      <c r="I397" s="14">
        <v>3688.9620666435944</v>
      </c>
      <c r="J397" s="14">
        <v>3688.9620666435944</v>
      </c>
      <c r="K397" s="6">
        <f xml:space="preserve"> 100 - Tableau18[[#This Row],[Fitness finale]] / Tableau18[[#This Row],[Fitness de base]] * 100</f>
        <v>0</v>
      </c>
      <c r="L397" s="14">
        <v>466.38099999999997</v>
      </c>
      <c r="M397" s="17" t="s">
        <v>26</v>
      </c>
    </row>
    <row r="398" spans="1:13" x14ac:dyDescent="0.25">
      <c r="A398" s="14" t="s">
        <v>17</v>
      </c>
      <c r="B398" s="14">
        <v>100</v>
      </c>
      <c r="C398" s="14">
        <v>500</v>
      </c>
      <c r="D398" s="14">
        <v>0.3</v>
      </c>
      <c r="E398" s="14">
        <v>87.285820900079756</v>
      </c>
      <c r="F398" s="14">
        <v>0.99</v>
      </c>
      <c r="G398" s="14">
        <v>8</v>
      </c>
      <c r="H398" s="14">
        <v>31</v>
      </c>
      <c r="I398" s="14">
        <v>3729.5612446970367</v>
      </c>
      <c r="J398" s="14">
        <v>2363.9469605785248</v>
      </c>
      <c r="K398" s="6">
        <f xml:space="preserve"> 100 - Tableau18[[#This Row],[Fitness finale]] / Tableau18[[#This Row],[Fitness de base]] * 100</f>
        <v>36.615950094940587</v>
      </c>
      <c r="L398" s="14">
        <v>8879.5259999999998</v>
      </c>
      <c r="M398" s="17" t="s">
        <v>26</v>
      </c>
    </row>
    <row r="399" spans="1:13" x14ac:dyDescent="0.25">
      <c r="A399" s="14" t="s">
        <v>17</v>
      </c>
      <c r="B399" s="14">
        <v>100</v>
      </c>
      <c r="C399" s="14">
        <v>1000</v>
      </c>
      <c r="D399" s="14">
        <v>0.5</v>
      </c>
      <c r="E399" s="14">
        <v>151.61246776199212</v>
      </c>
      <c r="F399" s="14">
        <v>0.99</v>
      </c>
      <c r="G399" s="14">
        <v>8</v>
      </c>
      <c r="H399" s="14">
        <v>37</v>
      </c>
      <c r="I399" s="14">
        <v>3729.5612446970367</v>
      </c>
      <c r="J399" s="14">
        <v>2479.7717794793271</v>
      </c>
      <c r="K399" s="6">
        <f xml:space="preserve"> 100 - Tableau18[[#This Row],[Fitness finale]] / Tableau18[[#This Row],[Fitness de base]] * 100</f>
        <v>33.510361761581251</v>
      </c>
      <c r="L399" s="14">
        <v>11060.868</v>
      </c>
      <c r="M399" s="17" t="s">
        <v>26</v>
      </c>
    </row>
    <row r="400" spans="1:13" x14ac:dyDescent="0.25">
      <c r="A400" s="14" t="s">
        <v>17</v>
      </c>
      <c r="B400" s="14">
        <v>100</v>
      </c>
      <c r="C400" s="14">
        <v>1000</v>
      </c>
      <c r="D400" s="14">
        <v>0.8</v>
      </c>
      <c r="E400" s="14">
        <v>470.95134028311196</v>
      </c>
      <c r="F400" s="14">
        <v>0.9</v>
      </c>
      <c r="G400" s="14">
        <v>8</v>
      </c>
      <c r="H400" s="14">
        <v>36</v>
      </c>
      <c r="I400" s="14">
        <v>3729.5612446970367</v>
      </c>
      <c r="J400" s="14">
        <v>2518.9635925013031</v>
      </c>
      <c r="K400" s="6">
        <f xml:space="preserve"> 100 - Tableau18[[#This Row],[Fitness finale]] / Tableau18[[#This Row],[Fitness de base]] * 100</f>
        <v>32.459519304503985</v>
      </c>
      <c r="L400" s="14">
        <v>10889.695</v>
      </c>
      <c r="M400" s="17" t="s">
        <v>26</v>
      </c>
    </row>
    <row r="401" spans="1:13" x14ac:dyDescent="0.25">
      <c r="A401" s="14" t="s">
        <v>17</v>
      </c>
      <c r="B401" s="14">
        <v>100</v>
      </c>
      <c r="C401" s="14">
        <v>1000</v>
      </c>
      <c r="D401" s="14">
        <v>0.5</v>
      </c>
      <c r="E401" s="14">
        <v>151.61246776199212</v>
      </c>
      <c r="F401" s="14">
        <v>0.8</v>
      </c>
      <c r="G401" s="14">
        <v>8</v>
      </c>
      <c r="H401" s="14">
        <v>36</v>
      </c>
      <c r="I401" s="14">
        <v>3729.5612446970367</v>
      </c>
      <c r="J401" s="14">
        <v>2642.6476759989428</v>
      </c>
      <c r="K401" s="6">
        <f xml:space="preserve"> 100 - Tableau18[[#This Row],[Fitness finale]] / Tableau18[[#This Row],[Fitness de base]] * 100</f>
        <v>29.143202038672712</v>
      </c>
      <c r="L401" s="14">
        <v>11095.819</v>
      </c>
      <c r="M401" s="17" t="s">
        <v>26</v>
      </c>
    </row>
    <row r="402" spans="1:13" x14ac:dyDescent="0.25">
      <c r="A402" s="14" t="s">
        <v>17</v>
      </c>
      <c r="B402" s="14">
        <v>100</v>
      </c>
      <c r="C402" s="14">
        <v>500</v>
      </c>
      <c r="D402" s="14">
        <v>0.5</v>
      </c>
      <c r="E402" s="14">
        <v>151.61246776199212</v>
      </c>
      <c r="F402" s="14">
        <v>0.99</v>
      </c>
      <c r="G402" s="14">
        <v>8</v>
      </c>
      <c r="H402" s="14">
        <v>34</v>
      </c>
      <c r="I402" s="14">
        <v>3729.5612446970367</v>
      </c>
      <c r="J402" s="14">
        <v>2730.024181100327</v>
      </c>
      <c r="K402" s="6">
        <f xml:space="preserve"> 100 - Tableau18[[#This Row],[Fitness finale]] / Tableau18[[#This Row],[Fitness de base]] * 100</f>
        <v>26.800392808079636</v>
      </c>
      <c r="L402" s="14">
        <v>8910.5229999999992</v>
      </c>
      <c r="M402" s="17" t="s">
        <v>26</v>
      </c>
    </row>
    <row r="403" spans="1:13" x14ac:dyDescent="0.25">
      <c r="A403" s="14" t="s">
        <v>17</v>
      </c>
      <c r="B403" s="14">
        <v>100</v>
      </c>
      <c r="C403" s="14">
        <v>500</v>
      </c>
      <c r="D403" s="14">
        <v>0.8</v>
      </c>
      <c r="E403" s="14">
        <v>470.95134028311196</v>
      </c>
      <c r="F403" s="14">
        <v>0.9</v>
      </c>
      <c r="G403" s="14">
        <v>8</v>
      </c>
      <c r="H403" s="14">
        <v>42</v>
      </c>
      <c r="I403" s="14">
        <v>3729.5612446970367</v>
      </c>
      <c r="J403" s="14">
        <v>2984.548755512933</v>
      </c>
      <c r="K403" s="6">
        <f xml:space="preserve"> 100 - Tableau18[[#This Row],[Fitness finale]] / Tableau18[[#This Row],[Fitness de base]] * 100</f>
        <v>19.975874916745695</v>
      </c>
      <c r="L403" s="14">
        <v>8644.2330000000002</v>
      </c>
      <c r="M403" s="17" t="s">
        <v>26</v>
      </c>
    </row>
    <row r="404" spans="1:13" x14ac:dyDescent="0.25">
      <c r="A404" s="14" t="s">
        <v>17</v>
      </c>
      <c r="B404" s="14">
        <v>100</v>
      </c>
      <c r="C404" s="14">
        <v>1000</v>
      </c>
      <c r="D404" s="14">
        <v>0.8</v>
      </c>
      <c r="E404" s="14">
        <v>470.95134028311196</v>
      </c>
      <c r="F404" s="14">
        <v>0.99</v>
      </c>
      <c r="G404" s="14">
        <v>8</v>
      </c>
      <c r="H404" s="14">
        <v>40</v>
      </c>
      <c r="I404" s="14">
        <v>3729.5612446970367</v>
      </c>
      <c r="J404" s="14">
        <v>3002.0540318851899</v>
      </c>
      <c r="K404" s="6">
        <f xml:space="preserve"> 100 - Tableau18[[#This Row],[Fitness finale]] / Tableau18[[#This Row],[Fitness de base]] * 100</f>
        <v>19.506509347346679</v>
      </c>
      <c r="L404" s="14">
        <v>10984.321</v>
      </c>
      <c r="M404" s="17" t="s">
        <v>26</v>
      </c>
    </row>
    <row r="405" spans="1:13" x14ac:dyDescent="0.25">
      <c r="A405" s="14" t="s">
        <v>17</v>
      </c>
      <c r="B405" s="14">
        <v>100</v>
      </c>
      <c r="C405" s="14">
        <v>1000</v>
      </c>
      <c r="D405" s="14">
        <v>0.3</v>
      </c>
      <c r="E405" s="14">
        <v>87.285820900079756</v>
      </c>
      <c r="F405" s="14">
        <v>0.99</v>
      </c>
      <c r="G405" s="14">
        <v>8</v>
      </c>
      <c r="H405" s="14">
        <v>43</v>
      </c>
      <c r="I405" s="14">
        <v>3729.5612446970367</v>
      </c>
      <c r="J405" s="14">
        <v>3023.2953638556983</v>
      </c>
      <c r="K405" s="6">
        <f xml:space="preserve"> 100 - Tableau18[[#This Row],[Fitness finale]] / Tableau18[[#This Row],[Fitness de base]] * 100</f>
        <v>18.936969646109418</v>
      </c>
      <c r="L405" s="14">
        <v>11093.165999999999</v>
      </c>
      <c r="M405" s="17" t="s">
        <v>26</v>
      </c>
    </row>
    <row r="406" spans="1:13" x14ac:dyDescent="0.25">
      <c r="A406" s="14" t="s">
        <v>17</v>
      </c>
      <c r="B406" s="14">
        <v>100</v>
      </c>
      <c r="C406" s="14">
        <v>500</v>
      </c>
      <c r="D406" s="14">
        <v>0.5</v>
      </c>
      <c r="E406" s="14">
        <v>151.61246776199212</v>
      </c>
      <c r="F406" s="14">
        <v>0.9</v>
      </c>
      <c r="G406" s="14">
        <v>8</v>
      </c>
      <c r="H406" s="14">
        <v>41</v>
      </c>
      <c r="I406" s="14">
        <v>3729.5612446970367</v>
      </c>
      <c r="J406" s="14">
        <v>3044.5359030617665</v>
      </c>
      <c r="K406" s="6">
        <f xml:space="preserve"> 100 - Tableau18[[#This Row],[Fitness finale]] / Tableau18[[#This Row],[Fitness de base]] * 100</f>
        <v>18.367451201110839</v>
      </c>
      <c r="L406" s="14">
        <v>8424.4249999999993</v>
      </c>
      <c r="M406" s="17" t="s">
        <v>26</v>
      </c>
    </row>
    <row r="407" spans="1:13" x14ac:dyDescent="0.25">
      <c r="A407" s="14" t="s">
        <v>17</v>
      </c>
      <c r="B407" s="14">
        <v>100</v>
      </c>
      <c r="C407" s="14">
        <v>1000</v>
      </c>
      <c r="D407" s="14">
        <v>0.8</v>
      </c>
      <c r="E407" s="14">
        <v>470.95134028311196</v>
      </c>
      <c r="F407" s="14">
        <v>0.8</v>
      </c>
      <c r="G407" s="14">
        <v>8</v>
      </c>
      <c r="H407" s="14">
        <v>40</v>
      </c>
      <c r="I407" s="14">
        <v>3729.5612446970367</v>
      </c>
      <c r="J407" s="14">
        <v>3053.650685548776</v>
      </c>
      <c r="K407" s="6">
        <f xml:space="preserve"> 100 - Tableau18[[#This Row],[Fitness finale]] / Tableau18[[#This Row],[Fitness de base]] * 100</f>
        <v>18.123058311733587</v>
      </c>
      <c r="L407" s="14">
        <v>11097.43</v>
      </c>
      <c r="M407" s="17" t="s">
        <v>26</v>
      </c>
    </row>
    <row r="408" spans="1:13" x14ac:dyDescent="0.25">
      <c r="A408" s="14" t="s">
        <v>17</v>
      </c>
      <c r="B408" s="14">
        <v>100</v>
      </c>
      <c r="C408" s="14">
        <v>1000</v>
      </c>
      <c r="D408" s="14">
        <v>0.3</v>
      </c>
      <c r="E408" s="14">
        <v>87.285820900079756</v>
      </c>
      <c r="F408" s="14">
        <v>0.9</v>
      </c>
      <c r="G408" s="14">
        <v>8</v>
      </c>
      <c r="H408" s="14">
        <v>43</v>
      </c>
      <c r="I408" s="14">
        <v>3729.5612446970367</v>
      </c>
      <c r="J408" s="14">
        <v>3062.3481915657317</v>
      </c>
      <c r="K408" s="6">
        <f xml:space="preserve"> 100 - Tableau18[[#This Row],[Fitness finale]] / Tableau18[[#This Row],[Fitness de base]] * 100</f>
        <v>17.889853775159139</v>
      </c>
      <c r="L408" s="14">
        <v>10780.511</v>
      </c>
      <c r="M408" s="17" t="s">
        <v>26</v>
      </c>
    </row>
    <row r="409" spans="1:13" x14ac:dyDescent="0.25">
      <c r="A409" s="14" t="s">
        <v>17</v>
      </c>
      <c r="B409" s="14">
        <v>100</v>
      </c>
      <c r="C409" s="14">
        <v>500</v>
      </c>
      <c r="D409" s="14">
        <v>0.8</v>
      </c>
      <c r="E409" s="14">
        <v>470.95134028311196</v>
      </c>
      <c r="F409" s="14">
        <v>0.99</v>
      </c>
      <c r="G409" s="14">
        <v>8</v>
      </c>
      <c r="H409" s="14">
        <v>41</v>
      </c>
      <c r="I409" s="14">
        <v>3729.5612446970367</v>
      </c>
      <c r="J409" s="14">
        <v>3112.3250173730103</v>
      </c>
      <c r="K409" s="6">
        <f xml:space="preserve"> 100 - Tableau18[[#This Row],[Fitness finale]] / Tableau18[[#This Row],[Fitness de base]] * 100</f>
        <v>16.549834868690212</v>
      </c>
      <c r="L409" s="14">
        <v>8959.4680000000008</v>
      </c>
      <c r="M409" s="17" t="s">
        <v>26</v>
      </c>
    </row>
    <row r="410" spans="1:13" x14ac:dyDescent="0.25">
      <c r="A410" s="14" t="s">
        <v>17</v>
      </c>
      <c r="B410" s="14">
        <v>100</v>
      </c>
      <c r="C410" s="14">
        <v>100</v>
      </c>
      <c r="D410" s="14">
        <v>0.5</v>
      </c>
      <c r="E410" s="14">
        <v>151.61246776199212</v>
      </c>
      <c r="F410" s="14">
        <v>0.8</v>
      </c>
      <c r="G410" s="14">
        <v>8</v>
      </c>
      <c r="H410" s="14">
        <v>43</v>
      </c>
      <c r="I410" s="14">
        <v>3729.5612446970367</v>
      </c>
      <c r="J410" s="14">
        <v>3201.0038174792221</v>
      </c>
      <c r="K410" s="6">
        <f xml:space="preserve"> 100 - Tableau18[[#This Row],[Fitness finale]] / Tableau18[[#This Row],[Fitness de base]] * 100</f>
        <v>14.172107455517889</v>
      </c>
      <c r="L410" s="14">
        <v>3984.3710000000001</v>
      </c>
      <c r="M410" s="17" t="s">
        <v>26</v>
      </c>
    </row>
    <row r="411" spans="1:13" x14ac:dyDescent="0.25">
      <c r="A411" s="14" t="s">
        <v>17</v>
      </c>
      <c r="B411" s="14">
        <v>100</v>
      </c>
      <c r="C411" s="14">
        <v>100</v>
      </c>
      <c r="D411" s="14">
        <v>0.3</v>
      </c>
      <c r="E411" s="14">
        <v>87.285820900079756</v>
      </c>
      <c r="F411" s="14">
        <v>0.8</v>
      </c>
      <c r="G411" s="14">
        <v>8</v>
      </c>
      <c r="H411" s="14">
        <v>44</v>
      </c>
      <c r="I411" s="14">
        <v>3729.5612446970367</v>
      </c>
      <c r="J411" s="14">
        <v>3253.7012461363311</v>
      </c>
      <c r="K411" s="6">
        <f xml:space="preserve"> 100 - Tableau18[[#This Row],[Fitness finale]] / Tableau18[[#This Row],[Fitness de base]] * 100</f>
        <v>12.759141554179294</v>
      </c>
      <c r="L411" s="14">
        <v>3755.6129999999998</v>
      </c>
      <c r="M411" s="17" t="s">
        <v>26</v>
      </c>
    </row>
    <row r="412" spans="1:13" x14ac:dyDescent="0.25">
      <c r="A412" s="14" t="s">
        <v>17</v>
      </c>
      <c r="B412" s="14">
        <v>100</v>
      </c>
      <c r="C412" s="14">
        <v>100</v>
      </c>
      <c r="D412" s="14">
        <v>0.8</v>
      </c>
      <c r="E412" s="14">
        <v>470.95134028311196</v>
      </c>
      <c r="F412" s="14">
        <v>0.8</v>
      </c>
      <c r="G412" s="14">
        <v>8</v>
      </c>
      <c r="H412" s="14">
        <v>43</v>
      </c>
      <c r="I412" s="14">
        <v>3729.5612446970367</v>
      </c>
      <c r="J412" s="14">
        <v>3411.5623558863213</v>
      </c>
      <c r="K412" s="6">
        <f xml:space="preserve"> 100 - Tableau18[[#This Row],[Fitness finale]] / Tableau18[[#This Row],[Fitness de base]] * 100</f>
        <v>8.5264423332066031</v>
      </c>
      <c r="L412" s="14">
        <v>3667.8589999999999</v>
      </c>
      <c r="M412" s="17" t="s">
        <v>26</v>
      </c>
    </row>
    <row r="413" spans="1:13" x14ac:dyDescent="0.25">
      <c r="A413" s="14" t="s">
        <v>17</v>
      </c>
      <c r="B413" s="14">
        <v>100</v>
      </c>
      <c r="C413" s="14">
        <v>100</v>
      </c>
      <c r="D413" s="14">
        <v>0.3</v>
      </c>
      <c r="E413" s="14">
        <v>87.285820900079756</v>
      </c>
      <c r="F413" s="14">
        <v>0.99</v>
      </c>
      <c r="G413" s="14">
        <v>8</v>
      </c>
      <c r="H413" s="14">
        <v>45</v>
      </c>
      <c r="I413" s="14">
        <v>3729.5612446970367</v>
      </c>
      <c r="J413" s="14">
        <v>3437.0228295124111</v>
      </c>
      <c r="K413" s="6">
        <f xml:space="preserve"> 100 - Tableau18[[#This Row],[Fitness finale]] / Tableau18[[#This Row],[Fitness de base]] * 100</f>
        <v>7.8437756076690732</v>
      </c>
      <c r="L413" s="14">
        <v>4457.375</v>
      </c>
      <c r="M413" s="17" t="s">
        <v>26</v>
      </c>
    </row>
    <row r="414" spans="1:13" x14ac:dyDescent="0.25">
      <c r="A414" s="14" t="s">
        <v>17</v>
      </c>
      <c r="B414" s="14">
        <v>100</v>
      </c>
      <c r="C414" s="14">
        <v>100</v>
      </c>
      <c r="D414" s="14">
        <v>0.8</v>
      </c>
      <c r="E414" s="14">
        <v>470.95134028311196</v>
      </c>
      <c r="F414" s="14">
        <v>0.9</v>
      </c>
      <c r="G414" s="14">
        <v>8</v>
      </c>
      <c r="H414" s="14">
        <v>44</v>
      </c>
      <c r="I414" s="14">
        <v>3729.5612446970367</v>
      </c>
      <c r="J414" s="14">
        <v>3444.4496635435057</v>
      </c>
      <c r="K414" s="6">
        <f xml:space="preserve"> 100 - Tableau18[[#This Row],[Fitness finale]] / Tableau18[[#This Row],[Fitness de base]] * 100</f>
        <v>7.6446413518191605</v>
      </c>
      <c r="L414" s="14">
        <v>3908.86</v>
      </c>
      <c r="M414" s="17" t="s">
        <v>26</v>
      </c>
    </row>
    <row r="415" spans="1:13" x14ac:dyDescent="0.25">
      <c r="A415" s="14" t="s">
        <v>17</v>
      </c>
      <c r="B415" s="14">
        <v>100</v>
      </c>
      <c r="C415" s="14">
        <v>500</v>
      </c>
      <c r="D415" s="14">
        <v>0.3</v>
      </c>
      <c r="E415" s="14">
        <v>87.285820900079756</v>
      </c>
      <c r="F415" s="14">
        <v>0.9</v>
      </c>
      <c r="G415" s="14">
        <v>8</v>
      </c>
      <c r="H415" s="14">
        <v>44</v>
      </c>
      <c r="I415" s="14">
        <v>3729.5612446970367</v>
      </c>
      <c r="J415" s="14">
        <v>3460.7933671775318</v>
      </c>
      <c r="K415" s="6">
        <f xml:space="preserve"> 100 - Tableau18[[#This Row],[Fitness finale]] / Tableau18[[#This Row],[Fitness de base]] * 100</f>
        <v>7.2064208062452053</v>
      </c>
      <c r="L415" s="14">
        <v>8723.5879999999997</v>
      </c>
      <c r="M415" s="17" t="s">
        <v>26</v>
      </c>
    </row>
    <row r="416" spans="1:13" x14ac:dyDescent="0.25">
      <c r="A416" s="14" t="s">
        <v>17</v>
      </c>
      <c r="B416" s="14">
        <v>100</v>
      </c>
      <c r="C416" s="14">
        <v>100</v>
      </c>
      <c r="D416" s="14">
        <v>0.5</v>
      </c>
      <c r="E416" s="14">
        <v>151.61246776199212</v>
      </c>
      <c r="F416" s="14">
        <v>0.99</v>
      </c>
      <c r="G416" s="14">
        <v>8</v>
      </c>
      <c r="H416" s="14">
        <v>46</v>
      </c>
      <c r="I416" s="14">
        <v>3729.5612446970367</v>
      </c>
      <c r="J416" s="14">
        <v>3477.8291563646212</v>
      </c>
      <c r="K416" s="6">
        <f xml:space="preserve"> 100 - Tableau18[[#This Row],[Fitness finale]] / Tableau18[[#This Row],[Fitness de base]] * 100</f>
        <v>6.7496435053948147</v>
      </c>
      <c r="L416" s="14">
        <v>3827.6120000000001</v>
      </c>
      <c r="M416" s="17" t="s">
        <v>26</v>
      </c>
    </row>
    <row r="417" spans="1:13" x14ac:dyDescent="0.25">
      <c r="A417" s="14" t="s">
        <v>17</v>
      </c>
      <c r="B417" s="14">
        <v>100</v>
      </c>
      <c r="C417" s="14">
        <v>100</v>
      </c>
      <c r="D417" s="14">
        <v>0.5</v>
      </c>
      <c r="E417" s="14">
        <v>151.61246776199212</v>
      </c>
      <c r="F417" s="14">
        <v>0.9</v>
      </c>
      <c r="G417" s="14">
        <v>8</v>
      </c>
      <c r="H417" s="14">
        <v>44</v>
      </c>
      <c r="I417" s="14">
        <v>3729.5612446970367</v>
      </c>
      <c r="J417" s="14">
        <v>3485.5770314391284</v>
      </c>
      <c r="K417" s="6">
        <f xml:space="preserve"> 100 - Tableau18[[#This Row],[Fitness finale]] / Tableau18[[#This Row],[Fitness de base]] * 100</f>
        <v>6.5419012385122528</v>
      </c>
      <c r="L417" s="14">
        <v>4074.37</v>
      </c>
      <c r="M417" s="17" t="s">
        <v>26</v>
      </c>
    </row>
    <row r="418" spans="1:13" x14ac:dyDescent="0.25">
      <c r="A418" s="14" t="s">
        <v>17</v>
      </c>
      <c r="B418" s="14">
        <v>100</v>
      </c>
      <c r="C418" s="14">
        <v>1000</v>
      </c>
      <c r="D418" s="14">
        <v>0.5</v>
      </c>
      <c r="E418" s="14">
        <v>151.61246776199212</v>
      </c>
      <c r="F418" s="14">
        <v>0.9</v>
      </c>
      <c r="G418" s="14">
        <v>8</v>
      </c>
      <c r="H418" s="14">
        <v>44</v>
      </c>
      <c r="I418" s="14">
        <v>3729.5612446970367</v>
      </c>
      <c r="J418" s="14">
        <v>3514.2638505335626</v>
      </c>
      <c r="K418" s="6">
        <f xml:space="preserve"> 100 - Tableau18[[#This Row],[Fitness finale]] / Tableau18[[#This Row],[Fitness de base]] * 100</f>
        <v>5.7727271396762774</v>
      </c>
      <c r="L418" s="14">
        <v>10810.058000000001</v>
      </c>
      <c r="M418" s="17" t="s">
        <v>26</v>
      </c>
    </row>
    <row r="419" spans="1:13" x14ac:dyDescent="0.25">
      <c r="A419" s="14" t="s">
        <v>17</v>
      </c>
      <c r="B419" s="14">
        <v>100</v>
      </c>
      <c r="C419" s="14">
        <v>1000</v>
      </c>
      <c r="D419" s="14">
        <v>0.3</v>
      </c>
      <c r="E419" s="14">
        <v>87.285820900079756</v>
      </c>
      <c r="F419" s="14">
        <v>0.8</v>
      </c>
      <c r="G419" s="14">
        <v>8</v>
      </c>
      <c r="H419" s="14">
        <v>46</v>
      </c>
      <c r="I419" s="14">
        <v>3729.5612446970367</v>
      </c>
      <c r="J419" s="14">
        <v>3520.5489585592181</v>
      </c>
      <c r="K419" s="6">
        <f xml:space="preserve"> 100 - Tableau18[[#This Row],[Fitness finale]] / Tableau18[[#This Row],[Fitness de base]] * 100</f>
        <v>5.6042057610666092</v>
      </c>
      <c r="L419" s="14">
        <v>10934.157999999999</v>
      </c>
      <c r="M419" s="17" t="s">
        <v>26</v>
      </c>
    </row>
    <row r="420" spans="1:13" x14ac:dyDescent="0.25">
      <c r="A420" s="14" t="s">
        <v>17</v>
      </c>
      <c r="B420" s="14">
        <v>100</v>
      </c>
      <c r="C420" s="14">
        <v>500</v>
      </c>
      <c r="D420" s="14">
        <v>0.3</v>
      </c>
      <c r="E420" s="14">
        <v>87.285820900079756</v>
      </c>
      <c r="F420" s="14">
        <v>0.8</v>
      </c>
      <c r="G420" s="14">
        <v>8</v>
      </c>
      <c r="H420" s="14">
        <v>46</v>
      </c>
      <c r="I420" s="14">
        <v>3729.5612446970367</v>
      </c>
      <c r="J420" s="14">
        <v>3562.0046075750129</v>
      </c>
      <c r="K420" s="6">
        <f xml:space="preserve"> 100 - Tableau18[[#This Row],[Fitness finale]] / Tableau18[[#This Row],[Fitness de base]] * 100</f>
        <v>4.4926635099575947</v>
      </c>
      <c r="L420" s="14">
        <v>8312.7019999999993</v>
      </c>
      <c r="M420" s="17" t="s">
        <v>26</v>
      </c>
    </row>
    <row r="421" spans="1:13" x14ac:dyDescent="0.25">
      <c r="A421" s="14" t="s">
        <v>17</v>
      </c>
      <c r="B421" s="14">
        <v>100</v>
      </c>
      <c r="C421" s="14">
        <v>500</v>
      </c>
      <c r="D421" s="14">
        <v>0.8</v>
      </c>
      <c r="E421" s="14">
        <v>470.95134028311196</v>
      </c>
      <c r="F421" s="14">
        <v>0.8</v>
      </c>
      <c r="G421" s="14">
        <v>8</v>
      </c>
      <c r="H421" s="14">
        <v>45</v>
      </c>
      <c r="I421" s="14">
        <v>3729.5612446970367</v>
      </c>
      <c r="J421" s="14">
        <v>3578.6453091343997</v>
      </c>
      <c r="K421" s="6">
        <f xml:space="preserve"> 100 - Tableau18[[#This Row],[Fitness finale]] / Tableau18[[#This Row],[Fitness de base]] * 100</f>
        <v>4.0464796167972992</v>
      </c>
      <c r="L421" s="14">
        <v>9034.3760000000002</v>
      </c>
      <c r="M421" s="17" t="s">
        <v>26</v>
      </c>
    </row>
    <row r="422" spans="1:13" x14ac:dyDescent="0.25">
      <c r="A422" s="14" t="s">
        <v>17</v>
      </c>
      <c r="B422" s="14">
        <v>100</v>
      </c>
      <c r="C422" s="14">
        <v>100</v>
      </c>
      <c r="D422" s="14">
        <v>0.3</v>
      </c>
      <c r="E422" s="14">
        <v>87.285820900079756</v>
      </c>
      <c r="F422" s="14">
        <v>0.9</v>
      </c>
      <c r="G422" s="14">
        <v>8</v>
      </c>
      <c r="H422" s="14">
        <v>47</v>
      </c>
      <c r="I422" s="14">
        <v>3729.5612446970367</v>
      </c>
      <c r="J422" s="14">
        <v>3633.2737348595065</v>
      </c>
      <c r="K422" s="6">
        <f xml:space="preserve"> 100 - Tableau18[[#This Row],[Fitness finale]] / Tableau18[[#This Row],[Fitness de base]] * 100</f>
        <v>2.5817382667851092</v>
      </c>
      <c r="L422" s="14">
        <v>3091.2109999999998</v>
      </c>
      <c r="M422" s="17" t="s">
        <v>26</v>
      </c>
    </row>
    <row r="423" spans="1:13" x14ac:dyDescent="0.25">
      <c r="A423" s="14" t="s">
        <v>17</v>
      </c>
      <c r="B423" s="14">
        <v>100</v>
      </c>
      <c r="C423" s="14">
        <v>100</v>
      </c>
      <c r="D423" s="14">
        <v>0.8</v>
      </c>
      <c r="E423" s="14">
        <v>470.95134028311196</v>
      </c>
      <c r="F423" s="14">
        <v>0.99</v>
      </c>
      <c r="G423" s="14">
        <v>8</v>
      </c>
      <c r="H423" s="14">
        <v>46</v>
      </c>
      <c r="I423" s="14">
        <v>3729.5612446970367</v>
      </c>
      <c r="J423" s="14">
        <v>3657.7977803609183</v>
      </c>
      <c r="K423" s="6">
        <f xml:space="preserve"> 100 - Tableau18[[#This Row],[Fitness finale]] / Tableau18[[#This Row],[Fitness de base]] * 100</f>
        <v>1.9241798063554256</v>
      </c>
      <c r="L423" s="14">
        <v>4485.1620000000003</v>
      </c>
      <c r="M423" s="17" t="s">
        <v>26</v>
      </c>
    </row>
    <row r="424" spans="1:13" x14ac:dyDescent="0.25">
      <c r="A424" s="14" t="s">
        <v>17</v>
      </c>
      <c r="B424" s="14">
        <v>100</v>
      </c>
      <c r="C424" s="14">
        <v>500</v>
      </c>
      <c r="D424" s="14">
        <v>0.5</v>
      </c>
      <c r="E424" s="14">
        <v>151.61246776199212</v>
      </c>
      <c r="F424" s="14">
        <v>0.8</v>
      </c>
      <c r="G424" s="14">
        <v>8</v>
      </c>
      <c r="H424" s="14">
        <v>46</v>
      </c>
      <c r="I424" s="14">
        <v>3729.5612446970367</v>
      </c>
      <c r="J424" s="14">
        <v>3670.8868804497542</v>
      </c>
      <c r="K424" s="6">
        <f xml:space="preserve"> 100 - Tableau18[[#This Row],[Fitness finale]] / Tableau18[[#This Row],[Fitness de base]] * 100</f>
        <v>1.5732243123962633</v>
      </c>
      <c r="L424" s="14">
        <v>8477.768</v>
      </c>
      <c r="M424" s="17" t="s">
        <v>26</v>
      </c>
    </row>
    <row r="425" spans="1:13" x14ac:dyDescent="0.25">
      <c r="A425" s="14" t="s">
        <v>17</v>
      </c>
      <c r="B425" s="14">
        <v>100</v>
      </c>
      <c r="C425" s="14">
        <v>10</v>
      </c>
      <c r="D425" s="14">
        <v>0.3</v>
      </c>
      <c r="E425" s="14">
        <v>87.285820900079756</v>
      </c>
      <c r="F425" s="14">
        <v>0.8</v>
      </c>
      <c r="G425" s="14">
        <v>8</v>
      </c>
      <c r="H425" s="14">
        <v>47</v>
      </c>
      <c r="I425" s="14">
        <v>3729.5612446970367</v>
      </c>
      <c r="J425" s="14">
        <v>3683.808676979947</v>
      </c>
      <c r="K425" s="6">
        <f xml:space="preserve"> 100 - Tableau18[[#This Row],[Fitness finale]] / Tableau18[[#This Row],[Fitness de base]] * 100</f>
        <v>1.2267546962030451</v>
      </c>
      <c r="L425" s="14">
        <v>426.01</v>
      </c>
      <c r="M425" s="17" t="s">
        <v>26</v>
      </c>
    </row>
    <row r="426" spans="1:13" x14ac:dyDescent="0.25">
      <c r="A426" s="12" t="s">
        <v>17</v>
      </c>
      <c r="B426" s="12">
        <v>100</v>
      </c>
      <c r="C426" s="12">
        <v>10</v>
      </c>
      <c r="D426" s="12">
        <v>0.8</v>
      </c>
      <c r="E426" s="12">
        <v>470.95134028311196</v>
      </c>
      <c r="F426" s="12">
        <v>0.99</v>
      </c>
      <c r="G426" s="12">
        <v>8</v>
      </c>
      <c r="H426" s="12">
        <v>47</v>
      </c>
      <c r="I426" s="12">
        <v>3729.5612446970367</v>
      </c>
      <c r="J426" s="12">
        <v>3693.9364705129906</v>
      </c>
      <c r="K426" s="6">
        <f xml:space="preserve"> 100 - Tableau18[[#This Row],[Fitness finale]] / Tableau18[[#This Row],[Fitness de base]] * 100</f>
        <v>0.95520013874822496</v>
      </c>
      <c r="L426" s="12">
        <v>380.005</v>
      </c>
      <c r="M426" s="17" t="s">
        <v>26</v>
      </c>
    </row>
    <row r="427" spans="1:13" x14ac:dyDescent="0.25">
      <c r="A427" s="14" t="s">
        <v>17</v>
      </c>
      <c r="B427" s="14">
        <v>100</v>
      </c>
      <c r="C427" s="14">
        <v>10</v>
      </c>
      <c r="D427" s="14">
        <v>0.5</v>
      </c>
      <c r="E427" s="14">
        <v>151.61246776199212</v>
      </c>
      <c r="F427" s="14">
        <v>0.99</v>
      </c>
      <c r="G427" s="14">
        <v>8</v>
      </c>
      <c r="H427" s="14">
        <v>47</v>
      </c>
      <c r="I427" s="14">
        <v>3729.5612446970367</v>
      </c>
      <c r="J427" s="14">
        <v>3706.0967619090607</v>
      </c>
      <c r="K427" s="6">
        <f xml:space="preserve"> 100 - Tableau18[[#This Row],[Fitness finale]] / Tableau18[[#This Row],[Fitness de base]] * 100</f>
        <v>0.62914861155154256</v>
      </c>
      <c r="L427" s="14">
        <v>460.846</v>
      </c>
      <c r="M427" s="17" t="s">
        <v>26</v>
      </c>
    </row>
    <row r="428" spans="1:13" x14ac:dyDescent="0.25">
      <c r="A428" s="14" t="s">
        <v>17</v>
      </c>
      <c r="B428" s="14">
        <v>100</v>
      </c>
      <c r="C428" s="14">
        <v>10</v>
      </c>
      <c r="D428" s="14">
        <v>0.3</v>
      </c>
      <c r="E428" s="14">
        <v>87.285820900079756</v>
      </c>
      <c r="F428" s="14">
        <v>0.99</v>
      </c>
      <c r="G428" s="14">
        <v>8</v>
      </c>
      <c r="H428" s="14">
        <v>47</v>
      </c>
      <c r="I428" s="14">
        <v>3729.5612446970367</v>
      </c>
      <c r="J428" s="14">
        <v>3720.6020743738582</v>
      </c>
      <c r="K428" s="6">
        <f xml:space="preserve"> 100 - Tableau18[[#This Row],[Fitness finale]] / Tableau18[[#This Row],[Fitness de base]] * 100</f>
        <v>0.24022049070563867</v>
      </c>
      <c r="L428" s="14">
        <v>331.916</v>
      </c>
      <c r="M428" s="17" t="s">
        <v>26</v>
      </c>
    </row>
    <row r="429" spans="1:13" x14ac:dyDescent="0.25">
      <c r="A429" s="14" t="s">
        <v>17</v>
      </c>
      <c r="B429" s="14">
        <v>100</v>
      </c>
      <c r="C429" s="14">
        <v>10</v>
      </c>
      <c r="D429" s="14">
        <v>0.8</v>
      </c>
      <c r="E429" s="14">
        <v>470.95134028311196</v>
      </c>
      <c r="F429" s="14">
        <v>0.9</v>
      </c>
      <c r="G429" s="14">
        <v>8</v>
      </c>
      <c r="H429" s="14">
        <v>47</v>
      </c>
      <c r="I429" s="14">
        <v>3729.5612446970367</v>
      </c>
      <c r="J429" s="14">
        <v>3729.0820096268621</v>
      </c>
      <c r="K429" s="6">
        <f xml:space="preserve"> 100 - Tableau18[[#This Row],[Fitness finale]] / Tableau18[[#This Row],[Fitness de base]] * 100</f>
        <v>1.2849636692678246E-2</v>
      </c>
      <c r="L429" s="14">
        <v>381.72500000000002</v>
      </c>
      <c r="M429" s="17" t="s">
        <v>26</v>
      </c>
    </row>
    <row r="430" spans="1:13" x14ac:dyDescent="0.25">
      <c r="A430" s="14" t="s">
        <v>17</v>
      </c>
      <c r="B430" s="14">
        <v>100</v>
      </c>
      <c r="C430" s="14">
        <v>10</v>
      </c>
      <c r="D430" s="14">
        <v>0.3</v>
      </c>
      <c r="E430" s="14">
        <v>87.285820900079756</v>
      </c>
      <c r="F430" s="14">
        <v>0.9</v>
      </c>
      <c r="G430" s="14">
        <v>8</v>
      </c>
      <c r="H430" s="14">
        <v>47</v>
      </c>
      <c r="I430" s="14">
        <v>3729.5612446970367</v>
      </c>
      <c r="J430" s="14">
        <v>3729.5612446970367</v>
      </c>
      <c r="K430" s="6">
        <f xml:space="preserve"> 100 - Tableau18[[#This Row],[Fitness finale]] / Tableau18[[#This Row],[Fitness de base]] * 100</f>
        <v>0</v>
      </c>
      <c r="L430" s="14">
        <v>447.59699999999998</v>
      </c>
      <c r="M430" s="17" t="s">
        <v>26</v>
      </c>
    </row>
    <row r="431" spans="1:13" x14ac:dyDescent="0.25">
      <c r="A431" s="14" t="s">
        <v>17</v>
      </c>
      <c r="B431" s="14">
        <v>100</v>
      </c>
      <c r="C431" s="14">
        <v>10</v>
      </c>
      <c r="D431" s="14">
        <v>0.5</v>
      </c>
      <c r="E431" s="14">
        <v>151.61246776199212</v>
      </c>
      <c r="F431" s="14">
        <v>0.9</v>
      </c>
      <c r="G431" s="14">
        <v>8</v>
      </c>
      <c r="H431" s="14">
        <v>47</v>
      </c>
      <c r="I431" s="14">
        <v>3729.5612446970367</v>
      </c>
      <c r="J431" s="14">
        <v>3729.5612446970367</v>
      </c>
      <c r="K431" s="6">
        <f xml:space="preserve"> 100 - Tableau18[[#This Row],[Fitness finale]] / Tableau18[[#This Row],[Fitness de base]] * 100</f>
        <v>0</v>
      </c>
      <c r="L431" s="14">
        <v>447.22</v>
      </c>
      <c r="M431" s="17" t="s">
        <v>26</v>
      </c>
    </row>
    <row r="432" spans="1:13" x14ac:dyDescent="0.25">
      <c r="A432" s="13" t="s">
        <v>17</v>
      </c>
      <c r="B432" s="13">
        <v>100</v>
      </c>
      <c r="C432" s="13">
        <v>10</v>
      </c>
      <c r="D432" s="13">
        <v>0.8</v>
      </c>
      <c r="E432" s="13">
        <v>470.95134028311196</v>
      </c>
      <c r="F432" s="13">
        <v>0.8</v>
      </c>
      <c r="G432" s="13">
        <v>8</v>
      </c>
      <c r="H432" s="13">
        <v>47</v>
      </c>
      <c r="I432" s="13">
        <v>3729.5612446970367</v>
      </c>
      <c r="J432" s="13">
        <v>3729.5612446970367</v>
      </c>
      <c r="K432" s="6">
        <f xml:space="preserve"> 100 - Tableau18[[#This Row],[Fitness finale]] / Tableau18[[#This Row],[Fitness de base]] * 100</f>
        <v>0</v>
      </c>
      <c r="L432" s="13">
        <v>371.767</v>
      </c>
      <c r="M432" s="17" t="s">
        <v>26</v>
      </c>
    </row>
    <row r="433" spans="1:13" x14ac:dyDescent="0.25">
      <c r="A433" s="14" t="s">
        <v>17</v>
      </c>
      <c r="B433" s="14">
        <v>100</v>
      </c>
      <c r="C433" s="14">
        <v>10</v>
      </c>
      <c r="D433" s="14">
        <v>0.5</v>
      </c>
      <c r="E433" s="14">
        <v>151.61246776199212</v>
      </c>
      <c r="F433" s="14">
        <v>0.8</v>
      </c>
      <c r="G433" s="14">
        <v>8</v>
      </c>
      <c r="H433" s="14">
        <v>47</v>
      </c>
      <c r="I433" s="14">
        <v>3729.5612446970367</v>
      </c>
      <c r="J433" s="14">
        <v>3729.5612446970367</v>
      </c>
      <c r="K433" s="6">
        <f xml:space="preserve"> 100 - Tableau18[[#This Row],[Fitness finale]] / Tableau18[[#This Row],[Fitness de base]] * 100</f>
        <v>0</v>
      </c>
      <c r="L433" s="14">
        <v>426.00299999999999</v>
      </c>
      <c r="M433" s="17" t="s">
        <v>26</v>
      </c>
    </row>
    <row r="434" spans="1:13" x14ac:dyDescent="0.25">
      <c r="A434" s="14" t="s">
        <v>18</v>
      </c>
      <c r="B434" s="14">
        <v>100</v>
      </c>
      <c r="C434" s="14">
        <v>1000</v>
      </c>
      <c r="D434" s="14">
        <v>0.8</v>
      </c>
      <c r="E434" s="14">
        <v>543.72470651689173</v>
      </c>
      <c r="F434" s="14">
        <v>0.99</v>
      </c>
      <c r="G434" s="14">
        <v>8</v>
      </c>
      <c r="H434" s="14">
        <v>37</v>
      </c>
      <c r="I434" s="14">
        <v>3688.9620666435944</v>
      </c>
      <c r="J434" s="14">
        <v>2636.8918873768248</v>
      </c>
      <c r="K434" s="6">
        <f xml:space="preserve"> 100 - Tableau18[[#This Row],[Fitness finale]] / Tableau18[[#This Row],[Fitness de base]] * 100</f>
        <v>28.519408989857055</v>
      </c>
      <c r="L434" s="14">
        <v>10855.522000000001</v>
      </c>
      <c r="M434" s="17" t="s">
        <v>26</v>
      </c>
    </row>
    <row r="435" spans="1:13" x14ac:dyDescent="0.25">
      <c r="A435" s="11" t="s">
        <v>18</v>
      </c>
      <c r="B435" s="11">
        <v>100</v>
      </c>
      <c r="C435" s="11">
        <v>500</v>
      </c>
      <c r="D435" s="11">
        <v>0.3</v>
      </c>
      <c r="E435" s="11">
        <v>100.77359016209961</v>
      </c>
      <c r="F435" s="11">
        <v>0.9</v>
      </c>
      <c r="G435" s="11">
        <v>8</v>
      </c>
      <c r="H435" s="11">
        <v>40</v>
      </c>
      <c r="I435" s="11">
        <v>3688.9620666435944</v>
      </c>
      <c r="J435" s="11">
        <v>2663.6376893499164</v>
      </c>
      <c r="K435" s="6">
        <f xml:space="preserve"> 100 - Tableau18[[#This Row],[Fitness finale]] / Tableau18[[#This Row],[Fitness de base]] * 100</f>
        <v>27.794386571900162</v>
      </c>
      <c r="L435" s="11">
        <v>8688.518</v>
      </c>
      <c r="M435" s="17" t="s">
        <v>26</v>
      </c>
    </row>
    <row r="436" spans="1:13" x14ac:dyDescent="0.25">
      <c r="A436" s="14" t="s">
        <v>18</v>
      </c>
      <c r="B436" s="14">
        <v>100</v>
      </c>
      <c r="C436" s="14">
        <v>500</v>
      </c>
      <c r="D436" s="14">
        <v>0.5</v>
      </c>
      <c r="E436" s="14">
        <v>175.04025891217313</v>
      </c>
      <c r="F436" s="14">
        <v>0.99</v>
      </c>
      <c r="G436" s="14">
        <v>8</v>
      </c>
      <c r="H436" s="14">
        <v>38</v>
      </c>
      <c r="I436" s="14">
        <v>3688.9620666435944</v>
      </c>
      <c r="J436" s="14">
        <v>2781.3464152915039</v>
      </c>
      <c r="K436" s="6">
        <f xml:space="preserve"> 100 - Tableau18[[#This Row],[Fitness finale]] / Tableau18[[#This Row],[Fitness de base]] * 100</f>
        <v>24.603550672395102</v>
      </c>
      <c r="L436" s="14">
        <v>8904.5040000000008</v>
      </c>
      <c r="M436" s="17" t="s">
        <v>26</v>
      </c>
    </row>
    <row r="437" spans="1:13" x14ac:dyDescent="0.25">
      <c r="A437" s="14" t="s">
        <v>18</v>
      </c>
      <c r="B437" s="14">
        <v>100</v>
      </c>
      <c r="C437" s="14">
        <v>1000</v>
      </c>
      <c r="D437" s="14">
        <v>0.8</v>
      </c>
      <c r="E437" s="14">
        <v>543.72470651689173</v>
      </c>
      <c r="F437" s="14">
        <v>0.9</v>
      </c>
      <c r="G437" s="14">
        <v>8</v>
      </c>
      <c r="H437" s="14">
        <v>42</v>
      </c>
      <c r="I437" s="14">
        <v>3688.9620666435944</v>
      </c>
      <c r="J437" s="14">
        <v>2942.0212438202802</v>
      </c>
      <c r="K437" s="6">
        <f xml:space="preserve"> 100 - Tableau18[[#This Row],[Fitness finale]] / Tableau18[[#This Row],[Fitness de base]] * 100</f>
        <v>20.247994133019617</v>
      </c>
      <c r="L437" s="14">
        <v>10548.057000000001</v>
      </c>
      <c r="M437" s="17" t="s">
        <v>26</v>
      </c>
    </row>
    <row r="438" spans="1:13" x14ac:dyDescent="0.25">
      <c r="A438" s="14" t="s">
        <v>18</v>
      </c>
      <c r="B438" s="14">
        <v>100</v>
      </c>
      <c r="C438" s="14">
        <v>1000</v>
      </c>
      <c r="D438" s="14">
        <v>0.5</v>
      </c>
      <c r="E438" s="14">
        <v>175.04025891217313</v>
      </c>
      <c r="F438" s="14">
        <v>0.8</v>
      </c>
      <c r="G438" s="14">
        <v>8</v>
      </c>
      <c r="H438" s="14">
        <v>41</v>
      </c>
      <c r="I438" s="14">
        <v>3688.9620666435944</v>
      </c>
      <c r="J438" s="14">
        <v>2946.3616551421796</v>
      </c>
      <c r="K438" s="6">
        <f xml:space="preserve"> 100 - Tableau18[[#This Row],[Fitness finale]] / Tableau18[[#This Row],[Fitness de base]] * 100</f>
        <v>20.130334714367777</v>
      </c>
      <c r="L438" s="14">
        <v>10708.545</v>
      </c>
      <c r="M438" s="17" t="s">
        <v>26</v>
      </c>
    </row>
    <row r="439" spans="1:13" x14ac:dyDescent="0.25">
      <c r="A439" s="14" t="s">
        <v>18</v>
      </c>
      <c r="B439" s="14">
        <v>100</v>
      </c>
      <c r="C439" s="14">
        <v>500</v>
      </c>
      <c r="D439" s="14">
        <v>0.8</v>
      </c>
      <c r="E439" s="14">
        <v>543.72470651689173</v>
      </c>
      <c r="F439" s="14">
        <v>0.99</v>
      </c>
      <c r="G439" s="14">
        <v>8</v>
      </c>
      <c r="H439" s="14">
        <v>41</v>
      </c>
      <c r="I439" s="14">
        <v>3688.9620666435944</v>
      </c>
      <c r="J439" s="14">
        <v>2962.7402190813868</v>
      </c>
      <c r="K439" s="6">
        <f xml:space="preserve"> 100 - Tableau18[[#This Row],[Fitness finale]] / Tableau18[[#This Row],[Fitness de base]] * 100</f>
        <v>19.686346306698709</v>
      </c>
      <c r="L439" s="14">
        <v>8641.0480000000007</v>
      </c>
      <c r="M439" s="17" t="s">
        <v>26</v>
      </c>
    </row>
    <row r="440" spans="1:13" x14ac:dyDescent="0.25">
      <c r="A440" s="14" t="s">
        <v>18</v>
      </c>
      <c r="B440" s="14">
        <v>100</v>
      </c>
      <c r="C440" s="14">
        <v>1000</v>
      </c>
      <c r="D440" s="14">
        <v>0.8</v>
      </c>
      <c r="E440" s="14">
        <v>543.72470651689173</v>
      </c>
      <c r="F440" s="14">
        <v>0.8</v>
      </c>
      <c r="G440" s="14">
        <v>8</v>
      </c>
      <c r="H440" s="14">
        <v>43</v>
      </c>
      <c r="I440" s="14">
        <v>3688.9620666435944</v>
      </c>
      <c r="J440" s="14">
        <v>2982.855030588817</v>
      </c>
      <c r="K440" s="6">
        <f xml:space="preserve"> 100 - Tableau18[[#This Row],[Fitness finale]] / Tableau18[[#This Row],[Fitness de base]] * 100</f>
        <v>19.141076088571154</v>
      </c>
      <c r="L440" s="14">
        <v>10848.142</v>
      </c>
      <c r="M440" s="17" t="s">
        <v>26</v>
      </c>
    </row>
    <row r="441" spans="1:13" x14ac:dyDescent="0.25">
      <c r="A441" s="14" t="s">
        <v>18</v>
      </c>
      <c r="B441" s="14">
        <v>100</v>
      </c>
      <c r="C441" s="14">
        <v>500</v>
      </c>
      <c r="D441" s="14">
        <v>0.3</v>
      </c>
      <c r="E441" s="14">
        <v>100.77359016209961</v>
      </c>
      <c r="F441" s="14">
        <v>0.99</v>
      </c>
      <c r="G441" s="14">
        <v>8</v>
      </c>
      <c r="H441" s="14">
        <v>44</v>
      </c>
      <c r="I441" s="14">
        <v>3688.9620666435944</v>
      </c>
      <c r="J441" s="14">
        <v>3000.4984311558892</v>
      </c>
      <c r="K441" s="6">
        <f xml:space="preserve"> 100 - Tableau18[[#This Row],[Fitness finale]] / Tableau18[[#This Row],[Fitness de base]] * 100</f>
        <v>18.662800621154247</v>
      </c>
      <c r="L441" s="14">
        <v>8825.73</v>
      </c>
      <c r="M441" s="17" t="s">
        <v>26</v>
      </c>
    </row>
    <row r="442" spans="1:13" x14ac:dyDescent="0.25">
      <c r="A442" s="14" t="s">
        <v>18</v>
      </c>
      <c r="B442" s="14">
        <v>100</v>
      </c>
      <c r="C442" s="14">
        <v>1000</v>
      </c>
      <c r="D442" s="14">
        <v>0.5</v>
      </c>
      <c r="E442" s="14">
        <v>175.04025891217313</v>
      </c>
      <c r="F442" s="14">
        <v>0.99</v>
      </c>
      <c r="G442" s="14">
        <v>8</v>
      </c>
      <c r="H442" s="14">
        <v>41</v>
      </c>
      <c r="I442" s="14">
        <v>3688.9620666435944</v>
      </c>
      <c r="J442" s="14">
        <v>3116.0526761473225</v>
      </c>
      <c r="K442" s="6">
        <f xml:space="preserve"> 100 - Tableau18[[#This Row],[Fitness finale]] / Tableau18[[#This Row],[Fitness de base]] * 100</f>
        <v>15.530368167150442</v>
      </c>
      <c r="L442" s="14">
        <v>10630.138999999999</v>
      </c>
      <c r="M442" s="17" t="s">
        <v>26</v>
      </c>
    </row>
    <row r="443" spans="1:13" x14ac:dyDescent="0.25">
      <c r="A443" s="14" t="s">
        <v>18</v>
      </c>
      <c r="B443" s="14">
        <v>100</v>
      </c>
      <c r="C443" s="14">
        <v>500</v>
      </c>
      <c r="D443" s="14">
        <v>0.8</v>
      </c>
      <c r="E443" s="14">
        <v>543.72470651689173</v>
      </c>
      <c r="F443" s="14">
        <v>0.9</v>
      </c>
      <c r="G443" s="14">
        <v>8</v>
      </c>
      <c r="H443" s="14">
        <v>44</v>
      </c>
      <c r="I443" s="14">
        <v>3688.9620666435944</v>
      </c>
      <c r="J443" s="14">
        <v>3248.6036297653131</v>
      </c>
      <c r="K443" s="6">
        <f xml:space="preserve"> 100 - Tableau18[[#This Row],[Fitness finale]] / Tableau18[[#This Row],[Fitness de base]] * 100</f>
        <v>11.937190703588385</v>
      </c>
      <c r="L443" s="14">
        <v>8567.9439999999995</v>
      </c>
      <c r="M443" s="17" t="s">
        <v>26</v>
      </c>
    </row>
    <row r="444" spans="1:13" x14ac:dyDescent="0.25">
      <c r="A444" s="14" t="s">
        <v>18</v>
      </c>
      <c r="B444" s="14">
        <v>100</v>
      </c>
      <c r="C444" s="14">
        <v>100</v>
      </c>
      <c r="D444" s="14">
        <v>0.3</v>
      </c>
      <c r="E444" s="14">
        <v>100.77359016209961</v>
      </c>
      <c r="F444" s="14">
        <v>0.9</v>
      </c>
      <c r="G444" s="14">
        <v>8</v>
      </c>
      <c r="H444" s="14">
        <v>44</v>
      </c>
      <c r="I444" s="14">
        <v>3688.9620666435944</v>
      </c>
      <c r="J444" s="14">
        <v>3250.3497736689142</v>
      </c>
      <c r="K444" s="6">
        <f xml:space="preserve"> 100 - Tableau18[[#This Row],[Fitness finale]] / Tableau18[[#This Row],[Fitness de base]] * 100</f>
        <v>11.889856416272451</v>
      </c>
      <c r="L444" s="14">
        <v>3985.2060000000001</v>
      </c>
      <c r="M444" s="17" t="s">
        <v>26</v>
      </c>
    </row>
    <row r="445" spans="1:13" x14ac:dyDescent="0.25">
      <c r="A445" s="14" t="s">
        <v>18</v>
      </c>
      <c r="B445" s="14">
        <v>100</v>
      </c>
      <c r="C445" s="14">
        <v>100</v>
      </c>
      <c r="D445" s="14">
        <v>0.5</v>
      </c>
      <c r="E445" s="14">
        <v>175.04025891217313</v>
      </c>
      <c r="F445" s="14">
        <v>0.8</v>
      </c>
      <c r="G445" s="14">
        <v>8</v>
      </c>
      <c r="H445" s="14">
        <v>44</v>
      </c>
      <c r="I445" s="14">
        <v>3688.9620666435944</v>
      </c>
      <c r="J445" s="14">
        <v>3286.2066341143081</v>
      </c>
      <c r="K445" s="6">
        <f xml:space="preserve"> 100 - Tableau18[[#This Row],[Fitness finale]] / Tableau18[[#This Row],[Fitness de base]] * 100</f>
        <v>10.91785237292325</v>
      </c>
      <c r="L445" s="14">
        <v>4243.2309999999998</v>
      </c>
      <c r="M445" s="17" t="s">
        <v>26</v>
      </c>
    </row>
    <row r="446" spans="1:13" x14ac:dyDescent="0.25">
      <c r="A446" s="14" t="s">
        <v>18</v>
      </c>
      <c r="B446" s="14">
        <v>100</v>
      </c>
      <c r="C446" s="14">
        <v>100</v>
      </c>
      <c r="D446" s="14">
        <v>0.8</v>
      </c>
      <c r="E446" s="14">
        <v>543.72470651689173</v>
      </c>
      <c r="F446" s="14">
        <v>0.8</v>
      </c>
      <c r="G446" s="14">
        <v>8</v>
      </c>
      <c r="H446" s="14">
        <v>45</v>
      </c>
      <c r="I446" s="14">
        <v>3688.9620666435944</v>
      </c>
      <c r="J446" s="14">
        <v>3295.4684149862569</v>
      </c>
      <c r="K446" s="6">
        <f xml:space="preserve"> 100 - Tableau18[[#This Row],[Fitness finale]] / Tableau18[[#This Row],[Fitness de base]] * 100</f>
        <v>10.666784980398518</v>
      </c>
      <c r="L446" s="14">
        <v>3923.5729999999999</v>
      </c>
      <c r="M446" s="17" t="s">
        <v>26</v>
      </c>
    </row>
    <row r="447" spans="1:13" x14ac:dyDescent="0.25">
      <c r="A447" s="14" t="s">
        <v>18</v>
      </c>
      <c r="B447" s="14">
        <v>100</v>
      </c>
      <c r="C447" s="14">
        <v>500</v>
      </c>
      <c r="D447" s="14">
        <v>0.5</v>
      </c>
      <c r="E447" s="14">
        <v>175.04025891217313</v>
      </c>
      <c r="F447" s="14">
        <v>0.9</v>
      </c>
      <c r="G447" s="14">
        <v>8</v>
      </c>
      <c r="H447" s="14">
        <v>46</v>
      </c>
      <c r="I447" s="14">
        <v>3688.9620666435944</v>
      </c>
      <c r="J447" s="14">
        <v>3300.5299237775039</v>
      </c>
      <c r="K447" s="6">
        <f xml:space="preserve"> 100 - Tableau18[[#This Row],[Fitness finale]] / Tableau18[[#This Row],[Fitness de base]] * 100</f>
        <v>10.529578126551627</v>
      </c>
      <c r="L447" s="14">
        <v>8854.2309999999998</v>
      </c>
      <c r="M447" s="17" t="s">
        <v>26</v>
      </c>
    </row>
    <row r="448" spans="1:13" x14ac:dyDescent="0.25">
      <c r="A448" s="14" t="s">
        <v>18</v>
      </c>
      <c r="B448" s="14">
        <v>100</v>
      </c>
      <c r="C448" s="14">
        <v>1000</v>
      </c>
      <c r="D448" s="14">
        <v>0.3</v>
      </c>
      <c r="E448" s="14">
        <v>100.77359016209961</v>
      </c>
      <c r="F448" s="14">
        <v>0.9</v>
      </c>
      <c r="G448" s="14">
        <v>8</v>
      </c>
      <c r="H448" s="14">
        <v>45</v>
      </c>
      <c r="I448" s="14">
        <v>3688.9620666435944</v>
      </c>
      <c r="J448" s="14">
        <v>3329.3392261761292</v>
      </c>
      <c r="K448" s="6">
        <f xml:space="preserve"> 100 - Tableau18[[#This Row],[Fitness finale]] / Tableau18[[#This Row],[Fitness de base]] * 100</f>
        <v>9.748618553691685</v>
      </c>
      <c r="L448" s="14">
        <v>10879.736000000001</v>
      </c>
      <c r="M448" s="17" t="s">
        <v>26</v>
      </c>
    </row>
    <row r="449" spans="1:13" x14ac:dyDescent="0.25">
      <c r="A449" s="11" t="s">
        <v>18</v>
      </c>
      <c r="B449" s="11">
        <v>100</v>
      </c>
      <c r="C449" s="11">
        <v>1000</v>
      </c>
      <c r="D449" s="11">
        <v>0.3</v>
      </c>
      <c r="E449" s="11">
        <v>100.77359016209961</v>
      </c>
      <c r="F449" s="11">
        <v>0.8</v>
      </c>
      <c r="G449" s="11">
        <v>8</v>
      </c>
      <c r="H449" s="11">
        <v>47</v>
      </c>
      <c r="I449" s="11">
        <v>3688.9620666435944</v>
      </c>
      <c r="J449" s="11">
        <v>3367.9337956317981</v>
      </c>
      <c r="K449" s="6">
        <f xml:space="preserve"> 100 - Tableau18[[#This Row],[Fitness finale]] / Tableau18[[#This Row],[Fitness de base]] * 100</f>
        <v>8.7024009792511663</v>
      </c>
      <c r="L449" s="11">
        <v>10938.052</v>
      </c>
      <c r="M449" s="17" t="s">
        <v>26</v>
      </c>
    </row>
    <row r="450" spans="1:13" x14ac:dyDescent="0.25">
      <c r="A450" s="14" t="s">
        <v>18</v>
      </c>
      <c r="B450" s="14">
        <v>100</v>
      </c>
      <c r="C450" s="14">
        <v>1000</v>
      </c>
      <c r="D450" s="14">
        <v>0.5</v>
      </c>
      <c r="E450" s="14">
        <v>175.04025891217313</v>
      </c>
      <c r="F450" s="14">
        <v>0.9</v>
      </c>
      <c r="G450" s="14">
        <v>8</v>
      </c>
      <c r="H450" s="14">
        <v>48</v>
      </c>
      <c r="I450" s="14">
        <v>3688.9620666435944</v>
      </c>
      <c r="J450" s="14">
        <v>3383.4488106723197</v>
      </c>
      <c r="K450" s="6">
        <f xml:space="preserve"> 100 - Tableau18[[#This Row],[Fitness finale]] / Tableau18[[#This Row],[Fitness de base]] * 100</f>
        <v>8.2818215653067426</v>
      </c>
      <c r="L450" s="14">
        <v>10537.61</v>
      </c>
      <c r="M450" s="17" t="s">
        <v>26</v>
      </c>
    </row>
    <row r="451" spans="1:13" x14ac:dyDescent="0.25">
      <c r="A451" s="14" t="s">
        <v>18</v>
      </c>
      <c r="B451" s="14">
        <v>100</v>
      </c>
      <c r="C451" s="14">
        <v>1000</v>
      </c>
      <c r="D451" s="14">
        <v>0.3</v>
      </c>
      <c r="E451" s="14">
        <v>100.77359016209961</v>
      </c>
      <c r="F451" s="14">
        <v>0.99</v>
      </c>
      <c r="G451" s="14">
        <v>8</v>
      </c>
      <c r="H451" s="14">
        <v>46</v>
      </c>
      <c r="I451" s="14">
        <v>3688.9620666435944</v>
      </c>
      <c r="J451" s="14">
        <v>3384.2811845289648</v>
      </c>
      <c r="K451" s="6">
        <f xml:space="preserve"> 100 - Tableau18[[#This Row],[Fitness finale]] / Tableau18[[#This Row],[Fitness de base]] * 100</f>
        <v>8.2592576613790953</v>
      </c>
      <c r="L451" s="14">
        <v>10741.996999999999</v>
      </c>
      <c r="M451" s="17" t="s">
        <v>26</v>
      </c>
    </row>
    <row r="452" spans="1:13" x14ac:dyDescent="0.25">
      <c r="A452" s="14" t="s">
        <v>18</v>
      </c>
      <c r="B452" s="14">
        <v>100</v>
      </c>
      <c r="C452" s="14">
        <v>100</v>
      </c>
      <c r="D452" s="14">
        <v>0.5</v>
      </c>
      <c r="E452" s="14">
        <v>175.04025891217313</v>
      </c>
      <c r="F452" s="14">
        <v>0.9</v>
      </c>
      <c r="G452" s="14">
        <v>8</v>
      </c>
      <c r="H452" s="14">
        <v>46</v>
      </c>
      <c r="I452" s="14">
        <v>3688.9620666435944</v>
      </c>
      <c r="J452" s="14">
        <v>3398.1543506895023</v>
      </c>
      <c r="K452" s="6">
        <f xml:space="preserve"> 100 - Tableau18[[#This Row],[Fitness finale]] / Tableau18[[#This Row],[Fitness de base]] * 100</f>
        <v>7.883185316098519</v>
      </c>
      <c r="L452" s="14">
        <v>3983.5160000000001</v>
      </c>
      <c r="M452" s="17" t="s">
        <v>26</v>
      </c>
    </row>
    <row r="453" spans="1:13" x14ac:dyDescent="0.25">
      <c r="A453" s="11" t="s">
        <v>18</v>
      </c>
      <c r="B453" s="11">
        <v>100</v>
      </c>
      <c r="C453" s="11">
        <v>500</v>
      </c>
      <c r="D453" s="11">
        <v>0.8</v>
      </c>
      <c r="E453" s="11">
        <v>543.72470651689173</v>
      </c>
      <c r="F453" s="11">
        <v>0.8</v>
      </c>
      <c r="G453" s="11">
        <v>8</v>
      </c>
      <c r="H453" s="11">
        <v>48</v>
      </c>
      <c r="I453" s="11">
        <v>3688.9620666435944</v>
      </c>
      <c r="J453" s="11">
        <v>3417.2362961413892</v>
      </c>
      <c r="K453" s="6">
        <f xml:space="preserve"> 100 - Tableau18[[#This Row],[Fitness finale]] / Tableau18[[#This Row],[Fitness de base]] * 100</f>
        <v>7.3659139235724211</v>
      </c>
      <c r="L453" s="11">
        <v>8518.2379999999994</v>
      </c>
      <c r="M453" s="17" t="s">
        <v>26</v>
      </c>
    </row>
    <row r="454" spans="1:13" x14ac:dyDescent="0.25">
      <c r="A454" s="14" t="s">
        <v>18</v>
      </c>
      <c r="B454" s="14">
        <v>100</v>
      </c>
      <c r="C454" s="14">
        <v>500</v>
      </c>
      <c r="D454" s="14">
        <v>0.5</v>
      </c>
      <c r="E454" s="14">
        <v>175.04025891217313</v>
      </c>
      <c r="F454" s="14">
        <v>0.8</v>
      </c>
      <c r="G454" s="14">
        <v>8</v>
      </c>
      <c r="H454" s="14">
        <v>46</v>
      </c>
      <c r="I454" s="14">
        <v>3688.9620666435944</v>
      </c>
      <c r="J454" s="14">
        <v>3436.72668435997</v>
      </c>
      <c r="K454" s="6">
        <f xml:space="preserve"> 100 - Tableau18[[#This Row],[Fitness finale]] / Tableau18[[#This Row],[Fitness de base]] * 100</f>
        <v>6.8375705070104118</v>
      </c>
      <c r="L454" s="14">
        <v>8169.0219999999999</v>
      </c>
      <c r="M454" s="17" t="s">
        <v>26</v>
      </c>
    </row>
    <row r="455" spans="1:13" x14ac:dyDescent="0.25">
      <c r="A455" s="14" t="s">
        <v>18</v>
      </c>
      <c r="B455" s="14">
        <v>100</v>
      </c>
      <c r="C455" s="14">
        <v>100</v>
      </c>
      <c r="D455" s="14">
        <v>0.5</v>
      </c>
      <c r="E455" s="14">
        <v>175.04025891217313</v>
      </c>
      <c r="F455" s="14">
        <v>0.99</v>
      </c>
      <c r="G455" s="14">
        <v>8</v>
      </c>
      <c r="H455" s="14">
        <v>46</v>
      </c>
      <c r="I455" s="14">
        <v>3688.9620666435944</v>
      </c>
      <c r="J455" s="14">
        <v>3439.5278568476911</v>
      </c>
      <c r="K455" s="6">
        <f xml:space="preserve"> 100 - Tableau18[[#This Row],[Fitness finale]] / Tableau18[[#This Row],[Fitness de base]] * 100</f>
        <v>6.7616366145735753</v>
      </c>
      <c r="L455" s="14">
        <v>3907.6060000000002</v>
      </c>
      <c r="M455" s="17" t="s">
        <v>26</v>
      </c>
    </row>
    <row r="456" spans="1:13" x14ac:dyDescent="0.25">
      <c r="A456" s="14" t="s">
        <v>18</v>
      </c>
      <c r="B456" s="14">
        <v>100</v>
      </c>
      <c r="C456" s="14">
        <v>500</v>
      </c>
      <c r="D456" s="14">
        <v>0.3</v>
      </c>
      <c r="E456" s="14">
        <v>100.77359016209961</v>
      </c>
      <c r="F456" s="14">
        <v>0.8</v>
      </c>
      <c r="G456" s="14">
        <v>8</v>
      </c>
      <c r="H456" s="14">
        <v>47</v>
      </c>
      <c r="I456" s="14">
        <v>3688.9620666435944</v>
      </c>
      <c r="J456" s="14">
        <v>3488.3111492244821</v>
      </c>
      <c r="K456" s="6">
        <f xml:space="preserve"> 100 - Tableau18[[#This Row],[Fitness finale]] / Tableau18[[#This Row],[Fitness de base]] * 100</f>
        <v>5.4392241989540082</v>
      </c>
      <c r="L456" s="14">
        <v>8555.0110000000004</v>
      </c>
      <c r="M456" s="17" t="s">
        <v>26</v>
      </c>
    </row>
    <row r="457" spans="1:13" x14ac:dyDescent="0.25">
      <c r="A457" s="14" t="s">
        <v>18</v>
      </c>
      <c r="B457" s="14">
        <v>100</v>
      </c>
      <c r="C457" s="14">
        <v>100</v>
      </c>
      <c r="D457" s="14">
        <v>0.8</v>
      </c>
      <c r="E457" s="14">
        <v>543.72470651689173</v>
      </c>
      <c r="F457" s="14">
        <v>0.9</v>
      </c>
      <c r="G457" s="14">
        <v>8</v>
      </c>
      <c r="H457" s="14">
        <v>46</v>
      </c>
      <c r="I457" s="14">
        <v>3688.9620666435944</v>
      </c>
      <c r="J457" s="14">
        <v>3518.4325471079292</v>
      </c>
      <c r="K457" s="6">
        <f xml:space="preserve"> 100 - Tableau18[[#This Row],[Fitness finale]] / Tableau18[[#This Row],[Fitness de base]] * 100</f>
        <v>4.6226964781674127</v>
      </c>
      <c r="L457" s="14">
        <v>4033.2310000000002</v>
      </c>
      <c r="M457" s="17" t="s">
        <v>26</v>
      </c>
    </row>
    <row r="458" spans="1:13" x14ac:dyDescent="0.25">
      <c r="A458" s="11" t="s">
        <v>18</v>
      </c>
      <c r="B458" s="11">
        <v>100</v>
      </c>
      <c r="C458" s="11">
        <v>100</v>
      </c>
      <c r="D458" s="11">
        <v>0.3</v>
      </c>
      <c r="E458" s="11">
        <v>100.77359016209961</v>
      </c>
      <c r="F458" s="11">
        <v>0.99</v>
      </c>
      <c r="G458" s="11">
        <v>8</v>
      </c>
      <c r="H458" s="11">
        <v>46</v>
      </c>
      <c r="I458" s="11">
        <v>3688.9620666435944</v>
      </c>
      <c r="J458" s="11">
        <v>3566.1515026503548</v>
      </c>
      <c r="K458" s="6">
        <f xml:space="preserve"> 100 - Tableau18[[#This Row],[Fitness finale]] / Tableau18[[#This Row],[Fitness de base]] * 100</f>
        <v>3.3291359947482277</v>
      </c>
      <c r="L458" s="11">
        <v>4583.2579999999998</v>
      </c>
      <c r="M458" s="17" t="s">
        <v>26</v>
      </c>
    </row>
    <row r="459" spans="1:13" x14ac:dyDescent="0.25">
      <c r="A459" s="14" t="s">
        <v>18</v>
      </c>
      <c r="B459" s="14">
        <v>100</v>
      </c>
      <c r="C459" s="14">
        <v>10</v>
      </c>
      <c r="D459" s="14">
        <v>0.5</v>
      </c>
      <c r="E459" s="14">
        <v>175.04025891217313</v>
      </c>
      <c r="F459" s="14">
        <v>0.8</v>
      </c>
      <c r="G459" s="14">
        <v>8</v>
      </c>
      <c r="H459" s="14">
        <v>48</v>
      </c>
      <c r="I459" s="14">
        <v>3688.9620666435944</v>
      </c>
      <c r="J459" s="14">
        <v>3635.4035132616132</v>
      </c>
      <c r="K459" s="6">
        <f xml:space="preserve"> 100 - Tableau18[[#This Row],[Fitness finale]] / Tableau18[[#This Row],[Fitness de base]] * 100</f>
        <v>1.4518596942557167</v>
      </c>
      <c r="L459" s="14">
        <v>357.928</v>
      </c>
      <c r="M459" s="17" t="s">
        <v>26</v>
      </c>
    </row>
    <row r="460" spans="1:13" x14ac:dyDescent="0.25">
      <c r="A460" s="14" t="s">
        <v>18</v>
      </c>
      <c r="B460" s="14">
        <v>100</v>
      </c>
      <c r="C460" s="14">
        <v>10</v>
      </c>
      <c r="D460" s="14">
        <v>0.3</v>
      </c>
      <c r="E460" s="14">
        <v>100.77359016209961</v>
      </c>
      <c r="F460" s="14">
        <v>0.8</v>
      </c>
      <c r="G460" s="14">
        <v>8</v>
      </c>
      <c r="H460" s="14">
        <v>48</v>
      </c>
      <c r="I460" s="14">
        <v>3688.9620666435944</v>
      </c>
      <c r="J460" s="14">
        <v>3637.2819814225345</v>
      </c>
      <c r="K460" s="6">
        <f xml:space="preserve"> 100 - Tableau18[[#This Row],[Fitness finale]] / Tableau18[[#This Row],[Fitness de base]] * 100</f>
        <v>1.4009383747358868</v>
      </c>
      <c r="L460" s="14">
        <v>392.86</v>
      </c>
      <c r="M460" s="17" t="s">
        <v>26</v>
      </c>
    </row>
    <row r="461" spans="1:13" x14ac:dyDescent="0.25">
      <c r="A461" s="14" t="s">
        <v>18</v>
      </c>
      <c r="B461" s="14">
        <v>100</v>
      </c>
      <c r="C461" s="14">
        <v>10</v>
      </c>
      <c r="D461" s="14">
        <v>0.8</v>
      </c>
      <c r="E461" s="14">
        <v>543.72470651689173</v>
      </c>
      <c r="F461" s="14">
        <v>0.8</v>
      </c>
      <c r="G461" s="14">
        <v>8</v>
      </c>
      <c r="H461" s="14">
        <v>48</v>
      </c>
      <c r="I461" s="14">
        <v>3688.9620666435944</v>
      </c>
      <c r="J461" s="14">
        <v>3642.7489387954151</v>
      </c>
      <c r="K461" s="6">
        <f xml:space="preserve"> 100 - Tableau18[[#This Row],[Fitness finale]] / Tableau18[[#This Row],[Fitness de base]] * 100</f>
        <v>1.25274066291027</v>
      </c>
      <c r="L461" s="14">
        <v>295.26499999999999</v>
      </c>
      <c r="M461" s="17" t="s">
        <v>26</v>
      </c>
    </row>
    <row r="462" spans="1:13" x14ac:dyDescent="0.25">
      <c r="A462" s="14" t="s">
        <v>18</v>
      </c>
      <c r="B462" s="14">
        <v>100</v>
      </c>
      <c r="C462" s="14">
        <v>100</v>
      </c>
      <c r="D462" s="14">
        <v>0.8</v>
      </c>
      <c r="E462" s="14">
        <v>543.72470651689173</v>
      </c>
      <c r="F462" s="14">
        <v>0.99</v>
      </c>
      <c r="G462" s="14">
        <v>8</v>
      </c>
      <c r="H462" s="14">
        <v>47</v>
      </c>
      <c r="I462" s="14">
        <v>3688.9620666435944</v>
      </c>
      <c r="J462" s="14">
        <v>3653.284225336422</v>
      </c>
      <c r="K462" s="6">
        <f xml:space="preserve"> 100 - Tableau18[[#This Row],[Fitness finale]] / Tableau18[[#This Row],[Fitness de base]] * 100</f>
        <v>0.96715121117073011</v>
      </c>
      <c r="L462" s="14">
        <v>3746.0079999999998</v>
      </c>
      <c r="M462" s="17" t="s">
        <v>26</v>
      </c>
    </row>
    <row r="463" spans="1:13" x14ac:dyDescent="0.25">
      <c r="A463" s="14" t="s">
        <v>18</v>
      </c>
      <c r="B463" s="14">
        <v>100</v>
      </c>
      <c r="C463" s="14">
        <v>10</v>
      </c>
      <c r="D463" s="14">
        <v>0.8</v>
      </c>
      <c r="E463" s="14">
        <v>543.72470651689173</v>
      </c>
      <c r="F463" s="14">
        <v>0.9</v>
      </c>
      <c r="G463" s="14">
        <v>8</v>
      </c>
      <c r="H463" s="14">
        <v>48</v>
      </c>
      <c r="I463" s="14">
        <v>3688.9620666435944</v>
      </c>
      <c r="J463" s="14">
        <v>3667.6624655984069</v>
      </c>
      <c r="K463" s="6">
        <f xml:space="preserve"> 100 - Tableau18[[#This Row],[Fitness finale]] / Tableau18[[#This Row],[Fitness de base]] * 100</f>
        <v>0.5773873696827394</v>
      </c>
      <c r="L463" s="14">
        <v>383.745</v>
      </c>
      <c r="M463" s="17" t="s">
        <v>26</v>
      </c>
    </row>
    <row r="464" spans="1:13" x14ac:dyDescent="0.25">
      <c r="A464" s="14" t="s">
        <v>18</v>
      </c>
      <c r="B464" s="14">
        <v>100</v>
      </c>
      <c r="C464" s="14">
        <v>10</v>
      </c>
      <c r="D464" s="14">
        <v>0.3</v>
      </c>
      <c r="E464" s="14">
        <v>100.77359016209961</v>
      </c>
      <c r="F464" s="14">
        <v>0.99</v>
      </c>
      <c r="G464" s="14">
        <v>8</v>
      </c>
      <c r="H464" s="14">
        <v>48</v>
      </c>
      <c r="I464" s="14">
        <v>3688.9620666435944</v>
      </c>
      <c r="J464" s="14">
        <v>3681.5426767148424</v>
      </c>
      <c r="K464" s="6">
        <f xml:space="preserve"> 100 - Tableau18[[#This Row],[Fitness finale]] / Tableau18[[#This Row],[Fitness de base]] * 100</f>
        <v>0.20112405047044035</v>
      </c>
      <c r="L464" s="14">
        <v>338.73500000000001</v>
      </c>
      <c r="M464" s="17" t="s">
        <v>26</v>
      </c>
    </row>
    <row r="465" spans="1:13" x14ac:dyDescent="0.25">
      <c r="A465" s="11" t="s">
        <v>18</v>
      </c>
      <c r="B465" s="11">
        <v>100</v>
      </c>
      <c r="C465" s="11">
        <v>10</v>
      </c>
      <c r="D465" s="11">
        <v>0.5</v>
      </c>
      <c r="E465" s="11">
        <v>175.04025891217313</v>
      </c>
      <c r="F465" s="11">
        <v>0.99</v>
      </c>
      <c r="G465" s="11">
        <v>8</v>
      </c>
      <c r="H465" s="11">
        <v>48</v>
      </c>
      <c r="I465" s="11">
        <v>3688.9620666435944</v>
      </c>
      <c r="J465" s="11">
        <v>3686.2482328748042</v>
      </c>
      <c r="K465" s="6">
        <f xml:space="preserve"> 100 - Tableau18[[#This Row],[Fitness finale]] / Tableau18[[#This Row],[Fitness de base]] * 100</f>
        <v>7.3566323528481803E-2</v>
      </c>
      <c r="L465" s="11">
        <v>350.66399999999999</v>
      </c>
      <c r="M465" s="17" t="s">
        <v>26</v>
      </c>
    </row>
    <row r="466" spans="1:13" x14ac:dyDescent="0.25">
      <c r="A466" s="14" t="s">
        <v>18</v>
      </c>
      <c r="B466" s="14">
        <v>100</v>
      </c>
      <c r="C466" s="14">
        <v>10</v>
      </c>
      <c r="D466" s="14">
        <v>0.5</v>
      </c>
      <c r="E466" s="14">
        <v>175.04025891217313</v>
      </c>
      <c r="F466" s="14">
        <v>0.9</v>
      </c>
      <c r="G466" s="14">
        <v>8</v>
      </c>
      <c r="H466" s="14">
        <v>48</v>
      </c>
      <c r="I466" s="14">
        <v>3688.9620666435944</v>
      </c>
      <c r="J466" s="14">
        <v>3688.9620666435944</v>
      </c>
      <c r="K466" s="6">
        <f xml:space="preserve"> 100 - Tableau18[[#This Row],[Fitness finale]] / Tableau18[[#This Row],[Fitness de base]] * 100</f>
        <v>0</v>
      </c>
      <c r="L466" s="14">
        <v>328.78100000000001</v>
      </c>
      <c r="M466" s="17" t="s">
        <v>26</v>
      </c>
    </row>
    <row r="467" spans="1:13" x14ac:dyDescent="0.25">
      <c r="A467" s="14" t="s">
        <v>18</v>
      </c>
      <c r="B467" s="14">
        <v>100</v>
      </c>
      <c r="C467" s="14">
        <v>100</v>
      </c>
      <c r="D467" s="14">
        <v>0.3</v>
      </c>
      <c r="E467" s="14">
        <v>100.77359016209961</v>
      </c>
      <c r="F467" s="14">
        <v>0.8</v>
      </c>
      <c r="G467" s="14">
        <v>8</v>
      </c>
      <c r="H467" s="14">
        <v>48</v>
      </c>
      <c r="I467" s="14">
        <v>3688.9620666435944</v>
      </c>
      <c r="J467" s="14">
        <v>3688.9620666435944</v>
      </c>
      <c r="K467" s="6">
        <f xml:space="preserve"> 100 - Tableau18[[#This Row],[Fitness finale]] / Tableau18[[#This Row],[Fitness de base]] * 100</f>
        <v>0</v>
      </c>
      <c r="L467" s="14">
        <v>3778.3110000000001</v>
      </c>
      <c r="M467" s="17" t="s">
        <v>26</v>
      </c>
    </row>
    <row r="468" spans="1:13" x14ac:dyDescent="0.25">
      <c r="A468" s="14" t="s">
        <v>18</v>
      </c>
      <c r="B468" s="14">
        <v>100</v>
      </c>
      <c r="C468" s="14">
        <v>10</v>
      </c>
      <c r="D468" s="14">
        <v>0.8</v>
      </c>
      <c r="E468" s="14">
        <v>543.72470651689173</v>
      </c>
      <c r="F468" s="14">
        <v>0.99</v>
      </c>
      <c r="G468" s="14">
        <v>8</v>
      </c>
      <c r="H468" s="14">
        <v>48</v>
      </c>
      <c r="I468" s="14">
        <v>3688.9620666435944</v>
      </c>
      <c r="J468" s="14">
        <v>3688.9620666435944</v>
      </c>
      <c r="K468" s="6">
        <f xml:space="preserve"> 100 - Tableau18[[#This Row],[Fitness finale]] / Tableau18[[#This Row],[Fitness de base]] * 100</f>
        <v>0</v>
      </c>
      <c r="L468" s="14">
        <v>485.86399999999998</v>
      </c>
      <c r="M468" s="17" t="s">
        <v>26</v>
      </c>
    </row>
    <row r="469" spans="1:13" x14ac:dyDescent="0.25">
      <c r="A469" s="14" t="s">
        <v>18</v>
      </c>
      <c r="B469" s="14">
        <v>100</v>
      </c>
      <c r="C469" s="14">
        <v>10</v>
      </c>
      <c r="D469" s="14">
        <v>0.3</v>
      </c>
      <c r="E469" s="14">
        <v>100.77359016209961</v>
      </c>
      <c r="F469" s="14">
        <v>0.9</v>
      </c>
      <c r="G469" s="14">
        <v>8</v>
      </c>
      <c r="H469" s="14">
        <v>48</v>
      </c>
      <c r="I469" s="14">
        <v>3688.9620666435944</v>
      </c>
      <c r="J469" s="14">
        <v>3688.9620666435944</v>
      </c>
      <c r="K469" s="6">
        <f xml:space="preserve"> 100 - Tableau18[[#This Row],[Fitness finale]] / Tableau18[[#This Row],[Fitness de base]] * 100</f>
        <v>0</v>
      </c>
      <c r="L469" s="14">
        <v>352.70499999999998</v>
      </c>
      <c r="M469" s="17" t="s">
        <v>26</v>
      </c>
    </row>
    <row r="470" spans="1:13" x14ac:dyDescent="0.25">
      <c r="A470" s="14" t="s">
        <v>18</v>
      </c>
      <c r="B470" s="14">
        <v>100</v>
      </c>
      <c r="C470" s="14">
        <v>1000</v>
      </c>
      <c r="D470" s="14">
        <v>0.3</v>
      </c>
      <c r="E470" s="14">
        <v>87.285820900079756</v>
      </c>
      <c r="F470" s="14">
        <v>0.99</v>
      </c>
      <c r="G470" s="14">
        <v>8</v>
      </c>
      <c r="H470" s="14">
        <v>33</v>
      </c>
      <c r="I470" s="14">
        <v>3729.5612446970367</v>
      </c>
      <c r="J470" s="14">
        <v>2373.9412162194535</v>
      </c>
      <c r="K470" s="6">
        <f xml:space="preserve"> 100 - Tableau18[[#This Row],[Fitness finale]] / Tableau18[[#This Row],[Fitness de base]] * 100</f>
        <v>36.347976063004815</v>
      </c>
      <c r="L470" s="14">
        <v>10886.951999999999</v>
      </c>
      <c r="M470" s="17" t="s">
        <v>26</v>
      </c>
    </row>
    <row r="471" spans="1:13" x14ac:dyDescent="0.25">
      <c r="A471" s="14" t="s">
        <v>18</v>
      </c>
      <c r="B471" s="14">
        <v>100</v>
      </c>
      <c r="C471" s="14">
        <v>500</v>
      </c>
      <c r="D471" s="14">
        <v>0.3</v>
      </c>
      <c r="E471" s="14">
        <v>87.285820900079756</v>
      </c>
      <c r="F471" s="14">
        <v>0.9</v>
      </c>
      <c r="G471" s="14">
        <v>8</v>
      </c>
      <c r="H471" s="14">
        <v>39</v>
      </c>
      <c r="I471" s="14">
        <v>3729.5612446970367</v>
      </c>
      <c r="J471" s="14">
        <v>2667.1069857936013</v>
      </c>
      <c r="K471" s="6">
        <f xml:space="preserve"> 100 - Tableau18[[#This Row],[Fitness finale]] / Tableau18[[#This Row],[Fitness de base]] * 100</f>
        <v>28.487379324152698</v>
      </c>
      <c r="L471" s="14">
        <v>8626.8729999999996</v>
      </c>
      <c r="M471" s="17" t="s">
        <v>26</v>
      </c>
    </row>
    <row r="472" spans="1:13" x14ac:dyDescent="0.25">
      <c r="A472" s="14" t="s">
        <v>18</v>
      </c>
      <c r="B472" s="14">
        <v>100</v>
      </c>
      <c r="C472" s="14">
        <v>500</v>
      </c>
      <c r="D472" s="14">
        <v>0.8</v>
      </c>
      <c r="E472" s="14">
        <v>470.95134028311196</v>
      </c>
      <c r="F472" s="14">
        <v>0.99</v>
      </c>
      <c r="G472" s="14">
        <v>8</v>
      </c>
      <c r="H472" s="14">
        <v>35</v>
      </c>
      <c r="I472" s="14">
        <v>3729.5612446970367</v>
      </c>
      <c r="J472" s="14">
        <v>2716.2209258414327</v>
      </c>
      <c r="K472" s="6">
        <f xml:space="preserve"> 100 - Tableau18[[#This Row],[Fitness finale]] / Tableau18[[#This Row],[Fitness de base]] * 100</f>
        <v>27.170496805661671</v>
      </c>
      <c r="L472" s="14">
        <v>8701.3259999999991</v>
      </c>
      <c r="M472" s="17" t="s">
        <v>26</v>
      </c>
    </row>
    <row r="473" spans="1:13" x14ac:dyDescent="0.25">
      <c r="A473" s="14" t="s">
        <v>18</v>
      </c>
      <c r="B473" s="14">
        <v>100</v>
      </c>
      <c r="C473" s="14">
        <v>1000</v>
      </c>
      <c r="D473" s="14">
        <v>0.5</v>
      </c>
      <c r="E473" s="14">
        <v>151.61246776199212</v>
      </c>
      <c r="F473" s="14">
        <v>0.99</v>
      </c>
      <c r="G473" s="14">
        <v>8</v>
      </c>
      <c r="H473" s="14">
        <v>40</v>
      </c>
      <c r="I473" s="14">
        <v>3729.5612446970367</v>
      </c>
      <c r="J473" s="14">
        <v>2732.8481109478544</v>
      </c>
      <c r="K473" s="6">
        <f xml:space="preserve"> 100 - Tableau18[[#This Row],[Fitness finale]] / Tableau18[[#This Row],[Fitness de base]] * 100</f>
        <v>26.72467532652486</v>
      </c>
      <c r="L473" s="14">
        <v>10900.718999999999</v>
      </c>
      <c r="M473" s="17" t="s">
        <v>26</v>
      </c>
    </row>
    <row r="474" spans="1:13" x14ac:dyDescent="0.25">
      <c r="A474" s="14" t="s">
        <v>18</v>
      </c>
      <c r="B474" s="14">
        <v>100</v>
      </c>
      <c r="C474" s="14">
        <v>1000</v>
      </c>
      <c r="D474" s="14">
        <v>0.8</v>
      </c>
      <c r="E474" s="14">
        <v>470.95134028311196</v>
      </c>
      <c r="F474" s="14">
        <v>0.99</v>
      </c>
      <c r="G474" s="14">
        <v>8</v>
      </c>
      <c r="H474" s="14">
        <v>37</v>
      </c>
      <c r="I474" s="14">
        <v>3729.5612446970367</v>
      </c>
      <c r="J474" s="14">
        <v>2735.9934878765862</v>
      </c>
      <c r="K474" s="6">
        <f xml:space="preserve"> 100 - Tableau18[[#This Row],[Fitness finale]] / Tableau18[[#This Row],[Fitness de base]] * 100</f>
        <v>26.640338946925141</v>
      </c>
      <c r="L474" s="14">
        <v>10740.315000000001</v>
      </c>
      <c r="M474" s="17" t="s">
        <v>26</v>
      </c>
    </row>
    <row r="475" spans="1:13" x14ac:dyDescent="0.25">
      <c r="A475" s="14" t="s">
        <v>18</v>
      </c>
      <c r="B475" s="14">
        <v>100</v>
      </c>
      <c r="C475" s="14">
        <v>500</v>
      </c>
      <c r="D475" s="14">
        <v>0.5</v>
      </c>
      <c r="E475" s="14">
        <v>151.61246776199212</v>
      </c>
      <c r="F475" s="14">
        <v>0.99</v>
      </c>
      <c r="G475" s="14">
        <v>8</v>
      </c>
      <c r="H475" s="14">
        <v>40</v>
      </c>
      <c r="I475" s="14">
        <v>3729.5612446970367</v>
      </c>
      <c r="J475" s="14">
        <v>2800.6095634133608</v>
      </c>
      <c r="K475" s="6">
        <f xml:space="preserve"> 100 - Tableau18[[#This Row],[Fitness finale]] / Tableau18[[#This Row],[Fitness de base]] * 100</f>
        <v>24.907800685791855</v>
      </c>
      <c r="L475" s="14">
        <v>8837.4150000000009</v>
      </c>
      <c r="M475" s="17" t="s">
        <v>26</v>
      </c>
    </row>
    <row r="476" spans="1:13" x14ac:dyDescent="0.25">
      <c r="A476" s="14" t="s">
        <v>18</v>
      </c>
      <c r="B476" s="14">
        <v>100</v>
      </c>
      <c r="C476" s="14">
        <v>500</v>
      </c>
      <c r="D476" s="14">
        <v>0.3</v>
      </c>
      <c r="E476" s="14">
        <v>87.285820900079756</v>
      </c>
      <c r="F476" s="14">
        <v>0.99</v>
      </c>
      <c r="G476" s="14">
        <v>8</v>
      </c>
      <c r="H476" s="14">
        <v>38</v>
      </c>
      <c r="I476" s="14">
        <v>3729.5612446970367</v>
      </c>
      <c r="J476" s="14">
        <v>2901.6166501414282</v>
      </c>
      <c r="K476" s="6">
        <f xml:space="preserve"> 100 - Tableau18[[#This Row],[Fitness finale]] / Tableau18[[#This Row],[Fitness de base]] * 100</f>
        <v>22.199517322120414</v>
      </c>
      <c r="L476" s="14">
        <v>8811.2109999999993</v>
      </c>
      <c r="M476" s="17" t="s">
        <v>26</v>
      </c>
    </row>
    <row r="477" spans="1:13" x14ac:dyDescent="0.25">
      <c r="A477" s="14" t="s">
        <v>18</v>
      </c>
      <c r="B477" s="14">
        <v>100</v>
      </c>
      <c r="C477" s="14">
        <v>1000</v>
      </c>
      <c r="D477" s="14">
        <v>0.3</v>
      </c>
      <c r="E477" s="14">
        <v>87.285820900079756</v>
      </c>
      <c r="F477" s="14">
        <v>0.8</v>
      </c>
      <c r="G477" s="14">
        <v>8</v>
      </c>
      <c r="H477" s="14">
        <v>40</v>
      </c>
      <c r="I477" s="14">
        <v>3729.5612446970367</v>
      </c>
      <c r="J477" s="14">
        <v>2991.5588428022579</v>
      </c>
      <c r="K477" s="6">
        <f xml:space="preserve"> 100 - Tableau18[[#This Row],[Fitness finale]] / Tableau18[[#This Row],[Fitness de base]] * 100</f>
        <v>19.787914810197165</v>
      </c>
      <c r="L477" s="14">
        <v>10936.504000000001</v>
      </c>
      <c r="M477" s="17" t="s">
        <v>26</v>
      </c>
    </row>
    <row r="478" spans="1:13" x14ac:dyDescent="0.25">
      <c r="A478" s="14" t="s">
        <v>18</v>
      </c>
      <c r="B478" s="14">
        <v>100</v>
      </c>
      <c r="C478" s="14">
        <v>1000</v>
      </c>
      <c r="D478" s="14">
        <v>0.8</v>
      </c>
      <c r="E478" s="14">
        <v>470.95134028311196</v>
      </c>
      <c r="F478" s="14">
        <v>0.9</v>
      </c>
      <c r="G478" s="14">
        <v>8</v>
      </c>
      <c r="H478" s="14">
        <v>42</v>
      </c>
      <c r="I478" s="14">
        <v>3729.5612446970367</v>
      </c>
      <c r="J478" s="14">
        <v>2991.8279928773941</v>
      </c>
      <c r="K478" s="6">
        <f xml:space="preserve"> 100 - Tableau18[[#This Row],[Fitness finale]] / Tableau18[[#This Row],[Fitness de base]] * 100</f>
        <v>19.780698141600595</v>
      </c>
      <c r="L478" s="14">
        <v>10730.03</v>
      </c>
      <c r="M478" s="17" t="s">
        <v>26</v>
      </c>
    </row>
    <row r="479" spans="1:13" x14ac:dyDescent="0.25">
      <c r="A479" s="14" t="s">
        <v>18</v>
      </c>
      <c r="B479" s="14">
        <v>100</v>
      </c>
      <c r="C479" s="14">
        <v>500</v>
      </c>
      <c r="D479" s="14">
        <v>0.8</v>
      </c>
      <c r="E479" s="14">
        <v>470.95134028311196</v>
      </c>
      <c r="F479" s="14">
        <v>0.8</v>
      </c>
      <c r="G479" s="14">
        <v>8</v>
      </c>
      <c r="H479" s="14">
        <v>44</v>
      </c>
      <c r="I479" s="14">
        <v>3729.5612446970367</v>
      </c>
      <c r="J479" s="14">
        <v>3015.6164957411761</v>
      </c>
      <c r="K479" s="6">
        <f xml:space="preserve"> 100 - Tableau18[[#This Row],[Fitness finale]] / Tableau18[[#This Row],[Fitness de base]] * 100</f>
        <v>19.142861642800469</v>
      </c>
      <c r="L479" s="14">
        <v>8273.7929999999997</v>
      </c>
      <c r="M479" s="17" t="s">
        <v>26</v>
      </c>
    </row>
    <row r="480" spans="1:13" x14ac:dyDescent="0.25">
      <c r="A480" s="14" t="s">
        <v>18</v>
      </c>
      <c r="B480" s="14">
        <v>100</v>
      </c>
      <c r="C480" s="14">
        <v>100</v>
      </c>
      <c r="D480" s="14">
        <v>0.3</v>
      </c>
      <c r="E480" s="14">
        <v>87.285820900079756</v>
      </c>
      <c r="F480" s="14">
        <v>0.9</v>
      </c>
      <c r="G480" s="14">
        <v>8</v>
      </c>
      <c r="H480" s="14">
        <v>43</v>
      </c>
      <c r="I480" s="14">
        <v>3729.5612446970367</v>
      </c>
      <c r="J480" s="14">
        <v>3196.1648618778545</v>
      </c>
      <c r="K480" s="6">
        <f xml:space="preserve"> 100 - Tableau18[[#This Row],[Fitness finale]] / Tableau18[[#This Row],[Fitness de base]] * 100</f>
        <v>14.301853430550423</v>
      </c>
      <c r="L480" s="14">
        <v>4333.8609999999999</v>
      </c>
      <c r="M480" s="17" t="s">
        <v>26</v>
      </c>
    </row>
    <row r="481" spans="1:13" x14ac:dyDescent="0.25">
      <c r="A481" s="14" t="s">
        <v>18</v>
      </c>
      <c r="B481" s="14">
        <v>100</v>
      </c>
      <c r="C481" s="14">
        <v>500</v>
      </c>
      <c r="D481" s="14">
        <v>0.5</v>
      </c>
      <c r="E481" s="14">
        <v>151.61246776199212</v>
      </c>
      <c r="F481" s="14">
        <v>0.8</v>
      </c>
      <c r="G481" s="14">
        <v>8</v>
      </c>
      <c r="H481" s="14">
        <v>45</v>
      </c>
      <c r="I481" s="14">
        <v>3729.5612446970367</v>
      </c>
      <c r="J481" s="14">
        <v>3215.6256460842237</v>
      </c>
      <c r="K481" s="6">
        <f xml:space="preserve"> 100 - Tableau18[[#This Row],[Fitness finale]] / Tableau18[[#This Row],[Fitness de base]] * 100</f>
        <v>13.78005521007502</v>
      </c>
      <c r="L481" s="14">
        <v>8582.3389999999999</v>
      </c>
      <c r="M481" s="17" t="s">
        <v>26</v>
      </c>
    </row>
    <row r="482" spans="1:13" x14ac:dyDescent="0.25">
      <c r="A482" s="14" t="s">
        <v>18</v>
      </c>
      <c r="B482" s="14">
        <v>100</v>
      </c>
      <c r="C482" s="14">
        <v>500</v>
      </c>
      <c r="D482" s="14">
        <v>0.5</v>
      </c>
      <c r="E482" s="14">
        <v>151.61246776199212</v>
      </c>
      <c r="F482" s="14">
        <v>0.9</v>
      </c>
      <c r="G482" s="14">
        <v>8</v>
      </c>
      <c r="H482" s="14">
        <v>44</v>
      </c>
      <c r="I482" s="14">
        <v>3729.5612446970367</v>
      </c>
      <c r="J482" s="14">
        <v>3232.0798161681778</v>
      </c>
      <c r="K482" s="6">
        <f xml:space="preserve"> 100 - Tableau18[[#This Row],[Fitness finale]] / Tableau18[[#This Row],[Fitness de base]] * 100</f>
        <v>13.338872749072422</v>
      </c>
      <c r="L482" s="14">
        <v>8802.1869999999999</v>
      </c>
      <c r="M482" s="17" t="s">
        <v>26</v>
      </c>
    </row>
    <row r="483" spans="1:13" x14ac:dyDescent="0.25">
      <c r="A483" s="14" t="s">
        <v>18</v>
      </c>
      <c r="B483" s="14">
        <v>100</v>
      </c>
      <c r="C483" s="14">
        <v>100</v>
      </c>
      <c r="D483" s="14">
        <v>0.8</v>
      </c>
      <c r="E483" s="14">
        <v>470.95134028311196</v>
      </c>
      <c r="F483" s="14">
        <v>0.9</v>
      </c>
      <c r="G483" s="14">
        <v>8</v>
      </c>
      <c r="H483" s="14">
        <v>44</v>
      </c>
      <c r="I483" s="14">
        <v>3729.5612446970367</v>
      </c>
      <c r="J483" s="14">
        <v>3335.6326772331863</v>
      </c>
      <c r="K483" s="6">
        <f xml:space="preserve"> 100 - Tableau18[[#This Row],[Fitness finale]] / Tableau18[[#This Row],[Fitness de base]] * 100</f>
        <v>10.562330033431337</v>
      </c>
      <c r="L483" s="14">
        <v>3972.6909999999998</v>
      </c>
      <c r="M483" s="17" t="s">
        <v>26</v>
      </c>
    </row>
    <row r="484" spans="1:13" x14ac:dyDescent="0.25">
      <c r="A484" s="14" t="s">
        <v>18</v>
      </c>
      <c r="B484" s="14">
        <v>100</v>
      </c>
      <c r="C484" s="14">
        <v>100</v>
      </c>
      <c r="D484" s="14">
        <v>0.5</v>
      </c>
      <c r="E484" s="14">
        <v>151.61246776199212</v>
      </c>
      <c r="F484" s="14">
        <v>0.9</v>
      </c>
      <c r="G484" s="14">
        <v>8</v>
      </c>
      <c r="H484" s="14">
        <v>45</v>
      </c>
      <c r="I484" s="14">
        <v>3729.5612446970367</v>
      </c>
      <c r="J484" s="14">
        <v>3337.7100654068699</v>
      </c>
      <c r="K484" s="6">
        <f xml:space="preserve"> 100 - Tableau18[[#This Row],[Fitness finale]] / Tableau18[[#This Row],[Fitness de base]] * 100</f>
        <v>10.50662942852405</v>
      </c>
      <c r="L484" s="14">
        <v>3876.152</v>
      </c>
      <c r="M484" s="17" t="s">
        <v>26</v>
      </c>
    </row>
    <row r="485" spans="1:13" x14ac:dyDescent="0.25">
      <c r="A485" s="14" t="s">
        <v>18</v>
      </c>
      <c r="B485" s="14">
        <v>100</v>
      </c>
      <c r="C485" s="14">
        <v>1000</v>
      </c>
      <c r="D485" s="14">
        <v>0.5</v>
      </c>
      <c r="E485" s="14">
        <v>151.61246776199212</v>
      </c>
      <c r="F485" s="14">
        <v>0.9</v>
      </c>
      <c r="G485" s="14">
        <v>8</v>
      </c>
      <c r="H485" s="14">
        <v>45</v>
      </c>
      <c r="I485" s="14">
        <v>3729.5612446970367</v>
      </c>
      <c r="J485" s="14">
        <v>3350.0855482716111</v>
      </c>
      <c r="K485" s="6">
        <f xml:space="preserve"> 100 - Tableau18[[#This Row],[Fitness finale]] / Tableau18[[#This Row],[Fitness de base]] * 100</f>
        <v>10.17480801434732</v>
      </c>
      <c r="L485" s="14">
        <v>10529.65</v>
      </c>
      <c r="M485" s="17" t="s">
        <v>26</v>
      </c>
    </row>
    <row r="486" spans="1:13" x14ac:dyDescent="0.25">
      <c r="A486" s="14" t="s">
        <v>18</v>
      </c>
      <c r="B486" s="14">
        <v>100</v>
      </c>
      <c r="C486" s="14">
        <v>1000</v>
      </c>
      <c r="D486" s="14">
        <v>0.3</v>
      </c>
      <c r="E486" s="14">
        <v>87.285820900079756</v>
      </c>
      <c r="F486" s="14">
        <v>0.9</v>
      </c>
      <c r="G486" s="14">
        <v>8</v>
      </c>
      <c r="H486" s="14">
        <v>43</v>
      </c>
      <c r="I486" s="14">
        <v>3729.5612446970367</v>
      </c>
      <c r="J486" s="14">
        <v>3372.9104744100009</v>
      </c>
      <c r="K486" s="6">
        <f xml:space="preserve"> 100 - Tableau18[[#This Row],[Fitness finale]] / Tableau18[[#This Row],[Fitness de base]] * 100</f>
        <v>9.5628077108037388</v>
      </c>
      <c r="L486" s="14">
        <v>10935.339</v>
      </c>
      <c r="M486" s="17" t="s">
        <v>26</v>
      </c>
    </row>
    <row r="487" spans="1:13" x14ac:dyDescent="0.25">
      <c r="A487" s="14" t="s">
        <v>18</v>
      </c>
      <c r="B487" s="14">
        <v>100</v>
      </c>
      <c r="C487" s="14">
        <v>100</v>
      </c>
      <c r="D487" s="14">
        <v>0.3</v>
      </c>
      <c r="E487" s="14">
        <v>87.285820900079756</v>
      </c>
      <c r="F487" s="14">
        <v>0.8</v>
      </c>
      <c r="G487" s="14">
        <v>8</v>
      </c>
      <c r="H487" s="14">
        <v>43</v>
      </c>
      <c r="I487" s="14">
        <v>3729.5612446970367</v>
      </c>
      <c r="J487" s="14">
        <v>3381.8229411119009</v>
      </c>
      <c r="K487" s="6">
        <f xml:space="preserve"> 100 - Tableau18[[#This Row],[Fitness finale]] / Tableau18[[#This Row],[Fitness de base]] * 100</f>
        <v>9.323839475208402</v>
      </c>
      <c r="L487" s="14">
        <v>4081.8389999999999</v>
      </c>
      <c r="M487" s="17" t="s">
        <v>26</v>
      </c>
    </row>
    <row r="488" spans="1:13" x14ac:dyDescent="0.25">
      <c r="A488" s="14" t="s">
        <v>18</v>
      </c>
      <c r="B488" s="14">
        <v>100</v>
      </c>
      <c r="C488" s="14">
        <v>500</v>
      </c>
      <c r="D488" s="14">
        <v>0.3</v>
      </c>
      <c r="E488" s="14">
        <v>87.285820900079756</v>
      </c>
      <c r="F488" s="14">
        <v>0.8</v>
      </c>
      <c r="G488" s="14">
        <v>8</v>
      </c>
      <c r="H488" s="14">
        <v>45</v>
      </c>
      <c r="I488" s="14">
        <v>3729.5612446970367</v>
      </c>
      <c r="J488" s="14">
        <v>3411.8875501246021</v>
      </c>
      <c r="K488" s="6">
        <f xml:space="preserve"> 100 - Tableau18[[#This Row],[Fitness finale]] / Tableau18[[#This Row],[Fitness de base]] * 100</f>
        <v>8.517722963368044</v>
      </c>
      <c r="L488" s="14">
        <v>8785.1190000000006</v>
      </c>
      <c r="M488" s="17" t="s">
        <v>26</v>
      </c>
    </row>
    <row r="489" spans="1:13" x14ac:dyDescent="0.25">
      <c r="A489" s="14" t="s">
        <v>18</v>
      </c>
      <c r="B489" s="14">
        <v>100</v>
      </c>
      <c r="C489" s="14">
        <v>500</v>
      </c>
      <c r="D489" s="14">
        <v>0.8</v>
      </c>
      <c r="E489" s="14">
        <v>470.95134028311196</v>
      </c>
      <c r="F489" s="14">
        <v>0.9</v>
      </c>
      <c r="G489" s="14">
        <v>8</v>
      </c>
      <c r="H489" s="14">
        <v>46</v>
      </c>
      <c r="I489" s="14">
        <v>3729.5612446970367</v>
      </c>
      <c r="J489" s="14">
        <v>3416.9895485588154</v>
      </c>
      <c r="K489" s="6">
        <f xml:space="preserve"> 100 - Tableau18[[#This Row],[Fitness finale]] / Tableau18[[#This Row],[Fitness de base]] * 100</f>
        <v>8.3809240720381979</v>
      </c>
      <c r="L489" s="14">
        <v>8573.7780000000002</v>
      </c>
      <c r="M489" s="17" t="s">
        <v>26</v>
      </c>
    </row>
    <row r="490" spans="1:13" x14ac:dyDescent="0.25">
      <c r="A490" s="14" t="s">
        <v>18</v>
      </c>
      <c r="B490" s="14">
        <v>100</v>
      </c>
      <c r="C490" s="14">
        <v>100</v>
      </c>
      <c r="D490" s="14">
        <v>0.5</v>
      </c>
      <c r="E490" s="14">
        <v>151.61246776199212</v>
      </c>
      <c r="F490" s="14">
        <v>0.99</v>
      </c>
      <c r="G490" s="14">
        <v>8</v>
      </c>
      <c r="H490" s="14">
        <v>43</v>
      </c>
      <c r="I490" s="14">
        <v>3729.5612446970367</v>
      </c>
      <c r="J490" s="14">
        <v>3428.3920660848125</v>
      </c>
      <c r="K490" s="6">
        <f xml:space="preserve"> 100 - Tableau18[[#This Row],[Fitness finale]] / Tableau18[[#This Row],[Fitness de base]] * 100</f>
        <v>8.075190588181087</v>
      </c>
      <c r="L490" s="14">
        <v>4159.1819999999998</v>
      </c>
      <c r="M490" s="17" t="s">
        <v>26</v>
      </c>
    </row>
    <row r="491" spans="1:13" x14ac:dyDescent="0.25">
      <c r="A491" s="14" t="s">
        <v>18</v>
      </c>
      <c r="B491" s="14">
        <v>100</v>
      </c>
      <c r="C491" s="14">
        <v>1000</v>
      </c>
      <c r="D491" s="14">
        <v>0.8</v>
      </c>
      <c r="E491" s="14">
        <v>470.95134028311196</v>
      </c>
      <c r="F491" s="14">
        <v>0.8</v>
      </c>
      <c r="G491" s="14">
        <v>8</v>
      </c>
      <c r="H491" s="14">
        <v>45</v>
      </c>
      <c r="I491" s="14">
        <v>3729.5612446970367</v>
      </c>
      <c r="J491" s="14">
        <v>3469.1635367916206</v>
      </c>
      <c r="K491" s="6">
        <f xml:space="preserve"> 100 - Tableau18[[#This Row],[Fitness finale]] / Tableau18[[#This Row],[Fitness de base]] * 100</f>
        <v>6.9819930769515821</v>
      </c>
      <c r="L491" s="14">
        <v>10533.886</v>
      </c>
      <c r="M491" s="17" t="s">
        <v>26</v>
      </c>
    </row>
    <row r="492" spans="1:13" x14ac:dyDescent="0.25">
      <c r="A492" s="14" t="s">
        <v>18</v>
      </c>
      <c r="B492" s="14">
        <v>100</v>
      </c>
      <c r="C492" s="14">
        <v>100</v>
      </c>
      <c r="D492" s="14">
        <v>0.8</v>
      </c>
      <c r="E492" s="14">
        <v>470.95134028311196</v>
      </c>
      <c r="F492" s="14">
        <v>0.99</v>
      </c>
      <c r="G492" s="14">
        <v>8</v>
      </c>
      <c r="H492" s="14">
        <v>43</v>
      </c>
      <c r="I492" s="14">
        <v>3729.5612446970367</v>
      </c>
      <c r="J492" s="14">
        <v>3517.2110365348717</v>
      </c>
      <c r="K492" s="6">
        <f xml:space="preserve"> 100 - Tableau18[[#This Row],[Fitness finale]] / Tableau18[[#This Row],[Fitness de base]] * 100</f>
        <v>5.6937048148518841</v>
      </c>
      <c r="L492" s="14">
        <v>3754.694</v>
      </c>
      <c r="M492" s="17" t="s">
        <v>26</v>
      </c>
    </row>
    <row r="493" spans="1:13" x14ac:dyDescent="0.25">
      <c r="A493" s="14" t="s">
        <v>18</v>
      </c>
      <c r="B493" s="14">
        <v>100</v>
      </c>
      <c r="C493" s="14">
        <v>10</v>
      </c>
      <c r="D493" s="14">
        <v>0.5</v>
      </c>
      <c r="E493" s="14">
        <v>151.61246776199212</v>
      </c>
      <c r="F493" s="14">
        <v>0.99</v>
      </c>
      <c r="G493" s="14">
        <v>8</v>
      </c>
      <c r="H493" s="14">
        <v>45</v>
      </c>
      <c r="I493" s="14">
        <v>3729.5612446970367</v>
      </c>
      <c r="J493" s="14">
        <v>3531.5653379369342</v>
      </c>
      <c r="K493" s="6">
        <f xml:space="preserve"> 100 - Tableau18[[#This Row],[Fitness finale]] / Tableau18[[#This Row],[Fitness de base]] * 100</f>
        <v>5.3088257242491323</v>
      </c>
      <c r="L493" s="14">
        <v>391.70499999999998</v>
      </c>
      <c r="M493" s="17" t="s">
        <v>26</v>
      </c>
    </row>
    <row r="494" spans="1:13" x14ac:dyDescent="0.25">
      <c r="A494" s="14" t="s">
        <v>18</v>
      </c>
      <c r="B494" s="14">
        <v>100</v>
      </c>
      <c r="C494" s="14">
        <v>10</v>
      </c>
      <c r="D494" s="14">
        <v>0.3</v>
      </c>
      <c r="E494" s="14">
        <v>87.285820900079756</v>
      </c>
      <c r="F494" s="14">
        <v>0.8</v>
      </c>
      <c r="G494" s="14">
        <v>8</v>
      </c>
      <c r="H494" s="14">
        <v>46</v>
      </c>
      <c r="I494" s="14">
        <v>3729.5612446970367</v>
      </c>
      <c r="J494" s="14">
        <v>3553.5928482682707</v>
      </c>
      <c r="K494" s="6">
        <f xml:space="preserve"> 100 - Tableau18[[#This Row],[Fitness finale]] / Tableau18[[#This Row],[Fitness de base]] * 100</f>
        <v>4.7182063755883092</v>
      </c>
      <c r="L494" s="14">
        <v>350.69499999999999</v>
      </c>
      <c r="M494" s="17" t="s">
        <v>26</v>
      </c>
    </row>
    <row r="495" spans="1:13" x14ac:dyDescent="0.25">
      <c r="A495" s="14" t="s">
        <v>18</v>
      </c>
      <c r="B495" s="14">
        <v>100</v>
      </c>
      <c r="C495" s="14">
        <v>100</v>
      </c>
      <c r="D495" s="14">
        <v>0.3</v>
      </c>
      <c r="E495" s="14">
        <v>87.285820900079756</v>
      </c>
      <c r="F495" s="14">
        <v>0.99</v>
      </c>
      <c r="G495" s="14">
        <v>8</v>
      </c>
      <c r="H495" s="14">
        <v>46</v>
      </c>
      <c r="I495" s="14">
        <v>3729.5612446970367</v>
      </c>
      <c r="J495" s="14">
        <v>3583.8817741164844</v>
      </c>
      <c r="K495" s="6">
        <f xml:space="preserve"> 100 - Tableau18[[#This Row],[Fitness finale]] / Tableau18[[#This Row],[Fitness de base]] * 100</f>
        <v>3.9060753000822785</v>
      </c>
      <c r="L495" s="14">
        <v>4339.1689999999999</v>
      </c>
      <c r="M495" s="17" t="s">
        <v>26</v>
      </c>
    </row>
    <row r="496" spans="1:13" x14ac:dyDescent="0.25">
      <c r="A496" s="14" t="s">
        <v>18</v>
      </c>
      <c r="B496" s="14">
        <v>100</v>
      </c>
      <c r="C496" s="14">
        <v>100</v>
      </c>
      <c r="D496" s="14">
        <v>0.8</v>
      </c>
      <c r="E496" s="14">
        <v>470.95134028311196</v>
      </c>
      <c r="F496" s="14">
        <v>0.8</v>
      </c>
      <c r="G496" s="14">
        <v>8</v>
      </c>
      <c r="H496" s="14">
        <v>47</v>
      </c>
      <c r="I496" s="14">
        <v>3729.5612446970367</v>
      </c>
      <c r="J496" s="14">
        <v>3596.6541164120613</v>
      </c>
      <c r="K496" s="6">
        <f xml:space="preserve"> 100 - Tableau18[[#This Row],[Fitness finale]] / Tableau18[[#This Row],[Fitness de base]] * 100</f>
        <v>3.5636129712027724</v>
      </c>
      <c r="L496" s="14">
        <v>4124.277</v>
      </c>
      <c r="M496" s="17" t="s">
        <v>26</v>
      </c>
    </row>
    <row r="497" spans="1:13" x14ac:dyDescent="0.25">
      <c r="A497" s="11" t="s">
        <v>18</v>
      </c>
      <c r="B497" s="11">
        <v>100</v>
      </c>
      <c r="C497" s="11">
        <v>10</v>
      </c>
      <c r="D497" s="11">
        <v>0.3</v>
      </c>
      <c r="E497" s="11">
        <v>87.285820900079756</v>
      </c>
      <c r="F497" s="11">
        <v>0.99</v>
      </c>
      <c r="G497" s="11">
        <v>8</v>
      </c>
      <c r="H497" s="11">
        <v>47</v>
      </c>
      <c r="I497" s="11">
        <v>3729.5612446970367</v>
      </c>
      <c r="J497" s="11">
        <v>3619.9900349911964</v>
      </c>
      <c r="K497" s="6">
        <f xml:space="preserve"> 100 - Tableau18[[#This Row],[Fitness finale]] / Tableau18[[#This Row],[Fitness de base]] * 100</f>
        <v>2.9379115267683744</v>
      </c>
      <c r="L497" s="11">
        <v>385.30799999999999</v>
      </c>
      <c r="M497" s="17" t="s">
        <v>26</v>
      </c>
    </row>
    <row r="498" spans="1:13" x14ac:dyDescent="0.25">
      <c r="A498" s="14" t="s">
        <v>18</v>
      </c>
      <c r="B498" s="14">
        <v>100</v>
      </c>
      <c r="C498" s="14">
        <v>100</v>
      </c>
      <c r="D498" s="14">
        <v>0.5</v>
      </c>
      <c r="E498" s="14">
        <v>151.61246776199212</v>
      </c>
      <c r="F498" s="14">
        <v>0.8</v>
      </c>
      <c r="G498" s="14">
        <v>8</v>
      </c>
      <c r="H498" s="14">
        <v>47</v>
      </c>
      <c r="I498" s="14">
        <v>3729.5612446970367</v>
      </c>
      <c r="J498" s="14">
        <v>3632.8335658882775</v>
      </c>
      <c r="K498" s="6">
        <f xml:space="preserve"> 100 - Tableau18[[#This Row],[Fitness finale]] / Tableau18[[#This Row],[Fitness de base]] * 100</f>
        <v>2.5935404317677779</v>
      </c>
      <c r="L498" s="14">
        <v>4222.9489999999996</v>
      </c>
      <c r="M498" s="17" t="s">
        <v>26</v>
      </c>
    </row>
    <row r="499" spans="1:13" x14ac:dyDescent="0.25">
      <c r="A499" s="11" t="s">
        <v>18</v>
      </c>
      <c r="B499" s="11">
        <v>100</v>
      </c>
      <c r="C499" s="11">
        <v>10</v>
      </c>
      <c r="D499" s="11">
        <v>0.8</v>
      </c>
      <c r="E499" s="11">
        <v>470.95134028311196</v>
      </c>
      <c r="F499" s="11">
        <v>0.9</v>
      </c>
      <c r="G499" s="11">
        <v>8</v>
      </c>
      <c r="H499" s="11">
        <v>47</v>
      </c>
      <c r="I499" s="11">
        <v>3729.5612446970367</v>
      </c>
      <c r="J499" s="11">
        <v>3647.9246473829903</v>
      </c>
      <c r="K499" s="6">
        <f xml:space="preserve"> 100 - Tableau18[[#This Row],[Fitness finale]] / Tableau18[[#This Row],[Fitness de base]] * 100</f>
        <v>2.1889061998947739</v>
      </c>
      <c r="L499" s="11">
        <v>392.08300000000003</v>
      </c>
      <c r="M499" s="17" t="s">
        <v>26</v>
      </c>
    </row>
    <row r="500" spans="1:13" x14ac:dyDescent="0.25">
      <c r="A500" s="14" t="s">
        <v>18</v>
      </c>
      <c r="B500" s="14">
        <v>100</v>
      </c>
      <c r="C500" s="14">
        <v>10</v>
      </c>
      <c r="D500" s="14">
        <v>0.8</v>
      </c>
      <c r="E500" s="14">
        <v>470.95134028311196</v>
      </c>
      <c r="F500" s="14">
        <v>0.99</v>
      </c>
      <c r="G500" s="14">
        <v>8</v>
      </c>
      <c r="H500" s="14">
        <v>47</v>
      </c>
      <c r="I500" s="14">
        <v>3729.5612446970367</v>
      </c>
      <c r="J500" s="14">
        <v>3661.0755203440153</v>
      </c>
      <c r="K500" s="6">
        <f xml:space="preserve"> 100 - Tableau18[[#This Row],[Fitness finale]] / Tableau18[[#This Row],[Fitness de base]] * 100</f>
        <v>1.8362944019326477</v>
      </c>
      <c r="L500" s="14">
        <v>331.15600000000001</v>
      </c>
      <c r="M500" s="17" t="s">
        <v>26</v>
      </c>
    </row>
    <row r="501" spans="1:13" x14ac:dyDescent="0.25">
      <c r="A501" s="14" t="s">
        <v>18</v>
      </c>
      <c r="B501" s="14">
        <v>100</v>
      </c>
      <c r="C501" s="14">
        <v>1000</v>
      </c>
      <c r="D501" s="14">
        <v>0.5</v>
      </c>
      <c r="E501" s="14">
        <v>151.61246776199212</v>
      </c>
      <c r="F501" s="14">
        <v>0.8</v>
      </c>
      <c r="G501" s="14">
        <v>8</v>
      </c>
      <c r="H501" s="14">
        <v>46</v>
      </c>
      <c r="I501" s="14">
        <v>3729.5612446970367</v>
      </c>
      <c r="J501" s="14">
        <v>3661.3560757375426</v>
      </c>
      <c r="K501" s="6">
        <f xml:space="preserve"> 100 - Tableau18[[#This Row],[Fitness finale]] / Tableau18[[#This Row],[Fitness de base]] * 100</f>
        <v>1.8287719247531697</v>
      </c>
      <c r="L501" s="14">
        <v>10873.986999999999</v>
      </c>
      <c r="M501" s="17" t="s">
        <v>26</v>
      </c>
    </row>
    <row r="502" spans="1:13" x14ac:dyDescent="0.25">
      <c r="A502" s="14" t="s">
        <v>18</v>
      </c>
      <c r="B502" s="14">
        <v>100</v>
      </c>
      <c r="C502" s="14">
        <v>10</v>
      </c>
      <c r="D502" s="14">
        <v>0.5</v>
      </c>
      <c r="E502" s="14">
        <v>151.61246776199212</v>
      </c>
      <c r="F502" s="14">
        <v>0.8</v>
      </c>
      <c r="G502" s="14">
        <v>8</v>
      </c>
      <c r="H502" s="14">
        <v>47</v>
      </c>
      <c r="I502" s="14">
        <v>3729.5612446970367</v>
      </c>
      <c r="J502" s="14">
        <v>3702.7153880632136</v>
      </c>
      <c r="K502" s="6">
        <f xml:space="preserve"> 100 - Tableau18[[#This Row],[Fitness finale]] / Tableau18[[#This Row],[Fitness de base]] * 100</f>
        <v>0.71981273057238582</v>
      </c>
      <c r="L502" s="14">
        <v>225.19</v>
      </c>
      <c r="M502" s="17" t="s">
        <v>26</v>
      </c>
    </row>
    <row r="503" spans="1:13" x14ac:dyDescent="0.25">
      <c r="A503" s="14" t="s">
        <v>18</v>
      </c>
      <c r="B503" s="14">
        <v>100</v>
      </c>
      <c r="C503" s="14">
        <v>10</v>
      </c>
      <c r="D503" s="14">
        <v>0.5</v>
      </c>
      <c r="E503" s="14">
        <v>151.61246776199212</v>
      </c>
      <c r="F503" s="14">
        <v>0.9</v>
      </c>
      <c r="G503" s="14">
        <v>8</v>
      </c>
      <c r="H503" s="14">
        <v>47</v>
      </c>
      <c r="I503" s="14">
        <v>3729.5612446970367</v>
      </c>
      <c r="J503" s="14">
        <v>3713.9329161557121</v>
      </c>
      <c r="K503" s="6">
        <f xml:space="preserve"> 100 - Tableau18[[#This Row],[Fitness finale]] / Tableau18[[#This Row],[Fitness de base]] * 100</f>
        <v>0.41903933240260471</v>
      </c>
      <c r="L503" s="14">
        <v>328.44299999999998</v>
      </c>
      <c r="M503" s="17" t="s">
        <v>26</v>
      </c>
    </row>
    <row r="504" spans="1:13" x14ac:dyDescent="0.25">
      <c r="A504" s="14" t="s">
        <v>18</v>
      </c>
      <c r="B504" s="14">
        <v>100</v>
      </c>
      <c r="C504" s="14">
        <v>10</v>
      </c>
      <c r="D504" s="14">
        <v>0.8</v>
      </c>
      <c r="E504" s="14">
        <v>470.95134028311196</v>
      </c>
      <c r="F504" s="14">
        <v>0.8</v>
      </c>
      <c r="G504" s="14">
        <v>8</v>
      </c>
      <c r="H504" s="14">
        <v>47</v>
      </c>
      <c r="I504" s="14">
        <v>3729.5612446970367</v>
      </c>
      <c r="J504" s="14">
        <v>3729.5612446970367</v>
      </c>
      <c r="K504" s="6">
        <f xml:space="preserve"> 100 - Tableau18[[#This Row],[Fitness finale]] / Tableau18[[#This Row],[Fitness de base]] * 100</f>
        <v>0</v>
      </c>
      <c r="L504" s="14">
        <v>372.20800000000003</v>
      </c>
      <c r="M504" s="17" t="s">
        <v>26</v>
      </c>
    </row>
    <row r="505" spans="1:13" x14ac:dyDescent="0.25">
      <c r="A505" s="14" t="s">
        <v>18</v>
      </c>
      <c r="B505" s="14">
        <v>100</v>
      </c>
      <c r="C505" s="14">
        <v>10</v>
      </c>
      <c r="D505" s="14">
        <v>0.3</v>
      </c>
      <c r="E505" s="14">
        <v>87.285820900079756</v>
      </c>
      <c r="F505" s="14">
        <v>0.9</v>
      </c>
      <c r="G505" s="14">
        <v>8</v>
      </c>
      <c r="H505" s="14">
        <v>47</v>
      </c>
      <c r="I505" s="14">
        <v>3729.5612446970367</v>
      </c>
      <c r="J505" s="14">
        <v>3729.5612446970367</v>
      </c>
      <c r="K505" s="6">
        <f xml:space="preserve"> 100 - Tableau18[[#This Row],[Fitness finale]] / Tableau18[[#This Row],[Fitness de base]] * 100</f>
        <v>0</v>
      </c>
      <c r="L505" s="14">
        <v>277.48200000000003</v>
      </c>
      <c r="M505" s="17" t="s">
        <v>26</v>
      </c>
    </row>
    <row r="506" spans="1:13" x14ac:dyDescent="0.25">
      <c r="A506" s="14" t="s">
        <v>19</v>
      </c>
      <c r="B506" s="14">
        <v>100</v>
      </c>
      <c r="C506" s="14">
        <v>1000</v>
      </c>
      <c r="D506" s="14">
        <v>0.5</v>
      </c>
      <c r="E506" s="14">
        <v>175.04025891217313</v>
      </c>
      <c r="F506" s="14">
        <v>0.8</v>
      </c>
      <c r="G506" s="14">
        <v>8</v>
      </c>
      <c r="H506" s="14">
        <v>41</v>
      </c>
      <c r="I506" s="14">
        <v>3688.9620666435944</v>
      </c>
      <c r="J506" s="14">
        <v>2768.2729583520841</v>
      </c>
      <c r="K506" s="6">
        <f xml:space="preserve"> 100 - Tableau18[[#This Row],[Fitness finale]] / Tableau18[[#This Row],[Fitness de base]] * 100</f>
        <v>24.957944583290342</v>
      </c>
      <c r="L506" s="14">
        <v>10690.121999999999</v>
      </c>
      <c r="M506" s="17" t="s">
        <v>26</v>
      </c>
    </row>
    <row r="507" spans="1:13" x14ac:dyDescent="0.25">
      <c r="A507" s="14" t="s">
        <v>19</v>
      </c>
      <c r="B507" s="14">
        <v>100</v>
      </c>
      <c r="C507" s="14">
        <v>1000</v>
      </c>
      <c r="D507" s="14">
        <v>0.3</v>
      </c>
      <c r="E507" s="14">
        <v>100.77359016209961</v>
      </c>
      <c r="F507" s="14">
        <v>0.99</v>
      </c>
      <c r="G507" s="14">
        <v>8</v>
      </c>
      <c r="H507" s="14">
        <v>40</v>
      </c>
      <c r="I507" s="14">
        <v>3688.9620666435944</v>
      </c>
      <c r="J507" s="14">
        <v>2846.4915999768364</v>
      </c>
      <c r="K507" s="6">
        <f xml:space="preserve"> 100 - Tableau18[[#This Row],[Fitness finale]] / Tableau18[[#This Row],[Fitness de base]] * 100</f>
        <v>22.837601781936471</v>
      </c>
      <c r="L507" s="14">
        <v>10916.815000000001</v>
      </c>
      <c r="M507" s="17" t="s">
        <v>26</v>
      </c>
    </row>
    <row r="508" spans="1:13" x14ac:dyDescent="0.25">
      <c r="A508" s="14" t="s">
        <v>19</v>
      </c>
      <c r="B508" s="14">
        <v>100</v>
      </c>
      <c r="C508" s="14">
        <v>500</v>
      </c>
      <c r="D508" s="14">
        <v>0.3</v>
      </c>
      <c r="E508" s="14">
        <v>100.77359016209961</v>
      </c>
      <c r="F508" s="14">
        <v>0.99</v>
      </c>
      <c r="G508" s="14">
        <v>8</v>
      </c>
      <c r="H508" s="14">
        <v>42</v>
      </c>
      <c r="I508" s="14">
        <v>3688.9620666435944</v>
      </c>
      <c r="J508" s="14">
        <v>2885.3328836233163</v>
      </c>
      <c r="K508" s="6">
        <f xml:space="preserve"> 100 - Tableau18[[#This Row],[Fitness finale]] / Tableau18[[#This Row],[Fitness de base]] * 100</f>
        <v>21.784696304873123</v>
      </c>
      <c r="L508" s="14">
        <v>8883.2549999999992</v>
      </c>
      <c r="M508" s="17" t="s">
        <v>26</v>
      </c>
    </row>
    <row r="509" spans="1:13" x14ac:dyDescent="0.25">
      <c r="A509" s="14" t="s">
        <v>19</v>
      </c>
      <c r="B509" s="14">
        <v>100</v>
      </c>
      <c r="C509" s="14">
        <v>500</v>
      </c>
      <c r="D509" s="14">
        <v>0.5</v>
      </c>
      <c r="E509" s="14">
        <v>175.04025891217313</v>
      </c>
      <c r="F509" s="14">
        <v>0.99</v>
      </c>
      <c r="G509" s="14">
        <v>8</v>
      </c>
      <c r="H509" s="14">
        <v>38</v>
      </c>
      <c r="I509" s="14">
        <v>3688.9620666435944</v>
      </c>
      <c r="J509" s="14">
        <v>2891.3410792954937</v>
      </c>
      <c r="K509" s="6">
        <f xml:space="preserve"> 100 - Tableau18[[#This Row],[Fitness finale]] / Tableau18[[#This Row],[Fitness de base]] * 100</f>
        <v>21.621826761526364</v>
      </c>
      <c r="L509" s="14">
        <v>8863.5550000000003</v>
      </c>
      <c r="M509" s="17" t="s">
        <v>26</v>
      </c>
    </row>
    <row r="510" spans="1:13" x14ac:dyDescent="0.25">
      <c r="A510" s="14" t="s">
        <v>19</v>
      </c>
      <c r="B510" s="14">
        <v>100</v>
      </c>
      <c r="C510" s="14">
        <v>1000</v>
      </c>
      <c r="D510" s="14">
        <v>0.8</v>
      </c>
      <c r="E510" s="14">
        <v>543.72470651689173</v>
      </c>
      <c r="F510" s="14">
        <v>0.99</v>
      </c>
      <c r="G510" s="14">
        <v>8</v>
      </c>
      <c r="H510" s="14">
        <v>41</v>
      </c>
      <c r="I510" s="14">
        <v>3688.9620666435944</v>
      </c>
      <c r="J510" s="14">
        <v>2917.8577326749905</v>
      </c>
      <c r="K510" s="6">
        <f xml:space="preserve"> 100 - Tableau18[[#This Row],[Fitness finale]] / Tableau18[[#This Row],[Fitness de base]] * 100</f>
        <v>20.903016079810058</v>
      </c>
      <c r="L510" s="14">
        <v>10754.147999999999</v>
      </c>
      <c r="M510" s="17" t="s">
        <v>26</v>
      </c>
    </row>
    <row r="511" spans="1:13" x14ac:dyDescent="0.25">
      <c r="A511" s="14" t="s">
        <v>19</v>
      </c>
      <c r="B511" s="14">
        <v>100</v>
      </c>
      <c r="C511" s="14">
        <v>1000</v>
      </c>
      <c r="D511" s="14">
        <v>0.5</v>
      </c>
      <c r="E511" s="14">
        <v>175.04025891217313</v>
      </c>
      <c r="F511" s="14">
        <v>0.99</v>
      </c>
      <c r="G511" s="14">
        <v>8</v>
      </c>
      <c r="H511" s="14">
        <v>42</v>
      </c>
      <c r="I511" s="14">
        <v>3688.9620666435944</v>
      </c>
      <c r="J511" s="14">
        <v>2986.0870017783154</v>
      </c>
      <c r="K511" s="6">
        <f xml:space="preserve"> 100 - Tableau18[[#This Row],[Fitness finale]] / Tableau18[[#This Row],[Fitness de base]] * 100</f>
        <v>19.053464149735504</v>
      </c>
      <c r="L511" s="14">
        <v>10906.165000000001</v>
      </c>
      <c r="M511" s="17" t="s">
        <v>26</v>
      </c>
    </row>
    <row r="512" spans="1:13" x14ac:dyDescent="0.25">
      <c r="A512" s="14" t="s">
        <v>19</v>
      </c>
      <c r="B512" s="14">
        <v>100</v>
      </c>
      <c r="C512" s="14">
        <v>500</v>
      </c>
      <c r="D512" s="14">
        <v>0.8</v>
      </c>
      <c r="E512" s="14">
        <v>543.72470651689173</v>
      </c>
      <c r="F512" s="14">
        <v>0.99</v>
      </c>
      <c r="G512" s="14">
        <v>8</v>
      </c>
      <c r="H512" s="14">
        <v>41</v>
      </c>
      <c r="I512" s="14">
        <v>3688.9620666435944</v>
      </c>
      <c r="J512" s="14">
        <v>3036.5157894558824</v>
      </c>
      <c r="K512" s="6">
        <f xml:space="preserve"> 100 - Tableau18[[#This Row],[Fitness finale]] / Tableau18[[#This Row],[Fitness de base]] * 100</f>
        <v>17.686445818656537</v>
      </c>
      <c r="L512" s="14">
        <v>8609.1589999999997</v>
      </c>
      <c r="M512" s="17" t="s">
        <v>26</v>
      </c>
    </row>
    <row r="513" spans="1:13" x14ac:dyDescent="0.25">
      <c r="A513" s="14" t="s">
        <v>19</v>
      </c>
      <c r="B513" s="14">
        <v>100</v>
      </c>
      <c r="C513" s="14">
        <v>100</v>
      </c>
      <c r="D513" s="14">
        <v>0.5</v>
      </c>
      <c r="E513" s="14">
        <v>175.04025891217313</v>
      </c>
      <c r="F513" s="14">
        <v>0.9</v>
      </c>
      <c r="G513" s="14">
        <v>8</v>
      </c>
      <c r="H513" s="14">
        <v>44</v>
      </c>
      <c r="I513" s="14">
        <v>3688.9620666435944</v>
      </c>
      <c r="J513" s="14">
        <v>3189.0357890111632</v>
      </c>
      <c r="K513" s="6">
        <f xml:space="preserve"> 100 - Tableau18[[#This Row],[Fitness finale]] / Tableau18[[#This Row],[Fitness de base]] * 100</f>
        <v>13.551949534880677</v>
      </c>
      <c r="L513" s="14">
        <v>3857.085</v>
      </c>
      <c r="M513" s="17" t="s">
        <v>26</v>
      </c>
    </row>
    <row r="514" spans="1:13" x14ac:dyDescent="0.25">
      <c r="A514" s="14" t="s">
        <v>19</v>
      </c>
      <c r="B514" s="14">
        <v>100</v>
      </c>
      <c r="C514" s="14">
        <v>100</v>
      </c>
      <c r="D514" s="14">
        <v>0.3</v>
      </c>
      <c r="E514" s="14">
        <v>100.77359016209961</v>
      </c>
      <c r="F514" s="14">
        <v>0.9</v>
      </c>
      <c r="G514" s="14">
        <v>8</v>
      </c>
      <c r="H514" s="14">
        <v>45</v>
      </c>
      <c r="I514" s="14">
        <v>3688.9620666435944</v>
      </c>
      <c r="J514" s="14">
        <v>3214.1707967508419</v>
      </c>
      <c r="K514" s="6">
        <f xml:space="preserve"> 100 - Tableau18[[#This Row],[Fitness finale]] / Tableau18[[#This Row],[Fitness de base]] * 100</f>
        <v>12.870592359458485</v>
      </c>
      <c r="L514" s="14">
        <v>3984.98</v>
      </c>
      <c r="M514" s="17" t="s">
        <v>26</v>
      </c>
    </row>
    <row r="515" spans="1:13" x14ac:dyDescent="0.25">
      <c r="A515" s="14" t="s">
        <v>19</v>
      </c>
      <c r="B515" s="14">
        <v>100</v>
      </c>
      <c r="C515" s="14">
        <v>100</v>
      </c>
      <c r="D515" s="14">
        <v>0.8</v>
      </c>
      <c r="E515" s="14">
        <v>543.72470651689173</v>
      </c>
      <c r="F515" s="14">
        <v>0.8</v>
      </c>
      <c r="G515" s="14">
        <v>8</v>
      </c>
      <c r="H515" s="14">
        <v>46</v>
      </c>
      <c r="I515" s="14">
        <v>3688.9620666435944</v>
      </c>
      <c r="J515" s="14">
        <v>3280.9178055277193</v>
      </c>
      <c r="K515" s="6">
        <f xml:space="preserve"> 100 - Tableau18[[#This Row],[Fitness finale]] / Tableau18[[#This Row],[Fitness de base]] * 100</f>
        <v>11.061221388137895</v>
      </c>
      <c r="L515" s="14">
        <v>4239.6899999999996</v>
      </c>
      <c r="M515" s="17" t="s">
        <v>26</v>
      </c>
    </row>
    <row r="516" spans="1:13" x14ac:dyDescent="0.25">
      <c r="A516" s="14" t="s">
        <v>19</v>
      </c>
      <c r="B516" s="14">
        <v>100</v>
      </c>
      <c r="C516" s="14">
        <v>500</v>
      </c>
      <c r="D516" s="14">
        <v>0.5</v>
      </c>
      <c r="E516" s="14">
        <v>175.04025891217313</v>
      </c>
      <c r="F516" s="14">
        <v>0.9</v>
      </c>
      <c r="G516" s="14">
        <v>8</v>
      </c>
      <c r="H516" s="14">
        <v>46</v>
      </c>
      <c r="I516" s="14">
        <v>3688.9620666435944</v>
      </c>
      <c r="J516" s="14">
        <v>3298.7865669322105</v>
      </c>
      <c r="K516" s="6">
        <f xml:space="preserve"> 100 - Tableau18[[#This Row],[Fitness finale]] / Tableau18[[#This Row],[Fitness de base]] * 100</f>
        <v>10.576836862580848</v>
      </c>
      <c r="L516" s="14">
        <v>8466.5169999999998</v>
      </c>
      <c r="M516" s="17" t="s">
        <v>26</v>
      </c>
    </row>
    <row r="517" spans="1:13" x14ac:dyDescent="0.25">
      <c r="A517" s="14" t="s">
        <v>19</v>
      </c>
      <c r="B517" s="14">
        <v>100</v>
      </c>
      <c r="C517" s="14">
        <v>500</v>
      </c>
      <c r="D517" s="14">
        <v>0.3</v>
      </c>
      <c r="E517" s="14">
        <v>100.77359016209961</v>
      </c>
      <c r="F517" s="14">
        <v>0.8</v>
      </c>
      <c r="G517" s="14">
        <v>8</v>
      </c>
      <c r="H517" s="14">
        <v>47</v>
      </c>
      <c r="I517" s="14">
        <v>3688.9620666435944</v>
      </c>
      <c r="J517" s="14">
        <v>3312.2405970132095</v>
      </c>
      <c r="K517" s="6">
        <f xml:space="preserve"> 100 - Tableau18[[#This Row],[Fitness finale]] / Tableau18[[#This Row],[Fitness de base]] * 100</f>
        <v>10.212126414548507</v>
      </c>
      <c r="L517" s="14">
        <v>8692.3549999999996</v>
      </c>
      <c r="M517" s="17" t="s">
        <v>26</v>
      </c>
    </row>
    <row r="518" spans="1:13" x14ac:dyDescent="0.25">
      <c r="A518" s="14" t="s">
        <v>19</v>
      </c>
      <c r="B518" s="14">
        <v>100</v>
      </c>
      <c r="C518" s="14">
        <v>100</v>
      </c>
      <c r="D518" s="14">
        <v>0.8</v>
      </c>
      <c r="E518" s="14">
        <v>543.72470651689173</v>
      </c>
      <c r="F518" s="14">
        <v>0.9</v>
      </c>
      <c r="G518" s="14">
        <v>8</v>
      </c>
      <c r="H518" s="14">
        <v>46</v>
      </c>
      <c r="I518" s="14">
        <v>3688.9620666435944</v>
      </c>
      <c r="J518" s="14">
        <v>3315.278856597738</v>
      </c>
      <c r="K518" s="6">
        <f xml:space="preserve"> 100 - Tableau18[[#This Row],[Fitness finale]] / Tableau18[[#This Row],[Fitness de base]] * 100</f>
        <v>10.129765589751713</v>
      </c>
      <c r="L518" s="14">
        <v>4259.9409999999998</v>
      </c>
      <c r="M518" s="17" t="s">
        <v>26</v>
      </c>
    </row>
    <row r="519" spans="1:13" x14ac:dyDescent="0.25">
      <c r="A519" s="14" t="s">
        <v>19</v>
      </c>
      <c r="B519" s="14">
        <v>100</v>
      </c>
      <c r="C519" s="14">
        <v>1000</v>
      </c>
      <c r="D519" s="14">
        <v>0.3</v>
      </c>
      <c r="E519" s="14">
        <v>100.77359016209961</v>
      </c>
      <c r="F519" s="14">
        <v>0.8</v>
      </c>
      <c r="G519" s="14">
        <v>8</v>
      </c>
      <c r="H519" s="14">
        <v>45</v>
      </c>
      <c r="I519" s="14">
        <v>3688.9620666435944</v>
      </c>
      <c r="J519" s="14">
        <v>3326.5236306571001</v>
      </c>
      <c r="K519" s="6">
        <f xml:space="preserve"> 100 - Tableau18[[#This Row],[Fitness finale]] / Tableau18[[#This Row],[Fitness de base]] * 100</f>
        <v>9.8249434241610203</v>
      </c>
      <c r="L519" s="14">
        <v>10823.972</v>
      </c>
      <c r="M519" s="17" t="s">
        <v>26</v>
      </c>
    </row>
    <row r="520" spans="1:13" x14ac:dyDescent="0.25">
      <c r="A520" s="14" t="s">
        <v>19</v>
      </c>
      <c r="B520" s="14">
        <v>100</v>
      </c>
      <c r="C520" s="14">
        <v>500</v>
      </c>
      <c r="D520" s="14">
        <v>0.5</v>
      </c>
      <c r="E520" s="14">
        <v>175.04025891217313</v>
      </c>
      <c r="F520" s="14">
        <v>0.8</v>
      </c>
      <c r="G520" s="14">
        <v>8</v>
      </c>
      <c r="H520" s="14">
        <v>46</v>
      </c>
      <c r="I520" s="14">
        <v>3688.9620666435944</v>
      </c>
      <c r="J520" s="14">
        <v>3328.9664141002218</v>
      </c>
      <c r="K520" s="6">
        <f xml:space="preserve"> 100 - Tableau18[[#This Row],[Fitness finale]] / Tableau18[[#This Row],[Fitness de base]] * 100</f>
        <v>9.7587247046678129</v>
      </c>
      <c r="L520" s="14">
        <v>8833.5239999999994</v>
      </c>
      <c r="M520" s="17" t="s">
        <v>26</v>
      </c>
    </row>
    <row r="521" spans="1:13" x14ac:dyDescent="0.25">
      <c r="A521" s="14" t="s">
        <v>19</v>
      </c>
      <c r="B521" s="14">
        <v>100</v>
      </c>
      <c r="C521" s="14">
        <v>100</v>
      </c>
      <c r="D521" s="14">
        <v>0.5</v>
      </c>
      <c r="E521" s="14">
        <v>175.04025891217313</v>
      </c>
      <c r="F521" s="14">
        <v>0.8</v>
      </c>
      <c r="G521" s="14">
        <v>8</v>
      </c>
      <c r="H521" s="14">
        <v>45</v>
      </c>
      <c r="I521" s="14">
        <v>3688.9620666435944</v>
      </c>
      <c r="J521" s="14">
        <v>3353.4486904483379</v>
      </c>
      <c r="K521" s="6">
        <f xml:space="preserve"> 100 - Tableau18[[#This Row],[Fitness finale]] / Tableau18[[#This Row],[Fitness de base]] * 100</f>
        <v>9.0950617039150927</v>
      </c>
      <c r="L521" s="14">
        <v>4081.277</v>
      </c>
      <c r="M521" s="17" t="s">
        <v>26</v>
      </c>
    </row>
    <row r="522" spans="1:13" x14ac:dyDescent="0.25">
      <c r="A522" s="14" t="s">
        <v>19</v>
      </c>
      <c r="B522" s="14">
        <v>100</v>
      </c>
      <c r="C522" s="14">
        <v>1000</v>
      </c>
      <c r="D522" s="14">
        <v>0.3</v>
      </c>
      <c r="E522" s="14">
        <v>100.77359016209961</v>
      </c>
      <c r="F522" s="14">
        <v>0.9</v>
      </c>
      <c r="G522" s="14">
        <v>8</v>
      </c>
      <c r="H522" s="14">
        <v>45</v>
      </c>
      <c r="I522" s="14">
        <v>3688.9620666435944</v>
      </c>
      <c r="J522" s="14">
        <v>3380.4927636879393</v>
      </c>
      <c r="K522" s="6">
        <f xml:space="preserve"> 100 - Tableau18[[#This Row],[Fitness finale]] / Tableau18[[#This Row],[Fitness de base]] * 100</f>
        <v>8.3619537794899657</v>
      </c>
      <c r="L522" s="14">
        <v>10691.374</v>
      </c>
      <c r="M522" s="17" t="s">
        <v>26</v>
      </c>
    </row>
    <row r="523" spans="1:13" x14ac:dyDescent="0.25">
      <c r="A523" s="14" t="s">
        <v>19</v>
      </c>
      <c r="B523" s="14">
        <v>100</v>
      </c>
      <c r="C523" s="14">
        <v>500</v>
      </c>
      <c r="D523" s="14">
        <v>0.8</v>
      </c>
      <c r="E523" s="14">
        <v>543.72470651689173</v>
      </c>
      <c r="F523" s="14">
        <v>0.8</v>
      </c>
      <c r="G523" s="14">
        <v>8</v>
      </c>
      <c r="H523" s="14">
        <v>47</v>
      </c>
      <c r="I523" s="14">
        <v>3688.9620666435944</v>
      </c>
      <c r="J523" s="14">
        <v>3391.8406789576961</v>
      </c>
      <c r="K523" s="6">
        <f xml:space="preserve"> 100 - Tableau18[[#This Row],[Fitness finale]] / Tableau18[[#This Row],[Fitness de base]] * 100</f>
        <v>8.0543356726959843</v>
      </c>
      <c r="L523" s="14">
        <v>8771.893</v>
      </c>
      <c r="M523" s="17" t="s">
        <v>26</v>
      </c>
    </row>
    <row r="524" spans="1:13" x14ac:dyDescent="0.25">
      <c r="A524" s="14" t="s">
        <v>19</v>
      </c>
      <c r="B524" s="14">
        <v>100</v>
      </c>
      <c r="C524" s="14">
        <v>100</v>
      </c>
      <c r="D524" s="14">
        <v>0.3</v>
      </c>
      <c r="E524" s="14">
        <v>100.77359016209961</v>
      </c>
      <c r="F524" s="14">
        <v>0.8</v>
      </c>
      <c r="G524" s="14">
        <v>8</v>
      </c>
      <c r="H524" s="14">
        <v>48</v>
      </c>
      <c r="I524" s="14">
        <v>3688.9620666435944</v>
      </c>
      <c r="J524" s="14">
        <v>3432.3172744188073</v>
      </c>
      <c r="K524" s="6">
        <f xml:space="preserve"> 100 - Tableau18[[#This Row],[Fitness finale]] / Tableau18[[#This Row],[Fitness de base]] * 100</f>
        <v>6.9571003330564309</v>
      </c>
      <c r="L524" s="14">
        <v>3702.645</v>
      </c>
      <c r="M524" s="17" t="s">
        <v>26</v>
      </c>
    </row>
    <row r="525" spans="1:13" x14ac:dyDescent="0.25">
      <c r="A525" s="14" t="s">
        <v>19</v>
      </c>
      <c r="B525" s="14">
        <v>100</v>
      </c>
      <c r="C525" s="14">
        <v>500</v>
      </c>
      <c r="D525" s="14">
        <v>0.3</v>
      </c>
      <c r="E525" s="14">
        <v>100.77359016209961</v>
      </c>
      <c r="F525" s="14">
        <v>0.9</v>
      </c>
      <c r="G525" s="14">
        <v>8</v>
      </c>
      <c r="H525" s="14">
        <v>46</v>
      </c>
      <c r="I525" s="14">
        <v>3688.9620666435944</v>
      </c>
      <c r="J525" s="14">
        <v>3437.8118286711565</v>
      </c>
      <c r="K525" s="6">
        <f xml:space="preserve"> 100 - Tableau18[[#This Row],[Fitness finale]] / Tableau18[[#This Row],[Fitness de base]] * 100</f>
        <v>6.8081545278926399</v>
      </c>
      <c r="L525" s="14">
        <v>8358.8289999999997</v>
      </c>
      <c r="M525" s="17" t="s">
        <v>26</v>
      </c>
    </row>
    <row r="526" spans="1:13" x14ac:dyDescent="0.25">
      <c r="A526" s="14" t="s">
        <v>19</v>
      </c>
      <c r="B526" s="14">
        <v>100</v>
      </c>
      <c r="C526" s="14">
        <v>100</v>
      </c>
      <c r="D526" s="14">
        <v>0.3</v>
      </c>
      <c r="E526" s="14">
        <v>100.77359016209961</v>
      </c>
      <c r="F526" s="14">
        <v>0.99</v>
      </c>
      <c r="G526" s="14">
        <v>8</v>
      </c>
      <c r="H526" s="14">
        <v>45</v>
      </c>
      <c r="I526" s="14">
        <v>3688.9620666435944</v>
      </c>
      <c r="J526" s="14">
        <v>3459.8482080649005</v>
      </c>
      <c r="K526" s="6">
        <f xml:space="preserve"> 100 - Tableau18[[#This Row],[Fitness finale]] / Tableau18[[#This Row],[Fitness de base]] * 100</f>
        <v>6.2107946473722819</v>
      </c>
      <c r="L526" s="14">
        <v>3868.2330000000002</v>
      </c>
      <c r="M526" s="17" t="s">
        <v>26</v>
      </c>
    </row>
    <row r="527" spans="1:13" x14ac:dyDescent="0.25">
      <c r="A527" s="14" t="s">
        <v>19</v>
      </c>
      <c r="B527" s="14">
        <v>100</v>
      </c>
      <c r="C527" s="14">
        <v>1000</v>
      </c>
      <c r="D527" s="14">
        <v>0.5</v>
      </c>
      <c r="E527" s="14">
        <v>175.04025891217313</v>
      </c>
      <c r="F527" s="14">
        <v>0.9</v>
      </c>
      <c r="G527" s="14">
        <v>8</v>
      </c>
      <c r="H527" s="14">
        <v>46</v>
      </c>
      <c r="I527" s="14">
        <v>3688.9620666435944</v>
      </c>
      <c r="J527" s="14">
        <v>3465.4716796716953</v>
      </c>
      <c r="K527" s="6">
        <f xml:space="preserve"> 100 - Tableau18[[#This Row],[Fitness finale]] / Tableau18[[#This Row],[Fitness de base]] * 100</f>
        <v>6.0583541639733482</v>
      </c>
      <c r="L527" s="14">
        <v>10809.769</v>
      </c>
      <c r="M527" s="17" t="s">
        <v>26</v>
      </c>
    </row>
    <row r="528" spans="1:13" x14ac:dyDescent="0.25">
      <c r="A528" s="14" t="s">
        <v>19</v>
      </c>
      <c r="B528" s="14">
        <v>100</v>
      </c>
      <c r="C528" s="14">
        <v>1000</v>
      </c>
      <c r="D528" s="14">
        <v>0.8</v>
      </c>
      <c r="E528" s="14">
        <v>543.72470651689173</v>
      </c>
      <c r="F528" s="14">
        <v>0.9</v>
      </c>
      <c r="G528" s="14">
        <v>8</v>
      </c>
      <c r="H528" s="14">
        <v>47</v>
      </c>
      <c r="I528" s="14">
        <v>3688.9620666435944</v>
      </c>
      <c r="J528" s="14">
        <v>3501.2002061363801</v>
      </c>
      <c r="K528" s="6">
        <f xml:space="preserve"> 100 - Tableau18[[#This Row],[Fitness finale]] / Tableau18[[#This Row],[Fitness de base]] * 100</f>
        <v>5.089828984824706</v>
      </c>
      <c r="L528" s="14">
        <v>10805.934999999999</v>
      </c>
      <c r="M528" s="17" t="s">
        <v>26</v>
      </c>
    </row>
    <row r="529" spans="1:13" x14ac:dyDescent="0.25">
      <c r="A529" s="14" t="s">
        <v>19</v>
      </c>
      <c r="B529" s="14">
        <v>100</v>
      </c>
      <c r="C529" s="14">
        <v>1000</v>
      </c>
      <c r="D529" s="14">
        <v>0.8</v>
      </c>
      <c r="E529" s="14">
        <v>543.72470651689173</v>
      </c>
      <c r="F529" s="14">
        <v>0.8</v>
      </c>
      <c r="G529" s="14">
        <v>8</v>
      </c>
      <c r="H529" s="14">
        <v>48</v>
      </c>
      <c r="I529" s="14">
        <v>3688.9620666435944</v>
      </c>
      <c r="J529" s="14">
        <v>3538.1597846441268</v>
      </c>
      <c r="K529" s="6">
        <f xml:space="preserve"> 100 - Tableau18[[#This Row],[Fitness finale]] / Tableau18[[#This Row],[Fitness de base]] * 100</f>
        <v>4.0879325749390318</v>
      </c>
      <c r="L529" s="14">
        <v>10932.1</v>
      </c>
      <c r="M529" s="17" t="s">
        <v>26</v>
      </c>
    </row>
    <row r="530" spans="1:13" x14ac:dyDescent="0.25">
      <c r="A530" s="14" t="s">
        <v>19</v>
      </c>
      <c r="B530" s="14">
        <v>100</v>
      </c>
      <c r="C530" s="14">
        <v>500</v>
      </c>
      <c r="D530" s="14">
        <v>0.8</v>
      </c>
      <c r="E530" s="14">
        <v>543.72470651689173</v>
      </c>
      <c r="F530" s="14">
        <v>0.9</v>
      </c>
      <c r="G530" s="14">
        <v>8</v>
      </c>
      <c r="H530" s="14">
        <v>46</v>
      </c>
      <c r="I530" s="14">
        <v>3688.9620666435944</v>
      </c>
      <c r="J530" s="14">
        <v>3547.8293877551619</v>
      </c>
      <c r="K530" s="6">
        <f xml:space="preserve"> 100 - Tableau18[[#This Row],[Fitness finale]] / Tableau18[[#This Row],[Fitness de base]] * 100</f>
        <v>3.825809979576249</v>
      </c>
      <c r="L530" s="14">
        <v>8459.777</v>
      </c>
      <c r="M530" s="17" t="s">
        <v>26</v>
      </c>
    </row>
    <row r="531" spans="1:13" x14ac:dyDescent="0.25">
      <c r="A531" s="14" t="s">
        <v>19</v>
      </c>
      <c r="B531" s="14">
        <v>100</v>
      </c>
      <c r="C531" s="14">
        <v>100</v>
      </c>
      <c r="D531" s="14">
        <v>0.5</v>
      </c>
      <c r="E531" s="14">
        <v>175.04025891217313</v>
      </c>
      <c r="F531" s="14">
        <v>0.99</v>
      </c>
      <c r="G531" s="14">
        <v>8</v>
      </c>
      <c r="H531" s="14">
        <v>46</v>
      </c>
      <c r="I531" s="14">
        <v>3688.9620666435944</v>
      </c>
      <c r="J531" s="14">
        <v>3582.7545132765777</v>
      </c>
      <c r="K531" s="6">
        <f xml:space="preserve"> 100 - Tableau18[[#This Row],[Fitness finale]] / Tableau18[[#This Row],[Fitness de base]] * 100</f>
        <v>2.8790633096330396</v>
      </c>
      <c r="L531" s="14">
        <v>4164.6350000000002</v>
      </c>
      <c r="M531" s="17" t="s">
        <v>26</v>
      </c>
    </row>
    <row r="532" spans="1:13" x14ac:dyDescent="0.25">
      <c r="A532" s="14" t="s">
        <v>19</v>
      </c>
      <c r="B532" s="14">
        <v>100</v>
      </c>
      <c r="C532" s="14">
        <v>10</v>
      </c>
      <c r="D532" s="14">
        <v>0.5</v>
      </c>
      <c r="E532" s="14">
        <v>175.04025891217313</v>
      </c>
      <c r="F532" s="14">
        <v>0.9</v>
      </c>
      <c r="G532" s="14">
        <v>8</v>
      </c>
      <c r="H532" s="14">
        <v>47</v>
      </c>
      <c r="I532" s="14">
        <v>3688.9620666435944</v>
      </c>
      <c r="J532" s="14">
        <v>3590.7512831445447</v>
      </c>
      <c r="K532" s="6">
        <f xml:space="preserve"> 100 - Tableau18[[#This Row],[Fitness finale]] / Tableau18[[#This Row],[Fitness de base]] * 100</f>
        <v>2.6622877038257826</v>
      </c>
      <c r="L532" s="14">
        <v>354.45400000000001</v>
      </c>
      <c r="M532" s="17" t="s">
        <v>26</v>
      </c>
    </row>
    <row r="533" spans="1:13" x14ac:dyDescent="0.25">
      <c r="A533" s="14" t="s">
        <v>19</v>
      </c>
      <c r="B533" s="14">
        <v>100</v>
      </c>
      <c r="C533" s="14">
        <v>10</v>
      </c>
      <c r="D533" s="14">
        <v>0.8</v>
      </c>
      <c r="E533" s="14">
        <v>543.72470651689173</v>
      </c>
      <c r="F533" s="14">
        <v>0.9</v>
      </c>
      <c r="G533" s="14">
        <v>8</v>
      </c>
      <c r="H533" s="14">
        <v>48</v>
      </c>
      <c r="I533" s="14">
        <v>3688.9620666435944</v>
      </c>
      <c r="J533" s="14">
        <v>3604.7796987350116</v>
      </c>
      <c r="K533" s="6">
        <f xml:space="preserve"> 100 - Tableau18[[#This Row],[Fitness finale]] / Tableau18[[#This Row],[Fitness de base]] * 100</f>
        <v>2.2820068731467416</v>
      </c>
      <c r="L533" s="14">
        <v>399.33800000000002</v>
      </c>
      <c r="M533" s="17" t="s">
        <v>26</v>
      </c>
    </row>
    <row r="534" spans="1:13" x14ac:dyDescent="0.25">
      <c r="A534" s="14" t="s">
        <v>19</v>
      </c>
      <c r="B534" s="14">
        <v>100</v>
      </c>
      <c r="C534" s="14">
        <v>10</v>
      </c>
      <c r="D534" s="14">
        <v>0.3</v>
      </c>
      <c r="E534" s="14">
        <v>100.77359016209961</v>
      </c>
      <c r="F534" s="14">
        <v>0.99</v>
      </c>
      <c r="G534" s="14">
        <v>8</v>
      </c>
      <c r="H534" s="14">
        <v>48</v>
      </c>
      <c r="I534" s="14">
        <v>3688.9620666435944</v>
      </c>
      <c r="J534" s="14">
        <v>3611.2512868341269</v>
      </c>
      <c r="K534" s="6">
        <f xml:space="preserve"> 100 - Tableau18[[#This Row],[Fitness finale]] / Tableau18[[#This Row],[Fitness de base]] * 100</f>
        <v>2.1065757360897095</v>
      </c>
      <c r="L534" s="14">
        <v>335.02800000000002</v>
      </c>
      <c r="M534" s="17" t="s">
        <v>26</v>
      </c>
    </row>
    <row r="535" spans="1:13" x14ac:dyDescent="0.25">
      <c r="A535" s="14" t="s">
        <v>19</v>
      </c>
      <c r="B535" s="14">
        <v>100</v>
      </c>
      <c r="C535" s="14">
        <v>10</v>
      </c>
      <c r="D535" s="14">
        <v>0.5</v>
      </c>
      <c r="E535" s="14">
        <v>175.04025891217313</v>
      </c>
      <c r="F535" s="14">
        <v>0.99</v>
      </c>
      <c r="G535" s="14">
        <v>8</v>
      </c>
      <c r="H535" s="14">
        <v>48</v>
      </c>
      <c r="I535" s="14">
        <v>3688.9620666435944</v>
      </c>
      <c r="J535" s="14">
        <v>3634.6367261079504</v>
      </c>
      <c r="K535" s="6">
        <f xml:space="preserve"> 100 - Tableau18[[#This Row],[Fitness finale]] / Tableau18[[#This Row],[Fitness de base]] * 100</f>
        <v>1.4726456806608468</v>
      </c>
      <c r="L535" s="14">
        <v>350.87299999999999</v>
      </c>
      <c r="M535" s="17" t="s">
        <v>26</v>
      </c>
    </row>
    <row r="536" spans="1:13" x14ac:dyDescent="0.25">
      <c r="A536" s="14" t="s">
        <v>19</v>
      </c>
      <c r="B536" s="14">
        <v>100</v>
      </c>
      <c r="C536" s="14">
        <v>10</v>
      </c>
      <c r="D536" s="14">
        <v>0.8</v>
      </c>
      <c r="E536" s="14">
        <v>543.72470651689173</v>
      </c>
      <c r="F536" s="14">
        <v>0.8</v>
      </c>
      <c r="G536" s="14">
        <v>8</v>
      </c>
      <c r="H536" s="14">
        <v>48</v>
      </c>
      <c r="I536" s="14">
        <v>3688.9620666435944</v>
      </c>
      <c r="J536" s="14">
        <v>3635.1574552713482</v>
      </c>
      <c r="K536" s="6">
        <f xml:space="preserve"> 100 - Tableau18[[#This Row],[Fitness finale]] / Tableau18[[#This Row],[Fitness de base]] * 100</f>
        <v>1.4585298086624192</v>
      </c>
      <c r="L536" s="14">
        <v>284.93099999999998</v>
      </c>
      <c r="M536" s="17" t="s">
        <v>26</v>
      </c>
    </row>
    <row r="537" spans="1:13" x14ac:dyDescent="0.25">
      <c r="A537" s="14" t="s">
        <v>19</v>
      </c>
      <c r="B537" s="14">
        <v>100</v>
      </c>
      <c r="C537" s="14">
        <v>10</v>
      </c>
      <c r="D537" s="14">
        <v>0.8</v>
      </c>
      <c r="E537" s="14">
        <v>543.72470651689173</v>
      </c>
      <c r="F537" s="14">
        <v>0.99</v>
      </c>
      <c r="G537" s="14">
        <v>8</v>
      </c>
      <c r="H537" s="14">
        <v>48</v>
      </c>
      <c r="I537" s="14">
        <v>3688.9620666435944</v>
      </c>
      <c r="J537" s="14">
        <v>3635.4628327121823</v>
      </c>
      <c r="K537" s="6">
        <f xml:space="preserve"> 100 - Tableau18[[#This Row],[Fitness finale]] / Tableau18[[#This Row],[Fitness de base]] * 100</f>
        <v>1.4502516687597335</v>
      </c>
      <c r="L537" s="14">
        <v>300.79899999999998</v>
      </c>
      <c r="M537" s="17" t="s">
        <v>26</v>
      </c>
    </row>
    <row r="538" spans="1:13" x14ac:dyDescent="0.25">
      <c r="A538" s="14" t="s">
        <v>19</v>
      </c>
      <c r="B538" s="14">
        <v>100</v>
      </c>
      <c r="C538" s="14">
        <v>100</v>
      </c>
      <c r="D538" s="14">
        <v>0.8</v>
      </c>
      <c r="E538" s="14">
        <v>543.72470651689173</v>
      </c>
      <c r="F538" s="14">
        <v>0.99</v>
      </c>
      <c r="G538" s="14">
        <v>8</v>
      </c>
      <c r="H538" s="14">
        <v>46</v>
      </c>
      <c r="I538" s="14">
        <v>3688.9620666435944</v>
      </c>
      <c r="J538" s="14">
        <v>3637.01848535814</v>
      </c>
      <c r="K538" s="6">
        <f xml:space="preserve"> 100 - Tableau18[[#This Row],[Fitness finale]] / Tableau18[[#This Row],[Fitness de base]] * 100</f>
        <v>1.408081198642293</v>
      </c>
      <c r="L538" s="14">
        <v>3699.3760000000002</v>
      </c>
      <c r="M538" s="17" t="s">
        <v>26</v>
      </c>
    </row>
    <row r="539" spans="1:13" x14ac:dyDescent="0.25">
      <c r="A539" s="14" t="s">
        <v>19</v>
      </c>
      <c r="B539" s="14">
        <v>100</v>
      </c>
      <c r="C539" s="14">
        <v>10</v>
      </c>
      <c r="D539" s="14">
        <v>0.3</v>
      </c>
      <c r="E539" s="14">
        <v>100.77359016209961</v>
      </c>
      <c r="F539" s="14">
        <v>0.8</v>
      </c>
      <c r="G539" s="14">
        <v>8</v>
      </c>
      <c r="H539" s="14">
        <v>47</v>
      </c>
      <c r="I539" s="14">
        <v>3688.9620666435944</v>
      </c>
      <c r="J539" s="14">
        <v>3639.85320597904</v>
      </c>
      <c r="K539" s="6">
        <f xml:space="preserve"> 100 - Tableau18[[#This Row],[Fitness finale]] / Tableau18[[#This Row],[Fitness de base]] * 100</f>
        <v>1.3312378869006949</v>
      </c>
      <c r="L539" s="14">
        <v>345.82900000000001</v>
      </c>
      <c r="M539" s="17" t="s">
        <v>26</v>
      </c>
    </row>
    <row r="540" spans="1:13" x14ac:dyDescent="0.25">
      <c r="A540" s="14" t="s">
        <v>19</v>
      </c>
      <c r="B540" s="14">
        <v>100</v>
      </c>
      <c r="C540" s="14">
        <v>10</v>
      </c>
      <c r="D540" s="14">
        <v>0.5</v>
      </c>
      <c r="E540" s="14">
        <v>175.04025891217313</v>
      </c>
      <c r="F540" s="14">
        <v>0.8</v>
      </c>
      <c r="G540" s="14">
        <v>8</v>
      </c>
      <c r="H540" s="14">
        <v>48</v>
      </c>
      <c r="I540" s="14">
        <v>3688.9620666435944</v>
      </c>
      <c r="J540" s="14">
        <v>3650.2780384546359</v>
      </c>
      <c r="K540" s="6">
        <f xml:space="preserve"> 100 - Tableau18[[#This Row],[Fitness finale]] / Tableau18[[#This Row],[Fitness de base]] * 100</f>
        <v>1.0486426124775932</v>
      </c>
      <c r="L540" s="14">
        <v>355.60199999999998</v>
      </c>
      <c r="M540" s="17" t="s">
        <v>26</v>
      </c>
    </row>
    <row r="541" spans="1:13" x14ac:dyDescent="0.25">
      <c r="A541" s="14" t="s">
        <v>19</v>
      </c>
      <c r="B541" s="14">
        <v>100</v>
      </c>
      <c r="C541" s="14">
        <v>10</v>
      </c>
      <c r="D541" s="14">
        <v>0.3</v>
      </c>
      <c r="E541" s="14">
        <v>100.77359016209961</v>
      </c>
      <c r="F541" s="14">
        <v>0.9</v>
      </c>
      <c r="G541" s="14">
        <v>8</v>
      </c>
      <c r="H541" s="14">
        <v>48</v>
      </c>
      <c r="I541" s="14">
        <v>3688.9620666435944</v>
      </c>
      <c r="J541" s="14">
        <v>3652.939984938841</v>
      </c>
      <c r="K541" s="6">
        <f xml:space="preserve"> 100 - Tableau18[[#This Row],[Fitness finale]] / Tableau18[[#This Row],[Fitness de base]] * 100</f>
        <v>0.97648284406264452</v>
      </c>
      <c r="L541" s="14">
        <v>332.03500000000003</v>
      </c>
      <c r="M541" s="17" t="s">
        <v>26</v>
      </c>
    </row>
    <row r="542" spans="1:13" x14ac:dyDescent="0.25">
      <c r="A542" s="14" t="s">
        <v>19</v>
      </c>
      <c r="B542" s="14">
        <v>100</v>
      </c>
      <c r="C542" s="14">
        <v>500</v>
      </c>
      <c r="D542" s="14">
        <v>0.3</v>
      </c>
      <c r="E542" s="14">
        <v>87.285820900079756</v>
      </c>
      <c r="F542" s="14">
        <v>0.99</v>
      </c>
      <c r="G542" s="14">
        <v>8</v>
      </c>
      <c r="H542" s="14">
        <v>36</v>
      </c>
      <c r="I542" s="14">
        <v>3729.5612446970367</v>
      </c>
      <c r="J542" s="14">
        <v>2663.385984013762</v>
      </c>
      <c r="K542" s="6">
        <f xml:space="preserve"> 100 - Tableau18[[#This Row],[Fitness finale]] / Tableau18[[#This Row],[Fitness de base]] * 100</f>
        <v>28.587149820886864</v>
      </c>
      <c r="L542" s="14">
        <v>8647.7270000000008</v>
      </c>
      <c r="M542" s="17" t="s">
        <v>26</v>
      </c>
    </row>
    <row r="543" spans="1:13" x14ac:dyDescent="0.25">
      <c r="A543" s="14" t="s">
        <v>19</v>
      </c>
      <c r="B543" s="14">
        <v>100</v>
      </c>
      <c r="C543" s="14">
        <v>1000</v>
      </c>
      <c r="D543" s="14">
        <v>0.8</v>
      </c>
      <c r="E543" s="14">
        <v>470.95134028311196</v>
      </c>
      <c r="F543" s="14">
        <v>0.99</v>
      </c>
      <c r="G543" s="14">
        <v>8</v>
      </c>
      <c r="H543" s="14">
        <v>41</v>
      </c>
      <c r="I543" s="14">
        <v>3729.5612446970367</v>
      </c>
      <c r="J543" s="14">
        <v>2691.9690443448198</v>
      </c>
      <c r="K543" s="6">
        <f xml:space="preserve"> 100 - Tableau18[[#This Row],[Fitness finale]] / Tableau18[[#This Row],[Fitness de base]] * 100</f>
        <v>27.820757785585144</v>
      </c>
      <c r="L543" s="14">
        <v>10761.15</v>
      </c>
      <c r="M543" s="17" t="s">
        <v>26</v>
      </c>
    </row>
    <row r="544" spans="1:13" x14ac:dyDescent="0.25">
      <c r="A544" s="14" t="s">
        <v>19</v>
      </c>
      <c r="B544" s="14">
        <v>100</v>
      </c>
      <c r="C544" s="14">
        <v>500</v>
      </c>
      <c r="D544" s="14">
        <v>0.8</v>
      </c>
      <c r="E544" s="14">
        <v>470.95134028311196</v>
      </c>
      <c r="F544" s="14">
        <v>0.99</v>
      </c>
      <c r="G544" s="14">
        <v>8</v>
      </c>
      <c r="H544" s="14">
        <v>40</v>
      </c>
      <c r="I544" s="14">
        <v>3729.5612446970367</v>
      </c>
      <c r="J544" s="14">
        <v>2776.1467700676749</v>
      </c>
      <c r="K544" s="6">
        <f xml:space="preserve"> 100 - Tableau18[[#This Row],[Fitness finale]] / Tableau18[[#This Row],[Fitness de base]] * 100</f>
        <v>25.56371680408779</v>
      </c>
      <c r="L544" s="14">
        <v>8543.7929999999997</v>
      </c>
      <c r="M544" s="17" t="s">
        <v>26</v>
      </c>
    </row>
    <row r="545" spans="1:13" x14ac:dyDescent="0.25">
      <c r="A545" s="14" t="s">
        <v>19</v>
      </c>
      <c r="B545" s="14">
        <v>100</v>
      </c>
      <c r="C545" s="14">
        <v>500</v>
      </c>
      <c r="D545" s="14">
        <v>0.8</v>
      </c>
      <c r="E545" s="14">
        <v>470.95134028311196</v>
      </c>
      <c r="F545" s="14">
        <v>0.9</v>
      </c>
      <c r="G545" s="14">
        <v>8</v>
      </c>
      <c r="H545" s="14">
        <v>40</v>
      </c>
      <c r="I545" s="14">
        <v>3729.5612446970367</v>
      </c>
      <c r="J545" s="14">
        <v>2848.7212828360803</v>
      </c>
      <c r="K545" s="6">
        <f xml:space="preserve"> 100 - Tableau18[[#This Row],[Fitness finale]] / Tableau18[[#This Row],[Fitness de base]] * 100</f>
        <v>23.61779051392169</v>
      </c>
      <c r="L545" s="14">
        <v>8827.3889999999992</v>
      </c>
      <c r="M545" s="17" t="s">
        <v>26</v>
      </c>
    </row>
    <row r="546" spans="1:13" x14ac:dyDescent="0.25">
      <c r="A546" s="14" t="s">
        <v>19</v>
      </c>
      <c r="B546" s="14">
        <v>100</v>
      </c>
      <c r="C546" s="14">
        <v>500</v>
      </c>
      <c r="D546" s="14">
        <v>0.5</v>
      </c>
      <c r="E546" s="14">
        <v>151.61246776199212</v>
      </c>
      <c r="F546" s="14">
        <v>0.99</v>
      </c>
      <c r="G546" s="14">
        <v>8</v>
      </c>
      <c r="H546" s="14">
        <v>40</v>
      </c>
      <c r="I546" s="14">
        <v>3729.5612446970367</v>
      </c>
      <c r="J546" s="14">
        <v>2878.9959174804917</v>
      </c>
      <c r="K546" s="6">
        <f xml:space="preserve"> 100 - Tableau18[[#This Row],[Fitness finale]] / Tableau18[[#This Row],[Fitness de base]] * 100</f>
        <v>22.806042625682608</v>
      </c>
      <c r="L546" s="14">
        <v>8863.1839999999993</v>
      </c>
      <c r="M546" s="17" t="s">
        <v>26</v>
      </c>
    </row>
    <row r="547" spans="1:13" x14ac:dyDescent="0.25">
      <c r="A547" s="14" t="s">
        <v>19</v>
      </c>
      <c r="B547" s="14">
        <v>100</v>
      </c>
      <c r="C547" s="14">
        <v>1000</v>
      </c>
      <c r="D547" s="14">
        <v>0.3</v>
      </c>
      <c r="E547" s="14">
        <v>87.285820900079756</v>
      </c>
      <c r="F547" s="14">
        <v>0.99</v>
      </c>
      <c r="G547" s="14">
        <v>8</v>
      </c>
      <c r="H547" s="14">
        <v>38</v>
      </c>
      <c r="I547" s="14">
        <v>3729.5612446970367</v>
      </c>
      <c r="J547" s="14">
        <v>2879.5047124568382</v>
      </c>
      <c r="K547" s="6">
        <f xml:space="preserve"> 100 - Tableau18[[#This Row],[Fitness finale]] / Tableau18[[#This Row],[Fitness de base]] * 100</f>
        <v>22.792400404977158</v>
      </c>
      <c r="L547" s="14">
        <v>10752.691999999999</v>
      </c>
      <c r="M547" s="17" t="s">
        <v>26</v>
      </c>
    </row>
    <row r="548" spans="1:13" x14ac:dyDescent="0.25">
      <c r="A548" s="14" t="s">
        <v>19</v>
      </c>
      <c r="B548" s="14">
        <v>100</v>
      </c>
      <c r="C548" s="14">
        <v>1000</v>
      </c>
      <c r="D548" s="14">
        <v>0.5</v>
      </c>
      <c r="E548" s="14">
        <v>151.61246776199212</v>
      </c>
      <c r="F548" s="14">
        <v>0.99</v>
      </c>
      <c r="G548" s="14">
        <v>8</v>
      </c>
      <c r="H548" s="14">
        <v>41</v>
      </c>
      <c r="I548" s="14">
        <v>3729.5612446970367</v>
      </c>
      <c r="J548" s="14">
        <v>2972.6022619307359</v>
      </c>
      <c r="K548" s="6">
        <f xml:space="preserve"> 100 - Tableau18[[#This Row],[Fitness finale]] / Tableau18[[#This Row],[Fitness de base]] * 100</f>
        <v>20.296193924757247</v>
      </c>
      <c r="L548" s="14">
        <v>10895.608</v>
      </c>
      <c r="M548" s="17" t="s">
        <v>26</v>
      </c>
    </row>
    <row r="549" spans="1:13" x14ac:dyDescent="0.25">
      <c r="A549" s="14" t="s">
        <v>19</v>
      </c>
      <c r="B549" s="14">
        <v>100</v>
      </c>
      <c r="C549" s="14">
        <v>1000</v>
      </c>
      <c r="D549" s="14">
        <v>0.5</v>
      </c>
      <c r="E549" s="14">
        <v>151.61246776199212</v>
      </c>
      <c r="F549" s="14">
        <v>0.9</v>
      </c>
      <c r="G549" s="14">
        <v>8</v>
      </c>
      <c r="H549" s="14">
        <v>42</v>
      </c>
      <c r="I549" s="14">
        <v>3729.5612446970367</v>
      </c>
      <c r="J549" s="14">
        <v>2975.2310491939834</v>
      </c>
      <c r="K549" s="6">
        <f xml:space="preserve"> 100 - Tableau18[[#This Row],[Fitness finale]] / Tableau18[[#This Row],[Fitness de base]] * 100</f>
        <v>20.225708763346233</v>
      </c>
      <c r="L549" s="14">
        <v>10931.123</v>
      </c>
      <c r="M549" s="17" t="s">
        <v>26</v>
      </c>
    </row>
    <row r="550" spans="1:13" x14ac:dyDescent="0.25">
      <c r="A550" s="14" t="s">
        <v>19</v>
      </c>
      <c r="B550" s="14">
        <v>100</v>
      </c>
      <c r="C550" s="14">
        <v>500</v>
      </c>
      <c r="D550" s="14">
        <v>0.5</v>
      </c>
      <c r="E550" s="14">
        <v>151.61246776199212</v>
      </c>
      <c r="F550" s="14">
        <v>0.8</v>
      </c>
      <c r="G550" s="14">
        <v>8</v>
      </c>
      <c r="H550" s="14">
        <v>42</v>
      </c>
      <c r="I550" s="14">
        <v>3729.5612446970367</v>
      </c>
      <c r="J550" s="14">
        <v>2983.7437780194341</v>
      </c>
      <c r="K550" s="6">
        <f xml:space="preserve"> 100 - Tableau18[[#This Row],[Fitness finale]] / Tableau18[[#This Row],[Fitness de base]] * 100</f>
        <v>19.997458621655852</v>
      </c>
      <c r="L550" s="14">
        <v>8682.6110000000008</v>
      </c>
      <c r="M550" s="17" t="s">
        <v>26</v>
      </c>
    </row>
    <row r="551" spans="1:13" x14ac:dyDescent="0.25">
      <c r="A551" s="14" t="s">
        <v>19</v>
      </c>
      <c r="B551" s="14">
        <v>100</v>
      </c>
      <c r="C551" s="14">
        <v>500</v>
      </c>
      <c r="D551" s="14">
        <v>0.8</v>
      </c>
      <c r="E551" s="14">
        <v>470.95134028311196</v>
      </c>
      <c r="F551" s="14">
        <v>0.8</v>
      </c>
      <c r="G551" s="14">
        <v>8</v>
      </c>
      <c r="H551" s="14">
        <v>44</v>
      </c>
      <c r="I551" s="14">
        <v>3729.5612446970367</v>
      </c>
      <c r="J551" s="14">
        <v>3066.940463605104</v>
      </c>
      <c r="K551" s="6">
        <f xml:space="preserve"> 100 - Tableau18[[#This Row],[Fitness finale]] / Tableau18[[#This Row],[Fitness de base]] * 100</f>
        <v>17.766722078477599</v>
      </c>
      <c r="L551" s="14">
        <v>8716.5750000000007</v>
      </c>
      <c r="M551" s="17" t="s">
        <v>26</v>
      </c>
    </row>
    <row r="552" spans="1:13" x14ac:dyDescent="0.25">
      <c r="A552" s="14" t="s">
        <v>19</v>
      </c>
      <c r="B552" s="14">
        <v>100</v>
      </c>
      <c r="C552" s="14">
        <v>100</v>
      </c>
      <c r="D552" s="14">
        <v>0.8</v>
      </c>
      <c r="E552" s="14">
        <v>470.95134028311196</v>
      </c>
      <c r="F552" s="14">
        <v>0.8</v>
      </c>
      <c r="G552" s="14">
        <v>8</v>
      </c>
      <c r="H552" s="14">
        <v>43</v>
      </c>
      <c r="I552" s="14">
        <v>3729.5612446970367</v>
      </c>
      <c r="J552" s="14">
        <v>3088.2224465877234</v>
      </c>
      <c r="K552" s="6">
        <f xml:space="preserve"> 100 - Tableau18[[#This Row],[Fitness finale]] / Tableau18[[#This Row],[Fitness de base]] * 100</f>
        <v>17.196092409561999</v>
      </c>
      <c r="L552" s="14">
        <v>4358.3869999999997</v>
      </c>
      <c r="M552" s="17" t="s">
        <v>26</v>
      </c>
    </row>
    <row r="553" spans="1:13" x14ac:dyDescent="0.25">
      <c r="A553" s="14" t="s">
        <v>19</v>
      </c>
      <c r="B553" s="14">
        <v>100</v>
      </c>
      <c r="C553" s="14">
        <v>1000</v>
      </c>
      <c r="D553" s="14">
        <v>0.3</v>
      </c>
      <c r="E553" s="14">
        <v>87.285820900079756</v>
      </c>
      <c r="F553" s="14">
        <v>0.8</v>
      </c>
      <c r="G553" s="14">
        <v>8</v>
      </c>
      <c r="H553" s="14">
        <v>43</v>
      </c>
      <c r="I553" s="14">
        <v>3729.5612446970367</v>
      </c>
      <c r="J553" s="14">
        <v>3119.1551877831271</v>
      </c>
      <c r="K553" s="6">
        <f xml:space="preserve"> 100 - Tableau18[[#This Row],[Fitness finale]] / Tableau18[[#This Row],[Fitness de base]] * 100</f>
        <v>16.366698838417776</v>
      </c>
      <c r="L553" s="14">
        <v>10766.278</v>
      </c>
      <c r="M553" s="17" t="s">
        <v>26</v>
      </c>
    </row>
    <row r="554" spans="1:13" x14ac:dyDescent="0.25">
      <c r="A554" s="14" t="s">
        <v>19</v>
      </c>
      <c r="B554" s="14">
        <v>100</v>
      </c>
      <c r="C554" s="14">
        <v>1000</v>
      </c>
      <c r="D554" s="14">
        <v>0.8</v>
      </c>
      <c r="E554" s="14">
        <v>470.95134028311196</v>
      </c>
      <c r="F554" s="14">
        <v>0.8</v>
      </c>
      <c r="G554" s="14">
        <v>8</v>
      </c>
      <c r="H554" s="14">
        <v>45</v>
      </c>
      <c r="I554" s="14">
        <v>3729.5612446970367</v>
      </c>
      <c r="J554" s="14">
        <v>3208.3197989208647</v>
      </c>
      <c r="K554" s="6">
        <f xml:space="preserve"> 100 - Tableau18[[#This Row],[Fitness finale]] / Tableau18[[#This Row],[Fitness de base]] * 100</f>
        <v>13.975945468580548</v>
      </c>
      <c r="L554" s="14">
        <v>10913.987999999999</v>
      </c>
      <c r="M554" s="17" t="s">
        <v>26</v>
      </c>
    </row>
    <row r="555" spans="1:13" x14ac:dyDescent="0.25">
      <c r="A555" s="14" t="s">
        <v>19</v>
      </c>
      <c r="B555" s="14">
        <v>100</v>
      </c>
      <c r="C555" s="14">
        <v>100</v>
      </c>
      <c r="D555" s="14">
        <v>0.3</v>
      </c>
      <c r="E555" s="14">
        <v>87.285820900079756</v>
      </c>
      <c r="F555" s="14">
        <v>0.8</v>
      </c>
      <c r="G555" s="14">
        <v>8</v>
      </c>
      <c r="H555" s="14">
        <v>44</v>
      </c>
      <c r="I555" s="14">
        <v>3729.5612446970367</v>
      </c>
      <c r="J555" s="14">
        <v>3215.192939122574</v>
      </c>
      <c r="K555" s="6">
        <f xml:space="preserve"> 100 - Tableau18[[#This Row],[Fitness finale]] / Tableau18[[#This Row],[Fitness de base]] * 100</f>
        <v>13.791657297646722</v>
      </c>
      <c r="L555" s="14">
        <v>3637.8780000000002</v>
      </c>
      <c r="M555" s="17" t="s">
        <v>26</v>
      </c>
    </row>
    <row r="556" spans="1:13" x14ac:dyDescent="0.25">
      <c r="A556" s="14" t="s">
        <v>19</v>
      </c>
      <c r="B556" s="14">
        <v>100</v>
      </c>
      <c r="C556" s="14">
        <v>100</v>
      </c>
      <c r="D556" s="14">
        <v>0.8</v>
      </c>
      <c r="E556" s="14">
        <v>470.95134028311196</v>
      </c>
      <c r="F556" s="14">
        <v>0.9</v>
      </c>
      <c r="G556" s="14">
        <v>8</v>
      </c>
      <c r="H556" s="14">
        <v>45</v>
      </c>
      <c r="I556" s="14">
        <v>3729.5612446970367</v>
      </c>
      <c r="J556" s="14">
        <v>3306.9199018019017</v>
      </c>
      <c r="K556" s="6">
        <f xml:space="preserve"> 100 - Tableau18[[#This Row],[Fitness finale]] / Tableau18[[#This Row],[Fitness de base]] * 100</f>
        <v>11.332200094477002</v>
      </c>
      <c r="L556" s="14">
        <v>4220.4009999999998</v>
      </c>
      <c r="M556" s="17" t="s">
        <v>26</v>
      </c>
    </row>
    <row r="557" spans="1:13" x14ac:dyDescent="0.25">
      <c r="A557" s="14" t="s">
        <v>19</v>
      </c>
      <c r="B557" s="14">
        <v>100</v>
      </c>
      <c r="C557" s="14">
        <v>500</v>
      </c>
      <c r="D557" s="14">
        <v>0.5</v>
      </c>
      <c r="E557" s="14">
        <v>151.61246776199212</v>
      </c>
      <c r="F557" s="14">
        <v>0.9</v>
      </c>
      <c r="G557" s="14">
        <v>8</v>
      </c>
      <c r="H557" s="14">
        <v>45</v>
      </c>
      <c r="I557" s="14">
        <v>3729.5612446970367</v>
      </c>
      <c r="J557" s="14">
        <v>3317.574258279893</v>
      </c>
      <c r="K557" s="6">
        <f xml:space="preserve"> 100 - Tableau18[[#This Row],[Fitness finale]] / Tableau18[[#This Row],[Fitness de base]] * 100</f>
        <v>11.046526907231708</v>
      </c>
      <c r="L557" s="14">
        <v>8841.0400000000009</v>
      </c>
      <c r="M557" s="17" t="s">
        <v>26</v>
      </c>
    </row>
    <row r="558" spans="1:13" x14ac:dyDescent="0.25">
      <c r="A558" s="14" t="s">
        <v>19</v>
      </c>
      <c r="B558" s="14">
        <v>100</v>
      </c>
      <c r="C558" s="14">
        <v>100</v>
      </c>
      <c r="D558" s="14">
        <v>0.5</v>
      </c>
      <c r="E558" s="14">
        <v>151.61246776199212</v>
      </c>
      <c r="F558" s="14">
        <v>0.9</v>
      </c>
      <c r="G558" s="14">
        <v>8</v>
      </c>
      <c r="H558" s="14">
        <v>45</v>
      </c>
      <c r="I558" s="14">
        <v>3729.5612446970367</v>
      </c>
      <c r="J558" s="14">
        <v>3453.7727941464864</v>
      </c>
      <c r="K558" s="6">
        <f xml:space="preserve"> 100 - Tableau18[[#This Row],[Fitness finale]] / Tableau18[[#This Row],[Fitness de base]] * 100</f>
        <v>7.3946620649462886</v>
      </c>
      <c r="L558" s="14">
        <v>4401.2190000000001</v>
      </c>
      <c r="M558" s="17" t="s">
        <v>26</v>
      </c>
    </row>
    <row r="559" spans="1:13" x14ac:dyDescent="0.25">
      <c r="A559" s="14" t="s">
        <v>19</v>
      </c>
      <c r="B559" s="14">
        <v>100</v>
      </c>
      <c r="C559" s="14">
        <v>100</v>
      </c>
      <c r="D559" s="14">
        <v>0.3</v>
      </c>
      <c r="E559" s="14">
        <v>87.285820900079756</v>
      </c>
      <c r="F559" s="14">
        <v>0.99</v>
      </c>
      <c r="G559" s="14">
        <v>8</v>
      </c>
      <c r="H559" s="14">
        <v>45</v>
      </c>
      <c r="I559" s="14">
        <v>3729.5612446970367</v>
      </c>
      <c r="J559" s="14">
        <v>3475.5728175231234</v>
      </c>
      <c r="K559" s="6">
        <f xml:space="preserve"> 100 - Tableau18[[#This Row],[Fitness finale]] / Tableau18[[#This Row],[Fitness de base]] * 100</f>
        <v>6.8101422797400772</v>
      </c>
      <c r="L559" s="14">
        <v>3783.2060000000001</v>
      </c>
      <c r="M559" s="17" t="s">
        <v>26</v>
      </c>
    </row>
    <row r="560" spans="1:13" x14ac:dyDescent="0.25">
      <c r="A560" s="14" t="s">
        <v>19</v>
      </c>
      <c r="B560" s="14">
        <v>100</v>
      </c>
      <c r="C560" s="14">
        <v>500</v>
      </c>
      <c r="D560" s="14">
        <v>0.3</v>
      </c>
      <c r="E560" s="14">
        <v>87.285820900079756</v>
      </c>
      <c r="F560" s="14">
        <v>0.9</v>
      </c>
      <c r="G560" s="14">
        <v>8</v>
      </c>
      <c r="H560" s="14">
        <v>46</v>
      </c>
      <c r="I560" s="14">
        <v>3729.5612446970367</v>
      </c>
      <c r="J560" s="14">
        <v>3480.7321439801572</v>
      </c>
      <c r="K560" s="6">
        <f xml:space="preserve"> 100 - Tableau18[[#This Row],[Fitness finale]] / Tableau18[[#This Row],[Fitness de base]] * 100</f>
        <v>6.6718062632885591</v>
      </c>
      <c r="L560" s="14">
        <v>8493.7459999999992</v>
      </c>
      <c r="M560" s="17" t="s">
        <v>26</v>
      </c>
    </row>
    <row r="561" spans="1:13" x14ac:dyDescent="0.25">
      <c r="A561" s="14" t="s">
        <v>19</v>
      </c>
      <c r="B561" s="14">
        <v>100</v>
      </c>
      <c r="C561" s="14">
        <v>1000</v>
      </c>
      <c r="D561" s="14">
        <v>0.8</v>
      </c>
      <c r="E561" s="14">
        <v>470.95134028311196</v>
      </c>
      <c r="F561" s="14">
        <v>0.9</v>
      </c>
      <c r="G561" s="14">
        <v>8</v>
      </c>
      <c r="H561" s="14">
        <v>46</v>
      </c>
      <c r="I561" s="14">
        <v>3729.5612446970367</v>
      </c>
      <c r="J561" s="14">
        <v>3510.5827316308582</v>
      </c>
      <c r="K561" s="6">
        <f xml:space="preserve"> 100 - Tableau18[[#This Row],[Fitness finale]] / Tableau18[[#This Row],[Fitness de base]] * 100</f>
        <v>5.8714282645857594</v>
      </c>
      <c r="L561" s="14">
        <v>10925.966</v>
      </c>
      <c r="M561" s="17" t="s">
        <v>26</v>
      </c>
    </row>
    <row r="562" spans="1:13" x14ac:dyDescent="0.25">
      <c r="A562" s="14" t="s">
        <v>19</v>
      </c>
      <c r="B562" s="14">
        <v>100</v>
      </c>
      <c r="C562" s="14">
        <v>100</v>
      </c>
      <c r="D562" s="14">
        <v>0.5</v>
      </c>
      <c r="E562" s="14">
        <v>151.61246776199212</v>
      </c>
      <c r="F562" s="14">
        <v>0.8</v>
      </c>
      <c r="G562" s="14">
        <v>8</v>
      </c>
      <c r="H562" s="14">
        <v>47</v>
      </c>
      <c r="I562" s="14">
        <v>3729.5612446970367</v>
      </c>
      <c r="J562" s="14">
        <v>3529.9368093401249</v>
      </c>
      <c r="K562" s="6">
        <f xml:space="preserve"> 100 - Tableau18[[#This Row],[Fitness finale]] / Tableau18[[#This Row],[Fitness de base]] * 100</f>
        <v>5.3524911446554881</v>
      </c>
      <c r="L562" s="14">
        <v>4142.2749999999996</v>
      </c>
      <c r="M562" s="17" t="s">
        <v>26</v>
      </c>
    </row>
    <row r="563" spans="1:13" x14ac:dyDescent="0.25">
      <c r="A563" s="14" t="s">
        <v>19</v>
      </c>
      <c r="B563" s="14">
        <v>100</v>
      </c>
      <c r="C563" s="14">
        <v>100</v>
      </c>
      <c r="D563" s="14">
        <v>0.5</v>
      </c>
      <c r="E563" s="14">
        <v>151.61246776199212</v>
      </c>
      <c r="F563" s="14">
        <v>0.99</v>
      </c>
      <c r="G563" s="14">
        <v>8</v>
      </c>
      <c r="H563" s="14">
        <v>42</v>
      </c>
      <c r="I563" s="14">
        <v>3729.5612446970367</v>
      </c>
      <c r="J563" s="14">
        <v>3535.7385684823585</v>
      </c>
      <c r="K563" s="6">
        <f xml:space="preserve"> 100 - Tableau18[[#This Row],[Fitness finale]] / Tableau18[[#This Row],[Fitness de base]] * 100</f>
        <v>5.1969297056126749</v>
      </c>
      <c r="L563" s="14">
        <v>3578.6120000000001</v>
      </c>
      <c r="M563" s="17" t="s">
        <v>26</v>
      </c>
    </row>
    <row r="564" spans="1:13" x14ac:dyDescent="0.25">
      <c r="A564" s="14" t="s">
        <v>19</v>
      </c>
      <c r="B564" s="14">
        <v>100</v>
      </c>
      <c r="C564" s="14">
        <v>500</v>
      </c>
      <c r="D564" s="14">
        <v>0.3</v>
      </c>
      <c r="E564" s="14">
        <v>87.285820900079756</v>
      </c>
      <c r="F564" s="14">
        <v>0.8</v>
      </c>
      <c r="G564" s="14">
        <v>8</v>
      </c>
      <c r="H564" s="14">
        <v>45</v>
      </c>
      <c r="I564" s="14">
        <v>3729.5612446970367</v>
      </c>
      <c r="J564" s="14">
        <v>3548.2954457638293</v>
      </c>
      <c r="K564" s="6">
        <f xml:space="preserve"> 100 - Tableau18[[#This Row],[Fitness finale]] / Tableau18[[#This Row],[Fitness de base]] * 100</f>
        <v>4.8602445982337485</v>
      </c>
      <c r="L564" s="14">
        <v>8734.6880000000001</v>
      </c>
      <c r="M564" s="17" t="s">
        <v>26</v>
      </c>
    </row>
    <row r="565" spans="1:13" x14ac:dyDescent="0.25">
      <c r="A565" s="14" t="s">
        <v>19</v>
      </c>
      <c r="B565" s="14">
        <v>100</v>
      </c>
      <c r="C565" s="14">
        <v>1000</v>
      </c>
      <c r="D565" s="14">
        <v>0.3</v>
      </c>
      <c r="E565" s="14">
        <v>87.285820900079756</v>
      </c>
      <c r="F565" s="14">
        <v>0.9</v>
      </c>
      <c r="G565" s="14">
        <v>8</v>
      </c>
      <c r="H565" s="14">
        <v>45</v>
      </c>
      <c r="I565" s="14">
        <v>3729.5612446970367</v>
      </c>
      <c r="J565" s="14">
        <v>3571.8031870292575</v>
      </c>
      <c r="K565" s="6">
        <f xml:space="preserve"> 100 - Tableau18[[#This Row],[Fitness finale]] / Tableau18[[#This Row],[Fitness de base]] * 100</f>
        <v>4.229936105543004</v>
      </c>
      <c r="L565" s="14">
        <v>10822.544</v>
      </c>
      <c r="M565" s="17" t="s">
        <v>26</v>
      </c>
    </row>
    <row r="566" spans="1:13" x14ac:dyDescent="0.25">
      <c r="A566" s="11" t="s">
        <v>19</v>
      </c>
      <c r="B566" s="11">
        <v>100</v>
      </c>
      <c r="C566" s="11">
        <v>1000</v>
      </c>
      <c r="D566" s="11">
        <v>0.5</v>
      </c>
      <c r="E566" s="11">
        <v>151.61246776199212</v>
      </c>
      <c r="F566" s="11">
        <v>0.8</v>
      </c>
      <c r="G566" s="11">
        <v>8</v>
      </c>
      <c r="H566" s="11">
        <v>47</v>
      </c>
      <c r="I566" s="11">
        <v>3729.5612446970367</v>
      </c>
      <c r="J566" s="11">
        <v>3580.1755302117053</v>
      </c>
      <c r="K566" s="6">
        <f xml:space="preserve"> 100 - Tableau18[[#This Row],[Fitness finale]] / Tableau18[[#This Row],[Fitness de base]] * 100</f>
        <v>4.0054500967838749</v>
      </c>
      <c r="L566" s="11">
        <v>10904.596</v>
      </c>
      <c r="M566" s="17" t="s">
        <v>26</v>
      </c>
    </row>
    <row r="567" spans="1:13" x14ac:dyDescent="0.25">
      <c r="A567" s="11" t="s">
        <v>19</v>
      </c>
      <c r="B567" s="11">
        <v>100</v>
      </c>
      <c r="C567" s="11">
        <v>10</v>
      </c>
      <c r="D567" s="11">
        <v>0.8</v>
      </c>
      <c r="E567" s="11">
        <v>470.95134028311196</v>
      </c>
      <c r="F567" s="11">
        <v>0.9</v>
      </c>
      <c r="G567" s="11">
        <v>8</v>
      </c>
      <c r="H567" s="11">
        <v>46</v>
      </c>
      <c r="I567" s="11">
        <v>3729.5612446970367</v>
      </c>
      <c r="J567" s="11">
        <v>3580.8639129964627</v>
      </c>
      <c r="K567" s="6">
        <f xml:space="preserve"> 100 - Tableau18[[#This Row],[Fitness finale]] / Tableau18[[#This Row],[Fitness de base]] * 100</f>
        <v>3.9869926231135793</v>
      </c>
      <c r="L567" s="11">
        <v>322.858</v>
      </c>
      <c r="M567" s="17" t="s">
        <v>26</v>
      </c>
    </row>
    <row r="568" spans="1:13" x14ac:dyDescent="0.25">
      <c r="A568" s="14" t="s">
        <v>19</v>
      </c>
      <c r="B568" s="14">
        <v>100</v>
      </c>
      <c r="C568" s="14">
        <v>100</v>
      </c>
      <c r="D568" s="14">
        <v>0.8</v>
      </c>
      <c r="E568" s="14">
        <v>470.95134028311196</v>
      </c>
      <c r="F568" s="14">
        <v>0.99</v>
      </c>
      <c r="G568" s="14">
        <v>8</v>
      </c>
      <c r="H568" s="14">
        <v>46</v>
      </c>
      <c r="I568" s="14">
        <v>3729.5612446970367</v>
      </c>
      <c r="J568" s="14">
        <v>3587.1303584477409</v>
      </c>
      <c r="K568" s="6">
        <f xml:space="preserve"> 100 - Tableau18[[#This Row],[Fitness finale]] / Tableau18[[#This Row],[Fitness de base]] * 100</f>
        <v>3.8189716404795462</v>
      </c>
      <c r="L568" s="14">
        <v>4240.6210000000001</v>
      </c>
      <c r="M568" s="17" t="s">
        <v>26</v>
      </c>
    </row>
    <row r="569" spans="1:13" x14ac:dyDescent="0.25">
      <c r="A569" s="14" t="s">
        <v>19</v>
      </c>
      <c r="B569" s="14">
        <v>100</v>
      </c>
      <c r="C569" s="14">
        <v>10</v>
      </c>
      <c r="D569" s="14">
        <v>0.3</v>
      </c>
      <c r="E569" s="14">
        <v>87.285820900079756</v>
      </c>
      <c r="F569" s="14">
        <v>0.8</v>
      </c>
      <c r="G569" s="14">
        <v>8</v>
      </c>
      <c r="H569" s="14">
        <v>46</v>
      </c>
      <c r="I569" s="14">
        <v>3729.5612446970367</v>
      </c>
      <c r="J569" s="14">
        <v>3613.7976315902051</v>
      </c>
      <c r="K569" s="6">
        <f xml:space="preserve"> 100 - Tableau18[[#This Row],[Fitness finale]] / Tableau18[[#This Row],[Fitness de base]] * 100</f>
        <v>3.1039472343142904</v>
      </c>
      <c r="L569" s="14">
        <v>331.78300000000002</v>
      </c>
      <c r="M569" s="17" t="s">
        <v>26</v>
      </c>
    </row>
    <row r="570" spans="1:13" x14ac:dyDescent="0.25">
      <c r="A570" s="11" t="s">
        <v>19</v>
      </c>
      <c r="B570" s="11">
        <v>100</v>
      </c>
      <c r="C570" s="11">
        <v>10</v>
      </c>
      <c r="D570" s="11">
        <v>0.3</v>
      </c>
      <c r="E570" s="11">
        <v>87.285820900079756</v>
      </c>
      <c r="F570" s="11">
        <v>0.9</v>
      </c>
      <c r="G570" s="11">
        <v>8</v>
      </c>
      <c r="H570" s="11">
        <v>45</v>
      </c>
      <c r="I570" s="11">
        <v>3729.5612446970367</v>
      </c>
      <c r="J570" s="11">
        <v>3633.3446005474402</v>
      </c>
      <c r="K570" s="6">
        <f xml:space="preserve"> 100 - Tableau18[[#This Row],[Fitness finale]] / Tableau18[[#This Row],[Fitness de base]] * 100</f>
        <v>2.579838158882751</v>
      </c>
      <c r="L570" s="11">
        <v>333.05099999999999</v>
      </c>
      <c r="M570" s="17" t="s">
        <v>26</v>
      </c>
    </row>
    <row r="571" spans="1:13" x14ac:dyDescent="0.25">
      <c r="A571" s="14" t="s">
        <v>19</v>
      </c>
      <c r="B571" s="14">
        <v>100</v>
      </c>
      <c r="C571" s="14">
        <v>100</v>
      </c>
      <c r="D571" s="14">
        <v>0.3</v>
      </c>
      <c r="E571" s="14">
        <v>87.285820900079756</v>
      </c>
      <c r="F571" s="14">
        <v>0.9</v>
      </c>
      <c r="G571" s="14">
        <v>8</v>
      </c>
      <c r="H571" s="14">
        <v>46</v>
      </c>
      <c r="I571" s="14">
        <v>3729.5612446970367</v>
      </c>
      <c r="J571" s="14">
        <v>3651.4987787202899</v>
      </c>
      <c r="K571" s="6">
        <f xml:space="preserve"> 100 - Tableau18[[#This Row],[Fitness finale]] / Tableau18[[#This Row],[Fitness de base]] * 100</f>
        <v>2.0930737117601126</v>
      </c>
      <c r="L571" s="14">
        <v>3660.9430000000002</v>
      </c>
      <c r="M571" s="17" t="s">
        <v>26</v>
      </c>
    </row>
    <row r="572" spans="1:13" x14ac:dyDescent="0.25">
      <c r="A572" s="14" t="s">
        <v>19</v>
      </c>
      <c r="B572" s="14">
        <v>100</v>
      </c>
      <c r="C572" s="14">
        <v>10</v>
      </c>
      <c r="D572" s="14">
        <v>0.5</v>
      </c>
      <c r="E572" s="14">
        <v>151.61246776199212</v>
      </c>
      <c r="F572" s="14">
        <v>0.99</v>
      </c>
      <c r="G572" s="14">
        <v>8</v>
      </c>
      <c r="H572" s="14">
        <v>47</v>
      </c>
      <c r="I572" s="14">
        <v>3729.5612446970367</v>
      </c>
      <c r="J572" s="14">
        <v>3656.4051178492628</v>
      </c>
      <c r="K572" s="6">
        <f xml:space="preserve"> 100 - Tableau18[[#This Row],[Fitness finale]] / Tableau18[[#This Row],[Fitness de base]] * 100</f>
        <v>1.9615209953125969</v>
      </c>
      <c r="L572" s="14">
        <v>390.61599999999999</v>
      </c>
      <c r="M572" s="17" t="s">
        <v>26</v>
      </c>
    </row>
    <row r="573" spans="1:13" x14ac:dyDescent="0.25">
      <c r="A573" s="14" t="s">
        <v>19</v>
      </c>
      <c r="B573" s="14">
        <v>100</v>
      </c>
      <c r="C573" s="14">
        <v>10</v>
      </c>
      <c r="D573" s="14">
        <v>0.5</v>
      </c>
      <c r="E573" s="14">
        <v>151.61246776199212</v>
      </c>
      <c r="F573" s="14">
        <v>0.9</v>
      </c>
      <c r="G573" s="14">
        <v>8</v>
      </c>
      <c r="H573" s="14">
        <v>47</v>
      </c>
      <c r="I573" s="14">
        <v>3729.5612446970367</v>
      </c>
      <c r="J573" s="14">
        <v>3688.4770468401211</v>
      </c>
      <c r="K573" s="6">
        <f xml:space="preserve"> 100 - Tableau18[[#This Row],[Fitness finale]] / Tableau18[[#This Row],[Fitness de base]] * 100</f>
        <v>1.1015826034585672</v>
      </c>
      <c r="L573" s="14">
        <v>377.52</v>
      </c>
      <c r="M573" s="17" t="s">
        <v>26</v>
      </c>
    </row>
    <row r="574" spans="1:13" x14ac:dyDescent="0.25">
      <c r="A574" s="14" t="s">
        <v>19</v>
      </c>
      <c r="B574" s="14">
        <v>100</v>
      </c>
      <c r="C574" s="14">
        <v>10</v>
      </c>
      <c r="D574" s="14">
        <v>0.8</v>
      </c>
      <c r="E574" s="14">
        <v>470.95134028311196</v>
      </c>
      <c r="F574" s="14">
        <v>0.8</v>
      </c>
      <c r="G574" s="14">
        <v>8</v>
      </c>
      <c r="H574" s="14">
        <v>47</v>
      </c>
      <c r="I574" s="14">
        <v>3729.5612446970367</v>
      </c>
      <c r="J574" s="14">
        <v>3699.4019674562369</v>
      </c>
      <c r="K574" s="6">
        <f xml:space="preserve"> 100 - Tableau18[[#This Row],[Fitness finale]] / Tableau18[[#This Row],[Fitness de base]] * 100</f>
        <v>0.80865483262093107</v>
      </c>
      <c r="L574" s="14">
        <v>339.41699999999997</v>
      </c>
      <c r="M574" s="17" t="s">
        <v>26</v>
      </c>
    </row>
    <row r="575" spans="1:13" x14ac:dyDescent="0.25">
      <c r="A575" s="14" t="s">
        <v>19</v>
      </c>
      <c r="B575" s="14">
        <v>100</v>
      </c>
      <c r="C575" s="14">
        <v>10</v>
      </c>
      <c r="D575" s="14">
        <v>0.5</v>
      </c>
      <c r="E575" s="14">
        <v>151.61246776199212</v>
      </c>
      <c r="F575" s="14">
        <v>0.8</v>
      </c>
      <c r="G575" s="14">
        <v>8</v>
      </c>
      <c r="H575" s="14">
        <v>47</v>
      </c>
      <c r="I575" s="14">
        <v>3729.5612446970367</v>
      </c>
      <c r="J575" s="14">
        <v>3729.5612446970367</v>
      </c>
      <c r="K575" s="6">
        <f xml:space="preserve"> 100 - Tableau18[[#This Row],[Fitness finale]] / Tableau18[[#This Row],[Fitness de base]] * 100</f>
        <v>0</v>
      </c>
      <c r="L575" s="14">
        <v>380.78100000000001</v>
      </c>
      <c r="M575" s="17" t="s">
        <v>26</v>
      </c>
    </row>
    <row r="576" spans="1:13" x14ac:dyDescent="0.25">
      <c r="A576" s="14" t="s">
        <v>19</v>
      </c>
      <c r="B576" s="14">
        <v>100</v>
      </c>
      <c r="C576" s="14">
        <v>10</v>
      </c>
      <c r="D576" s="14">
        <v>0.8</v>
      </c>
      <c r="E576" s="14">
        <v>470.95134028311196</v>
      </c>
      <c r="F576" s="14">
        <v>0.99</v>
      </c>
      <c r="G576" s="14">
        <v>8</v>
      </c>
      <c r="H576" s="14">
        <v>47</v>
      </c>
      <c r="I576" s="14">
        <v>3729.5612446970367</v>
      </c>
      <c r="J576" s="14">
        <v>3729.5612446970367</v>
      </c>
      <c r="K576" s="6">
        <f xml:space="preserve"> 100 - Tableau18[[#This Row],[Fitness finale]] / Tableau18[[#This Row],[Fitness de base]] * 100</f>
        <v>0</v>
      </c>
      <c r="L576" s="14">
        <v>382.505</v>
      </c>
      <c r="M576" s="17" t="s">
        <v>26</v>
      </c>
    </row>
    <row r="577" spans="1:13" x14ac:dyDescent="0.25">
      <c r="A577" s="14" t="s">
        <v>19</v>
      </c>
      <c r="B577" s="14">
        <v>100</v>
      </c>
      <c r="C577" s="14">
        <v>10</v>
      </c>
      <c r="D577" s="14">
        <v>0.3</v>
      </c>
      <c r="E577" s="14">
        <v>87.285820900079756</v>
      </c>
      <c r="F577" s="14">
        <v>0.99</v>
      </c>
      <c r="G577" s="14">
        <v>8</v>
      </c>
      <c r="H577" s="14">
        <v>47</v>
      </c>
      <c r="I577" s="14">
        <v>3729.5612446970367</v>
      </c>
      <c r="J577" s="14">
        <v>3729.5612446970367</v>
      </c>
      <c r="K577" s="6">
        <f xml:space="preserve"> 100 - Tableau18[[#This Row],[Fitness finale]] / Tableau18[[#This Row],[Fitness de base]] * 100</f>
        <v>0</v>
      </c>
      <c r="L577" s="14">
        <v>325.76400000000001</v>
      </c>
      <c r="M577" s="17" t="s">
        <v>26</v>
      </c>
    </row>
    <row r="578" spans="1:13" x14ac:dyDescent="0.25">
      <c r="A578" s="14" t="s">
        <v>20</v>
      </c>
      <c r="B578" s="14">
        <v>100</v>
      </c>
      <c r="C578" s="14">
        <v>1000</v>
      </c>
      <c r="D578" s="14">
        <v>0.8</v>
      </c>
      <c r="E578" s="14">
        <v>543.72470651689173</v>
      </c>
      <c r="F578" s="14">
        <v>0.99</v>
      </c>
      <c r="G578" s="14">
        <v>8</v>
      </c>
      <c r="H578" s="14">
        <v>33</v>
      </c>
      <c r="I578" s="14">
        <v>3688.9620666435944</v>
      </c>
      <c r="J578" s="14">
        <v>2527.7920933913338</v>
      </c>
      <c r="K578" s="6">
        <f xml:space="preserve"> 100 - Tableau18[[#This Row],[Fitness finale]] / Tableau18[[#This Row],[Fitness de base]] * 100</f>
        <v>31.476874857343063</v>
      </c>
      <c r="L578" s="14">
        <v>10886.459000000001</v>
      </c>
      <c r="M578" s="17" t="s">
        <v>26</v>
      </c>
    </row>
    <row r="579" spans="1:13" x14ac:dyDescent="0.25">
      <c r="A579" s="14" t="s">
        <v>20</v>
      </c>
      <c r="B579" s="14">
        <v>100</v>
      </c>
      <c r="C579" s="14">
        <v>1000</v>
      </c>
      <c r="D579" s="14">
        <v>0.5</v>
      </c>
      <c r="E579" s="14">
        <v>175.04025891217313</v>
      </c>
      <c r="F579" s="14">
        <v>0.9</v>
      </c>
      <c r="G579" s="14">
        <v>8</v>
      </c>
      <c r="H579" s="14">
        <v>39</v>
      </c>
      <c r="I579" s="14">
        <v>3688.9620666435944</v>
      </c>
      <c r="J579" s="14">
        <v>2651.3393593468004</v>
      </c>
      <c r="K579" s="6">
        <f xml:space="preserve"> 100 - Tableau18[[#This Row],[Fitness finale]] / Tableau18[[#This Row],[Fitness de base]] * 100</f>
        <v>28.127768422429895</v>
      </c>
      <c r="L579" s="14">
        <v>10823.96</v>
      </c>
      <c r="M579" s="17" t="s">
        <v>26</v>
      </c>
    </row>
    <row r="580" spans="1:13" x14ac:dyDescent="0.25">
      <c r="A580" s="14" t="s">
        <v>20</v>
      </c>
      <c r="B580" s="14">
        <v>100</v>
      </c>
      <c r="C580" s="14">
        <v>1000</v>
      </c>
      <c r="D580" s="14">
        <v>0.3</v>
      </c>
      <c r="E580" s="14">
        <v>100.77359016209961</v>
      </c>
      <c r="F580" s="14">
        <v>0.99</v>
      </c>
      <c r="G580" s="14">
        <v>8</v>
      </c>
      <c r="H580" s="14">
        <v>36</v>
      </c>
      <c r="I580" s="14">
        <v>3688.9620666435944</v>
      </c>
      <c r="J580" s="14">
        <v>2687.6416866333261</v>
      </c>
      <c r="K580" s="6">
        <f xml:space="preserve"> 100 - Tableau18[[#This Row],[Fitness finale]] / Tableau18[[#This Row],[Fitness de base]] * 100</f>
        <v>27.143688710285943</v>
      </c>
      <c r="L580" s="14">
        <v>10950.374</v>
      </c>
      <c r="M580" s="17" t="s">
        <v>26</v>
      </c>
    </row>
    <row r="581" spans="1:13" x14ac:dyDescent="0.25">
      <c r="A581" s="14" t="s">
        <v>20</v>
      </c>
      <c r="B581" s="14">
        <v>100</v>
      </c>
      <c r="C581" s="14">
        <v>1000</v>
      </c>
      <c r="D581" s="14">
        <v>0.5</v>
      </c>
      <c r="E581" s="14">
        <v>175.04025891217313</v>
      </c>
      <c r="F581" s="14">
        <v>0.99</v>
      </c>
      <c r="G581" s="14">
        <v>8</v>
      </c>
      <c r="H581" s="14">
        <v>38</v>
      </c>
      <c r="I581" s="14">
        <v>3688.9620666435944</v>
      </c>
      <c r="J581" s="14">
        <v>2792.9034938727214</v>
      </c>
      <c r="K581" s="6">
        <f xml:space="preserve"> 100 - Tableau18[[#This Row],[Fitness finale]] / Tableau18[[#This Row],[Fitness de base]] * 100</f>
        <v>24.290262588309901</v>
      </c>
      <c r="L581" s="14">
        <v>10937.831</v>
      </c>
      <c r="M581" s="17" t="s">
        <v>26</v>
      </c>
    </row>
    <row r="582" spans="1:13" x14ac:dyDescent="0.25">
      <c r="A582" s="14" t="s">
        <v>20</v>
      </c>
      <c r="B582" s="14">
        <v>100</v>
      </c>
      <c r="C582" s="14">
        <v>500</v>
      </c>
      <c r="D582" s="14">
        <v>0.5</v>
      </c>
      <c r="E582" s="14">
        <v>175.04025891217313</v>
      </c>
      <c r="F582" s="14">
        <v>0.99</v>
      </c>
      <c r="G582" s="14">
        <v>8</v>
      </c>
      <c r="H582" s="14">
        <v>38</v>
      </c>
      <c r="I582" s="14">
        <v>3688.9620666435944</v>
      </c>
      <c r="J582" s="14">
        <v>2792.9647668110588</v>
      </c>
      <c r="K582" s="6">
        <f xml:space="preserve"> 100 - Tableau18[[#This Row],[Fitness finale]] / Tableau18[[#This Row],[Fitness de base]] * 100</f>
        <v>24.288601607870689</v>
      </c>
      <c r="L582" s="14">
        <v>8693.2999999999993</v>
      </c>
      <c r="M582" s="17" t="s">
        <v>26</v>
      </c>
    </row>
    <row r="583" spans="1:13" x14ac:dyDescent="0.25">
      <c r="A583" s="14" t="s">
        <v>20</v>
      </c>
      <c r="B583" s="14">
        <v>100</v>
      </c>
      <c r="C583" s="14">
        <v>500</v>
      </c>
      <c r="D583" s="14">
        <v>0.3</v>
      </c>
      <c r="E583" s="14">
        <v>100.77359016209961</v>
      </c>
      <c r="F583" s="14">
        <v>0.99</v>
      </c>
      <c r="G583" s="14">
        <v>8</v>
      </c>
      <c r="H583" s="14">
        <v>40</v>
      </c>
      <c r="I583" s="14">
        <v>3688.9620666435944</v>
      </c>
      <c r="J583" s="14">
        <v>2812.4791519957898</v>
      </c>
      <c r="K583" s="6">
        <f xml:space="preserve"> 100 - Tableau18[[#This Row],[Fitness finale]] / Tableau18[[#This Row],[Fitness de base]] * 100</f>
        <v>23.759607684046301</v>
      </c>
      <c r="L583" s="14">
        <v>8943.1880000000001</v>
      </c>
      <c r="M583" s="17" t="s">
        <v>26</v>
      </c>
    </row>
    <row r="584" spans="1:13" x14ac:dyDescent="0.25">
      <c r="A584" s="14" t="s">
        <v>20</v>
      </c>
      <c r="B584" s="14">
        <v>100</v>
      </c>
      <c r="C584" s="14">
        <v>500</v>
      </c>
      <c r="D584" s="14">
        <v>0.8</v>
      </c>
      <c r="E584" s="14">
        <v>543.72470651689173</v>
      </c>
      <c r="F584" s="14">
        <v>0.9</v>
      </c>
      <c r="G584" s="14">
        <v>8</v>
      </c>
      <c r="H584" s="14">
        <v>42</v>
      </c>
      <c r="I584" s="14">
        <v>3688.9620666435944</v>
      </c>
      <c r="J584" s="14">
        <v>2892.73978064321</v>
      </c>
      <c r="K584" s="6">
        <f xml:space="preserve"> 100 - Tableau18[[#This Row],[Fitness finale]] / Tableau18[[#This Row],[Fitness de base]] * 100</f>
        <v>21.583910910876568</v>
      </c>
      <c r="L584" s="14">
        <v>8678.3559999999998</v>
      </c>
      <c r="M584" s="17" t="s">
        <v>26</v>
      </c>
    </row>
    <row r="585" spans="1:13" x14ac:dyDescent="0.25">
      <c r="A585" s="14" t="s">
        <v>20</v>
      </c>
      <c r="B585" s="14">
        <v>100</v>
      </c>
      <c r="C585" s="14">
        <v>500</v>
      </c>
      <c r="D585" s="14">
        <v>0.8</v>
      </c>
      <c r="E585" s="14">
        <v>543.72470651689173</v>
      </c>
      <c r="F585" s="14">
        <v>0.99</v>
      </c>
      <c r="G585" s="14">
        <v>8</v>
      </c>
      <c r="H585" s="14">
        <v>40</v>
      </c>
      <c r="I585" s="14">
        <v>3688.9620666435944</v>
      </c>
      <c r="J585" s="14">
        <v>2918.9804894468402</v>
      </c>
      <c r="K585" s="6">
        <f xml:space="preserve"> 100 - Tableau18[[#This Row],[Fitness finale]] / Tableau18[[#This Row],[Fitness de base]] * 100</f>
        <v>20.872580506020839</v>
      </c>
      <c r="L585" s="14">
        <v>8922.3979999999992</v>
      </c>
      <c r="M585" s="17" t="s">
        <v>26</v>
      </c>
    </row>
    <row r="586" spans="1:13" x14ac:dyDescent="0.25">
      <c r="A586" s="14" t="s">
        <v>20</v>
      </c>
      <c r="B586" s="14">
        <v>100</v>
      </c>
      <c r="C586" s="14">
        <v>1000</v>
      </c>
      <c r="D586" s="14">
        <v>0.5</v>
      </c>
      <c r="E586" s="14">
        <v>175.04025891217313</v>
      </c>
      <c r="F586" s="14">
        <v>0.8</v>
      </c>
      <c r="G586" s="14">
        <v>8</v>
      </c>
      <c r="H586" s="14">
        <v>43</v>
      </c>
      <c r="I586" s="14">
        <v>3688.9620666435944</v>
      </c>
      <c r="J586" s="14">
        <v>2967.5724764678807</v>
      </c>
      <c r="K586" s="6">
        <f xml:space="preserve"> 100 - Tableau18[[#This Row],[Fitness finale]] / Tableau18[[#This Row],[Fitness de base]] * 100</f>
        <v>19.555353976086579</v>
      </c>
      <c r="L586" s="14">
        <v>10916.74</v>
      </c>
      <c r="M586" s="17" t="s">
        <v>26</v>
      </c>
    </row>
    <row r="587" spans="1:13" x14ac:dyDescent="0.25">
      <c r="A587" s="14" t="s">
        <v>20</v>
      </c>
      <c r="B587" s="14">
        <v>100</v>
      </c>
      <c r="C587" s="14">
        <v>500</v>
      </c>
      <c r="D587" s="14">
        <v>0.3</v>
      </c>
      <c r="E587" s="14">
        <v>100.77359016209961</v>
      </c>
      <c r="F587" s="14">
        <v>0.8</v>
      </c>
      <c r="G587" s="14">
        <v>8</v>
      </c>
      <c r="H587" s="14">
        <v>44</v>
      </c>
      <c r="I587" s="14">
        <v>3688.9620666435944</v>
      </c>
      <c r="J587" s="14">
        <v>3132.0515603380272</v>
      </c>
      <c r="K587" s="6">
        <f xml:space="preserve"> 100 - Tableau18[[#This Row],[Fitness finale]] / Tableau18[[#This Row],[Fitness de base]] * 100</f>
        <v>15.096672078611874</v>
      </c>
      <c r="L587" s="14">
        <v>8805.6939999999995</v>
      </c>
      <c r="M587" s="17" t="s">
        <v>26</v>
      </c>
    </row>
    <row r="588" spans="1:13" x14ac:dyDescent="0.25">
      <c r="A588" s="14" t="s">
        <v>20</v>
      </c>
      <c r="B588" s="14">
        <v>100</v>
      </c>
      <c r="C588" s="14">
        <v>1000</v>
      </c>
      <c r="D588" s="14">
        <v>0.3</v>
      </c>
      <c r="E588" s="14">
        <v>100.77359016209961</v>
      </c>
      <c r="F588" s="14">
        <v>0.8</v>
      </c>
      <c r="G588" s="14">
        <v>8</v>
      </c>
      <c r="H588" s="14">
        <v>47</v>
      </c>
      <c r="I588" s="14">
        <v>3688.9620666435944</v>
      </c>
      <c r="J588" s="14">
        <v>3236.3057756936714</v>
      </c>
      <c r="K588" s="6">
        <f xml:space="preserve"> 100 - Tableau18[[#This Row],[Fitness finale]] / Tableau18[[#This Row],[Fitness de base]] * 100</f>
        <v>12.270559652617209</v>
      </c>
      <c r="L588" s="14">
        <v>10949.199000000001</v>
      </c>
      <c r="M588" s="17" t="s">
        <v>26</v>
      </c>
    </row>
    <row r="589" spans="1:13" x14ac:dyDescent="0.25">
      <c r="A589" s="14" t="s">
        <v>20</v>
      </c>
      <c r="B589" s="14">
        <v>100</v>
      </c>
      <c r="C589" s="14">
        <v>100</v>
      </c>
      <c r="D589" s="14">
        <v>0.3</v>
      </c>
      <c r="E589" s="14">
        <v>100.77359016209961</v>
      </c>
      <c r="F589" s="14">
        <v>0.8</v>
      </c>
      <c r="G589" s="14">
        <v>8</v>
      </c>
      <c r="H589" s="14">
        <v>46</v>
      </c>
      <c r="I589" s="14">
        <v>3688.9620666435944</v>
      </c>
      <c r="J589" s="14">
        <v>3238.0251585635765</v>
      </c>
      <c r="K589" s="6">
        <f xml:space="preserve"> 100 - Tableau18[[#This Row],[Fitness finale]] / Tableau18[[#This Row],[Fitness de base]] * 100</f>
        <v>12.223950800619193</v>
      </c>
      <c r="L589" s="14">
        <v>3952.703</v>
      </c>
      <c r="M589" s="17" t="s">
        <v>26</v>
      </c>
    </row>
    <row r="590" spans="1:13" x14ac:dyDescent="0.25">
      <c r="A590" s="14" t="s">
        <v>20</v>
      </c>
      <c r="B590" s="14">
        <v>100</v>
      </c>
      <c r="C590" s="14">
        <v>500</v>
      </c>
      <c r="D590" s="14">
        <v>0.5</v>
      </c>
      <c r="E590" s="14">
        <v>175.04025891217313</v>
      </c>
      <c r="F590" s="14">
        <v>0.8</v>
      </c>
      <c r="G590" s="14">
        <v>8</v>
      </c>
      <c r="H590" s="14">
        <v>46</v>
      </c>
      <c r="I590" s="14">
        <v>3688.9620666435944</v>
      </c>
      <c r="J590" s="14">
        <v>3266.5080879387119</v>
      </c>
      <c r="K590" s="6">
        <f xml:space="preserve"> 100 - Tableau18[[#This Row],[Fitness finale]] / Tableau18[[#This Row],[Fitness de base]] * 100</f>
        <v>11.451838513732753</v>
      </c>
      <c r="L590" s="14">
        <v>8756.6090000000004</v>
      </c>
      <c r="M590" s="17" t="s">
        <v>26</v>
      </c>
    </row>
    <row r="591" spans="1:13" x14ac:dyDescent="0.25">
      <c r="A591" s="14" t="s">
        <v>20</v>
      </c>
      <c r="B591" s="14">
        <v>100</v>
      </c>
      <c r="C591" s="14">
        <v>100</v>
      </c>
      <c r="D591" s="14">
        <v>0.8</v>
      </c>
      <c r="E591" s="14">
        <v>543.72470651689173</v>
      </c>
      <c r="F591" s="14">
        <v>0.9</v>
      </c>
      <c r="G591" s="14">
        <v>8</v>
      </c>
      <c r="H591" s="14">
        <v>47</v>
      </c>
      <c r="I591" s="14">
        <v>3688.9620666435944</v>
      </c>
      <c r="J591" s="14">
        <v>3274.6119491262957</v>
      </c>
      <c r="K591" s="6">
        <f xml:space="preserve"> 100 - Tableau18[[#This Row],[Fitness finale]] / Tableau18[[#This Row],[Fitness de base]] * 100</f>
        <v>11.232159887572266</v>
      </c>
      <c r="L591" s="14">
        <v>3944.0650000000001</v>
      </c>
      <c r="M591" s="17" t="s">
        <v>26</v>
      </c>
    </row>
    <row r="592" spans="1:13" x14ac:dyDescent="0.25">
      <c r="A592" s="14" t="s">
        <v>20</v>
      </c>
      <c r="B592" s="14">
        <v>100</v>
      </c>
      <c r="C592" s="14">
        <v>100</v>
      </c>
      <c r="D592" s="14">
        <v>0.8</v>
      </c>
      <c r="E592" s="14">
        <v>543.72470651689173</v>
      </c>
      <c r="F592" s="14">
        <v>0.8</v>
      </c>
      <c r="G592" s="14">
        <v>8</v>
      </c>
      <c r="H592" s="14">
        <v>44</v>
      </c>
      <c r="I592" s="14">
        <v>3688.9620666435944</v>
      </c>
      <c r="J592" s="14">
        <v>3311.7433010564168</v>
      </c>
      <c r="K592" s="6">
        <f xml:space="preserve"> 100 - Tableau18[[#This Row],[Fitness finale]] / Tableau18[[#This Row],[Fitness de base]] * 100</f>
        <v>10.225607061619641</v>
      </c>
      <c r="L592" s="14">
        <v>4203.1670000000004</v>
      </c>
      <c r="M592" s="17" t="s">
        <v>26</v>
      </c>
    </row>
    <row r="593" spans="1:13" x14ac:dyDescent="0.25">
      <c r="A593" s="14" t="s">
        <v>20</v>
      </c>
      <c r="B593" s="14">
        <v>100</v>
      </c>
      <c r="C593" s="14">
        <v>1000</v>
      </c>
      <c r="D593" s="14">
        <v>0.8</v>
      </c>
      <c r="E593" s="14">
        <v>543.72470651689173</v>
      </c>
      <c r="F593" s="14">
        <v>0.9</v>
      </c>
      <c r="G593" s="14">
        <v>8</v>
      </c>
      <c r="H593" s="14">
        <v>47</v>
      </c>
      <c r="I593" s="14">
        <v>3688.9620666435944</v>
      </c>
      <c r="J593" s="14">
        <v>3324.6308966710462</v>
      </c>
      <c r="K593" s="6">
        <f xml:space="preserve"> 100 - Tableau18[[#This Row],[Fitness finale]] / Tableau18[[#This Row],[Fitness de base]] * 100</f>
        <v>9.8762514601847187</v>
      </c>
      <c r="L593" s="14">
        <v>10855.016</v>
      </c>
      <c r="M593" s="17" t="s">
        <v>26</v>
      </c>
    </row>
    <row r="594" spans="1:13" x14ac:dyDescent="0.25">
      <c r="A594" s="11" t="s">
        <v>20</v>
      </c>
      <c r="B594" s="11">
        <v>100</v>
      </c>
      <c r="C594" s="11">
        <v>500</v>
      </c>
      <c r="D594" s="11">
        <v>0.5</v>
      </c>
      <c r="E594" s="11">
        <v>175.04025891217313</v>
      </c>
      <c r="F594" s="11">
        <v>0.9</v>
      </c>
      <c r="G594" s="11">
        <v>8</v>
      </c>
      <c r="H594" s="11">
        <v>47</v>
      </c>
      <c r="I594" s="11">
        <v>3688.9620666435944</v>
      </c>
      <c r="J594" s="11">
        <v>3330.7922487357241</v>
      </c>
      <c r="K594" s="6">
        <f xml:space="preserve"> 100 - Tableau18[[#This Row],[Fitness finale]] / Tableau18[[#This Row],[Fitness de base]] * 100</f>
        <v>9.709230169280417</v>
      </c>
      <c r="L594" s="11">
        <v>8810.2049999999999</v>
      </c>
      <c r="M594" s="17" t="s">
        <v>26</v>
      </c>
    </row>
    <row r="595" spans="1:13" x14ac:dyDescent="0.25">
      <c r="A595" s="14" t="s">
        <v>20</v>
      </c>
      <c r="B595" s="14">
        <v>100</v>
      </c>
      <c r="C595" s="14">
        <v>100</v>
      </c>
      <c r="D595" s="14">
        <v>0.3</v>
      </c>
      <c r="E595" s="14">
        <v>100.77359016209961</v>
      </c>
      <c r="F595" s="14">
        <v>0.9</v>
      </c>
      <c r="G595" s="14">
        <v>8</v>
      </c>
      <c r="H595" s="14">
        <v>45</v>
      </c>
      <c r="I595" s="14">
        <v>3688.9620666435944</v>
      </c>
      <c r="J595" s="14">
        <v>3335.2963968788135</v>
      </c>
      <c r="K595" s="6">
        <f xml:space="preserve"> 100 - Tableau18[[#This Row],[Fitness finale]] / Tableau18[[#This Row],[Fitness de base]] * 100</f>
        <v>9.5871321899106476</v>
      </c>
      <c r="L595" s="14">
        <v>4333.4290000000001</v>
      </c>
      <c r="M595" s="17" t="s">
        <v>26</v>
      </c>
    </row>
    <row r="596" spans="1:13" x14ac:dyDescent="0.25">
      <c r="A596" s="14" t="s">
        <v>20</v>
      </c>
      <c r="B596" s="14">
        <v>100</v>
      </c>
      <c r="C596" s="14">
        <v>500</v>
      </c>
      <c r="D596" s="14">
        <v>0.3</v>
      </c>
      <c r="E596" s="14">
        <v>100.77359016209961</v>
      </c>
      <c r="F596" s="14">
        <v>0.9</v>
      </c>
      <c r="G596" s="14">
        <v>8</v>
      </c>
      <c r="H596" s="14">
        <v>47</v>
      </c>
      <c r="I596" s="14">
        <v>3688.9620666435944</v>
      </c>
      <c r="J596" s="14">
        <v>3376.1820352105906</v>
      </c>
      <c r="K596" s="6">
        <f xml:space="preserve"> 100 - Tableau18[[#This Row],[Fitness finale]] / Tableau18[[#This Row],[Fitness de base]] * 100</f>
        <v>8.478808558679134</v>
      </c>
      <c r="L596" s="14">
        <v>8899.2620000000006</v>
      </c>
      <c r="M596" s="17" t="s">
        <v>26</v>
      </c>
    </row>
    <row r="597" spans="1:13" x14ac:dyDescent="0.25">
      <c r="A597" s="14" t="s">
        <v>20</v>
      </c>
      <c r="B597" s="14">
        <v>100</v>
      </c>
      <c r="C597" s="14">
        <v>100</v>
      </c>
      <c r="D597" s="14">
        <v>0.5</v>
      </c>
      <c r="E597" s="14">
        <v>175.04025891217313</v>
      </c>
      <c r="F597" s="14">
        <v>0.8</v>
      </c>
      <c r="G597" s="14">
        <v>8</v>
      </c>
      <c r="H597" s="14">
        <v>46</v>
      </c>
      <c r="I597" s="14">
        <v>3688.9620666435944</v>
      </c>
      <c r="J597" s="14">
        <v>3454.8602183303337</v>
      </c>
      <c r="K597" s="6">
        <f xml:space="preserve"> 100 - Tableau18[[#This Row],[Fitness finale]] / Tableau18[[#This Row],[Fitness de base]] * 100</f>
        <v>6.3460085542776739</v>
      </c>
      <c r="L597" s="14">
        <v>3645.7869999999998</v>
      </c>
      <c r="M597" s="17" t="s">
        <v>26</v>
      </c>
    </row>
    <row r="598" spans="1:13" x14ac:dyDescent="0.25">
      <c r="A598" s="14" t="s">
        <v>20</v>
      </c>
      <c r="B598" s="14">
        <v>100</v>
      </c>
      <c r="C598" s="14">
        <v>500</v>
      </c>
      <c r="D598" s="14">
        <v>0.8</v>
      </c>
      <c r="E598" s="14">
        <v>543.72470651689173</v>
      </c>
      <c r="F598" s="14">
        <v>0.8</v>
      </c>
      <c r="G598" s="14">
        <v>8</v>
      </c>
      <c r="H598" s="14">
        <v>46</v>
      </c>
      <c r="I598" s="14">
        <v>3688.9620666435944</v>
      </c>
      <c r="J598" s="14">
        <v>3455.3346569845075</v>
      </c>
      <c r="K598" s="6">
        <f xml:space="preserve"> 100 - Tableau18[[#This Row],[Fitness finale]] / Tableau18[[#This Row],[Fitness de base]] * 100</f>
        <v>6.3331475205884402</v>
      </c>
      <c r="L598" s="14">
        <v>8419.8799999999992</v>
      </c>
      <c r="M598" s="17" t="s">
        <v>26</v>
      </c>
    </row>
    <row r="599" spans="1:13" x14ac:dyDescent="0.25">
      <c r="A599" s="14" t="s">
        <v>20</v>
      </c>
      <c r="B599" s="14">
        <v>100</v>
      </c>
      <c r="C599" s="14">
        <v>1000</v>
      </c>
      <c r="D599" s="14">
        <v>0.8</v>
      </c>
      <c r="E599" s="14">
        <v>543.72470651689173</v>
      </c>
      <c r="F599" s="14">
        <v>0.8</v>
      </c>
      <c r="G599" s="14">
        <v>8</v>
      </c>
      <c r="H599" s="14">
        <v>46</v>
      </c>
      <c r="I599" s="14">
        <v>3688.9620666435944</v>
      </c>
      <c r="J599" s="14">
        <v>3482.6505163310985</v>
      </c>
      <c r="K599" s="6">
        <f xml:space="preserve"> 100 - Tableau18[[#This Row],[Fitness finale]] / Tableau18[[#This Row],[Fitness de base]] * 100</f>
        <v>5.592672046644509</v>
      </c>
      <c r="L599" s="14">
        <v>10772.942999999999</v>
      </c>
      <c r="M599" s="17" t="s">
        <v>26</v>
      </c>
    </row>
    <row r="600" spans="1:13" x14ac:dyDescent="0.25">
      <c r="A600" s="14" t="s">
        <v>20</v>
      </c>
      <c r="B600" s="14">
        <v>100</v>
      </c>
      <c r="C600" s="14">
        <v>100</v>
      </c>
      <c r="D600" s="14">
        <v>0.5</v>
      </c>
      <c r="E600" s="14">
        <v>175.04025891217313</v>
      </c>
      <c r="F600" s="14">
        <v>0.9</v>
      </c>
      <c r="G600" s="14">
        <v>8</v>
      </c>
      <c r="H600" s="14">
        <v>46</v>
      </c>
      <c r="I600" s="14">
        <v>3688.9620666435944</v>
      </c>
      <c r="J600" s="14">
        <v>3489.4443230079619</v>
      </c>
      <c r="K600" s="6">
        <f xml:space="preserve"> 100 - Tableau18[[#This Row],[Fitness finale]] / Tableau18[[#This Row],[Fitness de base]] * 100</f>
        <v>5.4085062418970296</v>
      </c>
      <c r="L600" s="14">
        <v>4390.6890000000003</v>
      </c>
      <c r="M600" s="17" t="s">
        <v>26</v>
      </c>
    </row>
    <row r="601" spans="1:13" x14ac:dyDescent="0.25">
      <c r="A601" s="14" t="s">
        <v>20</v>
      </c>
      <c r="B601" s="14">
        <v>100</v>
      </c>
      <c r="C601" s="14">
        <v>100</v>
      </c>
      <c r="D601" s="14">
        <v>0.3</v>
      </c>
      <c r="E601" s="14">
        <v>100.77359016209961</v>
      </c>
      <c r="F601" s="14">
        <v>0.99</v>
      </c>
      <c r="G601" s="14">
        <v>8</v>
      </c>
      <c r="H601" s="14">
        <v>46</v>
      </c>
      <c r="I601" s="14">
        <v>3688.9620666435944</v>
      </c>
      <c r="J601" s="14">
        <v>3528.5845563564735</v>
      </c>
      <c r="K601" s="6">
        <f xml:space="preserve"> 100 - Tableau18[[#This Row],[Fitness finale]] / Tableau18[[#This Row],[Fitness de base]] * 100</f>
        <v>4.3474968674058658</v>
      </c>
      <c r="L601" s="14">
        <v>4057.8789999999999</v>
      </c>
      <c r="M601" s="17" t="s">
        <v>26</v>
      </c>
    </row>
    <row r="602" spans="1:13" x14ac:dyDescent="0.25">
      <c r="A602" s="14" t="s">
        <v>20</v>
      </c>
      <c r="B602" s="14">
        <v>100</v>
      </c>
      <c r="C602" s="14">
        <v>100</v>
      </c>
      <c r="D602" s="14">
        <v>0.5</v>
      </c>
      <c r="E602" s="14">
        <v>175.04025891217313</v>
      </c>
      <c r="F602" s="14">
        <v>0.99</v>
      </c>
      <c r="G602" s="14">
        <v>8</v>
      </c>
      <c r="H602" s="14">
        <v>45</v>
      </c>
      <c r="I602" s="14">
        <v>3688.9620666435944</v>
      </c>
      <c r="J602" s="14">
        <v>3546.5735937061049</v>
      </c>
      <c r="K602" s="6">
        <f xml:space="preserve"> 100 - Tableau18[[#This Row],[Fitness finale]] / Tableau18[[#This Row],[Fitness de base]] * 100</f>
        <v>3.8598519140382876</v>
      </c>
      <c r="L602" s="14">
        <v>3939.5259999999998</v>
      </c>
      <c r="M602" s="17" t="s">
        <v>26</v>
      </c>
    </row>
    <row r="603" spans="1:13" x14ac:dyDescent="0.25">
      <c r="A603" s="14" t="s">
        <v>20</v>
      </c>
      <c r="B603" s="14">
        <v>100</v>
      </c>
      <c r="C603" s="14">
        <v>10</v>
      </c>
      <c r="D603" s="14">
        <v>0.8</v>
      </c>
      <c r="E603" s="14">
        <v>543.72470651689173</v>
      </c>
      <c r="F603" s="14">
        <v>0.99</v>
      </c>
      <c r="G603" s="14">
        <v>8</v>
      </c>
      <c r="H603" s="14">
        <v>48</v>
      </c>
      <c r="I603" s="14">
        <v>3688.9620666435944</v>
      </c>
      <c r="J603" s="14">
        <v>3554.6532508473351</v>
      </c>
      <c r="K603" s="6">
        <f xml:space="preserve"> 100 - Tableau18[[#This Row],[Fitness finale]] / Tableau18[[#This Row],[Fitness de base]] * 100</f>
        <v>3.6408294086488127</v>
      </c>
      <c r="L603" s="14">
        <v>429.15</v>
      </c>
      <c r="M603" s="17" t="s">
        <v>26</v>
      </c>
    </row>
    <row r="604" spans="1:13" x14ac:dyDescent="0.25">
      <c r="A604" s="14" t="s">
        <v>20</v>
      </c>
      <c r="B604" s="14">
        <v>100</v>
      </c>
      <c r="C604" s="14">
        <v>10</v>
      </c>
      <c r="D604" s="14">
        <v>0.3</v>
      </c>
      <c r="E604" s="14">
        <v>100.77359016209961</v>
      </c>
      <c r="F604" s="14">
        <v>0.8</v>
      </c>
      <c r="G604" s="14">
        <v>8</v>
      </c>
      <c r="H604" s="14">
        <v>48</v>
      </c>
      <c r="I604" s="14">
        <v>3688.9620666435944</v>
      </c>
      <c r="J604" s="14">
        <v>3567.4490357734549</v>
      </c>
      <c r="K604" s="6">
        <f xml:space="preserve"> 100 - Tableau18[[#This Row],[Fitness finale]] / Tableau18[[#This Row],[Fitness de base]] * 100</f>
        <v>3.2939626018084311</v>
      </c>
      <c r="L604" s="14">
        <v>454.12400000000002</v>
      </c>
      <c r="M604" s="17" t="s">
        <v>26</v>
      </c>
    </row>
    <row r="605" spans="1:13" x14ac:dyDescent="0.25">
      <c r="A605" s="14" t="s">
        <v>20</v>
      </c>
      <c r="B605" s="14">
        <v>100</v>
      </c>
      <c r="C605" s="14">
        <v>100</v>
      </c>
      <c r="D605" s="14">
        <v>0.8</v>
      </c>
      <c r="E605" s="14">
        <v>543.72470651689173</v>
      </c>
      <c r="F605" s="14">
        <v>0.99</v>
      </c>
      <c r="G605" s="14">
        <v>8</v>
      </c>
      <c r="H605" s="14">
        <v>48</v>
      </c>
      <c r="I605" s="14">
        <v>3688.9620666435944</v>
      </c>
      <c r="J605" s="14">
        <v>3600.2431065149517</v>
      </c>
      <c r="K605" s="6">
        <f xml:space="preserve"> 100 - Tableau18[[#This Row],[Fitness finale]] / Tableau18[[#This Row],[Fitness de base]] * 100</f>
        <v>2.4049843431804021</v>
      </c>
      <c r="L605" s="14">
        <v>4270.4560000000001</v>
      </c>
      <c r="M605" s="17" t="s">
        <v>26</v>
      </c>
    </row>
    <row r="606" spans="1:13" x14ac:dyDescent="0.25">
      <c r="A606" s="14" t="s">
        <v>20</v>
      </c>
      <c r="B606" s="14">
        <v>100</v>
      </c>
      <c r="C606" s="14">
        <v>10</v>
      </c>
      <c r="D606" s="14">
        <v>0.5</v>
      </c>
      <c r="E606" s="14">
        <v>175.04025891217313</v>
      </c>
      <c r="F606" s="14">
        <v>0.99</v>
      </c>
      <c r="G606" s="14">
        <v>8</v>
      </c>
      <c r="H606" s="14">
        <v>48</v>
      </c>
      <c r="I606" s="14">
        <v>3688.9620666435944</v>
      </c>
      <c r="J606" s="14">
        <v>3610.8421332309399</v>
      </c>
      <c r="K606" s="6">
        <f xml:space="preserve"> 100 - Tableau18[[#This Row],[Fitness finale]] / Tableau18[[#This Row],[Fitness de base]] * 100</f>
        <v>2.117667029407329</v>
      </c>
      <c r="L606" s="14">
        <v>552.04</v>
      </c>
      <c r="M606" s="17" t="s">
        <v>26</v>
      </c>
    </row>
    <row r="607" spans="1:13" x14ac:dyDescent="0.25">
      <c r="A607" s="14" t="s">
        <v>20</v>
      </c>
      <c r="B607" s="14">
        <v>100</v>
      </c>
      <c r="C607" s="14">
        <v>10</v>
      </c>
      <c r="D607" s="14">
        <v>0.5</v>
      </c>
      <c r="E607" s="14">
        <v>175.04025891217313</v>
      </c>
      <c r="F607" s="14">
        <v>0.9</v>
      </c>
      <c r="G607" s="14">
        <v>8</v>
      </c>
      <c r="H607" s="14">
        <v>48</v>
      </c>
      <c r="I607" s="14">
        <v>3688.9620666435944</v>
      </c>
      <c r="J607" s="14">
        <v>3631.0278989551766</v>
      </c>
      <c r="K607" s="6">
        <f xml:space="preserve"> 100 - Tableau18[[#This Row],[Fitness finale]] / Tableau18[[#This Row],[Fitness de base]] * 100</f>
        <v>1.5704733917507951</v>
      </c>
      <c r="L607" s="14">
        <v>450.35399999999998</v>
      </c>
      <c r="M607" s="17" t="s">
        <v>26</v>
      </c>
    </row>
    <row r="608" spans="1:13" x14ac:dyDescent="0.25">
      <c r="A608" s="14" t="s">
        <v>20</v>
      </c>
      <c r="B608" s="14">
        <v>100</v>
      </c>
      <c r="C608" s="14">
        <v>1000</v>
      </c>
      <c r="D608" s="14">
        <v>0.3</v>
      </c>
      <c r="E608" s="14">
        <v>100.77359016209961</v>
      </c>
      <c r="F608" s="14">
        <v>0.9</v>
      </c>
      <c r="G608" s="14">
        <v>8</v>
      </c>
      <c r="H608" s="14">
        <v>48</v>
      </c>
      <c r="I608" s="14">
        <v>3688.9620666435944</v>
      </c>
      <c r="J608" s="14">
        <v>3634.6322680202243</v>
      </c>
      <c r="K608" s="6">
        <f xml:space="preserve"> 100 - Tableau18[[#This Row],[Fitness finale]] / Tableau18[[#This Row],[Fitness de base]] * 100</f>
        <v>1.4727665300392232</v>
      </c>
      <c r="L608" s="14">
        <v>10940.281000000001</v>
      </c>
      <c r="M608" s="17" t="s">
        <v>26</v>
      </c>
    </row>
    <row r="609" spans="1:13" x14ac:dyDescent="0.25">
      <c r="A609" s="14" t="s">
        <v>20</v>
      </c>
      <c r="B609" s="14">
        <v>100</v>
      </c>
      <c r="C609" s="14">
        <v>10</v>
      </c>
      <c r="D609" s="14">
        <v>0.3</v>
      </c>
      <c r="E609" s="14">
        <v>100.77359016209961</v>
      </c>
      <c r="F609" s="14">
        <v>0.9</v>
      </c>
      <c r="G609" s="14">
        <v>8</v>
      </c>
      <c r="H609" s="14">
        <v>48</v>
      </c>
      <c r="I609" s="14">
        <v>3688.9620666435944</v>
      </c>
      <c r="J609" s="14">
        <v>3677.502412007022</v>
      </c>
      <c r="K609" s="6">
        <f xml:space="preserve"> 100 - Tableau18[[#This Row],[Fitness finale]] / Tableau18[[#This Row],[Fitness de base]] * 100</f>
        <v>0.3106471259271899</v>
      </c>
      <c r="L609" s="14">
        <v>438.25200000000001</v>
      </c>
      <c r="M609" s="17" t="s">
        <v>26</v>
      </c>
    </row>
    <row r="610" spans="1:13" x14ac:dyDescent="0.25">
      <c r="A610" s="14" t="s">
        <v>20</v>
      </c>
      <c r="B610" s="14">
        <v>100</v>
      </c>
      <c r="C610" s="14">
        <v>10</v>
      </c>
      <c r="D610" s="14">
        <v>0.3</v>
      </c>
      <c r="E610" s="14">
        <v>100.77359016209961</v>
      </c>
      <c r="F610" s="14">
        <v>0.99</v>
      </c>
      <c r="G610" s="14">
        <v>8</v>
      </c>
      <c r="H610" s="14">
        <v>48</v>
      </c>
      <c r="I610" s="14">
        <v>3688.9620666435944</v>
      </c>
      <c r="J610" s="14">
        <v>3680.875800424662</v>
      </c>
      <c r="K610" s="6">
        <f xml:space="preserve"> 100 - Tableau18[[#This Row],[Fitness finale]] / Tableau18[[#This Row],[Fitness de base]] * 100</f>
        <v>0.21920166358039239</v>
      </c>
      <c r="L610" s="14">
        <v>459.85399999999998</v>
      </c>
      <c r="M610" s="17" t="s">
        <v>26</v>
      </c>
    </row>
    <row r="611" spans="1:13" x14ac:dyDescent="0.25">
      <c r="A611" s="14" t="s">
        <v>20</v>
      </c>
      <c r="B611" s="14">
        <v>100</v>
      </c>
      <c r="C611" s="14">
        <v>10</v>
      </c>
      <c r="D611" s="14">
        <v>0.8</v>
      </c>
      <c r="E611" s="14">
        <v>543.72470651689173</v>
      </c>
      <c r="F611" s="14">
        <v>0.9</v>
      </c>
      <c r="G611" s="14">
        <v>8</v>
      </c>
      <c r="H611" s="14">
        <v>48</v>
      </c>
      <c r="I611" s="14">
        <v>3688.9620666435944</v>
      </c>
      <c r="J611" s="14">
        <v>3683.1763111311016</v>
      </c>
      <c r="K611" s="6">
        <f xml:space="preserve"> 100 - Tableau18[[#This Row],[Fitness finale]] / Tableau18[[#This Row],[Fitness de base]] * 100</f>
        <v>0.15683965863485128</v>
      </c>
      <c r="L611" s="14">
        <v>380.88</v>
      </c>
      <c r="M611" s="17" t="s">
        <v>26</v>
      </c>
    </row>
    <row r="612" spans="1:13" x14ac:dyDescent="0.25">
      <c r="A612" s="14" t="s">
        <v>20</v>
      </c>
      <c r="B612" s="14">
        <v>100</v>
      </c>
      <c r="C612" s="14">
        <v>10</v>
      </c>
      <c r="D612" s="14">
        <v>0.5</v>
      </c>
      <c r="E612" s="14">
        <v>175.04025891217313</v>
      </c>
      <c r="F612" s="14">
        <v>0.8</v>
      </c>
      <c r="G612" s="14">
        <v>8</v>
      </c>
      <c r="H612" s="14">
        <v>48</v>
      </c>
      <c r="I612" s="14">
        <v>3688.9620666435944</v>
      </c>
      <c r="J612" s="14">
        <v>3688.9620666435944</v>
      </c>
      <c r="K612" s="6">
        <f xml:space="preserve"> 100 - Tableau18[[#This Row],[Fitness finale]] / Tableau18[[#This Row],[Fitness de base]] * 100</f>
        <v>0</v>
      </c>
      <c r="L612" s="14">
        <v>440.48</v>
      </c>
      <c r="M612" s="17" t="s">
        <v>26</v>
      </c>
    </row>
    <row r="613" spans="1:13" x14ac:dyDescent="0.25">
      <c r="A613" s="14" t="s">
        <v>20</v>
      </c>
      <c r="B613" s="14">
        <v>100</v>
      </c>
      <c r="C613" s="14">
        <v>10</v>
      </c>
      <c r="D613" s="14">
        <v>0.8</v>
      </c>
      <c r="E613" s="14">
        <v>543.72470651689173</v>
      </c>
      <c r="F613" s="14">
        <v>0.8</v>
      </c>
      <c r="G613" s="14">
        <v>8</v>
      </c>
      <c r="H613" s="14">
        <v>48</v>
      </c>
      <c r="I613" s="14">
        <v>3688.9620666435944</v>
      </c>
      <c r="J613" s="14">
        <v>3688.9620666435944</v>
      </c>
      <c r="K613" s="6">
        <f xml:space="preserve"> 100 - Tableau18[[#This Row],[Fitness finale]] / Tableau18[[#This Row],[Fitness de base]] * 100</f>
        <v>0</v>
      </c>
      <c r="L613" s="14">
        <v>383.11399999999998</v>
      </c>
      <c r="M613" s="17" t="s">
        <v>26</v>
      </c>
    </row>
    <row r="614" spans="1:13" x14ac:dyDescent="0.25">
      <c r="A614" s="14" t="s">
        <v>20</v>
      </c>
      <c r="B614" s="14">
        <v>100</v>
      </c>
      <c r="C614" s="14">
        <v>1000</v>
      </c>
      <c r="D614" s="14">
        <v>0.8</v>
      </c>
      <c r="E614" s="14">
        <v>470.95134028311196</v>
      </c>
      <c r="F614" s="14">
        <v>0.99</v>
      </c>
      <c r="G614" s="14">
        <v>8</v>
      </c>
      <c r="H614" s="14">
        <v>41</v>
      </c>
      <c r="I614" s="14">
        <v>3729.5612446970367</v>
      </c>
      <c r="J614" s="14">
        <v>2710.2666158965562</v>
      </c>
      <c r="K614" s="6">
        <f xml:space="preserve"> 100 - Tableau18[[#This Row],[Fitness finale]] / Tableau18[[#This Row],[Fitness de base]] * 100</f>
        <v>27.330148559694209</v>
      </c>
      <c r="L614" s="14">
        <v>10950.677</v>
      </c>
      <c r="M614" s="17" t="s">
        <v>26</v>
      </c>
    </row>
    <row r="615" spans="1:13" x14ac:dyDescent="0.25">
      <c r="A615" s="14" t="s">
        <v>20</v>
      </c>
      <c r="B615" s="14">
        <v>100</v>
      </c>
      <c r="C615" s="14">
        <v>500</v>
      </c>
      <c r="D615" s="14">
        <v>0.8</v>
      </c>
      <c r="E615" s="14">
        <v>470.95134028311196</v>
      </c>
      <c r="F615" s="14">
        <v>0.99</v>
      </c>
      <c r="G615" s="14">
        <v>8</v>
      </c>
      <c r="H615" s="14">
        <v>37</v>
      </c>
      <c r="I615" s="14">
        <v>3729.5612446970367</v>
      </c>
      <c r="J615" s="14">
        <v>2718.984570204505</v>
      </c>
      <c r="K615" s="6">
        <f xml:space="preserve"> 100 - Tableau18[[#This Row],[Fitness finale]] / Tableau18[[#This Row],[Fitness de base]] * 100</f>
        <v>27.096395747071952</v>
      </c>
      <c r="L615" s="14">
        <v>8867.0010000000002</v>
      </c>
      <c r="M615" s="17" t="s">
        <v>26</v>
      </c>
    </row>
    <row r="616" spans="1:13" x14ac:dyDescent="0.25">
      <c r="A616" s="14" t="s">
        <v>20</v>
      </c>
      <c r="B616" s="14">
        <v>100</v>
      </c>
      <c r="C616" s="14">
        <v>500</v>
      </c>
      <c r="D616" s="14">
        <v>0.3</v>
      </c>
      <c r="E616" s="14">
        <v>87.285820900079756</v>
      </c>
      <c r="F616" s="14">
        <v>0.99</v>
      </c>
      <c r="G616" s="14">
        <v>8</v>
      </c>
      <c r="H616" s="14">
        <v>40</v>
      </c>
      <c r="I616" s="14">
        <v>3729.5612446970367</v>
      </c>
      <c r="J616" s="14">
        <v>2737.9635680168735</v>
      </c>
      <c r="K616" s="6">
        <f xml:space="preserve"> 100 - Tableau18[[#This Row],[Fitness finale]] / Tableau18[[#This Row],[Fitness de base]] * 100</f>
        <v>26.587515571438587</v>
      </c>
      <c r="L616" s="14">
        <v>8865.5159999999996</v>
      </c>
      <c r="M616" s="17" t="s">
        <v>26</v>
      </c>
    </row>
    <row r="617" spans="1:13" x14ac:dyDescent="0.25">
      <c r="A617" s="14" t="s">
        <v>20</v>
      </c>
      <c r="B617" s="14">
        <v>100</v>
      </c>
      <c r="C617" s="14">
        <v>1000</v>
      </c>
      <c r="D617" s="14">
        <v>0.3</v>
      </c>
      <c r="E617" s="14">
        <v>87.285820900079756</v>
      </c>
      <c r="F617" s="14">
        <v>0.9</v>
      </c>
      <c r="G617" s="14">
        <v>8</v>
      </c>
      <c r="H617" s="14">
        <v>39</v>
      </c>
      <c r="I617" s="14">
        <v>3729.5612446970367</v>
      </c>
      <c r="J617" s="14">
        <v>2777.3549065907009</v>
      </c>
      <c r="K617" s="6">
        <f xml:space="preserve"> 100 - Tableau18[[#This Row],[Fitness finale]] / Tableau18[[#This Row],[Fitness de base]] * 100</f>
        <v>25.531323274560847</v>
      </c>
      <c r="L617" s="14">
        <v>10744.19</v>
      </c>
      <c r="M617" s="17" t="s">
        <v>26</v>
      </c>
    </row>
    <row r="618" spans="1:13" x14ac:dyDescent="0.25">
      <c r="A618" s="14" t="s">
        <v>20</v>
      </c>
      <c r="B618" s="14">
        <v>100</v>
      </c>
      <c r="C618" s="14">
        <v>1000</v>
      </c>
      <c r="D618" s="14">
        <v>0.5</v>
      </c>
      <c r="E618" s="14">
        <v>151.61246776199212</v>
      </c>
      <c r="F618" s="14">
        <v>0.99</v>
      </c>
      <c r="G618" s="14">
        <v>8</v>
      </c>
      <c r="H618" s="14">
        <v>36</v>
      </c>
      <c r="I618" s="14">
        <v>3729.5612446970367</v>
      </c>
      <c r="J618" s="14">
        <v>2793.6747141974847</v>
      </c>
      <c r="K618" s="6">
        <f xml:space="preserve"> 100 - Tableau18[[#This Row],[Fitness finale]] / Tableau18[[#This Row],[Fitness de base]] * 100</f>
        <v>25.093743448515937</v>
      </c>
      <c r="L618" s="14">
        <v>10906.834000000001</v>
      </c>
      <c r="M618" s="17" t="s">
        <v>26</v>
      </c>
    </row>
    <row r="619" spans="1:13" x14ac:dyDescent="0.25">
      <c r="A619" s="14" t="s">
        <v>20</v>
      </c>
      <c r="B619" s="14">
        <v>100</v>
      </c>
      <c r="C619" s="14">
        <v>500</v>
      </c>
      <c r="D619" s="14">
        <v>0.5</v>
      </c>
      <c r="E619" s="14">
        <v>151.61246776199212</v>
      </c>
      <c r="F619" s="14">
        <v>0.8</v>
      </c>
      <c r="G619" s="14">
        <v>8</v>
      </c>
      <c r="H619" s="14">
        <v>42</v>
      </c>
      <c r="I619" s="14">
        <v>3729.5612446970367</v>
      </c>
      <c r="J619" s="14">
        <v>2817.3237572106223</v>
      </c>
      <c r="K619" s="6">
        <f xml:space="preserve"> 100 - Tableau18[[#This Row],[Fitness finale]] / Tableau18[[#This Row],[Fitness de base]] * 100</f>
        <v>24.459646259556692</v>
      </c>
      <c r="L619" s="14">
        <v>8575.7759999999998</v>
      </c>
      <c r="M619" s="17" t="s">
        <v>26</v>
      </c>
    </row>
    <row r="620" spans="1:13" x14ac:dyDescent="0.25">
      <c r="A620" s="14" t="s">
        <v>20</v>
      </c>
      <c r="B620" s="14">
        <v>100</v>
      </c>
      <c r="C620" s="14">
        <v>500</v>
      </c>
      <c r="D620" s="14">
        <v>0.5</v>
      </c>
      <c r="E620" s="14">
        <v>151.61246776199212</v>
      </c>
      <c r="F620" s="14">
        <v>0.99</v>
      </c>
      <c r="G620" s="14">
        <v>8</v>
      </c>
      <c r="H620" s="14">
        <v>40</v>
      </c>
      <c r="I620" s="14">
        <v>3729.5612446970367</v>
      </c>
      <c r="J620" s="14">
        <v>2852.8366102245545</v>
      </c>
      <c r="K620" s="6">
        <f xml:space="preserve"> 100 - Tableau18[[#This Row],[Fitness finale]] / Tableau18[[#This Row],[Fitness de base]] * 100</f>
        <v>23.507447041366419</v>
      </c>
      <c r="L620" s="14">
        <v>8712.2389999999996</v>
      </c>
      <c r="M620" s="17" t="s">
        <v>26</v>
      </c>
    </row>
    <row r="621" spans="1:13" x14ac:dyDescent="0.25">
      <c r="A621" s="14" t="s">
        <v>20</v>
      </c>
      <c r="B621" s="14">
        <v>100</v>
      </c>
      <c r="C621" s="14">
        <v>1000</v>
      </c>
      <c r="D621" s="14">
        <v>0.3</v>
      </c>
      <c r="E621" s="14">
        <v>87.285820900079756</v>
      </c>
      <c r="F621" s="14">
        <v>0.8</v>
      </c>
      <c r="G621" s="14">
        <v>8</v>
      </c>
      <c r="H621" s="14">
        <v>43</v>
      </c>
      <c r="I621" s="14">
        <v>3729.5612446970367</v>
      </c>
      <c r="J621" s="14">
        <v>2976.9704455081642</v>
      </c>
      <c r="K621" s="6">
        <f xml:space="preserve"> 100 - Tableau18[[#This Row],[Fitness finale]] / Tableau18[[#This Row],[Fitness de base]] * 100</f>
        <v>20.17907066840533</v>
      </c>
      <c r="L621" s="14">
        <v>10733.644</v>
      </c>
      <c r="M621" s="17" t="s">
        <v>26</v>
      </c>
    </row>
    <row r="622" spans="1:13" x14ac:dyDescent="0.25">
      <c r="A622" s="14" t="s">
        <v>20</v>
      </c>
      <c r="B622" s="14">
        <v>100</v>
      </c>
      <c r="C622" s="14">
        <v>500</v>
      </c>
      <c r="D622" s="14">
        <v>0.8</v>
      </c>
      <c r="E622" s="14">
        <v>470.95134028311196</v>
      </c>
      <c r="F622" s="14">
        <v>0.9</v>
      </c>
      <c r="G622" s="14">
        <v>8</v>
      </c>
      <c r="H622" s="14">
        <v>42</v>
      </c>
      <c r="I622" s="14">
        <v>3729.5612446970367</v>
      </c>
      <c r="J622" s="14">
        <v>2990.3844122606383</v>
      </c>
      <c r="K622" s="6">
        <f xml:space="preserve"> 100 - Tableau18[[#This Row],[Fitness finale]] / Tableau18[[#This Row],[Fitness de base]] * 100</f>
        <v>19.819404587802765</v>
      </c>
      <c r="L622" s="14">
        <v>8446.1759999999995</v>
      </c>
      <c r="M622" s="17" t="s">
        <v>26</v>
      </c>
    </row>
    <row r="623" spans="1:13" x14ac:dyDescent="0.25">
      <c r="A623" s="14" t="s">
        <v>20</v>
      </c>
      <c r="B623" s="14">
        <v>100</v>
      </c>
      <c r="C623" s="14">
        <v>1000</v>
      </c>
      <c r="D623" s="14">
        <v>0.3</v>
      </c>
      <c r="E623" s="14">
        <v>87.285820900079756</v>
      </c>
      <c r="F623" s="14">
        <v>0.99</v>
      </c>
      <c r="G623" s="14">
        <v>8</v>
      </c>
      <c r="H623" s="14">
        <v>40</v>
      </c>
      <c r="I623" s="14">
        <v>3729.5612446970367</v>
      </c>
      <c r="J623" s="14">
        <v>3038.6201856213725</v>
      </c>
      <c r="K623" s="6">
        <f xml:space="preserve"> 100 - Tableau18[[#This Row],[Fitness finale]] / Tableau18[[#This Row],[Fitness de base]] * 100</f>
        <v>18.526068181829558</v>
      </c>
      <c r="L623" s="14">
        <v>10884.216</v>
      </c>
      <c r="M623" s="17" t="s">
        <v>26</v>
      </c>
    </row>
    <row r="624" spans="1:13" x14ac:dyDescent="0.25">
      <c r="A624" s="14" t="s">
        <v>20</v>
      </c>
      <c r="B624" s="14">
        <v>100</v>
      </c>
      <c r="C624" s="14">
        <v>500</v>
      </c>
      <c r="D624" s="14">
        <v>0.5</v>
      </c>
      <c r="E624" s="14">
        <v>151.61246776199212</v>
      </c>
      <c r="F624" s="14">
        <v>0.9</v>
      </c>
      <c r="G624" s="14">
        <v>8</v>
      </c>
      <c r="H624" s="14">
        <v>43</v>
      </c>
      <c r="I624" s="14">
        <v>3729.5612446970367</v>
      </c>
      <c r="J624" s="14">
        <v>3046.3463978210411</v>
      </c>
      <c r="K624" s="6">
        <f xml:space="preserve"> 100 - Tableau18[[#This Row],[Fitness finale]] / Tableau18[[#This Row],[Fitness de base]] * 100</f>
        <v>18.318906757395141</v>
      </c>
      <c r="L624" s="14">
        <v>8812.8889999999992</v>
      </c>
      <c r="M624" s="17" t="s">
        <v>26</v>
      </c>
    </row>
    <row r="625" spans="1:13" x14ac:dyDescent="0.25">
      <c r="A625" s="14" t="s">
        <v>20</v>
      </c>
      <c r="B625" s="14">
        <v>100</v>
      </c>
      <c r="C625" s="14">
        <v>500</v>
      </c>
      <c r="D625" s="14">
        <v>0.8</v>
      </c>
      <c r="E625" s="14">
        <v>470.95134028311196</v>
      </c>
      <c r="F625" s="14">
        <v>0.8</v>
      </c>
      <c r="G625" s="14">
        <v>8</v>
      </c>
      <c r="H625" s="14">
        <v>40</v>
      </c>
      <c r="I625" s="14">
        <v>3729.5612446970367</v>
      </c>
      <c r="J625" s="14">
        <v>3052.9400819691132</v>
      </c>
      <c r="K625" s="6">
        <f xml:space="preserve"> 100 - Tableau18[[#This Row],[Fitness finale]] / Tableau18[[#This Row],[Fitness de base]] * 100</f>
        <v>18.14211158725422</v>
      </c>
      <c r="L625" s="14">
        <v>8192.2800000000007</v>
      </c>
      <c r="M625" s="17" t="s">
        <v>26</v>
      </c>
    </row>
    <row r="626" spans="1:13" x14ac:dyDescent="0.25">
      <c r="A626" s="14" t="s">
        <v>20</v>
      </c>
      <c r="B626" s="14">
        <v>100</v>
      </c>
      <c r="C626" s="14">
        <v>500</v>
      </c>
      <c r="D626" s="14">
        <v>0.3</v>
      </c>
      <c r="E626" s="14">
        <v>87.285820900079756</v>
      </c>
      <c r="F626" s="14">
        <v>0.9</v>
      </c>
      <c r="G626" s="14">
        <v>8</v>
      </c>
      <c r="H626" s="14">
        <v>43</v>
      </c>
      <c r="I626" s="14">
        <v>3729.5612446970367</v>
      </c>
      <c r="J626" s="14">
        <v>3208.46706052421</v>
      </c>
      <c r="K626" s="6">
        <f xml:space="preserve"> 100 - Tableau18[[#This Row],[Fitness finale]] / Tableau18[[#This Row],[Fitness de base]] * 100</f>
        <v>13.971996971862495</v>
      </c>
      <c r="L626" s="14">
        <v>8541.4290000000001</v>
      </c>
      <c r="M626" s="17" t="s">
        <v>26</v>
      </c>
    </row>
    <row r="627" spans="1:13" x14ac:dyDescent="0.25">
      <c r="A627" s="14" t="s">
        <v>20</v>
      </c>
      <c r="B627" s="14">
        <v>100</v>
      </c>
      <c r="C627" s="14">
        <v>100</v>
      </c>
      <c r="D627" s="14">
        <v>0.5</v>
      </c>
      <c r="E627" s="14">
        <v>151.61246776199212</v>
      </c>
      <c r="F627" s="14">
        <v>0.9</v>
      </c>
      <c r="G627" s="14">
        <v>8</v>
      </c>
      <c r="H627" s="14">
        <v>45</v>
      </c>
      <c r="I627" s="14">
        <v>3729.5612446970367</v>
      </c>
      <c r="J627" s="14">
        <v>3208.7944192369587</v>
      </c>
      <c r="K627" s="6">
        <f xml:space="preserve"> 100 - Tableau18[[#This Row],[Fitness finale]] / Tableau18[[#This Row],[Fitness de base]] * 100</f>
        <v>13.963219566391146</v>
      </c>
      <c r="L627" s="14">
        <v>4191.259</v>
      </c>
      <c r="M627" s="17" t="s">
        <v>26</v>
      </c>
    </row>
    <row r="628" spans="1:13" x14ac:dyDescent="0.25">
      <c r="A628" s="14" t="s">
        <v>20</v>
      </c>
      <c r="B628" s="14">
        <v>100</v>
      </c>
      <c r="C628" s="14">
        <v>100</v>
      </c>
      <c r="D628" s="14">
        <v>0.3</v>
      </c>
      <c r="E628" s="14">
        <v>87.285820900079756</v>
      </c>
      <c r="F628" s="14">
        <v>0.9</v>
      </c>
      <c r="G628" s="14">
        <v>8</v>
      </c>
      <c r="H628" s="14">
        <v>44</v>
      </c>
      <c r="I628" s="14">
        <v>3729.5612446970367</v>
      </c>
      <c r="J628" s="14">
        <v>3269.1498776511016</v>
      </c>
      <c r="K628" s="6">
        <f xml:space="preserve"> 100 - Tableau18[[#This Row],[Fitness finale]] / Tableau18[[#This Row],[Fitness de base]] * 100</f>
        <v>12.34492040318635</v>
      </c>
      <c r="L628" s="14">
        <v>4143.0169999999998</v>
      </c>
      <c r="M628" s="17" t="s">
        <v>26</v>
      </c>
    </row>
    <row r="629" spans="1:13" x14ac:dyDescent="0.25">
      <c r="A629" s="14" t="s">
        <v>20</v>
      </c>
      <c r="B629" s="14">
        <v>100</v>
      </c>
      <c r="C629" s="14">
        <v>1000</v>
      </c>
      <c r="D629" s="14">
        <v>0.8</v>
      </c>
      <c r="E629" s="14">
        <v>470.95134028311196</v>
      </c>
      <c r="F629" s="14">
        <v>0.9</v>
      </c>
      <c r="G629" s="14">
        <v>8</v>
      </c>
      <c r="H629" s="14">
        <v>45</v>
      </c>
      <c r="I629" s="14">
        <v>3729.5612446970367</v>
      </c>
      <c r="J629" s="14">
        <v>3292.709351995321</v>
      </c>
      <c r="K629" s="6">
        <f xml:space="preserve"> 100 - Tableau18[[#This Row],[Fitness finale]] / Tableau18[[#This Row],[Fitness de base]] * 100</f>
        <v>11.713224801519587</v>
      </c>
      <c r="L629" s="14">
        <v>10918.157999999999</v>
      </c>
      <c r="M629" s="17" t="s">
        <v>26</v>
      </c>
    </row>
    <row r="630" spans="1:13" x14ac:dyDescent="0.25">
      <c r="A630" s="14" t="s">
        <v>20</v>
      </c>
      <c r="B630" s="14">
        <v>100</v>
      </c>
      <c r="C630" s="14">
        <v>100</v>
      </c>
      <c r="D630" s="14">
        <v>0.8</v>
      </c>
      <c r="E630" s="14">
        <v>470.95134028311196</v>
      </c>
      <c r="F630" s="14">
        <v>0.9</v>
      </c>
      <c r="G630" s="14">
        <v>8</v>
      </c>
      <c r="H630" s="14">
        <v>44</v>
      </c>
      <c r="I630" s="14">
        <v>3729.5612446970367</v>
      </c>
      <c r="J630" s="14">
        <v>3325.3920988333502</v>
      </c>
      <c r="K630" s="6">
        <f xml:space="preserve"> 100 - Tableau18[[#This Row],[Fitness finale]] / Tableau18[[#This Row],[Fitness de base]] * 100</f>
        <v>10.836908669575109</v>
      </c>
      <c r="L630" s="14">
        <v>3851.13</v>
      </c>
      <c r="M630" s="17" t="s">
        <v>26</v>
      </c>
    </row>
    <row r="631" spans="1:13" x14ac:dyDescent="0.25">
      <c r="A631" s="14" t="s">
        <v>20</v>
      </c>
      <c r="B631" s="14">
        <v>100</v>
      </c>
      <c r="C631" s="14">
        <v>1000</v>
      </c>
      <c r="D631" s="14">
        <v>0.5</v>
      </c>
      <c r="E631" s="14">
        <v>151.61246776199212</v>
      </c>
      <c r="F631" s="14">
        <v>0.8</v>
      </c>
      <c r="G631" s="14">
        <v>8</v>
      </c>
      <c r="H631" s="14">
        <v>46</v>
      </c>
      <c r="I631" s="14">
        <v>3729.5612446970367</v>
      </c>
      <c r="J631" s="14">
        <v>3358.0072180136026</v>
      </c>
      <c r="K631" s="6">
        <f xml:space="preserve"> 100 - Tableau18[[#This Row],[Fitness finale]] / Tableau18[[#This Row],[Fitness de base]] * 100</f>
        <v>9.9624058248604115</v>
      </c>
      <c r="L631" s="14">
        <v>10735.286</v>
      </c>
      <c r="M631" s="17" t="s">
        <v>26</v>
      </c>
    </row>
    <row r="632" spans="1:13" x14ac:dyDescent="0.25">
      <c r="A632" s="14" t="s">
        <v>20</v>
      </c>
      <c r="B632" s="14">
        <v>100</v>
      </c>
      <c r="C632" s="14">
        <v>100</v>
      </c>
      <c r="D632" s="14">
        <v>0.5</v>
      </c>
      <c r="E632" s="14">
        <v>151.61246776199212</v>
      </c>
      <c r="F632" s="14">
        <v>0.8</v>
      </c>
      <c r="G632" s="14">
        <v>8</v>
      </c>
      <c r="H632" s="14">
        <v>45</v>
      </c>
      <c r="I632" s="14">
        <v>3729.5612446970367</v>
      </c>
      <c r="J632" s="14">
        <v>3421.6520860531514</v>
      </c>
      <c r="K632" s="6">
        <f xml:space="preserve"> 100 - Tableau18[[#This Row],[Fitness finale]] / Tableau18[[#This Row],[Fitness de base]] * 100</f>
        <v>8.2559083613841437</v>
      </c>
      <c r="L632" s="14">
        <v>4271.1440000000002</v>
      </c>
      <c r="M632" s="17" t="s">
        <v>26</v>
      </c>
    </row>
    <row r="633" spans="1:13" x14ac:dyDescent="0.25">
      <c r="A633" s="14" t="s">
        <v>20</v>
      </c>
      <c r="B633" s="14">
        <v>100</v>
      </c>
      <c r="C633" s="14">
        <v>1000</v>
      </c>
      <c r="D633" s="14">
        <v>0.8</v>
      </c>
      <c r="E633" s="14">
        <v>470.95134028311196</v>
      </c>
      <c r="F633" s="14">
        <v>0.8</v>
      </c>
      <c r="G633" s="14">
        <v>8</v>
      </c>
      <c r="H633" s="14">
        <v>46</v>
      </c>
      <c r="I633" s="14">
        <v>3729.5612446970367</v>
      </c>
      <c r="J633" s="14">
        <v>3436.8363569235885</v>
      </c>
      <c r="K633" s="6">
        <f xml:space="preserve"> 100 - Tableau18[[#This Row],[Fitness finale]] / Tableau18[[#This Row],[Fitness de base]] * 100</f>
        <v>7.8487754609115541</v>
      </c>
      <c r="L633" s="14">
        <v>10850.898999999999</v>
      </c>
      <c r="M633" s="17" t="s">
        <v>26</v>
      </c>
    </row>
    <row r="634" spans="1:13" x14ac:dyDescent="0.25">
      <c r="A634" s="11" t="s">
        <v>20</v>
      </c>
      <c r="B634" s="11">
        <v>100</v>
      </c>
      <c r="C634" s="11">
        <v>100</v>
      </c>
      <c r="D634" s="11">
        <v>0.8</v>
      </c>
      <c r="E634" s="11">
        <v>470.95134028311196</v>
      </c>
      <c r="F634" s="11">
        <v>0.8</v>
      </c>
      <c r="G634" s="11">
        <v>8</v>
      </c>
      <c r="H634" s="11">
        <v>45</v>
      </c>
      <c r="I634" s="11">
        <v>3729.5612446970367</v>
      </c>
      <c r="J634" s="11">
        <v>3454.0697894629989</v>
      </c>
      <c r="K634" s="6">
        <f xml:space="preserve"> 100 - Tableau18[[#This Row],[Fitness finale]] / Tableau18[[#This Row],[Fitness de base]] * 100</f>
        <v>7.386698787310479</v>
      </c>
      <c r="L634" s="11">
        <v>4079.5639999999999</v>
      </c>
      <c r="M634" s="17" t="s">
        <v>26</v>
      </c>
    </row>
    <row r="635" spans="1:13" x14ac:dyDescent="0.25">
      <c r="A635" s="14" t="s">
        <v>20</v>
      </c>
      <c r="B635" s="14">
        <v>100</v>
      </c>
      <c r="C635" s="14">
        <v>100</v>
      </c>
      <c r="D635" s="14">
        <v>0.5</v>
      </c>
      <c r="E635" s="14">
        <v>151.61246776199212</v>
      </c>
      <c r="F635" s="14">
        <v>0.99</v>
      </c>
      <c r="G635" s="14">
        <v>8</v>
      </c>
      <c r="H635" s="14">
        <v>45</v>
      </c>
      <c r="I635" s="14">
        <v>3729.5612446970367</v>
      </c>
      <c r="J635" s="14">
        <v>3469.1732354990659</v>
      </c>
      <c r="K635" s="6">
        <f xml:space="preserve"> 100 - Tableau18[[#This Row],[Fitness finale]] / Tableau18[[#This Row],[Fitness de base]] * 100</f>
        <v>6.9817330273959044</v>
      </c>
      <c r="L635" s="14">
        <v>3703.3960000000002</v>
      </c>
      <c r="M635" s="17" t="s">
        <v>26</v>
      </c>
    </row>
    <row r="636" spans="1:13" x14ac:dyDescent="0.25">
      <c r="A636" s="14" t="s">
        <v>20</v>
      </c>
      <c r="B636" s="14">
        <v>100</v>
      </c>
      <c r="C636" s="14">
        <v>100</v>
      </c>
      <c r="D636" s="14">
        <v>0.8</v>
      </c>
      <c r="E636" s="14">
        <v>470.95134028311196</v>
      </c>
      <c r="F636" s="14">
        <v>0.99</v>
      </c>
      <c r="G636" s="14">
        <v>8</v>
      </c>
      <c r="H636" s="14">
        <v>45</v>
      </c>
      <c r="I636" s="14">
        <v>3729.5612446970367</v>
      </c>
      <c r="J636" s="14">
        <v>3533.3904433208518</v>
      </c>
      <c r="K636" s="6">
        <f xml:space="preserve"> 100 - Tableau18[[#This Row],[Fitness finale]] / Tableau18[[#This Row],[Fitness de base]] * 100</f>
        <v>5.2598895286976415</v>
      </c>
      <c r="L636" s="14">
        <v>3890.6869999999999</v>
      </c>
      <c r="M636" s="17" t="s">
        <v>26</v>
      </c>
    </row>
    <row r="637" spans="1:13" x14ac:dyDescent="0.25">
      <c r="A637" s="14" t="s">
        <v>20</v>
      </c>
      <c r="B637" s="14">
        <v>100</v>
      </c>
      <c r="C637" s="14">
        <v>100</v>
      </c>
      <c r="D637" s="14">
        <v>0.3</v>
      </c>
      <c r="E637" s="14">
        <v>87.285820900079756</v>
      </c>
      <c r="F637" s="14">
        <v>0.99</v>
      </c>
      <c r="G637" s="14">
        <v>8</v>
      </c>
      <c r="H637" s="14">
        <v>44</v>
      </c>
      <c r="I637" s="14">
        <v>3729.5612446970367</v>
      </c>
      <c r="J637" s="14">
        <v>3549.0989725342188</v>
      </c>
      <c r="K637" s="6">
        <f xml:space="preserve"> 100 - Tableau18[[#This Row],[Fitness finale]] / Tableau18[[#This Row],[Fitness de base]] * 100</f>
        <v>4.838699791280078</v>
      </c>
      <c r="L637" s="14">
        <v>4187.5919999999996</v>
      </c>
      <c r="M637" s="17" t="s">
        <v>26</v>
      </c>
    </row>
    <row r="638" spans="1:13" x14ac:dyDescent="0.25">
      <c r="A638" s="14" t="s">
        <v>20</v>
      </c>
      <c r="B638" s="14">
        <v>100</v>
      </c>
      <c r="C638" s="14">
        <v>100</v>
      </c>
      <c r="D638" s="14">
        <v>0.3</v>
      </c>
      <c r="E638" s="14">
        <v>87.285820900079756</v>
      </c>
      <c r="F638" s="14">
        <v>0.8</v>
      </c>
      <c r="G638" s="14">
        <v>8</v>
      </c>
      <c r="H638" s="14">
        <v>46</v>
      </c>
      <c r="I638" s="14">
        <v>3729.5612446970367</v>
      </c>
      <c r="J638" s="14">
        <v>3576.1275384472456</v>
      </c>
      <c r="K638" s="6">
        <f xml:space="preserve"> 100 - Tableau18[[#This Row],[Fitness finale]] / Tableau18[[#This Row],[Fitness de base]] * 100</f>
        <v>4.1139881123538231</v>
      </c>
      <c r="L638" s="14">
        <v>3615.9650000000001</v>
      </c>
      <c r="M638" s="17" t="s">
        <v>26</v>
      </c>
    </row>
    <row r="639" spans="1:13" x14ac:dyDescent="0.25">
      <c r="A639" s="14" t="s">
        <v>20</v>
      </c>
      <c r="B639" s="14">
        <v>100</v>
      </c>
      <c r="C639" s="14">
        <v>1000</v>
      </c>
      <c r="D639" s="14">
        <v>0.5</v>
      </c>
      <c r="E639" s="14">
        <v>151.61246776199212</v>
      </c>
      <c r="F639" s="14">
        <v>0.9</v>
      </c>
      <c r="G639" s="14">
        <v>8</v>
      </c>
      <c r="H639" s="14">
        <v>45</v>
      </c>
      <c r="I639" s="14">
        <v>3729.5612446970367</v>
      </c>
      <c r="J639" s="14">
        <v>3579.1501280944776</v>
      </c>
      <c r="K639" s="6">
        <f xml:space="preserve"> 100 - Tableau18[[#This Row],[Fitness finale]] / Tableau18[[#This Row],[Fitness de base]] * 100</f>
        <v>4.032944004242438</v>
      </c>
      <c r="L639" s="14">
        <v>10852.781000000001</v>
      </c>
      <c r="M639" s="17" t="s">
        <v>26</v>
      </c>
    </row>
    <row r="640" spans="1:13" x14ac:dyDescent="0.25">
      <c r="A640" s="14" t="s">
        <v>20</v>
      </c>
      <c r="B640" s="14">
        <v>100</v>
      </c>
      <c r="C640" s="14">
        <v>10</v>
      </c>
      <c r="D640" s="14">
        <v>0.5</v>
      </c>
      <c r="E640" s="14">
        <v>151.61246776199212</v>
      </c>
      <c r="F640" s="14">
        <v>0.99</v>
      </c>
      <c r="G640" s="14">
        <v>8</v>
      </c>
      <c r="H640" s="14">
        <v>46</v>
      </c>
      <c r="I640" s="14">
        <v>3729.5612446970367</v>
      </c>
      <c r="J640" s="14">
        <v>3615.9806853713944</v>
      </c>
      <c r="K640" s="6">
        <f xml:space="preserve"> 100 - Tableau18[[#This Row],[Fitness finale]] / Tableau18[[#This Row],[Fitness de base]] * 100</f>
        <v>3.045413438032142</v>
      </c>
      <c r="L640" s="14">
        <v>451.11599999999999</v>
      </c>
      <c r="M640" s="17" t="s">
        <v>26</v>
      </c>
    </row>
    <row r="641" spans="1:13" x14ac:dyDescent="0.25">
      <c r="A641" s="14" t="s">
        <v>20</v>
      </c>
      <c r="B641" s="14">
        <v>100</v>
      </c>
      <c r="C641" s="14">
        <v>500</v>
      </c>
      <c r="D641" s="14">
        <v>0.3</v>
      </c>
      <c r="E641" s="14">
        <v>87.285820900079756</v>
      </c>
      <c r="F641" s="14">
        <v>0.8</v>
      </c>
      <c r="G641" s="14">
        <v>8</v>
      </c>
      <c r="H641" s="14">
        <v>47</v>
      </c>
      <c r="I641" s="14">
        <v>3729.5612446970367</v>
      </c>
      <c r="J641" s="14">
        <v>3616.853179268805</v>
      </c>
      <c r="K641" s="6">
        <f xml:space="preserve"> 100 - Tableau18[[#This Row],[Fitness finale]] / Tableau18[[#This Row],[Fitness de base]] * 100</f>
        <v>3.0220194289204585</v>
      </c>
      <c r="L641" s="14">
        <v>8742.1419999999998</v>
      </c>
      <c r="M641" s="17" t="s">
        <v>26</v>
      </c>
    </row>
    <row r="642" spans="1:13" x14ac:dyDescent="0.25">
      <c r="A642" s="14" t="s">
        <v>20</v>
      </c>
      <c r="B642" s="14">
        <v>100</v>
      </c>
      <c r="C642" s="14">
        <v>10</v>
      </c>
      <c r="D642" s="14">
        <v>0.5</v>
      </c>
      <c r="E642" s="14">
        <v>151.61246776199212</v>
      </c>
      <c r="F642" s="14">
        <v>0.9</v>
      </c>
      <c r="G642" s="14">
        <v>8</v>
      </c>
      <c r="H642" s="14">
        <v>46</v>
      </c>
      <c r="I642" s="14">
        <v>3729.5612446970367</v>
      </c>
      <c r="J642" s="14">
        <v>3624.8649206497848</v>
      </c>
      <c r="K642" s="6">
        <f xml:space="preserve"> 100 - Tableau18[[#This Row],[Fitness finale]] / Tableau18[[#This Row],[Fitness de base]] * 100</f>
        <v>2.807202166102428</v>
      </c>
      <c r="L642" s="14">
        <v>316.91000000000003</v>
      </c>
      <c r="M642" s="17" t="s">
        <v>26</v>
      </c>
    </row>
    <row r="643" spans="1:13" x14ac:dyDescent="0.25">
      <c r="A643" s="12" t="s">
        <v>20</v>
      </c>
      <c r="B643" s="12">
        <v>100</v>
      </c>
      <c r="C643" s="12">
        <v>10</v>
      </c>
      <c r="D643" s="12">
        <v>0.3</v>
      </c>
      <c r="E643" s="12">
        <v>87.285820900079756</v>
      </c>
      <c r="F643" s="12">
        <v>0.8</v>
      </c>
      <c r="G643" s="12">
        <v>8</v>
      </c>
      <c r="H643" s="12">
        <v>46</v>
      </c>
      <c r="I643" s="12">
        <v>3729.5612446970367</v>
      </c>
      <c r="J643" s="12">
        <v>3670.6126910295629</v>
      </c>
      <c r="K643" s="6">
        <f xml:space="preserve"> 100 - Tableau18[[#This Row],[Fitness finale]] / Tableau18[[#This Row],[Fitness de base]] * 100</f>
        <v>1.5805760999713101</v>
      </c>
      <c r="L643" s="12">
        <v>322.26499999999999</v>
      </c>
      <c r="M643" s="17" t="s">
        <v>26</v>
      </c>
    </row>
    <row r="644" spans="1:13" x14ac:dyDescent="0.25">
      <c r="A644" s="14" t="s">
        <v>20</v>
      </c>
      <c r="B644" s="14">
        <v>100</v>
      </c>
      <c r="C644" s="14">
        <v>10</v>
      </c>
      <c r="D644" s="14">
        <v>0.8</v>
      </c>
      <c r="E644" s="14">
        <v>470.95134028311196</v>
      </c>
      <c r="F644" s="14">
        <v>0.8</v>
      </c>
      <c r="G644" s="14">
        <v>8</v>
      </c>
      <c r="H644" s="14">
        <v>47</v>
      </c>
      <c r="I644" s="14">
        <v>3729.5612446970367</v>
      </c>
      <c r="J644" s="14">
        <v>3680.4709379517662</v>
      </c>
      <c r="K644" s="6">
        <f xml:space="preserve"> 100 - Tableau18[[#This Row],[Fitness finale]] / Tableau18[[#This Row],[Fitness de base]] * 100</f>
        <v>1.3162488433477506</v>
      </c>
      <c r="L644" s="14">
        <v>431.774</v>
      </c>
      <c r="M644" s="17" t="s">
        <v>26</v>
      </c>
    </row>
    <row r="645" spans="1:13" x14ac:dyDescent="0.25">
      <c r="A645" s="14" t="s">
        <v>20</v>
      </c>
      <c r="B645" s="14">
        <v>100</v>
      </c>
      <c r="C645" s="14">
        <v>10</v>
      </c>
      <c r="D645" s="14">
        <v>0.3</v>
      </c>
      <c r="E645" s="14">
        <v>87.285820900079756</v>
      </c>
      <c r="F645" s="14">
        <v>0.9</v>
      </c>
      <c r="G645" s="14">
        <v>8</v>
      </c>
      <c r="H645" s="14">
        <v>47</v>
      </c>
      <c r="I645" s="14">
        <v>3729.5612446970367</v>
      </c>
      <c r="J645" s="14">
        <v>3693.3386019700206</v>
      </c>
      <c r="K645" s="6">
        <f xml:space="preserve"> 100 - Tableau18[[#This Row],[Fitness finale]] / Tableau18[[#This Row],[Fitness de base]] * 100</f>
        <v>0.97123067166467081</v>
      </c>
      <c r="L645" s="14">
        <v>407.11700000000002</v>
      </c>
      <c r="M645" s="17" t="s">
        <v>26</v>
      </c>
    </row>
    <row r="646" spans="1:13" x14ac:dyDescent="0.25">
      <c r="A646" s="14" t="s">
        <v>20</v>
      </c>
      <c r="B646" s="14">
        <v>100</v>
      </c>
      <c r="C646" s="14">
        <v>10</v>
      </c>
      <c r="D646" s="14">
        <v>0.8</v>
      </c>
      <c r="E646" s="14">
        <v>470.95134028311196</v>
      </c>
      <c r="F646" s="14">
        <v>0.99</v>
      </c>
      <c r="G646" s="14">
        <v>8</v>
      </c>
      <c r="H646" s="14">
        <v>47</v>
      </c>
      <c r="I646" s="14">
        <v>3729.5612446970367</v>
      </c>
      <c r="J646" s="14">
        <v>3709.5763959960204</v>
      </c>
      <c r="K646" s="6">
        <f xml:space="preserve"> 100 - Tableau18[[#This Row],[Fitness finale]] / Tableau18[[#This Row],[Fitness de base]] * 100</f>
        <v>0.53584985980408817</v>
      </c>
      <c r="L646" s="14">
        <v>429.48899999999998</v>
      </c>
      <c r="M646" s="17" t="s">
        <v>26</v>
      </c>
    </row>
    <row r="647" spans="1:13" x14ac:dyDescent="0.25">
      <c r="A647" s="14" t="s">
        <v>20</v>
      </c>
      <c r="B647" s="14">
        <v>100</v>
      </c>
      <c r="C647" s="14">
        <v>10</v>
      </c>
      <c r="D647" s="14">
        <v>0.5</v>
      </c>
      <c r="E647" s="14">
        <v>151.61246776199212</v>
      </c>
      <c r="F647" s="14">
        <v>0.8</v>
      </c>
      <c r="G647" s="14">
        <v>8</v>
      </c>
      <c r="H647" s="14">
        <v>47</v>
      </c>
      <c r="I647" s="14">
        <v>3729.5612446970367</v>
      </c>
      <c r="J647" s="14">
        <v>3715.1582581194043</v>
      </c>
      <c r="K647" s="6">
        <f xml:space="preserve"> 100 - Tableau18[[#This Row],[Fitness finale]] / Tableau18[[#This Row],[Fitness de base]] * 100</f>
        <v>0.38618447674271295</v>
      </c>
      <c r="L647" s="14">
        <v>426.40899999999999</v>
      </c>
      <c r="M647" s="17" t="s">
        <v>26</v>
      </c>
    </row>
    <row r="648" spans="1:13" x14ac:dyDescent="0.25">
      <c r="A648" s="14" t="s">
        <v>20</v>
      </c>
      <c r="B648" s="14">
        <v>100</v>
      </c>
      <c r="C648" s="14">
        <v>10</v>
      </c>
      <c r="D648" s="14">
        <v>0.3</v>
      </c>
      <c r="E648" s="14">
        <v>87.285820900079756</v>
      </c>
      <c r="F648" s="14">
        <v>0.99</v>
      </c>
      <c r="G648" s="14">
        <v>8</v>
      </c>
      <c r="H648" s="14">
        <v>47</v>
      </c>
      <c r="I648" s="14">
        <v>3729.5612446970367</v>
      </c>
      <c r="J648" s="14">
        <v>3718.108117614906</v>
      </c>
      <c r="K648" s="6">
        <f xml:space="preserve"> 100 - Tableau18[[#This Row],[Fitness finale]] / Tableau18[[#This Row],[Fitness de base]] * 100</f>
        <v>0.30709046803872297</v>
      </c>
      <c r="L648" s="14">
        <v>362.86599999999999</v>
      </c>
      <c r="M648" s="17" t="s">
        <v>26</v>
      </c>
    </row>
    <row r="649" spans="1:13" x14ac:dyDescent="0.25">
      <c r="A649" s="14" t="s">
        <v>20</v>
      </c>
      <c r="B649" s="14">
        <v>100</v>
      </c>
      <c r="C649" s="14">
        <v>10</v>
      </c>
      <c r="D649" s="14">
        <v>0.8</v>
      </c>
      <c r="E649" s="14">
        <v>470.95134028311196</v>
      </c>
      <c r="F649" s="14">
        <v>0.9</v>
      </c>
      <c r="G649" s="14">
        <v>8</v>
      </c>
      <c r="H649" s="14">
        <v>47</v>
      </c>
      <c r="I649" s="14">
        <v>3729.5612446970367</v>
      </c>
      <c r="J649" s="14">
        <v>3729.5612446970367</v>
      </c>
      <c r="K649" s="6">
        <f xml:space="preserve"> 100 - Tableau18[[#This Row],[Fitness finale]] / Tableau18[[#This Row],[Fitness de base]] * 100</f>
        <v>0</v>
      </c>
      <c r="L649" s="14">
        <v>430.33100000000002</v>
      </c>
      <c r="M649" s="17" t="s">
        <v>26</v>
      </c>
    </row>
    <row r="650" spans="1:13" x14ac:dyDescent="0.25">
      <c r="A650" s="14" t="s">
        <v>21</v>
      </c>
      <c r="B650" s="14">
        <v>100</v>
      </c>
      <c r="C650" s="14">
        <v>1000</v>
      </c>
      <c r="D650" s="14">
        <v>0.5</v>
      </c>
      <c r="E650" s="14">
        <v>175.04025891217313</v>
      </c>
      <c r="F650" s="14">
        <v>0.99</v>
      </c>
      <c r="G650" s="14">
        <v>8</v>
      </c>
      <c r="H650" s="14">
        <v>32</v>
      </c>
      <c r="I650" s="14">
        <v>3688.9620666435944</v>
      </c>
      <c r="J650" s="14">
        <v>2409.052946852722</v>
      </c>
      <c r="K650" s="6">
        <f xml:space="preserve"> 100 - Tableau18[[#This Row],[Fitness finale]] / Tableau18[[#This Row],[Fitness de base]] * 100</f>
        <v>34.695643291214409</v>
      </c>
      <c r="L650" s="14">
        <v>10901.187</v>
      </c>
      <c r="M650" s="17" t="s">
        <v>26</v>
      </c>
    </row>
    <row r="651" spans="1:13" x14ac:dyDescent="0.25">
      <c r="A651" s="14" t="s">
        <v>21</v>
      </c>
      <c r="B651" s="14">
        <v>100</v>
      </c>
      <c r="C651" s="14">
        <v>1000</v>
      </c>
      <c r="D651" s="14">
        <v>0.3</v>
      </c>
      <c r="E651" s="14">
        <v>100.77359016209961</v>
      </c>
      <c r="F651" s="14">
        <v>0.99</v>
      </c>
      <c r="G651" s="14">
        <v>8</v>
      </c>
      <c r="H651" s="14">
        <v>40</v>
      </c>
      <c r="I651" s="14">
        <v>3688.9620666435944</v>
      </c>
      <c r="J651" s="14">
        <v>2720.0176251698304</v>
      </c>
      <c r="K651" s="6">
        <f xml:space="preserve"> 100 - Tableau18[[#This Row],[Fitness finale]] / Tableau18[[#This Row],[Fitness de base]] * 100</f>
        <v>26.266045135979383</v>
      </c>
      <c r="L651" s="14">
        <v>10949.465</v>
      </c>
      <c r="M651" s="17" t="s">
        <v>26</v>
      </c>
    </row>
    <row r="652" spans="1:13" x14ac:dyDescent="0.25">
      <c r="A652" s="14" t="s">
        <v>21</v>
      </c>
      <c r="B652" s="14">
        <v>100</v>
      </c>
      <c r="C652" s="14">
        <v>500</v>
      </c>
      <c r="D652" s="14">
        <v>0.3</v>
      </c>
      <c r="E652" s="14">
        <v>100.77359016209961</v>
      </c>
      <c r="F652" s="14">
        <v>0.99</v>
      </c>
      <c r="G652" s="14">
        <v>8</v>
      </c>
      <c r="H652" s="14">
        <v>40</v>
      </c>
      <c r="I652" s="14">
        <v>3688.9620666435944</v>
      </c>
      <c r="J652" s="14">
        <v>2759.8312724643365</v>
      </c>
      <c r="K652" s="6">
        <f xml:space="preserve"> 100 - Tableau18[[#This Row],[Fitness finale]] / Tableau18[[#This Row],[Fitness de base]] * 100</f>
        <v>25.186780926284456</v>
      </c>
      <c r="L652" s="14">
        <v>8671.4169999999995</v>
      </c>
      <c r="M652" s="17" t="s">
        <v>26</v>
      </c>
    </row>
    <row r="653" spans="1:13" x14ac:dyDescent="0.25">
      <c r="A653" s="11" t="s">
        <v>21</v>
      </c>
      <c r="B653" s="11">
        <v>100</v>
      </c>
      <c r="C653" s="11">
        <v>1000</v>
      </c>
      <c r="D653" s="11">
        <v>0.8</v>
      </c>
      <c r="E653" s="11">
        <v>543.72470651689173</v>
      </c>
      <c r="F653" s="11">
        <v>0.99</v>
      </c>
      <c r="G653" s="11">
        <v>8</v>
      </c>
      <c r="H653" s="11">
        <v>37</v>
      </c>
      <c r="I653" s="11">
        <v>3688.9620666435944</v>
      </c>
      <c r="J653" s="11">
        <v>2766.951170223434</v>
      </c>
      <c r="K653" s="6">
        <f xml:space="preserve"> 100 - Tableau18[[#This Row],[Fitness finale]] / Tableau18[[#This Row],[Fitness de base]] * 100</f>
        <v>24.993775478397723</v>
      </c>
      <c r="L653" s="11">
        <v>10948.731</v>
      </c>
      <c r="M653" s="17" t="s">
        <v>26</v>
      </c>
    </row>
    <row r="654" spans="1:13" x14ac:dyDescent="0.25">
      <c r="A654" s="11" t="s">
        <v>21</v>
      </c>
      <c r="B654" s="11">
        <v>100</v>
      </c>
      <c r="C654" s="11">
        <v>500</v>
      </c>
      <c r="D654" s="11">
        <v>0.5</v>
      </c>
      <c r="E654" s="11">
        <v>175.04025891217313</v>
      </c>
      <c r="F654" s="11">
        <v>0.99</v>
      </c>
      <c r="G654" s="11">
        <v>8</v>
      </c>
      <c r="H654" s="11">
        <v>40</v>
      </c>
      <c r="I654" s="11">
        <v>3688.9620666435944</v>
      </c>
      <c r="J654" s="11">
        <v>2772.0074951629326</v>
      </c>
      <c r="K654" s="6">
        <f xml:space="preserve"> 100 - Tableau18[[#This Row],[Fitness finale]] / Tableau18[[#This Row],[Fitness de base]] * 100</f>
        <v>24.856709147864834</v>
      </c>
      <c r="L654" s="11">
        <v>8883.73</v>
      </c>
      <c r="M654" s="17" t="s">
        <v>26</v>
      </c>
    </row>
    <row r="655" spans="1:13" x14ac:dyDescent="0.25">
      <c r="A655" s="14" t="s">
        <v>21</v>
      </c>
      <c r="B655" s="14">
        <v>100</v>
      </c>
      <c r="C655" s="14">
        <v>500</v>
      </c>
      <c r="D655" s="14">
        <v>0.8</v>
      </c>
      <c r="E655" s="14">
        <v>543.72470651689173</v>
      </c>
      <c r="F655" s="14">
        <v>0.99</v>
      </c>
      <c r="G655" s="14">
        <v>8</v>
      </c>
      <c r="H655" s="14">
        <v>41</v>
      </c>
      <c r="I655" s="14">
        <v>3688.9620666435944</v>
      </c>
      <c r="J655" s="14">
        <v>2969.1640875471003</v>
      </c>
      <c r="K655" s="6">
        <f xml:space="preserve"> 100 - Tableau18[[#This Row],[Fitness finale]] / Tableau18[[#This Row],[Fitness de base]] * 100</f>
        <v>19.512208748500441</v>
      </c>
      <c r="L655" s="14">
        <v>8850.6170000000002</v>
      </c>
      <c r="M655" s="17" t="s">
        <v>26</v>
      </c>
    </row>
    <row r="656" spans="1:13" x14ac:dyDescent="0.25">
      <c r="A656" s="14" t="s">
        <v>21</v>
      </c>
      <c r="B656" s="14">
        <v>100</v>
      </c>
      <c r="C656" s="14">
        <v>1000</v>
      </c>
      <c r="D656" s="14">
        <v>0.3</v>
      </c>
      <c r="E656" s="14">
        <v>100.77359016209961</v>
      </c>
      <c r="F656" s="14">
        <v>0.8</v>
      </c>
      <c r="G656" s="14">
        <v>8</v>
      </c>
      <c r="H656" s="14">
        <v>44</v>
      </c>
      <c r="I656" s="14">
        <v>3688.9620666435944</v>
      </c>
      <c r="J656" s="14">
        <v>3002.58423792137</v>
      </c>
      <c r="K656" s="6">
        <f xml:space="preserve"> 100 - Tableau18[[#This Row],[Fitness finale]] / Tableau18[[#This Row],[Fitness de base]] * 100</f>
        <v>18.606258788308054</v>
      </c>
      <c r="L656" s="14">
        <v>10940.434999999999</v>
      </c>
      <c r="M656" s="17" t="s">
        <v>26</v>
      </c>
    </row>
    <row r="657" spans="1:13" x14ac:dyDescent="0.25">
      <c r="A657" s="14" t="s">
        <v>21</v>
      </c>
      <c r="B657" s="14">
        <v>100</v>
      </c>
      <c r="C657" s="14">
        <v>500</v>
      </c>
      <c r="D657" s="14">
        <v>0.8</v>
      </c>
      <c r="E657" s="14">
        <v>543.72470651689173</v>
      </c>
      <c r="F657" s="14">
        <v>0.8</v>
      </c>
      <c r="G657" s="14">
        <v>8</v>
      </c>
      <c r="H657" s="14">
        <v>47</v>
      </c>
      <c r="I657" s="14">
        <v>3688.9620666435944</v>
      </c>
      <c r="J657" s="14">
        <v>3096.1259848755558</v>
      </c>
      <c r="K657" s="6">
        <f xml:space="preserve"> 100 - Tableau18[[#This Row],[Fitness finale]] / Tableau18[[#This Row],[Fitness de base]] * 100</f>
        <v>16.070538841496713</v>
      </c>
      <c r="L657" s="14">
        <v>8533.4189999999999</v>
      </c>
      <c r="M657" s="17" t="s">
        <v>26</v>
      </c>
    </row>
    <row r="658" spans="1:13" x14ac:dyDescent="0.25">
      <c r="A658" s="14" t="s">
        <v>21</v>
      </c>
      <c r="B658" s="14">
        <v>100</v>
      </c>
      <c r="C658" s="14">
        <v>100</v>
      </c>
      <c r="D658" s="14">
        <v>0.8</v>
      </c>
      <c r="E658" s="14">
        <v>543.72470651689173</v>
      </c>
      <c r="F658" s="14">
        <v>0.8</v>
      </c>
      <c r="G658" s="14">
        <v>8</v>
      </c>
      <c r="H658" s="14">
        <v>46</v>
      </c>
      <c r="I658" s="14">
        <v>3688.9620666435944</v>
      </c>
      <c r="J658" s="14">
        <v>3186.2990450205339</v>
      </c>
      <c r="K658" s="6">
        <f xml:space="preserve"> 100 - Tableau18[[#This Row],[Fitness finale]] / Tableau18[[#This Row],[Fitness de base]] * 100</f>
        <v>13.626136906319815</v>
      </c>
      <c r="L658" s="14">
        <v>4129.1040000000003</v>
      </c>
      <c r="M658" s="17" t="s">
        <v>26</v>
      </c>
    </row>
    <row r="659" spans="1:13" x14ac:dyDescent="0.25">
      <c r="A659" s="14" t="s">
        <v>21</v>
      </c>
      <c r="B659" s="14">
        <v>100</v>
      </c>
      <c r="C659" s="14">
        <v>1000</v>
      </c>
      <c r="D659" s="14">
        <v>0.5</v>
      </c>
      <c r="E659" s="14">
        <v>175.04025891217313</v>
      </c>
      <c r="F659" s="14">
        <v>0.9</v>
      </c>
      <c r="G659" s="14">
        <v>8</v>
      </c>
      <c r="H659" s="14">
        <v>44</v>
      </c>
      <c r="I659" s="14">
        <v>3688.9620666435944</v>
      </c>
      <c r="J659" s="14">
        <v>3189.4207299185136</v>
      </c>
      <c r="K659" s="6">
        <f xml:space="preserve"> 100 - Tableau18[[#This Row],[Fitness finale]] / Tableau18[[#This Row],[Fitness de base]] * 100</f>
        <v>13.541514596803353</v>
      </c>
      <c r="L659" s="14">
        <v>10693.045</v>
      </c>
      <c r="M659" s="17" t="s">
        <v>26</v>
      </c>
    </row>
    <row r="660" spans="1:13" x14ac:dyDescent="0.25">
      <c r="A660" s="14" t="s">
        <v>21</v>
      </c>
      <c r="B660" s="14">
        <v>100</v>
      </c>
      <c r="C660" s="14">
        <v>100</v>
      </c>
      <c r="D660" s="14">
        <v>0.3</v>
      </c>
      <c r="E660" s="14">
        <v>100.77359016209961</v>
      </c>
      <c r="F660" s="14">
        <v>0.8</v>
      </c>
      <c r="G660" s="14">
        <v>8</v>
      </c>
      <c r="H660" s="14">
        <v>46</v>
      </c>
      <c r="I660" s="14">
        <v>3688.9620666435944</v>
      </c>
      <c r="J660" s="14">
        <v>3349.816636431462</v>
      </c>
      <c r="K660" s="6">
        <f xml:space="preserve"> 100 - Tableau18[[#This Row],[Fitness finale]] / Tableau18[[#This Row],[Fitness de base]] * 100</f>
        <v>9.1935190464212155</v>
      </c>
      <c r="L660" s="14">
        <v>4170.3149999999996</v>
      </c>
      <c r="M660" s="17" t="s">
        <v>26</v>
      </c>
    </row>
    <row r="661" spans="1:13" x14ac:dyDescent="0.25">
      <c r="A661" s="14" t="s">
        <v>21</v>
      </c>
      <c r="B661" s="14">
        <v>100</v>
      </c>
      <c r="C661" s="14">
        <v>1000</v>
      </c>
      <c r="D661" s="14">
        <v>0.3</v>
      </c>
      <c r="E661" s="14">
        <v>100.77359016209961</v>
      </c>
      <c r="F661" s="14">
        <v>0.9</v>
      </c>
      <c r="G661" s="14">
        <v>8</v>
      </c>
      <c r="H661" s="14">
        <v>47</v>
      </c>
      <c r="I661" s="14">
        <v>3688.9620666435944</v>
      </c>
      <c r="J661" s="14">
        <v>3352.2345963845187</v>
      </c>
      <c r="K661" s="6">
        <f xml:space="preserve"> 100 - Tableau18[[#This Row],[Fitness finale]] / Tableau18[[#This Row],[Fitness de base]] * 100</f>
        <v>9.1279732395147022</v>
      </c>
      <c r="L661" s="14">
        <v>10810.455</v>
      </c>
      <c r="M661" s="17" t="s">
        <v>26</v>
      </c>
    </row>
    <row r="662" spans="1:13" x14ac:dyDescent="0.25">
      <c r="A662" s="11" t="s">
        <v>21</v>
      </c>
      <c r="B662" s="11">
        <v>100</v>
      </c>
      <c r="C662" s="11">
        <v>100</v>
      </c>
      <c r="D662" s="11">
        <v>0.5</v>
      </c>
      <c r="E662" s="11">
        <v>175.04025891217313</v>
      </c>
      <c r="F662" s="11">
        <v>0.8</v>
      </c>
      <c r="G662" s="11">
        <v>8</v>
      </c>
      <c r="H662" s="11">
        <v>46</v>
      </c>
      <c r="I662" s="11">
        <v>3688.9620666435944</v>
      </c>
      <c r="J662" s="11">
        <v>3397.4168621625386</v>
      </c>
      <c r="K662" s="6">
        <f xml:space="preserve"> 100 - Tableau18[[#This Row],[Fitness finale]] / Tableau18[[#This Row],[Fitness de base]] * 100</f>
        <v>7.9031770783785475</v>
      </c>
      <c r="L662" s="11">
        <v>3446.12</v>
      </c>
      <c r="M662" s="17" t="s">
        <v>26</v>
      </c>
    </row>
    <row r="663" spans="1:13" x14ac:dyDescent="0.25">
      <c r="A663" s="11" t="s">
        <v>21</v>
      </c>
      <c r="B663" s="11">
        <v>100</v>
      </c>
      <c r="C663" s="11">
        <v>100</v>
      </c>
      <c r="D663" s="11">
        <v>0.5</v>
      </c>
      <c r="E663" s="11">
        <v>175.04025891217313</v>
      </c>
      <c r="F663" s="11">
        <v>0.9</v>
      </c>
      <c r="G663" s="11">
        <v>8</v>
      </c>
      <c r="H663" s="11">
        <v>48</v>
      </c>
      <c r="I663" s="11">
        <v>3688.9620666435944</v>
      </c>
      <c r="J663" s="11">
        <v>3404.5531298875849</v>
      </c>
      <c r="K663" s="6">
        <f xml:space="preserve"> 100 - Tableau18[[#This Row],[Fitness finale]] / Tableau18[[#This Row],[Fitness de base]] * 100</f>
        <v>7.7097278751575544</v>
      </c>
      <c r="L663" s="11">
        <v>4154.1570000000002</v>
      </c>
      <c r="M663" s="17" t="s">
        <v>26</v>
      </c>
    </row>
    <row r="664" spans="1:13" x14ac:dyDescent="0.25">
      <c r="A664" s="14" t="s">
        <v>21</v>
      </c>
      <c r="B664" s="14">
        <v>100</v>
      </c>
      <c r="C664" s="14">
        <v>500</v>
      </c>
      <c r="D664" s="14">
        <v>0.3</v>
      </c>
      <c r="E664" s="14">
        <v>100.77359016209961</v>
      </c>
      <c r="F664" s="14">
        <v>0.9</v>
      </c>
      <c r="G664" s="14">
        <v>8</v>
      </c>
      <c r="H664" s="14">
        <v>47</v>
      </c>
      <c r="I664" s="14">
        <v>3688.9620666435944</v>
      </c>
      <c r="J664" s="14">
        <v>3423.2032039871674</v>
      </c>
      <c r="K664" s="6">
        <f xml:space="preserve"> 100 - Tableau18[[#This Row],[Fitness finale]] / Tableau18[[#This Row],[Fitness de base]] * 100</f>
        <v>7.204163606329189</v>
      </c>
      <c r="L664" s="14">
        <v>8214.5769999999993</v>
      </c>
      <c r="M664" s="17" t="s">
        <v>26</v>
      </c>
    </row>
    <row r="665" spans="1:13" x14ac:dyDescent="0.25">
      <c r="A665" s="14" t="s">
        <v>21</v>
      </c>
      <c r="B665" s="14">
        <v>100</v>
      </c>
      <c r="C665" s="14">
        <v>100</v>
      </c>
      <c r="D665" s="14">
        <v>0.8</v>
      </c>
      <c r="E665" s="14">
        <v>543.72470651689173</v>
      </c>
      <c r="F665" s="14">
        <v>0.9</v>
      </c>
      <c r="G665" s="14">
        <v>8</v>
      </c>
      <c r="H665" s="14">
        <v>48</v>
      </c>
      <c r="I665" s="14">
        <v>3688.9620666435944</v>
      </c>
      <c r="J665" s="14">
        <v>3442.9297601923931</v>
      </c>
      <c r="K665" s="6">
        <f xml:space="preserve"> 100 - Tableau18[[#This Row],[Fitness finale]] / Tableau18[[#This Row],[Fitness de base]] * 100</f>
        <v>6.6694181725499249</v>
      </c>
      <c r="L665" s="14">
        <v>4168.1419999999998</v>
      </c>
      <c r="M665" s="17" t="s">
        <v>26</v>
      </c>
    </row>
    <row r="666" spans="1:13" x14ac:dyDescent="0.25">
      <c r="A666" s="14" t="s">
        <v>21</v>
      </c>
      <c r="B666" s="14">
        <v>100</v>
      </c>
      <c r="C666" s="14">
        <v>1000</v>
      </c>
      <c r="D666" s="14">
        <v>0.8</v>
      </c>
      <c r="E666" s="14">
        <v>543.72470651689173</v>
      </c>
      <c r="F666" s="14">
        <v>0.9</v>
      </c>
      <c r="G666" s="14">
        <v>8</v>
      </c>
      <c r="H666" s="14">
        <v>45</v>
      </c>
      <c r="I666" s="14">
        <v>3688.9620666435944</v>
      </c>
      <c r="J666" s="14">
        <v>3479.808706479047</v>
      </c>
      <c r="K666" s="6">
        <f xml:space="preserve"> 100 - Tableau18[[#This Row],[Fitness finale]] / Tableau18[[#This Row],[Fitness de base]] * 100</f>
        <v>5.6697075325267861</v>
      </c>
      <c r="L666" s="14">
        <v>10652.133</v>
      </c>
      <c r="M666" s="17" t="s">
        <v>26</v>
      </c>
    </row>
    <row r="667" spans="1:13" x14ac:dyDescent="0.25">
      <c r="A667" s="14" t="s">
        <v>21</v>
      </c>
      <c r="B667" s="14">
        <v>100</v>
      </c>
      <c r="C667" s="14">
        <v>500</v>
      </c>
      <c r="D667" s="14">
        <v>0.8</v>
      </c>
      <c r="E667" s="14">
        <v>543.72470651689173</v>
      </c>
      <c r="F667" s="14">
        <v>0.9</v>
      </c>
      <c r="G667" s="14">
        <v>8</v>
      </c>
      <c r="H667" s="14">
        <v>47</v>
      </c>
      <c r="I667" s="14">
        <v>3688.9620666435944</v>
      </c>
      <c r="J667" s="14">
        <v>3517.2402760692512</v>
      </c>
      <c r="K667" s="6">
        <f xml:space="preserve"> 100 - Tableau18[[#This Row],[Fitness finale]] / Tableau18[[#This Row],[Fitness de base]] * 100</f>
        <v>4.6550164374713887</v>
      </c>
      <c r="L667" s="14">
        <v>8965.3520000000008</v>
      </c>
      <c r="M667" s="17" t="s">
        <v>26</v>
      </c>
    </row>
    <row r="668" spans="1:13" x14ac:dyDescent="0.25">
      <c r="A668" s="14" t="s">
        <v>21</v>
      </c>
      <c r="B668" s="14">
        <v>100</v>
      </c>
      <c r="C668" s="14">
        <v>500</v>
      </c>
      <c r="D668" s="14">
        <v>0.5</v>
      </c>
      <c r="E668" s="14">
        <v>175.04025891217313</v>
      </c>
      <c r="F668" s="14">
        <v>0.8</v>
      </c>
      <c r="G668" s="14">
        <v>8</v>
      </c>
      <c r="H668" s="14">
        <v>47</v>
      </c>
      <c r="I668" s="14">
        <v>3688.9620666435944</v>
      </c>
      <c r="J668" s="14">
        <v>3524.1724010410921</v>
      </c>
      <c r="K668" s="6">
        <f xml:space="preserve"> 100 - Tableau18[[#This Row],[Fitness finale]] / Tableau18[[#This Row],[Fitness de base]] * 100</f>
        <v>4.4671011147706423</v>
      </c>
      <c r="L668" s="14">
        <v>8450.3420000000006</v>
      </c>
      <c r="M668" s="17" t="s">
        <v>26</v>
      </c>
    </row>
    <row r="669" spans="1:13" x14ac:dyDescent="0.25">
      <c r="A669" s="14" t="s">
        <v>21</v>
      </c>
      <c r="B669" s="14">
        <v>100</v>
      </c>
      <c r="C669" s="14">
        <v>100</v>
      </c>
      <c r="D669" s="14">
        <v>0.5</v>
      </c>
      <c r="E669" s="14">
        <v>175.04025891217313</v>
      </c>
      <c r="F669" s="14">
        <v>0.99</v>
      </c>
      <c r="G669" s="14">
        <v>8</v>
      </c>
      <c r="H669" s="14">
        <v>46</v>
      </c>
      <c r="I669" s="14">
        <v>3688.9620666435944</v>
      </c>
      <c r="J669" s="14">
        <v>3532.5171494936194</v>
      </c>
      <c r="K669" s="6">
        <f xml:space="preserve"> 100 - Tableau18[[#This Row],[Fitness finale]] / Tableau18[[#This Row],[Fitness de base]] * 100</f>
        <v>4.2408925416876571</v>
      </c>
      <c r="L669" s="14">
        <v>4089.81</v>
      </c>
      <c r="M669" s="17" t="s">
        <v>26</v>
      </c>
    </row>
    <row r="670" spans="1:13" x14ac:dyDescent="0.25">
      <c r="A670" s="14" t="s">
        <v>21</v>
      </c>
      <c r="B670" s="14">
        <v>100</v>
      </c>
      <c r="C670" s="14">
        <v>100</v>
      </c>
      <c r="D670" s="14">
        <v>0.3</v>
      </c>
      <c r="E670" s="14">
        <v>100.77359016209961</v>
      </c>
      <c r="F670" s="14">
        <v>0.99</v>
      </c>
      <c r="G670" s="14">
        <v>8</v>
      </c>
      <c r="H670" s="14">
        <v>47</v>
      </c>
      <c r="I670" s="14">
        <v>3688.9620666435944</v>
      </c>
      <c r="J670" s="14">
        <v>3537.6838272583273</v>
      </c>
      <c r="K670" s="6">
        <f xml:space="preserve"> 100 - Tableau18[[#This Row],[Fitness finale]] / Tableau18[[#This Row],[Fitness de base]] * 100</f>
        <v>4.1008347782472043</v>
      </c>
      <c r="L670" s="14">
        <v>3980.7190000000001</v>
      </c>
      <c r="M670" s="17" t="s">
        <v>26</v>
      </c>
    </row>
    <row r="671" spans="1:13" x14ac:dyDescent="0.25">
      <c r="A671" s="14" t="s">
        <v>21</v>
      </c>
      <c r="B671" s="14">
        <v>100</v>
      </c>
      <c r="C671" s="14">
        <v>100</v>
      </c>
      <c r="D671" s="14">
        <v>0.8</v>
      </c>
      <c r="E671" s="14">
        <v>543.72470651689173</v>
      </c>
      <c r="F671" s="14">
        <v>0.99</v>
      </c>
      <c r="G671" s="14">
        <v>8</v>
      </c>
      <c r="H671" s="14">
        <v>45</v>
      </c>
      <c r="I671" s="14">
        <v>3688.9620666435944</v>
      </c>
      <c r="J671" s="14">
        <v>3548.8205068951302</v>
      </c>
      <c r="K671" s="6">
        <f xml:space="preserve"> 100 - Tableau18[[#This Row],[Fitness finale]] / Tableau18[[#This Row],[Fitness de base]] * 100</f>
        <v>3.7989428250199495</v>
      </c>
      <c r="L671" s="14">
        <v>4158.5</v>
      </c>
      <c r="M671" s="17" t="s">
        <v>26</v>
      </c>
    </row>
    <row r="672" spans="1:13" x14ac:dyDescent="0.25">
      <c r="A672" s="14" t="s">
        <v>21</v>
      </c>
      <c r="B672" s="14">
        <v>100</v>
      </c>
      <c r="C672" s="14">
        <v>10</v>
      </c>
      <c r="D672" s="14">
        <v>0.5</v>
      </c>
      <c r="E672" s="14">
        <v>175.04025891217313</v>
      </c>
      <c r="F672" s="14">
        <v>0.8</v>
      </c>
      <c r="G672" s="14">
        <v>8</v>
      </c>
      <c r="H672" s="14">
        <v>48</v>
      </c>
      <c r="I672" s="14">
        <v>3688.9620666435944</v>
      </c>
      <c r="J672" s="14">
        <v>3614.9433392934025</v>
      </c>
      <c r="K672" s="6">
        <f xml:space="preserve"> 100 - Tableau18[[#This Row],[Fitness finale]] / Tableau18[[#This Row],[Fitness de base]] * 100</f>
        <v>2.00649196204769</v>
      </c>
      <c r="L672" s="14">
        <v>402.327</v>
      </c>
      <c r="M672" s="17" t="s">
        <v>26</v>
      </c>
    </row>
    <row r="673" spans="1:13" x14ac:dyDescent="0.25">
      <c r="A673" s="14" t="s">
        <v>21</v>
      </c>
      <c r="B673" s="14">
        <v>100</v>
      </c>
      <c r="C673" s="14">
        <v>10</v>
      </c>
      <c r="D673" s="14">
        <v>0.8</v>
      </c>
      <c r="E673" s="14">
        <v>543.72470651689173</v>
      </c>
      <c r="F673" s="14">
        <v>0.9</v>
      </c>
      <c r="G673" s="14">
        <v>8</v>
      </c>
      <c r="H673" s="14">
        <v>48</v>
      </c>
      <c r="I673" s="14">
        <v>3688.9620666435944</v>
      </c>
      <c r="J673" s="14">
        <v>3619.7147411868596</v>
      </c>
      <c r="K673" s="6">
        <f xml:space="preserve"> 100 - Tableau18[[#This Row],[Fitness finale]] / Tableau18[[#This Row],[Fitness de base]] * 100</f>
        <v>1.8771492958109945</v>
      </c>
      <c r="L673" s="14">
        <v>469.96100000000001</v>
      </c>
      <c r="M673" s="17" t="s">
        <v>26</v>
      </c>
    </row>
    <row r="674" spans="1:13" x14ac:dyDescent="0.25">
      <c r="A674" s="14" t="s">
        <v>21</v>
      </c>
      <c r="B674" s="14">
        <v>100</v>
      </c>
      <c r="C674" s="14">
        <v>10</v>
      </c>
      <c r="D674" s="14">
        <v>0.5</v>
      </c>
      <c r="E674" s="14">
        <v>175.04025891217313</v>
      </c>
      <c r="F674" s="14">
        <v>0.99</v>
      </c>
      <c r="G674" s="14">
        <v>8</v>
      </c>
      <c r="H674" s="14">
        <v>48</v>
      </c>
      <c r="I674" s="14">
        <v>3688.9620666435944</v>
      </c>
      <c r="J674" s="14">
        <v>3623.8800050499653</v>
      </c>
      <c r="K674" s="6">
        <f xml:space="preserve"> 100 - Tableau18[[#This Row],[Fitness finale]] / Tableau18[[#This Row],[Fitness de base]] * 100</f>
        <v>1.7642377562544027</v>
      </c>
      <c r="L674" s="14">
        <v>366.66800000000001</v>
      </c>
      <c r="M674" s="17" t="s">
        <v>26</v>
      </c>
    </row>
    <row r="675" spans="1:13" x14ac:dyDescent="0.25">
      <c r="A675" s="14" t="s">
        <v>21</v>
      </c>
      <c r="B675" s="14">
        <v>100</v>
      </c>
      <c r="C675" s="14">
        <v>1000</v>
      </c>
      <c r="D675" s="14">
        <v>0.8</v>
      </c>
      <c r="E675" s="14">
        <v>543.72470651689173</v>
      </c>
      <c r="F675" s="14">
        <v>0.8</v>
      </c>
      <c r="G675" s="14">
        <v>8</v>
      </c>
      <c r="H675" s="14">
        <v>48</v>
      </c>
      <c r="I675" s="14">
        <v>3688.9620666435944</v>
      </c>
      <c r="J675" s="14">
        <v>3630.279195781678</v>
      </c>
      <c r="K675" s="6">
        <f xml:space="preserve"> 100 - Tableau18[[#This Row],[Fitness finale]] / Tableau18[[#This Row],[Fitness de base]] * 100</f>
        <v>1.5907691595026137</v>
      </c>
      <c r="L675" s="14">
        <v>10694.816999999999</v>
      </c>
      <c r="M675" s="17" t="s">
        <v>26</v>
      </c>
    </row>
    <row r="676" spans="1:13" x14ac:dyDescent="0.25">
      <c r="A676" s="14" t="s">
        <v>21</v>
      </c>
      <c r="B676" s="14">
        <v>100</v>
      </c>
      <c r="C676" s="14">
        <v>500</v>
      </c>
      <c r="D676" s="14">
        <v>0.5</v>
      </c>
      <c r="E676" s="14">
        <v>175.04025891217313</v>
      </c>
      <c r="F676" s="14">
        <v>0.9</v>
      </c>
      <c r="G676" s="14">
        <v>8</v>
      </c>
      <c r="H676" s="14">
        <v>48</v>
      </c>
      <c r="I676" s="14">
        <v>3688.9620666435944</v>
      </c>
      <c r="J676" s="14">
        <v>3637.227684589127</v>
      </c>
      <c r="K676" s="6">
        <f xml:space="preserve"> 100 - Tableau18[[#This Row],[Fitness finale]] / Tableau18[[#This Row],[Fitness de base]] * 100</f>
        <v>1.4024102476482767</v>
      </c>
      <c r="L676" s="14">
        <v>8826.0640000000003</v>
      </c>
      <c r="M676" s="17" t="s">
        <v>26</v>
      </c>
    </row>
    <row r="677" spans="1:13" x14ac:dyDescent="0.25">
      <c r="A677" s="14" t="s">
        <v>21</v>
      </c>
      <c r="B677" s="14">
        <v>100</v>
      </c>
      <c r="C677" s="14">
        <v>10</v>
      </c>
      <c r="D677" s="14">
        <v>0.3</v>
      </c>
      <c r="E677" s="14">
        <v>100.77359016209961</v>
      </c>
      <c r="F677" s="14">
        <v>0.99</v>
      </c>
      <c r="G677" s="14">
        <v>8</v>
      </c>
      <c r="H677" s="14">
        <v>48</v>
      </c>
      <c r="I677" s="14">
        <v>3688.9620666435944</v>
      </c>
      <c r="J677" s="14">
        <v>3669.7981006412947</v>
      </c>
      <c r="K677" s="6">
        <f xml:space="preserve"> 100 - Tableau18[[#This Row],[Fitness finale]] / Tableau18[[#This Row],[Fitness de base]] * 100</f>
        <v>0.51949479707542423</v>
      </c>
      <c r="L677" s="14">
        <v>300.37599999999998</v>
      </c>
      <c r="M677" s="17" t="s">
        <v>26</v>
      </c>
    </row>
    <row r="678" spans="1:13" x14ac:dyDescent="0.25">
      <c r="A678" s="14" t="s">
        <v>21</v>
      </c>
      <c r="B678" s="14">
        <v>100</v>
      </c>
      <c r="C678" s="14">
        <v>10</v>
      </c>
      <c r="D678" s="14">
        <v>0.3</v>
      </c>
      <c r="E678" s="14">
        <v>100.77359016209961</v>
      </c>
      <c r="F678" s="14">
        <v>0.8</v>
      </c>
      <c r="G678" s="14">
        <v>8</v>
      </c>
      <c r="H678" s="14">
        <v>48</v>
      </c>
      <c r="I678" s="14">
        <v>3688.9620666435944</v>
      </c>
      <c r="J678" s="14">
        <v>3673.190003319286</v>
      </c>
      <c r="K678" s="6">
        <f xml:space="preserve"> 100 - Tableau18[[#This Row],[Fitness finale]] / Tableau18[[#This Row],[Fitness de base]] * 100</f>
        <v>0.42754745208478084</v>
      </c>
      <c r="L678" s="14">
        <v>357.98099999999999</v>
      </c>
      <c r="M678" s="17" t="s">
        <v>26</v>
      </c>
    </row>
    <row r="679" spans="1:13" x14ac:dyDescent="0.25">
      <c r="A679" s="14" t="s">
        <v>21</v>
      </c>
      <c r="B679" s="14">
        <v>100</v>
      </c>
      <c r="C679" s="14">
        <v>10</v>
      </c>
      <c r="D679" s="14">
        <v>0.8</v>
      </c>
      <c r="E679" s="14">
        <v>543.72470651689173</v>
      </c>
      <c r="F679" s="14">
        <v>0.99</v>
      </c>
      <c r="G679" s="14">
        <v>8</v>
      </c>
      <c r="H679" s="14">
        <v>48</v>
      </c>
      <c r="I679" s="14">
        <v>3688.9620666435944</v>
      </c>
      <c r="J679" s="14">
        <v>3673.8615623295414</v>
      </c>
      <c r="K679" s="6">
        <f xml:space="preserve"> 100 - Tableau18[[#This Row],[Fitness finale]] / Tableau18[[#This Row],[Fitness de base]] * 100</f>
        <v>0.40934290028610576</v>
      </c>
      <c r="L679" s="14">
        <v>349.19299999999998</v>
      </c>
      <c r="M679" s="17" t="s">
        <v>26</v>
      </c>
    </row>
    <row r="680" spans="1:13" x14ac:dyDescent="0.25">
      <c r="A680" s="14" t="s">
        <v>21</v>
      </c>
      <c r="B680" s="14">
        <v>100</v>
      </c>
      <c r="C680" s="14">
        <v>500</v>
      </c>
      <c r="D680" s="14">
        <v>0.3</v>
      </c>
      <c r="E680" s="14">
        <v>100.77359016209961</v>
      </c>
      <c r="F680" s="14">
        <v>0.8</v>
      </c>
      <c r="G680" s="14">
        <v>8</v>
      </c>
      <c r="H680" s="14">
        <v>48</v>
      </c>
      <c r="I680" s="14">
        <v>3688.9620666435944</v>
      </c>
      <c r="J680" s="14">
        <v>3675.1249808212769</v>
      </c>
      <c r="K680" s="6">
        <f xml:space="preserve"> 100 - Tableau18[[#This Row],[Fitness finale]] / Tableau18[[#This Row],[Fitness de base]] * 100</f>
        <v>0.37509428322496774</v>
      </c>
      <c r="L680" s="14">
        <v>8357.4760000000006</v>
      </c>
      <c r="M680" s="17" t="s">
        <v>26</v>
      </c>
    </row>
    <row r="681" spans="1:13" x14ac:dyDescent="0.25">
      <c r="A681" s="14" t="s">
        <v>21</v>
      </c>
      <c r="B681" s="14">
        <v>100</v>
      </c>
      <c r="C681" s="14">
        <v>10</v>
      </c>
      <c r="D681" s="14">
        <v>0.8</v>
      </c>
      <c r="E681" s="14">
        <v>543.72470651689173</v>
      </c>
      <c r="F681" s="14">
        <v>0.8</v>
      </c>
      <c r="G681" s="14">
        <v>8</v>
      </c>
      <c r="H681" s="14">
        <v>47</v>
      </c>
      <c r="I681" s="14">
        <v>3688.9620666435944</v>
      </c>
      <c r="J681" s="14">
        <v>3679.0255714218997</v>
      </c>
      <c r="K681" s="6">
        <f xml:space="preserve"> 100 - Tableau18[[#This Row],[Fitness finale]] / Tableau18[[#This Row],[Fitness de base]] * 100</f>
        <v>0.26935747893811879</v>
      </c>
      <c r="L681" s="14">
        <v>310.44</v>
      </c>
      <c r="M681" s="17" t="s">
        <v>26</v>
      </c>
    </row>
    <row r="682" spans="1:13" x14ac:dyDescent="0.25">
      <c r="A682" s="14" t="s">
        <v>21</v>
      </c>
      <c r="B682" s="14">
        <v>100</v>
      </c>
      <c r="C682" s="14">
        <v>10</v>
      </c>
      <c r="D682" s="14">
        <v>0.3</v>
      </c>
      <c r="E682" s="14">
        <v>100.77359016209961</v>
      </c>
      <c r="F682" s="14">
        <v>0.9</v>
      </c>
      <c r="G682" s="14">
        <v>8</v>
      </c>
      <c r="H682" s="14">
        <v>48</v>
      </c>
      <c r="I682" s="14">
        <v>3688.9620666435944</v>
      </c>
      <c r="J682" s="14">
        <v>3686.9933295911792</v>
      </c>
      <c r="K682" s="6">
        <f xml:space="preserve"> 100 - Tableau18[[#This Row],[Fitness finale]] / Tableau18[[#This Row],[Fitness de base]] * 100</f>
        <v>5.3368319241258177E-2</v>
      </c>
      <c r="L682" s="14">
        <v>568.57100000000003</v>
      </c>
      <c r="M682" s="17" t="s">
        <v>26</v>
      </c>
    </row>
    <row r="683" spans="1:13" x14ac:dyDescent="0.25">
      <c r="A683" s="11" t="s">
        <v>21</v>
      </c>
      <c r="B683" s="11">
        <v>100</v>
      </c>
      <c r="C683" s="11">
        <v>100</v>
      </c>
      <c r="D683" s="11">
        <v>0.3</v>
      </c>
      <c r="E683" s="11">
        <v>100.77359016209961</v>
      </c>
      <c r="F683" s="11">
        <v>0.9</v>
      </c>
      <c r="G683" s="11">
        <v>8</v>
      </c>
      <c r="H683" s="11">
        <v>48</v>
      </c>
      <c r="I683" s="11">
        <v>3688.9620666435944</v>
      </c>
      <c r="J683" s="11">
        <v>3688.962066643594</v>
      </c>
      <c r="K683" s="6">
        <f xml:space="preserve"> 100 - Tableau18[[#This Row],[Fitness finale]] / Tableau18[[#This Row],[Fitness de base]] * 100</f>
        <v>0</v>
      </c>
      <c r="L683" s="11">
        <v>4527.7049999999999</v>
      </c>
      <c r="M683" s="17" t="s">
        <v>26</v>
      </c>
    </row>
    <row r="684" spans="1:13" x14ac:dyDescent="0.25">
      <c r="A684" s="14" t="s">
        <v>21</v>
      </c>
      <c r="B684" s="14">
        <v>100</v>
      </c>
      <c r="C684" s="14">
        <v>1000</v>
      </c>
      <c r="D684" s="14">
        <v>0.5</v>
      </c>
      <c r="E684" s="14">
        <v>175.04025891217313</v>
      </c>
      <c r="F684" s="14">
        <v>0.8</v>
      </c>
      <c r="G684" s="14">
        <v>8</v>
      </c>
      <c r="H684" s="14">
        <v>48</v>
      </c>
      <c r="I684" s="14">
        <v>3688.9620666435944</v>
      </c>
      <c r="J684" s="14">
        <v>3688.9620666435944</v>
      </c>
      <c r="K684" s="6">
        <f xml:space="preserve"> 100 - Tableau18[[#This Row],[Fitness finale]] / Tableau18[[#This Row],[Fitness de base]] * 100</f>
        <v>0</v>
      </c>
      <c r="L684" s="14">
        <v>10684.733</v>
      </c>
      <c r="M684" s="17" t="s">
        <v>26</v>
      </c>
    </row>
    <row r="685" spans="1:13" x14ac:dyDescent="0.25">
      <c r="A685" s="14" t="s">
        <v>21</v>
      </c>
      <c r="B685" s="14">
        <v>100</v>
      </c>
      <c r="C685" s="14">
        <v>10</v>
      </c>
      <c r="D685" s="14">
        <v>0.5</v>
      </c>
      <c r="E685" s="14">
        <v>175.04025891217313</v>
      </c>
      <c r="F685" s="14">
        <v>0.9</v>
      </c>
      <c r="G685" s="14">
        <v>8</v>
      </c>
      <c r="H685" s="14">
        <v>48</v>
      </c>
      <c r="I685" s="14">
        <v>3688.9620666435944</v>
      </c>
      <c r="J685" s="14">
        <v>3688.9620666435944</v>
      </c>
      <c r="K685" s="6">
        <f xml:space="preserve"> 100 - Tableau18[[#This Row],[Fitness finale]] / Tableau18[[#This Row],[Fitness de base]] * 100</f>
        <v>0</v>
      </c>
      <c r="L685" s="14">
        <v>365.565</v>
      </c>
      <c r="M685" s="17" t="s">
        <v>26</v>
      </c>
    </row>
    <row r="686" spans="1:13" x14ac:dyDescent="0.25">
      <c r="A686" s="14" t="s">
        <v>21</v>
      </c>
      <c r="B686" s="14">
        <v>100</v>
      </c>
      <c r="C686" s="14">
        <v>1000</v>
      </c>
      <c r="D686" s="14">
        <v>0.5</v>
      </c>
      <c r="E686" s="14">
        <v>151.61246776199212</v>
      </c>
      <c r="F686" s="14">
        <v>0.99</v>
      </c>
      <c r="G686" s="14">
        <v>8</v>
      </c>
      <c r="H686" s="14">
        <v>35</v>
      </c>
      <c r="I686" s="14">
        <v>3729.5612446970367</v>
      </c>
      <c r="J686" s="14">
        <v>2495.5799494668668</v>
      </c>
      <c r="K686" s="6">
        <f xml:space="preserve"> 100 - Tableau18[[#This Row],[Fitness finale]] / Tableau18[[#This Row],[Fitness de base]] * 100</f>
        <v>33.08650037547271</v>
      </c>
      <c r="L686" s="14">
        <v>10801.585999999999</v>
      </c>
      <c r="M686" s="17" t="s">
        <v>26</v>
      </c>
    </row>
    <row r="687" spans="1:13" x14ac:dyDescent="0.25">
      <c r="A687" s="14" t="s">
        <v>21</v>
      </c>
      <c r="B687" s="14">
        <v>100</v>
      </c>
      <c r="C687" s="14">
        <v>1000</v>
      </c>
      <c r="D687" s="14">
        <v>0.3</v>
      </c>
      <c r="E687" s="14">
        <v>87.285820900079756</v>
      </c>
      <c r="F687" s="14">
        <v>0.99</v>
      </c>
      <c r="G687" s="14">
        <v>8</v>
      </c>
      <c r="H687" s="14">
        <v>36</v>
      </c>
      <c r="I687" s="14">
        <v>3729.5612446970367</v>
      </c>
      <c r="J687" s="14">
        <v>2520.5030167806995</v>
      </c>
      <c r="K687" s="6">
        <f xml:space="preserve"> 100 - Tableau18[[#This Row],[Fitness finale]] / Tableau18[[#This Row],[Fitness de base]] * 100</f>
        <v>32.418243020823553</v>
      </c>
      <c r="L687" s="14">
        <v>10948.535</v>
      </c>
      <c r="M687" s="17" t="s">
        <v>26</v>
      </c>
    </row>
    <row r="688" spans="1:13" x14ac:dyDescent="0.25">
      <c r="A688" s="14" t="s">
        <v>21</v>
      </c>
      <c r="B688" s="14">
        <v>100</v>
      </c>
      <c r="C688" s="14">
        <v>500</v>
      </c>
      <c r="D688" s="14">
        <v>0.5</v>
      </c>
      <c r="E688" s="14">
        <v>151.61246776199212</v>
      </c>
      <c r="F688" s="14">
        <v>0.99</v>
      </c>
      <c r="G688" s="14">
        <v>8</v>
      </c>
      <c r="H688" s="14">
        <v>38</v>
      </c>
      <c r="I688" s="14">
        <v>3729.5612446970367</v>
      </c>
      <c r="J688" s="14">
        <v>2682.7777866974393</v>
      </c>
      <c r="K688" s="6">
        <f xml:space="preserve"> 100 - Tableau18[[#This Row],[Fitness finale]] / Tableau18[[#This Row],[Fitness de base]] * 100</f>
        <v>28.067201188557789</v>
      </c>
      <c r="L688" s="14">
        <v>8822.3729999999996</v>
      </c>
      <c r="M688" s="17" t="s">
        <v>26</v>
      </c>
    </row>
    <row r="689" spans="1:13" x14ac:dyDescent="0.25">
      <c r="A689" s="14" t="s">
        <v>21</v>
      </c>
      <c r="B689" s="14">
        <v>100</v>
      </c>
      <c r="C689" s="14">
        <v>1000</v>
      </c>
      <c r="D689" s="14">
        <v>0.3</v>
      </c>
      <c r="E689" s="14">
        <v>87.285820900079756</v>
      </c>
      <c r="F689" s="14">
        <v>0.8</v>
      </c>
      <c r="G689" s="14">
        <v>8</v>
      </c>
      <c r="H689" s="14">
        <v>40</v>
      </c>
      <c r="I689" s="14">
        <v>3729.5612446970367</v>
      </c>
      <c r="J689" s="14">
        <v>2705.1437733081143</v>
      </c>
      <c r="K689" s="6">
        <f xml:space="preserve"> 100 - Tableau18[[#This Row],[Fitness finale]] / Tableau18[[#This Row],[Fitness de base]] * 100</f>
        <v>27.467506341275779</v>
      </c>
      <c r="L689" s="14">
        <v>10801.112999999999</v>
      </c>
      <c r="M689" s="17" t="s">
        <v>26</v>
      </c>
    </row>
    <row r="690" spans="1:13" x14ac:dyDescent="0.25">
      <c r="A690" s="14" t="s">
        <v>21</v>
      </c>
      <c r="B690" s="14">
        <v>100</v>
      </c>
      <c r="C690" s="14">
        <v>500</v>
      </c>
      <c r="D690" s="14">
        <v>0.3</v>
      </c>
      <c r="E690" s="14">
        <v>87.285820900079756</v>
      </c>
      <c r="F690" s="14">
        <v>0.99</v>
      </c>
      <c r="G690" s="14">
        <v>8</v>
      </c>
      <c r="H690" s="14">
        <v>40</v>
      </c>
      <c r="I690" s="14">
        <v>3729.5612446970367</v>
      </c>
      <c r="J690" s="14">
        <v>2882.327081137606</v>
      </c>
      <c r="K690" s="6">
        <f xml:space="preserve"> 100 - Tableau18[[#This Row],[Fitness finale]] / Tableau18[[#This Row],[Fitness de base]] * 100</f>
        <v>22.716724782682959</v>
      </c>
      <c r="L690" s="14">
        <v>8836.6859999999997</v>
      </c>
      <c r="M690" s="17" t="s">
        <v>26</v>
      </c>
    </row>
    <row r="691" spans="1:13" x14ac:dyDescent="0.25">
      <c r="A691" s="14" t="s">
        <v>21</v>
      </c>
      <c r="B691" s="14">
        <v>100</v>
      </c>
      <c r="C691" s="14">
        <v>1000</v>
      </c>
      <c r="D691" s="14">
        <v>0.8</v>
      </c>
      <c r="E691" s="14">
        <v>470.95134028311196</v>
      </c>
      <c r="F691" s="14">
        <v>0.9</v>
      </c>
      <c r="G691" s="14">
        <v>8</v>
      </c>
      <c r="H691" s="14">
        <v>41</v>
      </c>
      <c r="I691" s="14">
        <v>3729.5612446970367</v>
      </c>
      <c r="J691" s="14">
        <v>2928.2409468952023</v>
      </c>
      <c r="K691" s="6">
        <f xml:space="preserve"> 100 - Tableau18[[#This Row],[Fitness finale]] / Tableau18[[#This Row],[Fitness de base]] * 100</f>
        <v>21.485645233503277</v>
      </c>
      <c r="L691" s="14">
        <v>10807.151</v>
      </c>
      <c r="M691" s="17" t="s">
        <v>26</v>
      </c>
    </row>
    <row r="692" spans="1:13" x14ac:dyDescent="0.25">
      <c r="A692" s="14" t="s">
        <v>21</v>
      </c>
      <c r="B692" s="14">
        <v>100</v>
      </c>
      <c r="C692" s="14">
        <v>1000</v>
      </c>
      <c r="D692" s="14">
        <v>0.8</v>
      </c>
      <c r="E692" s="14">
        <v>470.95134028311196</v>
      </c>
      <c r="F692" s="14">
        <v>0.99</v>
      </c>
      <c r="G692" s="14">
        <v>8</v>
      </c>
      <c r="H692" s="14">
        <v>38</v>
      </c>
      <c r="I692" s="14">
        <v>3729.5612446970367</v>
      </c>
      <c r="J692" s="14">
        <v>2929.838943248591</v>
      </c>
      <c r="K692" s="6">
        <f xml:space="preserve"> 100 - Tableau18[[#This Row],[Fitness finale]] / Tableau18[[#This Row],[Fitness de base]] * 100</f>
        <v>21.442798468199157</v>
      </c>
      <c r="L692" s="14">
        <v>10863.742</v>
      </c>
      <c r="M692" s="17" t="s">
        <v>26</v>
      </c>
    </row>
    <row r="693" spans="1:13" x14ac:dyDescent="0.25">
      <c r="A693" s="11" t="s">
        <v>21</v>
      </c>
      <c r="B693" s="11">
        <v>100</v>
      </c>
      <c r="C693" s="11">
        <v>500</v>
      </c>
      <c r="D693" s="11">
        <v>0.8</v>
      </c>
      <c r="E693" s="11">
        <v>470.95134028311196</v>
      </c>
      <c r="F693" s="11">
        <v>0.99</v>
      </c>
      <c r="G693" s="11">
        <v>8</v>
      </c>
      <c r="H693" s="11">
        <v>39</v>
      </c>
      <c r="I693" s="11">
        <v>3729.5612446970367</v>
      </c>
      <c r="J693" s="11">
        <v>2972.6468673050053</v>
      </c>
      <c r="K693" s="6">
        <f xml:space="preserve"> 100 - Tableau18[[#This Row],[Fitness finale]] / Tableau18[[#This Row],[Fitness de base]] * 100</f>
        <v>20.294997929535754</v>
      </c>
      <c r="L693" s="11">
        <v>8583.8220000000001</v>
      </c>
      <c r="M693" s="17" t="s">
        <v>26</v>
      </c>
    </row>
    <row r="694" spans="1:13" x14ac:dyDescent="0.25">
      <c r="A694" s="14" t="s">
        <v>21</v>
      </c>
      <c r="B694" s="14">
        <v>100</v>
      </c>
      <c r="C694" s="14">
        <v>100</v>
      </c>
      <c r="D694" s="14">
        <v>0.8</v>
      </c>
      <c r="E694" s="14">
        <v>470.95134028311196</v>
      </c>
      <c r="F694" s="14">
        <v>0.8</v>
      </c>
      <c r="G694" s="14">
        <v>8</v>
      </c>
      <c r="H694" s="14">
        <v>41</v>
      </c>
      <c r="I694" s="14">
        <v>3729.5612446970367</v>
      </c>
      <c r="J694" s="14">
        <v>3138.7041181875284</v>
      </c>
      <c r="K694" s="6">
        <f xml:space="preserve"> 100 - Tableau18[[#This Row],[Fitness finale]] / Tableau18[[#This Row],[Fitness de base]] * 100</f>
        <v>15.842537171084999</v>
      </c>
      <c r="L694" s="14">
        <v>3820.5230000000001</v>
      </c>
      <c r="M694" s="17" t="s">
        <v>26</v>
      </c>
    </row>
    <row r="695" spans="1:13" x14ac:dyDescent="0.25">
      <c r="A695" s="14" t="s">
        <v>21</v>
      </c>
      <c r="B695" s="14">
        <v>100</v>
      </c>
      <c r="C695" s="14">
        <v>500</v>
      </c>
      <c r="D695" s="14">
        <v>0.8</v>
      </c>
      <c r="E695" s="14">
        <v>470.95134028311196</v>
      </c>
      <c r="F695" s="14">
        <v>0.8</v>
      </c>
      <c r="G695" s="14">
        <v>8</v>
      </c>
      <c r="H695" s="14">
        <v>46</v>
      </c>
      <c r="I695" s="14">
        <v>3729.5612446970367</v>
      </c>
      <c r="J695" s="14">
        <v>3229.951590299343</v>
      </c>
      <c r="K695" s="6">
        <f xml:space="preserve"> 100 - Tableau18[[#This Row],[Fitness finale]] / Tableau18[[#This Row],[Fitness de base]] * 100</f>
        <v>13.395936455208385</v>
      </c>
      <c r="L695" s="14">
        <v>8619.8269999999993</v>
      </c>
      <c r="M695" s="17" t="s">
        <v>26</v>
      </c>
    </row>
    <row r="696" spans="1:13" x14ac:dyDescent="0.25">
      <c r="A696" s="14" t="s">
        <v>21</v>
      </c>
      <c r="B696" s="14">
        <v>100</v>
      </c>
      <c r="C696" s="14">
        <v>500</v>
      </c>
      <c r="D696" s="14">
        <v>0.3</v>
      </c>
      <c r="E696" s="14">
        <v>87.285820900079756</v>
      </c>
      <c r="F696" s="14">
        <v>0.8</v>
      </c>
      <c r="G696" s="14">
        <v>8</v>
      </c>
      <c r="H696" s="14">
        <v>45</v>
      </c>
      <c r="I696" s="14">
        <v>3729.5612446970367</v>
      </c>
      <c r="J696" s="14">
        <v>3235.7145703742731</v>
      </c>
      <c r="K696" s="6">
        <f xml:space="preserve"> 100 - Tableau18[[#This Row],[Fitness finale]] / Tableau18[[#This Row],[Fitness de base]] * 100</f>
        <v>13.241414791752007</v>
      </c>
      <c r="L696" s="14">
        <v>8454.3050000000003</v>
      </c>
      <c r="M696" s="17" t="s">
        <v>26</v>
      </c>
    </row>
    <row r="697" spans="1:13" x14ac:dyDescent="0.25">
      <c r="A697" s="14" t="s">
        <v>21</v>
      </c>
      <c r="B697" s="14">
        <v>100</v>
      </c>
      <c r="C697" s="14">
        <v>500</v>
      </c>
      <c r="D697" s="14">
        <v>0.3</v>
      </c>
      <c r="E697" s="14">
        <v>87.285820900079756</v>
      </c>
      <c r="F697" s="14">
        <v>0.9</v>
      </c>
      <c r="G697" s="14">
        <v>8</v>
      </c>
      <c r="H697" s="14">
        <v>43</v>
      </c>
      <c r="I697" s="14">
        <v>3729.5612446970367</v>
      </c>
      <c r="J697" s="14">
        <v>3249.5757037594863</v>
      </c>
      <c r="K697" s="6">
        <f xml:space="preserve"> 100 - Tableau18[[#This Row],[Fitness finale]] / Tableau18[[#This Row],[Fitness de base]] * 100</f>
        <v>12.869758919230222</v>
      </c>
      <c r="L697" s="14">
        <v>8658.2849999999999</v>
      </c>
      <c r="M697" s="17" t="s">
        <v>26</v>
      </c>
    </row>
    <row r="698" spans="1:13" x14ac:dyDescent="0.25">
      <c r="A698" s="14" t="s">
        <v>21</v>
      </c>
      <c r="B698" s="14">
        <v>100</v>
      </c>
      <c r="C698" s="14">
        <v>100</v>
      </c>
      <c r="D698" s="14">
        <v>0.3</v>
      </c>
      <c r="E698" s="14">
        <v>87.285820900079756</v>
      </c>
      <c r="F698" s="14">
        <v>0.8</v>
      </c>
      <c r="G698" s="14">
        <v>8</v>
      </c>
      <c r="H698" s="14">
        <v>44</v>
      </c>
      <c r="I698" s="14">
        <v>3729.5612446970367</v>
      </c>
      <c r="J698" s="14">
        <v>3259.1758933366505</v>
      </c>
      <c r="K698" s="6">
        <f xml:space="preserve"> 100 - Tableau18[[#This Row],[Fitness finale]] / Tableau18[[#This Row],[Fitness de base]] * 100</f>
        <v>12.612350903989437</v>
      </c>
      <c r="L698" s="14">
        <v>3822.5929999999998</v>
      </c>
      <c r="M698" s="17" t="s">
        <v>26</v>
      </c>
    </row>
    <row r="699" spans="1:13" x14ac:dyDescent="0.25">
      <c r="A699" s="14" t="s">
        <v>21</v>
      </c>
      <c r="B699" s="14">
        <v>100</v>
      </c>
      <c r="C699" s="14">
        <v>100</v>
      </c>
      <c r="D699" s="14">
        <v>0.5</v>
      </c>
      <c r="E699" s="14">
        <v>151.61246776199212</v>
      </c>
      <c r="F699" s="14">
        <v>0.8</v>
      </c>
      <c r="G699" s="14">
        <v>8</v>
      </c>
      <c r="H699" s="14">
        <v>45</v>
      </c>
      <c r="I699" s="14">
        <v>3729.5612446970367</v>
      </c>
      <c r="J699" s="14">
        <v>3264.4111932297669</v>
      </c>
      <c r="K699" s="6">
        <f xml:space="preserve"> 100 - Tableau18[[#This Row],[Fitness finale]] / Tableau18[[#This Row],[Fitness de base]] * 100</f>
        <v>12.47197782657824</v>
      </c>
      <c r="L699" s="14">
        <v>3500.578</v>
      </c>
      <c r="M699" s="17" t="s">
        <v>26</v>
      </c>
    </row>
    <row r="700" spans="1:13" x14ac:dyDescent="0.25">
      <c r="A700" s="14" t="s">
        <v>21</v>
      </c>
      <c r="B700" s="14">
        <v>100</v>
      </c>
      <c r="C700" s="14">
        <v>500</v>
      </c>
      <c r="D700" s="14">
        <v>0.8</v>
      </c>
      <c r="E700" s="14">
        <v>470.95134028311196</v>
      </c>
      <c r="F700" s="14">
        <v>0.9</v>
      </c>
      <c r="G700" s="14">
        <v>8</v>
      </c>
      <c r="H700" s="14">
        <v>43</v>
      </c>
      <c r="I700" s="14">
        <v>3729.5612446970367</v>
      </c>
      <c r="J700" s="14">
        <v>3280.8537727989351</v>
      </c>
      <c r="K700" s="6">
        <f xml:space="preserve"> 100 - Tableau18[[#This Row],[Fitness finale]] / Tableau18[[#This Row],[Fitness de base]] * 100</f>
        <v>12.031106139793437</v>
      </c>
      <c r="L700" s="14">
        <v>8499.7790000000005</v>
      </c>
      <c r="M700" s="17" t="s">
        <v>26</v>
      </c>
    </row>
    <row r="701" spans="1:13" x14ac:dyDescent="0.25">
      <c r="A701" s="14" t="s">
        <v>21</v>
      </c>
      <c r="B701" s="14">
        <v>100</v>
      </c>
      <c r="C701" s="14">
        <v>1000</v>
      </c>
      <c r="D701" s="14">
        <v>0.5</v>
      </c>
      <c r="E701" s="14">
        <v>151.61246776199212</v>
      </c>
      <c r="F701" s="14">
        <v>0.9</v>
      </c>
      <c r="G701" s="14">
        <v>8</v>
      </c>
      <c r="H701" s="14">
        <v>45</v>
      </c>
      <c r="I701" s="14">
        <v>3729.5612446970367</v>
      </c>
      <c r="J701" s="14">
        <v>3309.4483992649402</v>
      </c>
      <c r="K701" s="6">
        <f xml:space="preserve"> 100 - Tableau18[[#This Row],[Fitness finale]] / Tableau18[[#This Row],[Fitness de base]] * 100</f>
        <v>11.264403983965778</v>
      </c>
      <c r="L701" s="14">
        <v>10931.29</v>
      </c>
      <c r="M701" s="17" t="s">
        <v>26</v>
      </c>
    </row>
    <row r="702" spans="1:13" x14ac:dyDescent="0.25">
      <c r="A702" s="14" t="s">
        <v>21</v>
      </c>
      <c r="B702" s="14">
        <v>100</v>
      </c>
      <c r="C702" s="14">
        <v>100</v>
      </c>
      <c r="D702" s="14">
        <v>0.3</v>
      </c>
      <c r="E702" s="14">
        <v>87.285820900079756</v>
      </c>
      <c r="F702" s="14">
        <v>0.99</v>
      </c>
      <c r="G702" s="14">
        <v>8</v>
      </c>
      <c r="H702" s="14">
        <v>45</v>
      </c>
      <c r="I702" s="14">
        <v>3729.5612446970367</v>
      </c>
      <c r="J702" s="14">
        <v>3349.5860848018456</v>
      </c>
      <c r="K702" s="6">
        <f xml:space="preserve"> 100 - Tableau18[[#This Row],[Fitness finale]] / Tableau18[[#This Row],[Fitness de base]] * 100</f>
        <v>10.188200031182433</v>
      </c>
      <c r="L702" s="14">
        <v>4183.0029999999997</v>
      </c>
      <c r="M702" s="17" t="s">
        <v>26</v>
      </c>
    </row>
    <row r="703" spans="1:13" x14ac:dyDescent="0.25">
      <c r="A703" s="14" t="s">
        <v>21</v>
      </c>
      <c r="B703" s="14">
        <v>100</v>
      </c>
      <c r="C703" s="14">
        <v>500</v>
      </c>
      <c r="D703" s="14">
        <v>0.5</v>
      </c>
      <c r="E703" s="14">
        <v>151.61246776199212</v>
      </c>
      <c r="F703" s="14">
        <v>0.9</v>
      </c>
      <c r="G703" s="14">
        <v>8</v>
      </c>
      <c r="H703" s="14">
        <v>45</v>
      </c>
      <c r="I703" s="14">
        <v>3729.5612446970367</v>
      </c>
      <c r="J703" s="14">
        <v>3372.9553601013117</v>
      </c>
      <c r="K703" s="6">
        <f xml:space="preserve"> 100 - Tableau18[[#This Row],[Fitness finale]] / Tableau18[[#This Row],[Fitness de base]] * 100</f>
        <v>9.561604199495946</v>
      </c>
      <c r="L703" s="14">
        <v>8523.5560000000005</v>
      </c>
      <c r="M703" s="17" t="s">
        <v>26</v>
      </c>
    </row>
    <row r="704" spans="1:13" x14ac:dyDescent="0.25">
      <c r="A704" s="14" t="s">
        <v>21</v>
      </c>
      <c r="B704" s="14">
        <v>100</v>
      </c>
      <c r="C704" s="14">
        <v>100</v>
      </c>
      <c r="D704" s="14">
        <v>0.8</v>
      </c>
      <c r="E704" s="14">
        <v>470.95134028311196</v>
      </c>
      <c r="F704" s="14">
        <v>0.9</v>
      </c>
      <c r="G704" s="14">
        <v>8</v>
      </c>
      <c r="H704" s="14">
        <v>45</v>
      </c>
      <c r="I704" s="14">
        <v>3729.5612446970367</v>
      </c>
      <c r="J704" s="14">
        <v>3386.7359956022883</v>
      </c>
      <c r="K704" s="6">
        <f xml:space="preserve"> 100 - Tableau18[[#This Row],[Fitness finale]] / Tableau18[[#This Row],[Fitness de base]] * 100</f>
        <v>9.1921067010818547</v>
      </c>
      <c r="L704" s="14">
        <v>4449.5690000000004</v>
      </c>
      <c r="M704" s="17" t="s">
        <v>26</v>
      </c>
    </row>
    <row r="705" spans="1:13" x14ac:dyDescent="0.25">
      <c r="A705" s="14" t="s">
        <v>21</v>
      </c>
      <c r="B705" s="14">
        <v>100</v>
      </c>
      <c r="C705" s="14">
        <v>100</v>
      </c>
      <c r="D705" s="14">
        <v>0.5</v>
      </c>
      <c r="E705" s="14">
        <v>151.61246776199212</v>
      </c>
      <c r="F705" s="14">
        <v>0.99</v>
      </c>
      <c r="G705" s="14">
        <v>8</v>
      </c>
      <c r="H705" s="14">
        <v>47</v>
      </c>
      <c r="I705" s="14">
        <v>3729.5612446970367</v>
      </c>
      <c r="J705" s="14">
        <v>3413.5789734676446</v>
      </c>
      <c r="K705" s="6">
        <f xml:space="preserve"> 100 - Tableau18[[#This Row],[Fitness finale]] / Tableau18[[#This Row],[Fitness de base]] * 100</f>
        <v>8.4723711583682615</v>
      </c>
      <c r="L705" s="14">
        <v>4189.8130000000001</v>
      </c>
      <c r="M705" s="17" t="s">
        <v>26</v>
      </c>
    </row>
    <row r="706" spans="1:13" x14ac:dyDescent="0.25">
      <c r="A706" s="14" t="s">
        <v>21</v>
      </c>
      <c r="B706" s="14">
        <v>100</v>
      </c>
      <c r="C706" s="14">
        <v>100</v>
      </c>
      <c r="D706" s="14">
        <v>0.5</v>
      </c>
      <c r="E706" s="14">
        <v>151.61246776199212</v>
      </c>
      <c r="F706" s="14">
        <v>0.9</v>
      </c>
      <c r="G706" s="14">
        <v>8</v>
      </c>
      <c r="H706" s="14">
        <v>45</v>
      </c>
      <c r="I706" s="14">
        <v>3729.5612446970367</v>
      </c>
      <c r="J706" s="14">
        <v>3428.2339836247188</v>
      </c>
      <c r="K706" s="6">
        <f xml:space="preserve"> 100 - Tableau18[[#This Row],[Fitness finale]] / Tableau18[[#This Row],[Fitness de base]] * 100</f>
        <v>8.0794292224257447</v>
      </c>
      <c r="L706" s="14">
        <v>3849.201</v>
      </c>
      <c r="M706" s="17" t="s">
        <v>26</v>
      </c>
    </row>
    <row r="707" spans="1:13" x14ac:dyDescent="0.25">
      <c r="A707" s="14" t="s">
        <v>21</v>
      </c>
      <c r="B707" s="14">
        <v>100</v>
      </c>
      <c r="C707" s="14">
        <v>100</v>
      </c>
      <c r="D707" s="14">
        <v>0.3</v>
      </c>
      <c r="E707" s="14">
        <v>87.285820900079756</v>
      </c>
      <c r="F707" s="14">
        <v>0.9</v>
      </c>
      <c r="G707" s="14">
        <v>8</v>
      </c>
      <c r="H707" s="14">
        <v>45</v>
      </c>
      <c r="I707" s="14">
        <v>3729.5612446970367</v>
      </c>
      <c r="J707" s="14">
        <v>3551.2541141480451</v>
      </c>
      <c r="K707" s="6">
        <f xml:space="preserve"> 100 - Tableau18[[#This Row],[Fitness finale]] / Tableau18[[#This Row],[Fitness de base]] * 100</f>
        <v>4.7809143985105891</v>
      </c>
      <c r="L707" s="14">
        <v>3840.2489999999998</v>
      </c>
      <c r="M707" s="17" t="s">
        <v>26</v>
      </c>
    </row>
    <row r="708" spans="1:13" x14ac:dyDescent="0.25">
      <c r="A708" s="14" t="s">
        <v>21</v>
      </c>
      <c r="B708" s="14">
        <v>100</v>
      </c>
      <c r="C708" s="14">
        <v>1000</v>
      </c>
      <c r="D708" s="14">
        <v>0.8</v>
      </c>
      <c r="E708" s="14">
        <v>470.95134028311196</v>
      </c>
      <c r="F708" s="14">
        <v>0.8</v>
      </c>
      <c r="G708" s="14">
        <v>8</v>
      </c>
      <c r="H708" s="14">
        <v>47</v>
      </c>
      <c r="I708" s="14">
        <v>3729.5612446970367</v>
      </c>
      <c r="J708" s="14">
        <v>3567.1881285669483</v>
      </c>
      <c r="K708" s="6">
        <f xml:space="preserve"> 100 - Tableau18[[#This Row],[Fitness finale]] / Tableau18[[#This Row],[Fitness de base]] * 100</f>
        <v>4.3536787701492443</v>
      </c>
      <c r="L708" s="14">
        <v>10749.659</v>
      </c>
      <c r="M708" s="17" t="s">
        <v>26</v>
      </c>
    </row>
    <row r="709" spans="1:13" x14ac:dyDescent="0.25">
      <c r="A709" s="14" t="s">
        <v>21</v>
      </c>
      <c r="B709" s="14">
        <v>100</v>
      </c>
      <c r="C709" s="14">
        <v>100</v>
      </c>
      <c r="D709" s="14">
        <v>0.8</v>
      </c>
      <c r="E709" s="14">
        <v>470.95134028311196</v>
      </c>
      <c r="F709" s="14">
        <v>0.99</v>
      </c>
      <c r="G709" s="14">
        <v>8</v>
      </c>
      <c r="H709" s="14">
        <v>44</v>
      </c>
      <c r="I709" s="14">
        <v>3729.5612446970367</v>
      </c>
      <c r="J709" s="14">
        <v>3622.6644522845709</v>
      </c>
      <c r="K709" s="6">
        <f xml:space="preserve"> 100 - Tableau18[[#This Row],[Fitness finale]] / Tableau18[[#This Row],[Fitness de base]] * 100</f>
        <v>2.8662028962377093</v>
      </c>
      <c r="L709" s="14">
        <v>4172.6090000000004</v>
      </c>
      <c r="M709" s="17" t="s">
        <v>26</v>
      </c>
    </row>
    <row r="710" spans="1:13" x14ac:dyDescent="0.25">
      <c r="A710" s="14" t="s">
        <v>21</v>
      </c>
      <c r="B710" s="14">
        <v>100</v>
      </c>
      <c r="C710" s="14">
        <v>10</v>
      </c>
      <c r="D710" s="14">
        <v>0.8</v>
      </c>
      <c r="E710" s="14">
        <v>470.95134028311196</v>
      </c>
      <c r="F710" s="14">
        <v>0.9</v>
      </c>
      <c r="G710" s="14">
        <v>8</v>
      </c>
      <c r="H710" s="14">
        <v>46</v>
      </c>
      <c r="I710" s="14">
        <v>3729.5612446970367</v>
      </c>
      <c r="J710" s="14">
        <v>3636.1048827360819</v>
      </c>
      <c r="K710" s="6">
        <f xml:space="preserve"> 100 - Tableau18[[#This Row],[Fitness finale]] / Tableau18[[#This Row],[Fitness de base]] * 100</f>
        <v>2.5058272496218734</v>
      </c>
      <c r="L710" s="14">
        <v>247.62100000000001</v>
      </c>
      <c r="M710" s="17" t="s">
        <v>26</v>
      </c>
    </row>
    <row r="711" spans="1:13" x14ac:dyDescent="0.25">
      <c r="A711" s="14" t="s">
        <v>21</v>
      </c>
      <c r="B711" s="14">
        <v>100</v>
      </c>
      <c r="C711" s="14">
        <v>10</v>
      </c>
      <c r="D711" s="14">
        <v>0.3</v>
      </c>
      <c r="E711" s="14">
        <v>87.285820900079756</v>
      </c>
      <c r="F711" s="14">
        <v>0.99</v>
      </c>
      <c r="G711" s="14">
        <v>8</v>
      </c>
      <c r="H711" s="14">
        <v>47</v>
      </c>
      <c r="I711" s="14">
        <v>3729.5612446970367</v>
      </c>
      <c r="J711" s="14">
        <v>3637.4207321080507</v>
      </c>
      <c r="K711" s="6">
        <f xml:space="preserve"> 100 - Tableau18[[#This Row],[Fitness finale]] / Tableau18[[#This Row],[Fitness de base]] * 100</f>
        <v>2.4705456364337266</v>
      </c>
      <c r="L711" s="14">
        <v>310.11900000000003</v>
      </c>
      <c r="M711" s="17" t="s">
        <v>26</v>
      </c>
    </row>
    <row r="712" spans="1:13" x14ac:dyDescent="0.25">
      <c r="A712" s="14" t="s">
        <v>21</v>
      </c>
      <c r="B712" s="14">
        <v>100</v>
      </c>
      <c r="C712" s="14">
        <v>10</v>
      </c>
      <c r="D712" s="14">
        <v>0.8</v>
      </c>
      <c r="E712" s="14">
        <v>470.95134028311196</v>
      </c>
      <c r="F712" s="14">
        <v>0.8</v>
      </c>
      <c r="G712" s="14">
        <v>8</v>
      </c>
      <c r="H712" s="14">
        <v>47</v>
      </c>
      <c r="I712" s="14">
        <v>3729.5612446970367</v>
      </c>
      <c r="J712" s="14">
        <v>3640.5886072706653</v>
      </c>
      <c r="K712" s="6">
        <f xml:space="preserve"> 100 - Tableau18[[#This Row],[Fitness finale]] / Tableau18[[#This Row],[Fitness de base]] * 100</f>
        <v>2.3856060160663475</v>
      </c>
      <c r="L712" s="14">
        <v>453.13299999999998</v>
      </c>
      <c r="M712" s="17" t="s">
        <v>26</v>
      </c>
    </row>
    <row r="713" spans="1:13" x14ac:dyDescent="0.25">
      <c r="A713" s="14" t="s">
        <v>21</v>
      </c>
      <c r="B713" s="14">
        <v>100</v>
      </c>
      <c r="C713" s="14">
        <v>10</v>
      </c>
      <c r="D713" s="14">
        <v>0.5</v>
      </c>
      <c r="E713" s="14">
        <v>151.61246776199212</v>
      </c>
      <c r="F713" s="14">
        <v>0.99</v>
      </c>
      <c r="G713" s="14">
        <v>8</v>
      </c>
      <c r="H713" s="14">
        <v>46</v>
      </c>
      <c r="I713" s="14">
        <v>3729.5612446970367</v>
      </c>
      <c r="J713" s="14">
        <v>3660.868259868892</v>
      </c>
      <c r="K713" s="6">
        <f xml:space="preserve"> 100 - Tableau18[[#This Row],[Fitness finale]] / Tableau18[[#This Row],[Fitness de base]] * 100</f>
        <v>1.8418516367258349</v>
      </c>
      <c r="L713" s="14">
        <v>317.06299999999999</v>
      </c>
      <c r="M713" s="17" t="s">
        <v>26</v>
      </c>
    </row>
    <row r="714" spans="1:13" x14ac:dyDescent="0.25">
      <c r="A714" s="14" t="s">
        <v>21</v>
      </c>
      <c r="B714" s="14">
        <v>100</v>
      </c>
      <c r="C714" s="14">
        <v>1000</v>
      </c>
      <c r="D714" s="14">
        <v>0.3</v>
      </c>
      <c r="E714" s="14">
        <v>87.285820900079756</v>
      </c>
      <c r="F714" s="14">
        <v>0.9</v>
      </c>
      <c r="G714" s="14">
        <v>8</v>
      </c>
      <c r="H714" s="14">
        <v>47</v>
      </c>
      <c r="I714" s="14">
        <v>3729.5612446970367</v>
      </c>
      <c r="J714" s="14">
        <v>3672.9949243444125</v>
      </c>
      <c r="K714" s="6">
        <f xml:space="preserve"> 100 - Tableau18[[#This Row],[Fitness finale]] / Tableau18[[#This Row],[Fitness de base]] * 100</f>
        <v>1.5167017416071218</v>
      </c>
      <c r="L714" s="14">
        <v>10769.623</v>
      </c>
      <c r="M714" s="17" t="s">
        <v>26</v>
      </c>
    </row>
    <row r="715" spans="1:13" x14ac:dyDescent="0.25">
      <c r="A715" s="14" t="s">
        <v>21</v>
      </c>
      <c r="B715" s="14">
        <v>100</v>
      </c>
      <c r="C715" s="14">
        <v>10</v>
      </c>
      <c r="D715" s="14">
        <v>0.5</v>
      </c>
      <c r="E715" s="14">
        <v>151.61246776199212</v>
      </c>
      <c r="F715" s="14">
        <v>0.8</v>
      </c>
      <c r="G715" s="14">
        <v>8</v>
      </c>
      <c r="H715" s="14">
        <v>47</v>
      </c>
      <c r="I715" s="14">
        <v>3729.5612446970367</v>
      </c>
      <c r="J715" s="14">
        <v>3682.5395467383732</v>
      </c>
      <c r="K715" s="6">
        <f xml:space="preserve"> 100 - Tableau18[[#This Row],[Fitness finale]] / Tableau18[[#This Row],[Fitness de base]] * 100</f>
        <v>1.2607836384379709</v>
      </c>
      <c r="L715" s="14">
        <v>286.85399999999998</v>
      </c>
      <c r="M715" s="17" t="s">
        <v>26</v>
      </c>
    </row>
    <row r="716" spans="1:13" x14ac:dyDescent="0.25">
      <c r="A716" s="14" t="s">
        <v>21</v>
      </c>
      <c r="B716" s="14">
        <v>100</v>
      </c>
      <c r="C716" s="14">
        <v>1000</v>
      </c>
      <c r="D716" s="14">
        <v>0.5</v>
      </c>
      <c r="E716" s="14">
        <v>151.61246776199212</v>
      </c>
      <c r="F716" s="14">
        <v>0.8</v>
      </c>
      <c r="G716" s="14">
        <v>8</v>
      </c>
      <c r="H716" s="14">
        <v>46</v>
      </c>
      <c r="I716" s="14">
        <v>3729.5612446970367</v>
      </c>
      <c r="J716" s="14">
        <v>3692.2343569996965</v>
      </c>
      <c r="K716" s="6">
        <f xml:space="preserve"> 100 - Tableau18[[#This Row],[Fitness finale]] / Tableau18[[#This Row],[Fitness de base]] * 100</f>
        <v>1.0008385772029982</v>
      </c>
      <c r="L716" s="14">
        <v>10736.456</v>
      </c>
      <c r="M716" s="17" t="s">
        <v>26</v>
      </c>
    </row>
    <row r="717" spans="1:13" x14ac:dyDescent="0.25">
      <c r="A717" s="14" t="s">
        <v>21</v>
      </c>
      <c r="B717" s="14">
        <v>100</v>
      </c>
      <c r="C717" s="14">
        <v>10</v>
      </c>
      <c r="D717" s="14">
        <v>0.3</v>
      </c>
      <c r="E717" s="14">
        <v>87.285820900079756</v>
      </c>
      <c r="F717" s="14">
        <v>0.8</v>
      </c>
      <c r="G717" s="14">
        <v>8</v>
      </c>
      <c r="H717" s="14">
        <v>47</v>
      </c>
      <c r="I717" s="14">
        <v>3729.5612446970367</v>
      </c>
      <c r="J717" s="14">
        <v>3693.2645386821787</v>
      </c>
      <c r="K717" s="6">
        <f xml:space="preserve"> 100 - Tableau18[[#This Row],[Fitness finale]] / Tableau18[[#This Row],[Fitness de base]] * 100</f>
        <v>0.97321651619121496</v>
      </c>
      <c r="L717" s="14">
        <v>473.93299999999999</v>
      </c>
      <c r="M717" s="17" t="s">
        <v>26</v>
      </c>
    </row>
    <row r="718" spans="1:13" x14ac:dyDescent="0.25">
      <c r="A718" s="14" t="s">
        <v>21</v>
      </c>
      <c r="B718" s="14">
        <v>100</v>
      </c>
      <c r="C718" s="14">
        <v>500</v>
      </c>
      <c r="D718" s="14">
        <v>0.5</v>
      </c>
      <c r="E718" s="14">
        <v>151.61246776199212</v>
      </c>
      <c r="F718" s="14">
        <v>0.8</v>
      </c>
      <c r="G718" s="14">
        <v>8</v>
      </c>
      <c r="H718" s="14">
        <v>47</v>
      </c>
      <c r="I718" s="14">
        <v>3729.5612446970367</v>
      </c>
      <c r="J718" s="14">
        <v>3707.0625372472014</v>
      </c>
      <c r="K718" s="6">
        <f xml:space="preserve"> 100 - Tableau18[[#This Row],[Fitness finale]] / Tableau18[[#This Row],[Fitness de base]] * 100</f>
        <v>0.60325346531917035</v>
      </c>
      <c r="L718" s="14">
        <v>8479.0969999999998</v>
      </c>
      <c r="M718" s="17" t="s">
        <v>26</v>
      </c>
    </row>
    <row r="719" spans="1:13" x14ac:dyDescent="0.25">
      <c r="A719" s="14" t="s">
        <v>21</v>
      </c>
      <c r="B719" s="14">
        <v>100</v>
      </c>
      <c r="C719" s="14">
        <v>10</v>
      </c>
      <c r="D719" s="14">
        <v>0.3</v>
      </c>
      <c r="E719" s="14">
        <v>87.285820900079756</v>
      </c>
      <c r="F719" s="14">
        <v>0.9</v>
      </c>
      <c r="G719" s="14">
        <v>8</v>
      </c>
      <c r="H719" s="14">
        <v>47</v>
      </c>
      <c r="I719" s="14">
        <v>3729.5612446970367</v>
      </c>
      <c r="J719" s="14">
        <v>3722.4171103723097</v>
      </c>
      <c r="K719" s="6">
        <f xml:space="preserve"> 100 - Tableau18[[#This Row],[Fitness finale]] / Tableau18[[#This Row],[Fitness de base]] * 100</f>
        <v>0.19155428362746818</v>
      </c>
      <c r="L719" s="14">
        <v>576.27499999999998</v>
      </c>
      <c r="M719" s="17" t="s">
        <v>26</v>
      </c>
    </row>
    <row r="720" spans="1:13" x14ac:dyDescent="0.25">
      <c r="A720" s="14" t="s">
        <v>21</v>
      </c>
      <c r="B720" s="14">
        <v>100</v>
      </c>
      <c r="C720" s="14">
        <v>10</v>
      </c>
      <c r="D720" s="14">
        <v>0.8</v>
      </c>
      <c r="E720" s="14">
        <v>470.95134028311196</v>
      </c>
      <c r="F720" s="14">
        <v>0.99</v>
      </c>
      <c r="G720" s="14">
        <v>8</v>
      </c>
      <c r="H720" s="14">
        <v>47</v>
      </c>
      <c r="I720" s="14">
        <v>3729.5612446970367</v>
      </c>
      <c r="J720" s="14">
        <v>3729.5612446970367</v>
      </c>
      <c r="K720" s="6">
        <f xml:space="preserve"> 100 - Tableau18[[#This Row],[Fitness finale]] / Tableau18[[#This Row],[Fitness de base]] * 100</f>
        <v>0</v>
      </c>
      <c r="L720" s="14">
        <v>513.21100000000001</v>
      </c>
      <c r="M720" s="17" t="s">
        <v>26</v>
      </c>
    </row>
    <row r="721" spans="1:13" x14ac:dyDescent="0.25">
      <c r="A721" s="14" t="s">
        <v>21</v>
      </c>
      <c r="B721" s="14">
        <v>100</v>
      </c>
      <c r="C721" s="14">
        <v>10</v>
      </c>
      <c r="D721" s="14">
        <v>0.5</v>
      </c>
      <c r="E721" s="14">
        <v>151.61246776199212</v>
      </c>
      <c r="F721" s="14">
        <v>0.9</v>
      </c>
      <c r="G721" s="14">
        <v>8</v>
      </c>
      <c r="H721" s="14">
        <v>47</v>
      </c>
      <c r="I721" s="14">
        <v>3729.5612446970367</v>
      </c>
      <c r="J721" s="14">
        <v>3729.5612446970367</v>
      </c>
      <c r="K721" s="6">
        <f xml:space="preserve"> 100 - Tableau18[[#This Row],[Fitness finale]] / Tableau18[[#This Row],[Fitness de base]] * 100</f>
        <v>0</v>
      </c>
      <c r="L721" s="14">
        <v>455.89100000000002</v>
      </c>
      <c r="M721" s="17" t="s">
        <v>26</v>
      </c>
    </row>
    <row r="722" spans="1:13" x14ac:dyDescent="0.25">
      <c r="A722" s="17" t="s">
        <v>12</v>
      </c>
      <c r="B722" s="17">
        <v>100</v>
      </c>
      <c r="C722" s="17">
        <v>5</v>
      </c>
      <c r="D722" s="17">
        <v>0.3</v>
      </c>
      <c r="E722" s="17">
        <v>17.81084011161159</v>
      </c>
      <c r="F722" s="17">
        <v>0.8</v>
      </c>
      <c r="G722" s="17">
        <v>8</v>
      </c>
      <c r="H722" s="17">
        <v>36</v>
      </c>
      <c r="I722" s="17">
        <v>2549.1514628463833</v>
      </c>
      <c r="J722" s="17">
        <v>2549.1514628463833</v>
      </c>
      <c r="K722" s="17">
        <v>1.4122346406126214</v>
      </c>
      <c r="L722" s="17">
        <v>32.26</v>
      </c>
      <c r="M722" t="s">
        <v>27</v>
      </c>
    </row>
    <row r="723" spans="1:13" x14ac:dyDescent="0.25">
      <c r="A723" s="17" t="s">
        <v>12</v>
      </c>
      <c r="B723" s="17">
        <v>100</v>
      </c>
      <c r="C723" s="17">
        <v>5</v>
      </c>
      <c r="D723" s="17">
        <v>0.5</v>
      </c>
      <c r="E723" s="17">
        <v>30.936816477064724</v>
      </c>
      <c r="F723" s="17">
        <v>0.8</v>
      </c>
      <c r="G723" s="17">
        <v>8</v>
      </c>
      <c r="H723" s="17">
        <v>36</v>
      </c>
      <c r="I723" s="17">
        <v>2549.1514628463833</v>
      </c>
      <c r="J723" s="17">
        <v>2549.1514628463833</v>
      </c>
      <c r="K723" s="17">
        <v>1.4122346406126214</v>
      </c>
      <c r="L723" s="17">
        <v>33.331000000000003</v>
      </c>
      <c r="M723" s="17" t="s">
        <v>27</v>
      </c>
    </row>
    <row r="724" spans="1:13" x14ac:dyDescent="0.25">
      <c r="A724" s="17" t="s">
        <v>12</v>
      </c>
      <c r="B724" s="17">
        <v>100</v>
      </c>
      <c r="C724" s="17">
        <v>10</v>
      </c>
      <c r="D724" s="17">
        <v>0.3</v>
      </c>
      <c r="E724" s="17">
        <v>17.81084011161159</v>
      </c>
      <c r="F724" s="17">
        <v>0.8</v>
      </c>
      <c r="G724" s="17">
        <v>8</v>
      </c>
      <c r="H724" s="17">
        <v>36</v>
      </c>
      <c r="I724" s="17">
        <v>2549.1514628463833</v>
      </c>
      <c r="J724" s="17">
        <v>2549.1514628463833</v>
      </c>
      <c r="K724" s="17">
        <v>1.4122346406126214</v>
      </c>
      <c r="L724" s="17">
        <v>36.411000000000001</v>
      </c>
      <c r="M724" s="17" t="s">
        <v>27</v>
      </c>
    </row>
    <row r="725" spans="1:13" x14ac:dyDescent="0.25">
      <c r="A725" s="17" t="s">
        <v>12</v>
      </c>
      <c r="B725" s="17">
        <v>100</v>
      </c>
      <c r="C725" s="17">
        <v>10</v>
      </c>
      <c r="D725" s="17">
        <v>0.5</v>
      </c>
      <c r="E725" s="17">
        <v>30.936816477064724</v>
      </c>
      <c r="F725" s="17">
        <v>0.8</v>
      </c>
      <c r="G725" s="17">
        <v>8</v>
      </c>
      <c r="H725" s="17">
        <v>36</v>
      </c>
      <c r="I725" s="17">
        <v>2549.1514628463833</v>
      </c>
      <c r="J725" s="17">
        <v>2549.1514628463833</v>
      </c>
      <c r="K725" s="17">
        <v>1.4122346406126214</v>
      </c>
      <c r="L725" s="17">
        <v>37.365000000000002</v>
      </c>
      <c r="M725" s="17" t="s">
        <v>27</v>
      </c>
    </row>
    <row r="726" spans="1:13" x14ac:dyDescent="0.25">
      <c r="A726" s="17" t="s">
        <v>12</v>
      </c>
      <c r="B726" s="17">
        <v>100</v>
      </c>
      <c r="C726" s="17">
        <v>10</v>
      </c>
      <c r="D726" s="17">
        <v>0.3</v>
      </c>
      <c r="E726" s="17">
        <v>41.644267364579491</v>
      </c>
      <c r="F726" s="17">
        <v>0.8</v>
      </c>
      <c r="G726" s="17">
        <v>8</v>
      </c>
      <c r="H726" s="17">
        <v>40</v>
      </c>
      <c r="I726" s="17">
        <v>3130.9377272151928</v>
      </c>
      <c r="J726" s="17">
        <v>2951.040121683312</v>
      </c>
      <c r="K726" s="17">
        <v>1.3893406497168552</v>
      </c>
      <c r="L726" s="17">
        <v>37.911999999999999</v>
      </c>
      <c r="M726" s="17" t="s">
        <v>27</v>
      </c>
    </row>
    <row r="727" spans="1:13" x14ac:dyDescent="0.25">
      <c r="A727" s="17" t="s">
        <v>12</v>
      </c>
      <c r="B727" s="17">
        <v>100</v>
      </c>
      <c r="C727" s="17">
        <v>5</v>
      </c>
      <c r="D727" s="17">
        <v>0.3</v>
      </c>
      <c r="E727" s="17">
        <v>41.644267364579491</v>
      </c>
      <c r="F727" s="17">
        <v>0.8</v>
      </c>
      <c r="G727" s="17">
        <v>8</v>
      </c>
      <c r="H727" s="17">
        <v>41</v>
      </c>
      <c r="I727" s="17">
        <v>3130.9377272151928</v>
      </c>
      <c r="J727" s="17">
        <v>3104.610907341475</v>
      </c>
      <c r="K727" s="17">
        <v>1.3206163742788921</v>
      </c>
      <c r="L727" s="17">
        <v>38.420999999999999</v>
      </c>
      <c r="M727" s="17" t="s">
        <v>27</v>
      </c>
    </row>
    <row r="728" spans="1:13" x14ac:dyDescent="0.25">
      <c r="A728" s="17" t="s">
        <v>12</v>
      </c>
      <c r="B728" s="17">
        <v>100</v>
      </c>
      <c r="C728" s="17">
        <v>5</v>
      </c>
      <c r="D728" s="17">
        <v>0.5</v>
      </c>
      <c r="E728" s="17">
        <v>72.334659606533179</v>
      </c>
      <c r="F728" s="17">
        <v>0.8</v>
      </c>
      <c r="G728" s="17">
        <v>8</v>
      </c>
      <c r="H728" s="17">
        <v>41</v>
      </c>
      <c r="I728" s="17">
        <v>3130.9377272151928</v>
      </c>
      <c r="J728" s="17">
        <v>3044.8604801074498</v>
      </c>
      <c r="K728" s="17">
        <v>1.3465313195090356</v>
      </c>
      <c r="L728" s="17">
        <v>40.078000000000003</v>
      </c>
      <c r="M728" s="17" t="s">
        <v>27</v>
      </c>
    </row>
    <row r="729" spans="1:13" x14ac:dyDescent="0.25">
      <c r="A729" s="17" t="s">
        <v>12</v>
      </c>
      <c r="B729" s="17">
        <v>100</v>
      </c>
      <c r="C729" s="17">
        <v>10</v>
      </c>
      <c r="D729" s="17">
        <v>0.5</v>
      </c>
      <c r="E729" s="17">
        <v>72.334659606533179</v>
      </c>
      <c r="F729" s="17">
        <v>0.8</v>
      </c>
      <c r="G729" s="17">
        <v>8</v>
      </c>
      <c r="H729" s="17">
        <v>40</v>
      </c>
      <c r="I729" s="17">
        <v>3130.9377272151928</v>
      </c>
      <c r="J729" s="17">
        <v>3071.6165639879723</v>
      </c>
      <c r="K729" s="17">
        <v>1.334802021863317</v>
      </c>
      <c r="L729" s="17">
        <v>45.975000000000001</v>
      </c>
      <c r="M729" s="17" t="s">
        <v>27</v>
      </c>
    </row>
    <row r="730" spans="1:13" x14ac:dyDescent="0.25">
      <c r="A730" s="17" t="s">
        <v>12</v>
      </c>
      <c r="B730" s="17">
        <v>100</v>
      </c>
      <c r="C730" s="17">
        <v>5</v>
      </c>
      <c r="D730" s="17">
        <v>0.8</v>
      </c>
      <c r="E730" s="17">
        <v>96.098529356032259</v>
      </c>
      <c r="F730" s="17">
        <v>0.8</v>
      </c>
      <c r="G730" s="17">
        <v>8</v>
      </c>
      <c r="H730" s="17">
        <v>36</v>
      </c>
      <c r="I730" s="17">
        <v>2549.1514628463833</v>
      </c>
      <c r="J730" s="17">
        <v>2549.1514628463833</v>
      </c>
      <c r="K730" s="17">
        <v>1.4122346406126214</v>
      </c>
      <c r="L730" s="17">
        <v>46.328000000000003</v>
      </c>
      <c r="M730" s="17" t="s">
        <v>27</v>
      </c>
    </row>
    <row r="731" spans="1:13" x14ac:dyDescent="0.25">
      <c r="A731" s="17" t="s">
        <v>12</v>
      </c>
      <c r="B731" s="17">
        <v>100</v>
      </c>
      <c r="C731" s="17">
        <v>5</v>
      </c>
      <c r="D731" s="17">
        <v>0.8</v>
      </c>
      <c r="E731" s="17">
        <v>224.69197549173819</v>
      </c>
      <c r="F731" s="17">
        <v>0.8</v>
      </c>
      <c r="G731" s="17">
        <v>8</v>
      </c>
      <c r="H731" s="17">
        <v>40</v>
      </c>
      <c r="I731" s="17">
        <v>3130.9377272151928</v>
      </c>
      <c r="J731" s="17">
        <v>3103.7732454497532</v>
      </c>
      <c r="K731" s="17">
        <v>1.3209727888500722</v>
      </c>
      <c r="L731" s="17">
        <v>50.225999999999999</v>
      </c>
      <c r="M731" s="17" t="s">
        <v>27</v>
      </c>
    </row>
    <row r="732" spans="1:13" x14ac:dyDescent="0.25">
      <c r="A732" s="17" t="s">
        <v>12</v>
      </c>
      <c r="B732" s="17">
        <v>100</v>
      </c>
      <c r="C732" s="17">
        <v>10</v>
      </c>
      <c r="D732" s="17">
        <v>0.8</v>
      </c>
      <c r="E732" s="17">
        <v>96.098529356032259</v>
      </c>
      <c r="F732" s="17">
        <v>0.8</v>
      </c>
      <c r="G732" s="17">
        <v>8</v>
      </c>
      <c r="H732" s="17">
        <v>36</v>
      </c>
      <c r="I732" s="17">
        <v>2549.1514628463833</v>
      </c>
      <c r="J732" s="17">
        <v>2548.2625163497923</v>
      </c>
      <c r="K732" s="17">
        <v>1.4127272904193355</v>
      </c>
      <c r="L732" s="17">
        <v>51.124000000000002</v>
      </c>
      <c r="M732" s="17" t="s">
        <v>27</v>
      </c>
    </row>
    <row r="733" spans="1:13" x14ac:dyDescent="0.25">
      <c r="A733" s="17" t="s">
        <v>12</v>
      </c>
      <c r="B733" s="17">
        <v>100</v>
      </c>
      <c r="C733" s="17">
        <v>10</v>
      </c>
      <c r="D733" s="17">
        <v>0.8</v>
      </c>
      <c r="E733" s="17">
        <v>224.69197549173819</v>
      </c>
      <c r="F733" s="17">
        <v>0.8</v>
      </c>
      <c r="G733" s="17">
        <v>8</v>
      </c>
      <c r="H733" s="17">
        <v>39</v>
      </c>
      <c r="I733" s="17">
        <v>3130.9377272151928</v>
      </c>
      <c r="J733" s="17">
        <v>3041.2597901360605</v>
      </c>
      <c r="K733" s="17">
        <v>1.3481255410333011</v>
      </c>
      <c r="L733" s="17">
        <v>51.716000000000001</v>
      </c>
      <c r="M733" s="17" t="s">
        <v>27</v>
      </c>
    </row>
    <row r="734" spans="1:13" x14ac:dyDescent="0.25">
      <c r="A734" s="17" t="s">
        <v>12</v>
      </c>
      <c r="B734" s="17">
        <v>100</v>
      </c>
      <c r="C734" s="17">
        <v>10</v>
      </c>
      <c r="D734" s="17">
        <v>0.8</v>
      </c>
      <c r="E734" s="17">
        <v>96.098529356032259</v>
      </c>
      <c r="F734" s="17">
        <v>0.9</v>
      </c>
      <c r="G734" s="17">
        <v>8</v>
      </c>
      <c r="H734" s="17">
        <v>36</v>
      </c>
      <c r="I734" s="17">
        <v>2549.1514628463833</v>
      </c>
      <c r="J734" s="17">
        <v>2549.1514628463833</v>
      </c>
      <c r="K734" s="17">
        <v>1.4122346406126214</v>
      </c>
      <c r="L734" s="17">
        <v>97.509</v>
      </c>
      <c r="M734" s="17" t="s">
        <v>27</v>
      </c>
    </row>
    <row r="735" spans="1:13" x14ac:dyDescent="0.25">
      <c r="A735" s="17" t="s">
        <v>13</v>
      </c>
      <c r="B735" s="17">
        <v>100</v>
      </c>
      <c r="C735" s="17">
        <v>10</v>
      </c>
      <c r="D735" s="17">
        <v>0.3</v>
      </c>
      <c r="E735" s="17">
        <v>41.644267364579491</v>
      </c>
      <c r="F735" s="17">
        <v>0.8</v>
      </c>
      <c r="G735" s="17">
        <v>8</v>
      </c>
      <c r="H735" s="17">
        <v>41</v>
      </c>
      <c r="I735" s="17">
        <v>3130.9377272151928</v>
      </c>
      <c r="J735" s="17">
        <v>3052.2220694235757</v>
      </c>
      <c r="K735" s="17">
        <v>1.3432836493362692</v>
      </c>
      <c r="L735" s="17">
        <v>71.528000000000006</v>
      </c>
      <c r="M735" s="17" t="s">
        <v>27</v>
      </c>
    </row>
    <row r="736" spans="1:13" x14ac:dyDescent="0.25">
      <c r="A736" s="17" t="s">
        <v>13</v>
      </c>
      <c r="B736" s="17">
        <v>100</v>
      </c>
      <c r="C736" s="17">
        <v>5</v>
      </c>
      <c r="D736" s="17">
        <v>0.5</v>
      </c>
      <c r="E736" s="17">
        <v>30.936816477064724</v>
      </c>
      <c r="F736" s="17">
        <v>0.8</v>
      </c>
      <c r="G736" s="17">
        <v>8</v>
      </c>
      <c r="H736" s="17">
        <v>36</v>
      </c>
      <c r="I736" s="17">
        <v>2549.1514628463833</v>
      </c>
      <c r="J736" s="17">
        <v>2549.1514628463833</v>
      </c>
      <c r="K736" s="17">
        <v>1.4122346406126214</v>
      </c>
      <c r="L736" s="17">
        <v>78.322999999999993</v>
      </c>
      <c r="M736" s="17" t="s">
        <v>27</v>
      </c>
    </row>
    <row r="737" spans="1:13" x14ac:dyDescent="0.25">
      <c r="A737" s="17" t="s">
        <v>13</v>
      </c>
      <c r="B737" s="17">
        <v>100</v>
      </c>
      <c r="C737" s="17">
        <v>10</v>
      </c>
      <c r="D737" s="17">
        <v>0.3</v>
      </c>
      <c r="E737" s="17">
        <v>17.81084011161159</v>
      </c>
      <c r="F737" s="17">
        <v>0.8</v>
      </c>
      <c r="G737" s="17">
        <v>8</v>
      </c>
      <c r="H737" s="17">
        <v>36</v>
      </c>
      <c r="I737" s="17">
        <v>2549.1514628463833</v>
      </c>
      <c r="J737" s="17">
        <v>2525.734075232077</v>
      </c>
      <c r="K737" s="17">
        <v>1.4253281987610726</v>
      </c>
      <c r="L737" s="17">
        <v>78.525999999999996</v>
      </c>
      <c r="M737" s="17" t="s">
        <v>27</v>
      </c>
    </row>
    <row r="738" spans="1:13" x14ac:dyDescent="0.25">
      <c r="A738" s="17" t="s">
        <v>13</v>
      </c>
      <c r="B738" s="17">
        <v>100</v>
      </c>
      <c r="C738" s="17">
        <v>5</v>
      </c>
      <c r="D738" s="17">
        <v>0.3</v>
      </c>
      <c r="E738" s="17">
        <v>17.81084011161159</v>
      </c>
      <c r="F738" s="17">
        <v>0.8</v>
      </c>
      <c r="G738" s="17">
        <v>8</v>
      </c>
      <c r="H738" s="17">
        <v>36</v>
      </c>
      <c r="I738" s="17">
        <v>2549.1514628463833</v>
      </c>
      <c r="J738" s="17">
        <v>2549.1514628463833</v>
      </c>
      <c r="K738" s="17">
        <v>1.4122346406126214</v>
      </c>
      <c r="L738" s="17">
        <v>79.531000000000006</v>
      </c>
      <c r="M738" s="17" t="s">
        <v>27</v>
      </c>
    </row>
    <row r="739" spans="1:13" x14ac:dyDescent="0.25">
      <c r="A739" s="17" t="s">
        <v>13</v>
      </c>
      <c r="B739" s="17">
        <v>100</v>
      </c>
      <c r="C739" s="17">
        <v>10</v>
      </c>
      <c r="D739" s="17">
        <v>0.5</v>
      </c>
      <c r="E739" s="17">
        <v>72.334659606533179</v>
      </c>
      <c r="F739" s="17">
        <v>0.8</v>
      </c>
      <c r="G739" s="17">
        <v>8</v>
      </c>
      <c r="H739" s="17">
        <v>41</v>
      </c>
      <c r="I739" s="17">
        <v>3130.9377272151928</v>
      </c>
      <c r="J739" s="17">
        <v>3130.9377272151928</v>
      </c>
      <c r="K739" s="17">
        <v>1.3095118323055048</v>
      </c>
      <c r="L739" s="17">
        <v>80.305000000000007</v>
      </c>
      <c r="M739" s="17" t="s">
        <v>27</v>
      </c>
    </row>
    <row r="740" spans="1:13" x14ac:dyDescent="0.25">
      <c r="A740" s="17" t="s">
        <v>13</v>
      </c>
      <c r="B740" s="17">
        <v>100</v>
      </c>
      <c r="C740" s="17">
        <v>10</v>
      </c>
      <c r="D740" s="17">
        <v>0.5</v>
      </c>
      <c r="E740" s="17">
        <v>30.936816477064724</v>
      </c>
      <c r="F740" s="17">
        <v>0.8</v>
      </c>
      <c r="G740" s="17">
        <v>8</v>
      </c>
      <c r="H740" s="17">
        <v>36</v>
      </c>
      <c r="I740" s="17">
        <v>2549.1514628463833</v>
      </c>
      <c r="J740" s="17">
        <v>2529.4537982489251</v>
      </c>
      <c r="K740" s="17">
        <v>1.4232321628061306</v>
      </c>
      <c r="L740" s="17">
        <v>95.489000000000004</v>
      </c>
      <c r="M740" s="17" t="s">
        <v>27</v>
      </c>
    </row>
    <row r="741" spans="1:13" x14ac:dyDescent="0.25">
      <c r="A741" s="17" t="s">
        <v>12</v>
      </c>
      <c r="B741" s="17">
        <v>100</v>
      </c>
      <c r="C741" s="17">
        <v>5</v>
      </c>
      <c r="D741" s="17">
        <v>0.3</v>
      </c>
      <c r="E741" s="17">
        <v>17.81084011161159</v>
      </c>
      <c r="F741" s="17">
        <v>0.9</v>
      </c>
      <c r="G741" s="17">
        <v>8</v>
      </c>
      <c r="H741" s="17">
        <v>36</v>
      </c>
      <c r="I741" s="17">
        <v>2549.1514628463833</v>
      </c>
      <c r="J741" s="17">
        <v>2496.4652995060874</v>
      </c>
      <c r="K741" s="17">
        <v>1.4420388702026987</v>
      </c>
      <c r="L741" s="17">
        <v>122.363</v>
      </c>
      <c r="M741" s="17" t="s">
        <v>27</v>
      </c>
    </row>
    <row r="742" spans="1:13" x14ac:dyDescent="0.25">
      <c r="A742" s="17" t="s">
        <v>13</v>
      </c>
      <c r="B742" s="17">
        <v>100</v>
      </c>
      <c r="C742" s="17">
        <v>5</v>
      </c>
      <c r="D742" s="17">
        <v>0.8</v>
      </c>
      <c r="E742" s="17">
        <v>224.69197549173819</v>
      </c>
      <c r="F742" s="17">
        <v>0.8</v>
      </c>
      <c r="G742" s="17">
        <v>8</v>
      </c>
      <c r="H742" s="17">
        <v>40</v>
      </c>
      <c r="I742" s="17">
        <v>3130.9377272151928</v>
      </c>
      <c r="J742" s="17">
        <v>3113.52527495503</v>
      </c>
      <c r="K742" s="17">
        <v>1.3168353033714231</v>
      </c>
      <c r="L742" s="17">
        <v>96.861999999999995</v>
      </c>
      <c r="M742" s="17" t="s">
        <v>27</v>
      </c>
    </row>
    <row r="743" spans="1:13" x14ac:dyDescent="0.25">
      <c r="A743" s="17" t="s">
        <v>13</v>
      </c>
      <c r="B743" s="17">
        <v>100</v>
      </c>
      <c r="C743" s="17">
        <v>5</v>
      </c>
      <c r="D743" s="17">
        <v>0.3</v>
      </c>
      <c r="E743" s="17">
        <v>41.644267364579491</v>
      </c>
      <c r="F743" s="17">
        <v>0.8</v>
      </c>
      <c r="G743" s="17">
        <v>8</v>
      </c>
      <c r="H743" s="17">
        <v>41</v>
      </c>
      <c r="I743" s="17">
        <v>3130.9377272151928</v>
      </c>
      <c r="J743" s="17">
        <v>3038.5250500186244</v>
      </c>
      <c r="K743" s="17">
        <v>1.3493388840006009</v>
      </c>
      <c r="L743" s="17">
        <v>99.301000000000002</v>
      </c>
      <c r="M743" s="17" t="s">
        <v>27</v>
      </c>
    </row>
    <row r="744" spans="1:13" x14ac:dyDescent="0.25">
      <c r="A744" s="17" t="s">
        <v>13</v>
      </c>
      <c r="B744" s="17">
        <v>100</v>
      </c>
      <c r="C744" s="17">
        <v>5</v>
      </c>
      <c r="D744" s="17">
        <v>0.8</v>
      </c>
      <c r="E744" s="17">
        <v>96.098529356032259</v>
      </c>
      <c r="F744" s="17">
        <v>0.8</v>
      </c>
      <c r="G744" s="17">
        <v>8</v>
      </c>
      <c r="H744" s="17">
        <v>36</v>
      </c>
      <c r="I744" s="17">
        <v>2549.1514628463833</v>
      </c>
      <c r="J744" s="17">
        <v>2549.1514628463833</v>
      </c>
      <c r="K744" s="17">
        <v>1.4122346406126214</v>
      </c>
      <c r="L744" s="17">
        <v>99.99</v>
      </c>
      <c r="M744" s="17" t="s">
        <v>27</v>
      </c>
    </row>
    <row r="745" spans="1:13" x14ac:dyDescent="0.25">
      <c r="A745" s="17" t="s">
        <v>13</v>
      </c>
      <c r="B745" s="17">
        <v>100</v>
      </c>
      <c r="C745" s="17">
        <v>5</v>
      </c>
      <c r="D745" s="17">
        <v>0.5</v>
      </c>
      <c r="E745" s="17">
        <v>72.334659606533179</v>
      </c>
      <c r="F745" s="17">
        <v>0.8</v>
      </c>
      <c r="G745" s="17">
        <v>8</v>
      </c>
      <c r="H745" s="17">
        <v>40</v>
      </c>
      <c r="I745" s="17">
        <v>3130.9377272151928</v>
      </c>
      <c r="J745" s="17">
        <v>2999.7255512560655</v>
      </c>
      <c r="K745" s="17">
        <v>1.3667917047555302</v>
      </c>
      <c r="L745" s="17">
        <v>109.624</v>
      </c>
      <c r="M745" s="17" t="s">
        <v>27</v>
      </c>
    </row>
    <row r="746" spans="1:13" x14ac:dyDescent="0.25">
      <c r="A746" s="17" t="s">
        <v>12</v>
      </c>
      <c r="B746" s="17">
        <v>100</v>
      </c>
      <c r="C746" s="17">
        <v>10</v>
      </c>
      <c r="D746" s="17">
        <v>0.5</v>
      </c>
      <c r="E746" s="17">
        <v>30.936816477064724</v>
      </c>
      <c r="F746" s="17">
        <v>0.9</v>
      </c>
      <c r="G746" s="17">
        <v>8</v>
      </c>
      <c r="H746" s="17">
        <v>36</v>
      </c>
      <c r="I746" s="17">
        <v>2549.1514628463833</v>
      </c>
      <c r="J746" s="17">
        <v>2549.1514628463833</v>
      </c>
      <c r="K746" s="17">
        <v>1.4122346406126214</v>
      </c>
      <c r="L746" s="17">
        <v>138.846</v>
      </c>
      <c r="M746" s="17" t="s">
        <v>27</v>
      </c>
    </row>
    <row r="747" spans="1:13" x14ac:dyDescent="0.25">
      <c r="A747" s="17" t="s">
        <v>12</v>
      </c>
      <c r="B747" s="17">
        <v>100</v>
      </c>
      <c r="C747" s="17">
        <v>5</v>
      </c>
      <c r="D747" s="17">
        <v>0.5</v>
      </c>
      <c r="E747" s="17">
        <v>30.936816477064724</v>
      </c>
      <c r="F747" s="17">
        <v>0.9</v>
      </c>
      <c r="G747" s="17">
        <v>8</v>
      </c>
      <c r="H747" s="17">
        <v>36</v>
      </c>
      <c r="I747" s="17">
        <v>2549.1514628463833</v>
      </c>
      <c r="J747" s="17">
        <v>2506.3050209112039</v>
      </c>
      <c r="K747" s="17">
        <v>1.4363774440714989</v>
      </c>
      <c r="L747" s="17">
        <v>140.91499999999999</v>
      </c>
      <c r="M747" s="17" t="s">
        <v>27</v>
      </c>
    </row>
    <row r="748" spans="1:13" x14ac:dyDescent="0.25">
      <c r="A748" s="17" t="s">
        <v>13</v>
      </c>
      <c r="B748" s="17">
        <v>100</v>
      </c>
      <c r="C748" s="17">
        <v>10</v>
      </c>
      <c r="D748" s="17">
        <v>0.8</v>
      </c>
      <c r="E748" s="17">
        <v>224.69197549173819</v>
      </c>
      <c r="F748" s="17">
        <v>0.8</v>
      </c>
      <c r="G748" s="17">
        <v>8</v>
      </c>
      <c r="H748" s="17">
        <v>40</v>
      </c>
      <c r="I748" s="17">
        <v>3130.9377272151928</v>
      </c>
      <c r="J748" s="17">
        <v>3007.9691688059279</v>
      </c>
      <c r="K748" s="17">
        <v>1.3630458857487475</v>
      </c>
      <c r="L748" s="17">
        <v>118.605</v>
      </c>
      <c r="M748" s="17" t="s">
        <v>27</v>
      </c>
    </row>
    <row r="749" spans="1:13" x14ac:dyDescent="0.25">
      <c r="A749" s="17" t="s">
        <v>12</v>
      </c>
      <c r="B749" s="17">
        <v>100</v>
      </c>
      <c r="C749" s="17">
        <v>5</v>
      </c>
      <c r="D749" s="17">
        <v>0.3</v>
      </c>
      <c r="E749" s="17">
        <v>41.644267364579491</v>
      </c>
      <c r="F749" s="17">
        <v>0.9</v>
      </c>
      <c r="G749" s="17">
        <v>8</v>
      </c>
      <c r="H749" s="17">
        <v>40</v>
      </c>
      <c r="I749" s="17">
        <v>3130.9377272151928</v>
      </c>
      <c r="J749" s="17">
        <v>2832.9044026865445</v>
      </c>
      <c r="K749" s="17">
        <v>1.4472779230078585</v>
      </c>
      <c r="L749" s="17">
        <v>149.27799999999999</v>
      </c>
      <c r="M749" s="17" t="s">
        <v>27</v>
      </c>
    </row>
    <row r="750" spans="1:13" x14ac:dyDescent="0.25">
      <c r="A750" s="17" t="s">
        <v>13</v>
      </c>
      <c r="B750" s="17">
        <v>100</v>
      </c>
      <c r="C750" s="17">
        <v>10</v>
      </c>
      <c r="D750" s="17">
        <v>0.8</v>
      </c>
      <c r="E750" s="17">
        <v>96.098529356032259</v>
      </c>
      <c r="F750" s="17">
        <v>0.8</v>
      </c>
      <c r="G750" s="17">
        <v>8</v>
      </c>
      <c r="H750" s="17">
        <v>36</v>
      </c>
      <c r="I750" s="17">
        <v>2549.1514628463833</v>
      </c>
      <c r="J750" s="17">
        <v>2549.1514628463833</v>
      </c>
      <c r="K750" s="17">
        <v>1.4122346406126214</v>
      </c>
      <c r="L750" s="17">
        <v>123.235</v>
      </c>
      <c r="M750" s="17" t="s">
        <v>27</v>
      </c>
    </row>
    <row r="751" spans="1:13" x14ac:dyDescent="0.25">
      <c r="A751" s="17" t="s">
        <v>12</v>
      </c>
      <c r="B751" s="17">
        <v>100</v>
      </c>
      <c r="C751" s="17">
        <v>10</v>
      </c>
      <c r="D751" s="17">
        <v>0.3</v>
      </c>
      <c r="E751" s="17">
        <v>17.81084011161159</v>
      </c>
      <c r="F751" s="17">
        <v>0.9</v>
      </c>
      <c r="G751" s="17">
        <v>8</v>
      </c>
      <c r="H751" s="17">
        <v>35</v>
      </c>
      <c r="I751" s="17">
        <v>2549.1514628463833</v>
      </c>
      <c r="J751" s="17">
        <v>2512.1368296535616</v>
      </c>
      <c r="K751" s="17">
        <v>1.4330429606799966</v>
      </c>
      <c r="L751" s="17">
        <v>167.31700000000001</v>
      </c>
      <c r="M751" s="17" t="s">
        <v>27</v>
      </c>
    </row>
    <row r="752" spans="1:13" x14ac:dyDescent="0.25">
      <c r="A752" s="17" t="s">
        <v>16</v>
      </c>
      <c r="B752" s="17">
        <v>100</v>
      </c>
      <c r="C752" s="17">
        <v>5</v>
      </c>
      <c r="D752" s="17">
        <v>0.3</v>
      </c>
      <c r="E752" s="17">
        <v>41.644267364579491</v>
      </c>
      <c r="F752" s="17">
        <v>0.8</v>
      </c>
      <c r="G752" s="17">
        <v>8</v>
      </c>
      <c r="H752" s="17">
        <v>41</v>
      </c>
      <c r="I752" s="17">
        <v>3130.9377272151928</v>
      </c>
      <c r="J752" s="17">
        <v>3130.9377272151928</v>
      </c>
      <c r="K752" s="17">
        <v>1.3095118323055048</v>
      </c>
      <c r="L752" s="17">
        <v>105.17700000000001</v>
      </c>
      <c r="M752" s="17" t="s">
        <v>27</v>
      </c>
    </row>
    <row r="753" spans="1:13" x14ac:dyDescent="0.25">
      <c r="A753" s="17" t="s">
        <v>16</v>
      </c>
      <c r="B753" s="17">
        <v>100</v>
      </c>
      <c r="C753" s="17">
        <v>10</v>
      </c>
      <c r="D753" s="17">
        <v>0.3</v>
      </c>
      <c r="E753" s="17">
        <v>41.644267364579491</v>
      </c>
      <c r="F753" s="17">
        <v>0.8</v>
      </c>
      <c r="G753" s="17">
        <v>8</v>
      </c>
      <c r="H753" s="17">
        <v>41</v>
      </c>
      <c r="I753" s="17">
        <v>3130.9377272151928</v>
      </c>
      <c r="J753" s="17">
        <v>3130.9377272151928</v>
      </c>
      <c r="K753" s="17">
        <v>1.3095118323055048</v>
      </c>
      <c r="L753" s="17">
        <v>108.866</v>
      </c>
      <c r="M753" s="17" t="s">
        <v>27</v>
      </c>
    </row>
    <row r="754" spans="1:13" x14ac:dyDescent="0.25">
      <c r="A754" s="17" t="s">
        <v>12</v>
      </c>
      <c r="B754" s="17">
        <v>100</v>
      </c>
      <c r="C754" s="17">
        <v>10</v>
      </c>
      <c r="D754" s="17">
        <v>0.5</v>
      </c>
      <c r="E754" s="17">
        <v>72.334659606533179</v>
      </c>
      <c r="F754" s="17">
        <v>0.9</v>
      </c>
      <c r="G754" s="17">
        <v>8</v>
      </c>
      <c r="H754" s="17">
        <v>41</v>
      </c>
      <c r="I754" s="17">
        <v>3130.9377272151928</v>
      </c>
      <c r="J754" s="17">
        <v>3030.280025511383</v>
      </c>
      <c r="K754" s="17">
        <v>1.3530102714873993</v>
      </c>
      <c r="L754" s="17">
        <v>178.846</v>
      </c>
      <c r="M754" s="17" t="s">
        <v>27</v>
      </c>
    </row>
    <row r="755" spans="1:13" x14ac:dyDescent="0.25">
      <c r="A755" s="17" t="s">
        <v>12</v>
      </c>
      <c r="B755" s="17">
        <v>100</v>
      </c>
      <c r="C755" s="17">
        <v>5</v>
      </c>
      <c r="D755" s="17">
        <v>0.5</v>
      </c>
      <c r="E755" s="17">
        <v>72.334659606533179</v>
      </c>
      <c r="F755" s="17">
        <v>0.9</v>
      </c>
      <c r="G755" s="17">
        <v>8</v>
      </c>
      <c r="H755" s="17">
        <v>40</v>
      </c>
      <c r="I755" s="17">
        <v>3130.9377272151928</v>
      </c>
      <c r="J755" s="17">
        <v>2993.7951733817772</v>
      </c>
      <c r="K755" s="17">
        <v>1.3694991682976958</v>
      </c>
      <c r="L755" s="17">
        <v>183.25399999999999</v>
      </c>
      <c r="M755" s="17" t="s">
        <v>27</v>
      </c>
    </row>
    <row r="756" spans="1:13" x14ac:dyDescent="0.25">
      <c r="A756" s="17" t="s">
        <v>12</v>
      </c>
      <c r="B756" s="17">
        <v>100</v>
      </c>
      <c r="C756" s="17">
        <v>10</v>
      </c>
      <c r="D756" s="17">
        <v>0.3</v>
      </c>
      <c r="E756" s="17">
        <v>41.644267364579491</v>
      </c>
      <c r="F756" s="17">
        <v>0.9</v>
      </c>
      <c r="G756" s="17">
        <v>8</v>
      </c>
      <c r="H756" s="17">
        <v>39</v>
      </c>
      <c r="I756" s="17">
        <v>3130.9377272151928</v>
      </c>
      <c r="J756" s="17">
        <v>2864.9289191411071</v>
      </c>
      <c r="K756" s="17">
        <v>1.4311000781231116</v>
      </c>
      <c r="L756" s="17">
        <v>185.49199999999999</v>
      </c>
      <c r="M756" s="17" t="s">
        <v>27</v>
      </c>
    </row>
    <row r="757" spans="1:13" x14ac:dyDescent="0.25">
      <c r="A757" s="17" t="s">
        <v>12</v>
      </c>
      <c r="B757" s="17">
        <v>100</v>
      </c>
      <c r="C757" s="17">
        <v>5</v>
      </c>
      <c r="D757" s="17">
        <v>0.8</v>
      </c>
      <c r="E757" s="17">
        <v>224.69197549173819</v>
      </c>
      <c r="F757" s="17">
        <v>0.9</v>
      </c>
      <c r="G757" s="17">
        <v>8</v>
      </c>
      <c r="H757" s="17">
        <v>40</v>
      </c>
      <c r="I757" s="17">
        <v>3130.9377272151928</v>
      </c>
      <c r="J757" s="17">
        <v>3077.6094913888196</v>
      </c>
      <c r="K757" s="17">
        <v>1.3322028059348785</v>
      </c>
      <c r="L757" s="17">
        <v>189.613</v>
      </c>
      <c r="M757" s="17" t="s">
        <v>27</v>
      </c>
    </row>
    <row r="758" spans="1:13" x14ac:dyDescent="0.25">
      <c r="A758" s="17" t="s">
        <v>12</v>
      </c>
      <c r="B758" s="17">
        <v>100</v>
      </c>
      <c r="C758" s="17">
        <v>5</v>
      </c>
      <c r="D758" s="17">
        <v>0.8</v>
      </c>
      <c r="E758" s="17">
        <v>96.098529356032259</v>
      </c>
      <c r="F758" s="17">
        <v>0.9</v>
      </c>
      <c r="G758" s="17">
        <v>8</v>
      </c>
      <c r="H758" s="17">
        <v>36</v>
      </c>
      <c r="I758" s="17">
        <v>2549.1514628463833</v>
      </c>
      <c r="J758" s="17">
        <v>2549.1514628463833</v>
      </c>
      <c r="K758" s="17">
        <v>1.4122346406126214</v>
      </c>
      <c r="L758" s="17">
        <v>204.42</v>
      </c>
      <c r="M758" s="17" t="s">
        <v>27</v>
      </c>
    </row>
    <row r="759" spans="1:13" x14ac:dyDescent="0.25">
      <c r="A759" s="17" t="s">
        <v>16</v>
      </c>
      <c r="B759" s="17">
        <v>100</v>
      </c>
      <c r="C759" s="17">
        <v>5</v>
      </c>
      <c r="D759" s="17">
        <v>0.3</v>
      </c>
      <c r="E759" s="17">
        <v>17.81084011161159</v>
      </c>
      <c r="F759" s="17">
        <v>0.8</v>
      </c>
      <c r="G759" s="17">
        <v>8</v>
      </c>
      <c r="H759" s="17">
        <v>36</v>
      </c>
      <c r="I759" s="17">
        <v>2549.1514628463833</v>
      </c>
      <c r="J759" s="17">
        <v>2549.1514628463833</v>
      </c>
      <c r="K759" s="17">
        <v>1.4122346406126214</v>
      </c>
      <c r="L759" s="17">
        <v>143.71</v>
      </c>
      <c r="M759" s="17" t="s">
        <v>27</v>
      </c>
    </row>
    <row r="760" spans="1:13" x14ac:dyDescent="0.25">
      <c r="A760" s="17" t="s">
        <v>12</v>
      </c>
      <c r="B760" s="17">
        <v>100</v>
      </c>
      <c r="C760" s="17">
        <v>10</v>
      </c>
      <c r="D760" s="17">
        <v>0.8</v>
      </c>
      <c r="E760" s="17">
        <v>224.69197549173819</v>
      </c>
      <c r="F760" s="17">
        <v>0.9</v>
      </c>
      <c r="G760" s="17">
        <v>8</v>
      </c>
      <c r="H760" s="17">
        <v>41</v>
      </c>
      <c r="I760" s="17">
        <v>3130.9377272151928</v>
      </c>
      <c r="J760" s="17">
        <v>2989.1908061378058</v>
      </c>
      <c r="K760" s="17">
        <v>1.3716086613077132</v>
      </c>
      <c r="L760" s="17">
        <v>210.46899999999999</v>
      </c>
      <c r="M760" s="17" t="s">
        <v>27</v>
      </c>
    </row>
    <row r="761" spans="1:13" x14ac:dyDescent="0.25">
      <c r="A761" s="17" t="s">
        <v>16</v>
      </c>
      <c r="B761" s="17">
        <v>100</v>
      </c>
      <c r="C761" s="17">
        <v>5</v>
      </c>
      <c r="D761" s="17">
        <v>0.5</v>
      </c>
      <c r="E761" s="17">
        <v>30.936816477064724</v>
      </c>
      <c r="F761" s="17">
        <v>0.8</v>
      </c>
      <c r="G761" s="17">
        <v>8</v>
      </c>
      <c r="H761" s="17">
        <v>36</v>
      </c>
      <c r="I761" s="17">
        <v>2549.1514628463833</v>
      </c>
      <c r="J761" s="17">
        <v>2549.1514628463833</v>
      </c>
      <c r="K761" s="17">
        <v>1.4122346406126214</v>
      </c>
      <c r="L761" s="17">
        <v>153.14500000000001</v>
      </c>
      <c r="M761" s="17" t="s">
        <v>27</v>
      </c>
    </row>
    <row r="762" spans="1:13" x14ac:dyDescent="0.25">
      <c r="A762" s="17" t="s">
        <v>16</v>
      </c>
      <c r="B762" s="17">
        <v>100</v>
      </c>
      <c r="C762" s="17">
        <v>10</v>
      </c>
      <c r="D762" s="17">
        <v>0.5</v>
      </c>
      <c r="E762" s="17">
        <v>30.936816477064724</v>
      </c>
      <c r="F762" s="17">
        <v>0.8</v>
      </c>
      <c r="G762" s="17">
        <v>8</v>
      </c>
      <c r="H762" s="17">
        <v>36</v>
      </c>
      <c r="I762" s="17">
        <v>2549.1514628463833</v>
      </c>
      <c r="J762" s="17">
        <v>2535.9848759745782</v>
      </c>
      <c r="K762" s="17">
        <v>1.4195668255381535</v>
      </c>
      <c r="L762" s="17">
        <v>159.995</v>
      </c>
      <c r="M762" s="17" t="s">
        <v>27</v>
      </c>
    </row>
    <row r="763" spans="1:13" x14ac:dyDescent="0.25">
      <c r="A763" s="17" t="s">
        <v>16</v>
      </c>
      <c r="B763" s="17">
        <v>100</v>
      </c>
      <c r="C763" s="17">
        <v>10</v>
      </c>
      <c r="D763" s="17">
        <v>0.3</v>
      </c>
      <c r="E763" s="17">
        <v>17.81084011161159</v>
      </c>
      <c r="F763" s="17">
        <v>0.8</v>
      </c>
      <c r="G763" s="17">
        <v>8</v>
      </c>
      <c r="H763" s="17">
        <v>36</v>
      </c>
      <c r="I763" s="17">
        <v>2549.1514628463833</v>
      </c>
      <c r="J763" s="17">
        <v>2536.8615616972593</v>
      </c>
      <c r="K763" s="17">
        <v>1.4190762532550101</v>
      </c>
      <c r="L763" s="17">
        <v>162.667</v>
      </c>
      <c r="M763" s="17" t="s">
        <v>27</v>
      </c>
    </row>
    <row r="764" spans="1:13" x14ac:dyDescent="0.25">
      <c r="A764" s="17" t="s">
        <v>16</v>
      </c>
      <c r="B764" s="17">
        <v>100</v>
      </c>
      <c r="C764" s="17">
        <v>5</v>
      </c>
      <c r="D764" s="17">
        <v>0.8</v>
      </c>
      <c r="E764" s="17">
        <v>224.69197549173819</v>
      </c>
      <c r="F764" s="17">
        <v>0.8</v>
      </c>
      <c r="G764" s="17">
        <v>8</v>
      </c>
      <c r="H764" s="17">
        <v>41</v>
      </c>
      <c r="I764" s="17">
        <v>3130.9377272151928</v>
      </c>
      <c r="J764" s="17">
        <v>3057.8629864985646</v>
      </c>
      <c r="K764" s="17">
        <v>1.3408056600648235</v>
      </c>
      <c r="L764" s="17">
        <v>175.684</v>
      </c>
      <c r="M764" s="17" t="s">
        <v>27</v>
      </c>
    </row>
    <row r="765" spans="1:13" x14ac:dyDescent="0.25">
      <c r="A765" s="17" t="s">
        <v>16</v>
      </c>
      <c r="B765" s="17">
        <v>100</v>
      </c>
      <c r="C765" s="17">
        <v>5</v>
      </c>
      <c r="D765" s="17">
        <v>0.8</v>
      </c>
      <c r="E765" s="17">
        <v>96.098529356032259</v>
      </c>
      <c r="F765" s="17">
        <v>0.8</v>
      </c>
      <c r="G765" s="17">
        <v>8</v>
      </c>
      <c r="H765" s="17">
        <v>36</v>
      </c>
      <c r="I765" s="17">
        <v>2549.1514628463833</v>
      </c>
      <c r="J765" s="17">
        <v>2549.1514628463833</v>
      </c>
      <c r="K765" s="17">
        <v>1.4122346406126214</v>
      </c>
      <c r="L765" s="17">
        <v>177.22499999999999</v>
      </c>
      <c r="M765" s="17" t="s">
        <v>27</v>
      </c>
    </row>
    <row r="766" spans="1:13" x14ac:dyDescent="0.25">
      <c r="A766" s="17" t="s">
        <v>16</v>
      </c>
      <c r="B766" s="17">
        <v>100</v>
      </c>
      <c r="C766" s="17">
        <v>10</v>
      </c>
      <c r="D766" s="17">
        <v>0.8</v>
      </c>
      <c r="E766" s="17">
        <v>224.69197549173819</v>
      </c>
      <c r="F766" s="17">
        <v>0.8</v>
      </c>
      <c r="G766" s="17">
        <v>8</v>
      </c>
      <c r="H766" s="17">
        <v>41</v>
      </c>
      <c r="I766" s="17">
        <v>3130.9377272151928</v>
      </c>
      <c r="J766" s="17">
        <v>2946.4973616366115</v>
      </c>
      <c r="K766" s="17">
        <v>1.3914826645976304</v>
      </c>
      <c r="L766" s="17">
        <v>179.44200000000001</v>
      </c>
      <c r="M766" s="17" t="s">
        <v>27</v>
      </c>
    </row>
    <row r="767" spans="1:13" x14ac:dyDescent="0.25">
      <c r="A767" s="17" t="s">
        <v>16</v>
      </c>
      <c r="B767" s="17">
        <v>100</v>
      </c>
      <c r="C767" s="17">
        <v>10</v>
      </c>
      <c r="D767" s="17">
        <v>0.5</v>
      </c>
      <c r="E767" s="17">
        <v>72.334659606533179</v>
      </c>
      <c r="F767" s="17">
        <v>0.8</v>
      </c>
      <c r="G767" s="17">
        <v>8</v>
      </c>
      <c r="H767" s="17">
        <v>41</v>
      </c>
      <c r="I767" s="17">
        <v>3130.9377272151928</v>
      </c>
      <c r="J767" s="17">
        <v>2987.5655567506724</v>
      </c>
      <c r="K767" s="17">
        <v>1.3723548227203524</v>
      </c>
      <c r="L767" s="17">
        <v>186.23599999999999</v>
      </c>
      <c r="M767" s="17" t="s">
        <v>27</v>
      </c>
    </row>
    <row r="768" spans="1:13" x14ac:dyDescent="0.25">
      <c r="A768" s="17" t="s">
        <v>16</v>
      </c>
      <c r="B768" s="17">
        <v>100</v>
      </c>
      <c r="C768" s="17">
        <v>5</v>
      </c>
      <c r="D768" s="17">
        <v>0.5</v>
      </c>
      <c r="E768" s="17">
        <v>72.334659606533179</v>
      </c>
      <c r="F768" s="17">
        <v>0.8</v>
      </c>
      <c r="G768" s="17">
        <v>8</v>
      </c>
      <c r="H768" s="17">
        <v>41</v>
      </c>
      <c r="I768" s="17">
        <v>3130.9377272151928</v>
      </c>
      <c r="J768" s="17">
        <v>3039.1429352027408</v>
      </c>
      <c r="K768" s="17">
        <v>1.3490645512289765</v>
      </c>
      <c r="L768" s="17">
        <v>187.24299999999999</v>
      </c>
      <c r="M768" s="17" t="s">
        <v>27</v>
      </c>
    </row>
    <row r="769" spans="1:13" x14ac:dyDescent="0.25">
      <c r="A769" s="17" t="s">
        <v>16</v>
      </c>
      <c r="B769" s="17">
        <v>100</v>
      </c>
      <c r="C769" s="17">
        <v>10</v>
      </c>
      <c r="D769" s="17">
        <v>0.8</v>
      </c>
      <c r="E769" s="17">
        <v>96.098529356032259</v>
      </c>
      <c r="F769" s="17">
        <v>0.8</v>
      </c>
      <c r="G769" s="17">
        <v>8</v>
      </c>
      <c r="H769" s="17">
        <v>36</v>
      </c>
      <c r="I769" s="17">
        <v>2549.1514628463833</v>
      </c>
      <c r="J769" s="17">
        <v>2528.7739474576956</v>
      </c>
      <c r="K769" s="17">
        <v>1.4236147930973673</v>
      </c>
      <c r="L769" s="17">
        <v>189.928</v>
      </c>
      <c r="M769" s="17" t="s">
        <v>27</v>
      </c>
    </row>
    <row r="770" spans="1:13" x14ac:dyDescent="0.25">
      <c r="A770" s="17" t="s">
        <v>13</v>
      </c>
      <c r="B770" s="17">
        <v>100</v>
      </c>
      <c r="C770" s="17">
        <v>5</v>
      </c>
      <c r="D770" s="17">
        <v>0.3</v>
      </c>
      <c r="E770" s="17">
        <v>17.81084011161159</v>
      </c>
      <c r="F770" s="17">
        <v>0.9</v>
      </c>
      <c r="G770" s="17">
        <v>8</v>
      </c>
      <c r="H770" s="17">
        <v>36</v>
      </c>
      <c r="I770" s="17">
        <v>2549.1514628463833</v>
      </c>
      <c r="J770" s="17">
        <v>2549.1514628463833</v>
      </c>
      <c r="K770" s="17">
        <v>1.4122346406126214</v>
      </c>
      <c r="L770" s="17">
        <v>229.22300000000001</v>
      </c>
      <c r="M770" s="17" t="s">
        <v>27</v>
      </c>
    </row>
    <row r="771" spans="1:13" x14ac:dyDescent="0.25">
      <c r="A771" s="17" t="s">
        <v>13</v>
      </c>
      <c r="B771" s="17">
        <v>100</v>
      </c>
      <c r="C771" s="17">
        <v>5</v>
      </c>
      <c r="D771" s="17">
        <v>0.3</v>
      </c>
      <c r="E771" s="17">
        <v>41.644267364579491</v>
      </c>
      <c r="F771" s="17">
        <v>0.9</v>
      </c>
      <c r="G771" s="17">
        <v>8</v>
      </c>
      <c r="H771" s="17">
        <v>41</v>
      </c>
      <c r="I771" s="17">
        <v>3130.9377272151928</v>
      </c>
      <c r="J771" s="17">
        <v>2947.4571155028034</v>
      </c>
      <c r="K771" s="17">
        <v>1.3910295686526335</v>
      </c>
      <c r="L771" s="17">
        <v>227.78100000000001</v>
      </c>
      <c r="M771" s="17" t="s">
        <v>27</v>
      </c>
    </row>
    <row r="772" spans="1:13" x14ac:dyDescent="0.25">
      <c r="A772" s="17" t="s">
        <v>13</v>
      </c>
      <c r="B772" s="17">
        <v>100</v>
      </c>
      <c r="C772" s="17">
        <v>10</v>
      </c>
      <c r="D772" s="17">
        <v>0.3</v>
      </c>
      <c r="E772" s="17">
        <v>41.644267364579491</v>
      </c>
      <c r="F772" s="17">
        <v>0.9</v>
      </c>
      <c r="G772" s="17">
        <v>8</v>
      </c>
      <c r="H772" s="17">
        <v>41</v>
      </c>
      <c r="I772" s="17">
        <v>3130.9377272151928</v>
      </c>
      <c r="J772" s="17">
        <v>3130.9377272151928</v>
      </c>
      <c r="K772" s="17">
        <v>1.3095118323055048</v>
      </c>
      <c r="L772" s="17">
        <v>233.642</v>
      </c>
      <c r="M772" s="17" t="s">
        <v>27</v>
      </c>
    </row>
    <row r="773" spans="1:13" x14ac:dyDescent="0.25">
      <c r="A773" s="17" t="s">
        <v>13</v>
      </c>
      <c r="B773" s="17">
        <v>100</v>
      </c>
      <c r="C773" s="17">
        <v>10</v>
      </c>
      <c r="D773" s="17">
        <v>0.3</v>
      </c>
      <c r="E773" s="17">
        <v>17.81084011161159</v>
      </c>
      <c r="F773" s="17">
        <v>0.9</v>
      </c>
      <c r="G773" s="17">
        <v>8</v>
      </c>
      <c r="H773" s="17">
        <v>36</v>
      </c>
      <c r="I773" s="17">
        <v>2549.1514628463833</v>
      </c>
      <c r="J773" s="17">
        <v>2549.1514628463833</v>
      </c>
      <c r="K773" s="17">
        <v>1.4122346406126214</v>
      </c>
      <c r="L773" s="17">
        <v>241.393</v>
      </c>
      <c r="M773" s="17" t="s">
        <v>27</v>
      </c>
    </row>
    <row r="774" spans="1:13" x14ac:dyDescent="0.25">
      <c r="A774" s="17" t="s">
        <v>13</v>
      </c>
      <c r="B774" s="17">
        <v>100</v>
      </c>
      <c r="C774" s="17">
        <v>5</v>
      </c>
      <c r="D774" s="17">
        <v>0.5</v>
      </c>
      <c r="E774" s="17">
        <v>30.936816477064724</v>
      </c>
      <c r="F774" s="17">
        <v>0.9</v>
      </c>
      <c r="G774" s="17">
        <v>8</v>
      </c>
      <c r="H774" s="17">
        <v>35</v>
      </c>
      <c r="I774" s="17">
        <v>2549.1514628463833</v>
      </c>
      <c r="J774" s="17">
        <v>2484.6610071167929</v>
      </c>
      <c r="K774" s="17">
        <v>1.4488898041578113</v>
      </c>
      <c r="L774" s="17">
        <v>242.364</v>
      </c>
      <c r="M774" s="17" t="s">
        <v>27</v>
      </c>
    </row>
    <row r="775" spans="1:13" x14ac:dyDescent="0.25">
      <c r="A775" s="17" t="s">
        <v>13</v>
      </c>
      <c r="B775" s="17">
        <v>100</v>
      </c>
      <c r="C775" s="17">
        <v>10</v>
      </c>
      <c r="D775" s="17">
        <v>0.5</v>
      </c>
      <c r="E775" s="17">
        <v>30.936816477064724</v>
      </c>
      <c r="F775" s="17">
        <v>0.9</v>
      </c>
      <c r="G775" s="17">
        <v>8</v>
      </c>
      <c r="H775" s="17">
        <v>35</v>
      </c>
      <c r="I775" s="17">
        <v>2549.1514628463833</v>
      </c>
      <c r="J775" s="17">
        <v>2523.9287474495191</v>
      </c>
      <c r="K775" s="17">
        <v>1.4263477143076533</v>
      </c>
      <c r="L775" s="17">
        <v>248.92400000000001</v>
      </c>
      <c r="M775" s="17" t="s">
        <v>27</v>
      </c>
    </row>
    <row r="776" spans="1:13" x14ac:dyDescent="0.25">
      <c r="A776" s="17" t="s">
        <v>13</v>
      </c>
      <c r="B776" s="17">
        <v>100</v>
      </c>
      <c r="C776" s="17">
        <v>5</v>
      </c>
      <c r="D776" s="17">
        <v>0.8</v>
      </c>
      <c r="E776" s="17">
        <v>224.69197549173819</v>
      </c>
      <c r="F776" s="17">
        <v>0.9</v>
      </c>
      <c r="G776" s="17">
        <v>8</v>
      </c>
      <c r="H776" s="17">
        <v>41</v>
      </c>
      <c r="I776" s="17">
        <v>3130.9377272151928</v>
      </c>
      <c r="J776" s="17">
        <v>3130.9377272151928</v>
      </c>
      <c r="K776" s="17">
        <v>1.3095118323055048</v>
      </c>
      <c r="L776" s="17">
        <v>251.47800000000001</v>
      </c>
      <c r="M776" s="17" t="s">
        <v>27</v>
      </c>
    </row>
    <row r="777" spans="1:13" x14ac:dyDescent="0.25">
      <c r="A777" s="17" t="s">
        <v>13</v>
      </c>
      <c r="B777" s="17">
        <v>100</v>
      </c>
      <c r="C777" s="17">
        <v>5</v>
      </c>
      <c r="D777" s="17">
        <v>0.8</v>
      </c>
      <c r="E777" s="17">
        <v>96.098529356032259</v>
      </c>
      <c r="F777" s="17">
        <v>0.9</v>
      </c>
      <c r="G777" s="17">
        <v>8</v>
      </c>
      <c r="H777" s="17">
        <v>36</v>
      </c>
      <c r="I777" s="17">
        <v>2549.1514628463833</v>
      </c>
      <c r="J777" s="17">
        <v>2549.1514628463833</v>
      </c>
      <c r="K777" s="17">
        <v>1.4122346406126214</v>
      </c>
      <c r="L777" s="17">
        <v>260.88</v>
      </c>
      <c r="M777" s="17" t="s">
        <v>27</v>
      </c>
    </row>
    <row r="778" spans="1:13" x14ac:dyDescent="0.25">
      <c r="A778" s="17" t="s">
        <v>13</v>
      </c>
      <c r="B778" s="17">
        <v>100</v>
      </c>
      <c r="C778" s="17">
        <v>10</v>
      </c>
      <c r="D778" s="17">
        <v>0.5</v>
      </c>
      <c r="E778" s="17">
        <v>72.334659606533179</v>
      </c>
      <c r="F778" s="17">
        <v>0.9</v>
      </c>
      <c r="G778" s="17">
        <v>8</v>
      </c>
      <c r="H778" s="17">
        <v>40</v>
      </c>
      <c r="I778" s="17">
        <v>3130.9377272151928</v>
      </c>
      <c r="J778" s="17">
        <v>3014.8044720703824</v>
      </c>
      <c r="K778" s="17">
        <v>1.3599555254687452</v>
      </c>
      <c r="L778" s="17">
        <v>266.24700000000001</v>
      </c>
      <c r="M778" s="17" t="s">
        <v>27</v>
      </c>
    </row>
    <row r="779" spans="1:13" x14ac:dyDescent="0.25">
      <c r="A779" s="17" t="s">
        <v>16</v>
      </c>
      <c r="B779" s="17">
        <v>100</v>
      </c>
      <c r="C779" s="17">
        <v>5</v>
      </c>
      <c r="D779" s="17">
        <v>0.3</v>
      </c>
      <c r="E779" s="17">
        <v>17.81084011161159</v>
      </c>
      <c r="F779" s="17">
        <v>0.9</v>
      </c>
      <c r="G779" s="17">
        <v>8</v>
      </c>
      <c r="H779" s="17">
        <v>36</v>
      </c>
      <c r="I779" s="17">
        <v>2549.1514628463833</v>
      </c>
      <c r="J779" s="17">
        <v>2549.1514628463833</v>
      </c>
      <c r="K779" s="17">
        <v>1.4122346406126214</v>
      </c>
      <c r="L779" s="17">
        <v>233.45500000000001</v>
      </c>
      <c r="M779" s="17" t="s">
        <v>27</v>
      </c>
    </row>
    <row r="780" spans="1:13" x14ac:dyDescent="0.25">
      <c r="A780" s="17" t="s">
        <v>13</v>
      </c>
      <c r="B780" s="17">
        <v>100</v>
      </c>
      <c r="C780" s="17">
        <v>5</v>
      </c>
      <c r="D780" s="17">
        <v>0.5</v>
      </c>
      <c r="E780" s="17">
        <v>72.334659606533179</v>
      </c>
      <c r="F780" s="17">
        <v>0.9</v>
      </c>
      <c r="G780" s="17">
        <v>8</v>
      </c>
      <c r="H780" s="17">
        <v>40</v>
      </c>
      <c r="I780" s="17">
        <v>3130.9377272151928</v>
      </c>
      <c r="J780" s="17">
        <v>3081.4423021037205</v>
      </c>
      <c r="K780" s="17">
        <v>1.3305457633267719</v>
      </c>
      <c r="L780" s="17">
        <v>273.26799999999997</v>
      </c>
      <c r="M780" s="17" t="s">
        <v>27</v>
      </c>
    </row>
    <row r="781" spans="1:13" x14ac:dyDescent="0.25">
      <c r="A781" s="17" t="s">
        <v>13</v>
      </c>
      <c r="B781" s="17">
        <v>100</v>
      </c>
      <c r="C781" s="17">
        <v>10</v>
      </c>
      <c r="D781" s="17">
        <v>0.8</v>
      </c>
      <c r="E781" s="17">
        <v>96.098529356032259</v>
      </c>
      <c r="F781" s="17">
        <v>0.9</v>
      </c>
      <c r="G781" s="17">
        <v>8</v>
      </c>
      <c r="H781" s="17">
        <v>36</v>
      </c>
      <c r="I781" s="17">
        <v>2549.1514628463833</v>
      </c>
      <c r="J781" s="17">
        <v>2549.1514628463833</v>
      </c>
      <c r="K781" s="17">
        <v>1.4122346406126214</v>
      </c>
      <c r="L781" s="17">
        <v>274.98599999999999</v>
      </c>
      <c r="M781" s="17" t="s">
        <v>27</v>
      </c>
    </row>
    <row r="782" spans="1:13" x14ac:dyDescent="0.25">
      <c r="A782" s="17" t="s">
        <v>16</v>
      </c>
      <c r="B782" s="17">
        <v>100</v>
      </c>
      <c r="C782" s="17">
        <v>5</v>
      </c>
      <c r="D782" s="17">
        <v>0.5</v>
      </c>
      <c r="E782" s="17">
        <v>72.334659606533179</v>
      </c>
      <c r="F782" s="17">
        <v>0.9</v>
      </c>
      <c r="G782" s="17">
        <v>8</v>
      </c>
      <c r="H782" s="17">
        <v>41</v>
      </c>
      <c r="I782" s="17">
        <v>3130.9377272151928</v>
      </c>
      <c r="J782" s="17">
        <v>2971.5994257203001</v>
      </c>
      <c r="K782" s="17">
        <v>1.3797283592509046</v>
      </c>
      <c r="L782" s="17">
        <v>242.315</v>
      </c>
      <c r="M782" s="17" t="s">
        <v>27</v>
      </c>
    </row>
    <row r="783" spans="1:13" x14ac:dyDescent="0.25">
      <c r="A783" s="17" t="s">
        <v>16</v>
      </c>
      <c r="B783" s="17">
        <v>100</v>
      </c>
      <c r="C783" s="17">
        <v>10</v>
      </c>
      <c r="D783" s="17">
        <v>0.8</v>
      </c>
      <c r="E783" s="17">
        <v>96.098529356032259</v>
      </c>
      <c r="F783" s="17">
        <v>0.9</v>
      </c>
      <c r="G783" s="17">
        <v>8</v>
      </c>
      <c r="H783" s="17">
        <v>36</v>
      </c>
      <c r="I783" s="17">
        <v>2549.1514628463833</v>
      </c>
      <c r="J783" s="17">
        <v>2549.1514628463833</v>
      </c>
      <c r="K783" s="17">
        <v>1.4122346406126214</v>
      </c>
      <c r="L783" s="17">
        <v>250.78700000000001</v>
      </c>
      <c r="M783" s="17" t="s">
        <v>27</v>
      </c>
    </row>
    <row r="784" spans="1:13" x14ac:dyDescent="0.25">
      <c r="A784" s="17" t="s">
        <v>16</v>
      </c>
      <c r="B784" s="17">
        <v>100</v>
      </c>
      <c r="C784" s="17">
        <v>10</v>
      </c>
      <c r="D784" s="17">
        <v>0.3</v>
      </c>
      <c r="E784" s="17">
        <v>17.81084011161159</v>
      </c>
      <c r="F784" s="17">
        <v>0.9</v>
      </c>
      <c r="G784" s="17">
        <v>8</v>
      </c>
      <c r="H784" s="17">
        <v>36</v>
      </c>
      <c r="I784" s="17">
        <v>2549.1514628463833</v>
      </c>
      <c r="J784" s="17">
        <v>2540.3985322850162</v>
      </c>
      <c r="K784" s="17">
        <v>1.4171004880725948</v>
      </c>
      <c r="L784" s="17">
        <v>256.94400000000002</v>
      </c>
      <c r="M784" s="17" t="s">
        <v>27</v>
      </c>
    </row>
    <row r="785" spans="1:13" x14ac:dyDescent="0.25">
      <c r="A785" s="17" t="s">
        <v>13</v>
      </c>
      <c r="B785" s="17">
        <v>100</v>
      </c>
      <c r="C785" s="17">
        <v>10</v>
      </c>
      <c r="D785" s="17">
        <v>0.8</v>
      </c>
      <c r="E785" s="17">
        <v>224.69197549173819</v>
      </c>
      <c r="F785" s="17">
        <v>0.9</v>
      </c>
      <c r="G785" s="17">
        <v>8</v>
      </c>
      <c r="H785" s="17">
        <v>37</v>
      </c>
      <c r="I785" s="17">
        <v>3130.9377272151928</v>
      </c>
      <c r="J785" s="17">
        <v>2670.7667108613268</v>
      </c>
      <c r="K785" s="17">
        <v>1.5351396972735754</v>
      </c>
      <c r="L785" s="17">
        <v>296.13799999999998</v>
      </c>
      <c r="M785" s="17" t="s">
        <v>27</v>
      </c>
    </row>
    <row r="786" spans="1:13" x14ac:dyDescent="0.25">
      <c r="A786" s="17" t="s">
        <v>16</v>
      </c>
      <c r="B786" s="17">
        <v>100</v>
      </c>
      <c r="C786" s="17">
        <v>10</v>
      </c>
      <c r="D786" s="17">
        <v>0.5</v>
      </c>
      <c r="E786" s="17">
        <v>30.936816477064724</v>
      </c>
      <c r="F786" s="17">
        <v>0.9</v>
      </c>
      <c r="G786" s="17">
        <v>8</v>
      </c>
      <c r="H786" s="17">
        <v>36</v>
      </c>
      <c r="I786" s="17">
        <v>2549.1514628463833</v>
      </c>
      <c r="J786" s="17">
        <v>2527.2276181754046</v>
      </c>
      <c r="K786" s="17">
        <v>1.4244858571936272</v>
      </c>
      <c r="L786" s="17">
        <v>265.428</v>
      </c>
      <c r="M786" s="17" t="s">
        <v>27</v>
      </c>
    </row>
    <row r="787" spans="1:13" x14ac:dyDescent="0.25">
      <c r="A787" s="17" t="s">
        <v>16</v>
      </c>
      <c r="B787" s="17">
        <v>100</v>
      </c>
      <c r="C787" s="17">
        <v>5</v>
      </c>
      <c r="D787" s="17">
        <v>0.3</v>
      </c>
      <c r="E787" s="17">
        <v>41.644267364579491</v>
      </c>
      <c r="F787" s="17">
        <v>0.9</v>
      </c>
      <c r="G787" s="17">
        <v>8</v>
      </c>
      <c r="H787" s="17">
        <v>40</v>
      </c>
      <c r="I787" s="17">
        <v>3130.9377272151928</v>
      </c>
      <c r="J787" s="17">
        <v>2960.2440746429616</v>
      </c>
      <c r="K787" s="17">
        <v>1.3850209295645683</v>
      </c>
      <c r="L787" s="17">
        <v>273.55700000000002</v>
      </c>
      <c r="M787" s="17" t="s">
        <v>27</v>
      </c>
    </row>
    <row r="788" spans="1:13" x14ac:dyDescent="0.25">
      <c r="A788" s="17" t="s">
        <v>16</v>
      </c>
      <c r="B788" s="17">
        <v>100</v>
      </c>
      <c r="C788" s="17">
        <v>5</v>
      </c>
      <c r="D788" s="17">
        <v>0.5</v>
      </c>
      <c r="E788" s="17">
        <v>30.936816477064724</v>
      </c>
      <c r="F788" s="17">
        <v>0.9</v>
      </c>
      <c r="G788" s="17">
        <v>8</v>
      </c>
      <c r="H788" s="17">
        <v>36</v>
      </c>
      <c r="I788" s="17">
        <v>2549.1514628463833</v>
      </c>
      <c r="J788" s="17">
        <v>2537.4262575838193</v>
      </c>
      <c r="K788" s="17">
        <v>1.418760442491827</v>
      </c>
      <c r="L788" s="17">
        <v>276.91399999999999</v>
      </c>
      <c r="M788" s="17" t="s">
        <v>27</v>
      </c>
    </row>
    <row r="789" spans="1:13" x14ac:dyDescent="0.25">
      <c r="A789" s="17" t="s">
        <v>16</v>
      </c>
      <c r="B789" s="17">
        <v>100</v>
      </c>
      <c r="C789" s="17">
        <v>10</v>
      </c>
      <c r="D789" s="17">
        <v>0.5</v>
      </c>
      <c r="E789" s="17">
        <v>72.334659606533179</v>
      </c>
      <c r="F789" s="17">
        <v>0.9</v>
      </c>
      <c r="G789" s="17">
        <v>8</v>
      </c>
      <c r="H789" s="17">
        <v>40</v>
      </c>
      <c r="I789" s="17">
        <v>3130.9377272151928</v>
      </c>
      <c r="J789" s="17">
        <v>2965.5741673247494</v>
      </c>
      <c r="K789" s="17">
        <v>1.3825316005158685</v>
      </c>
      <c r="L789" s="17">
        <v>280.197</v>
      </c>
      <c r="M789" s="17" t="s">
        <v>27</v>
      </c>
    </row>
    <row r="790" spans="1:13" x14ac:dyDescent="0.25">
      <c r="A790" s="17" t="s">
        <v>16</v>
      </c>
      <c r="B790" s="17">
        <v>100</v>
      </c>
      <c r="C790" s="17">
        <v>5</v>
      </c>
      <c r="D790" s="17">
        <v>0.8</v>
      </c>
      <c r="E790" s="17">
        <v>96.098529356032259</v>
      </c>
      <c r="F790" s="17">
        <v>0.9</v>
      </c>
      <c r="G790" s="17">
        <v>8</v>
      </c>
      <c r="H790" s="17">
        <v>35</v>
      </c>
      <c r="I790" s="17">
        <v>2549.1514628463833</v>
      </c>
      <c r="J790" s="17">
        <v>2526.7316744893483</v>
      </c>
      <c r="K790" s="17">
        <v>1.4247654534696719</v>
      </c>
      <c r="L790" s="17">
        <v>283.57499999999999</v>
      </c>
      <c r="M790" s="17" t="s">
        <v>27</v>
      </c>
    </row>
    <row r="791" spans="1:13" x14ac:dyDescent="0.25">
      <c r="A791" s="17" t="s">
        <v>16</v>
      </c>
      <c r="B791" s="17">
        <v>100</v>
      </c>
      <c r="C791" s="17">
        <v>10</v>
      </c>
      <c r="D791" s="17">
        <v>0.3</v>
      </c>
      <c r="E791" s="17">
        <v>41.644267364579491</v>
      </c>
      <c r="F791" s="17">
        <v>0.9</v>
      </c>
      <c r="G791" s="17">
        <v>8</v>
      </c>
      <c r="H791" s="17">
        <v>38</v>
      </c>
      <c r="I791" s="17">
        <v>3130.9377272151928</v>
      </c>
      <c r="J791" s="17">
        <v>2892.3925605336999</v>
      </c>
      <c r="K791" s="17">
        <v>1.4175115978183384</v>
      </c>
      <c r="L791" s="17">
        <v>285.036</v>
      </c>
      <c r="M791" s="17" t="s">
        <v>27</v>
      </c>
    </row>
    <row r="792" spans="1:13" x14ac:dyDescent="0.25">
      <c r="A792" s="17" t="s">
        <v>16</v>
      </c>
      <c r="B792" s="17">
        <v>100</v>
      </c>
      <c r="C792" s="17">
        <v>10</v>
      </c>
      <c r="D792" s="17">
        <v>0.8</v>
      </c>
      <c r="E792" s="17">
        <v>224.69197549173819</v>
      </c>
      <c r="F792" s="17">
        <v>0.9</v>
      </c>
      <c r="G792" s="17">
        <v>8</v>
      </c>
      <c r="H792" s="17">
        <v>38</v>
      </c>
      <c r="I792" s="17">
        <v>3130.9377272151928</v>
      </c>
      <c r="J792" s="17">
        <v>2835.1420302932447</v>
      </c>
      <c r="K792" s="17">
        <v>1.4461356631138258</v>
      </c>
      <c r="L792" s="17">
        <v>286.36</v>
      </c>
      <c r="M792" s="17" t="s">
        <v>27</v>
      </c>
    </row>
    <row r="793" spans="1:13" x14ac:dyDescent="0.25">
      <c r="A793" s="17" t="s">
        <v>16</v>
      </c>
      <c r="B793" s="17">
        <v>100</v>
      </c>
      <c r="C793" s="17">
        <v>5</v>
      </c>
      <c r="D793" s="17">
        <v>0.8</v>
      </c>
      <c r="E793" s="17">
        <v>224.69197549173819</v>
      </c>
      <c r="F793" s="17">
        <v>0.9</v>
      </c>
      <c r="G793" s="17">
        <v>8</v>
      </c>
      <c r="H793" s="17">
        <v>41</v>
      </c>
      <c r="I793" s="17">
        <v>3130.9377272151928</v>
      </c>
      <c r="J793" s="17">
        <v>2999.8696849258704</v>
      </c>
      <c r="K793" s="17">
        <v>1.366726035001522</v>
      </c>
      <c r="L793" s="17">
        <v>288.83</v>
      </c>
      <c r="M793" s="17" t="s">
        <v>27</v>
      </c>
    </row>
    <row r="794" spans="1:13" x14ac:dyDescent="0.25">
      <c r="A794" s="17" t="s">
        <v>17</v>
      </c>
      <c r="B794" s="17">
        <v>100</v>
      </c>
      <c r="C794" s="17">
        <v>10</v>
      </c>
      <c r="D794" s="17">
        <v>0.3</v>
      </c>
      <c r="E794" s="17">
        <v>41.644267364579491</v>
      </c>
      <c r="F794" s="17">
        <v>0.8</v>
      </c>
      <c r="G794" s="17">
        <v>8</v>
      </c>
      <c r="H794" s="17">
        <v>41</v>
      </c>
      <c r="I794" s="17">
        <v>3130.9377272151928</v>
      </c>
      <c r="J794" s="17">
        <v>3101.9040470149571</v>
      </c>
      <c r="K794" s="17">
        <v>1.3217688032437809</v>
      </c>
      <c r="L794" s="17">
        <v>53.170999999999999</v>
      </c>
      <c r="M794" s="17" t="s">
        <v>27</v>
      </c>
    </row>
    <row r="795" spans="1:13" x14ac:dyDescent="0.25">
      <c r="A795" s="17" t="s">
        <v>17</v>
      </c>
      <c r="B795" s="17">
        <v>100</v>
      </c>
      <c r="C795" s="17">
        <v>5</v>
      </c>
      <c r="D795" s="17">
        <v>0.3</v>
      </c>
      <c r="E795" s="17">
        <v>17.81084011161159</v>
      </c>
      <c r="F795" s="17">
        <v>0.8</v>
      </c>
      <c r="G795" s="17">
        <v>8</v>
      </c>
      <c r="H795" s="17">
        <v>36</v>
      </c>
      <c r="I795" s="17">
        <v>2549.1514628463833</v>
      </c>
      <c r="J795" s="17">
        <v>2549.1514628463833</v>
      </c>
      <c r="K795" s="17">
        <v>1.4122346406126214</v>
      </c>
      <c r="L795" s="17">
        <v>53.545999999999999</v>
      </c>
      <c r="M795" s="17" t="s">
        <v>27</v>
      </c>
    </row>
    <row r="796" spans="1:13" x14ac:dyDescent="0.25">
      <c r="A796" s="17" t="s">
        <v>17</v>
      </c>
      <c r="B796" s="17">
        <v>100</v>
      </c>
      <c r="C796" s="17">
        <v>5</v>
      </c>
      <c r="D796" s="17">
        <v>0.5</v>
      </c>
      <c r="E796" s="17">
        <v>30.936816477064724</v>
      </c>
      <c r="F796" s="17">
        <v>0.8</v>
      </c>
      <c r="G796" s="17">
        <v>8</v>
      </c>
      <c r="H796" s="17">
        <v>36</v>
      </c>
      <c r="I796" s="17">
        <v>2549.1514628463833</v>
      </c>
      <c r="J796" s="17">
        <v>2507.4690201605645</v>
      </c>
      <c r="K796" s="17">
        <v>1.4357106592565103</v>
      </c>
      <c r="L796" s="17">
        <v>55.268999999999998</v>
      </c>
      <c r="M796" s="17" t="s">
        <v>27</v>
      </c>
    </row>
    <row r="797" spans="1:13" x14ac:dyDescent="0.25">
      <c r="A797" s="17" t="s">
        <v>17</v>
      </c>
      <c r="B797" s="17">
        <v>100</v>
      </c>
      <c r="C797" s="17">
        <v>5</v>
      </c>
      <c r="D797" s="17">
        <v>0.8</v>
      </c>
      <c r="E797" s="17">
        <v>96.098529356032259</v>
      </c>
      <c r="F797" s="17">
        <v>0.8</v>
      </c>
      <c r="G797" s="17">
        <v>8</v>
      </c>
      <c r="H797" s="17">
        <v>36</v>
      </c>
      <c r="I797" s="17">
        <v>2549.1514628463833</v>
      </c>
      <c r="J797" s="17">
        <v>2549.1514628463833</v>
      </c>
      <c r="K797" s="17">
        <v>1.4122346406126214</v>
      </c>
      <c r="L797" s="17">
        <v>61.454999999999998</v>
      </c>
      <c r="M797" s="17" t="s">
        <v>27</v>
      </c>
    </row>
    <row r="798" spans="1:13" x14ac:dyDescent="0.25">
      <c r="A798" s="17" t="s">
        <v>17</v>
      </c>
      <c r="B798" s="17">
        <v>100</v>
      </c>
      <c r="C798" s="17">
        <v>10</v>
      </c>
      <c r="D798" s="17">
        <v>0.5</v>
      </c>
      <c r="E798" s="17">
        <v>30.936816477064724</v>
      </c>
      <c r="F798" s="17">
        <v>0.8</v>
      </c>
      <c r="G798" s="17">
        <v>8</v>
      </c>
      <c r="H798" s="17">
        <v>36</v>
      </c>
      <c r="I798" s="17">
        <v>2549.1514628463833</v>
      </c>
      <c r="J798" s="17">
        <v>2549.1514628463833</v>
      </c>
      <c r="K798" s="17">
        <v>1.4122346406126214</v>
      </c>
      <c r="L798" s="17">
        <v>64.084999999999994</v>
      </c>
      <c r="M798" s="17" t="s">
        <v>27</v>
      </c>
    </row>
    <row r="799" spans="1:13" x14ac:dyDescent="0.25">
      <c r="A799" s="17" t="s">
        <v>17</v>
      </c>
      <c r="B799" s="17">
        <v>100</v>
      </c>
      <c r="C799" s="17">
        <v>10</v>
      </c>
      <c r="D799" s="17">
        <v>0.3</v>
      </c>
      <c r="E799" s="17">
        <v>17.81084011161159</v>
      </c>
      <c r="F799" s="17">
        <v>0.8</v>
      </c>
      <c r="G799" s="17">
        <v>8</v>
      </c>
      <c r="H799" s="17">
        <v>36</v>
      </c>
      <c r="I799" s="17">
        <v>2549.1514628463833</v>
      </c>
      <c r="J799" s="17">
        <v>2549.1514628463833</v>
      </c>
      <c r="K799" s="17">
        <v>1.4122346406126214</v>
      </c>
      <c r="L799" s="17">
        <v>65.061999999999998</v>
      </c>
      <c r="M799" s="17" t="s">
        <v>27</v>
      </c>
    </row>
    <row r="800" spans="1:13" x14ac:dyDescent="0.25">
      <c r="A800" s="17" t="s">
        <v>17</v>
      </c>
      <c r="B800" s="17">
        <v>100</v>
      </c>
      <c r="C800" s="17">
        <v>5</v>
      </c>
      <c r="D800" s="17">
        <v>0.5</v>
      </c>
      <c r="E800" s="17">
        <v>72.334659606533179</v>
      </c>
      <c r="F800" s="17">
        <v>0.8</v>
      </c>
      <c r="G800" s="17">
        <v>8</v>
      </c>
      <c r="H800" s="17">
        <v>41</v>
      </c>
      <c r="I800" s="17">
        <v>3130.9377272151928</v>
      </c>
      <c r="J800" s="17">
        <v>3084.9420631681701</v>
      </c>
      <c r="K800" s="17">
        <v>1.3290363047497193</v>
      </c>
      <c r="L800" s="17">
        <v>65.510000000000005</v>
      </c>
      <c r="M800" s="17" t="s">
        <v>27</v>
      </c>
    </row>
    <row r="801" spans="1:13" x14ac:dyDescent="0.25">
      <c r="A801" s="17" t="s">
        <v>17</v>
      </c>
      <c r="B801" s="17">
        <v>100</v>
      </c>
      <c r="C801" s="17">
        <v>10</v>
      </c>
      <c r="D801" s="17">
        <v>0.5</v>
      </c>
      <c r="E801" s="17">
        <v>72.334659606533179</v>
      </c>
      <c r="F801" s="17">
        <v>0.8</v>
      </c>
      <c r="G801" s="17">
        <v>8</v>
      </c>
      <c r="H801" s="17">
        <v>40</v>
      </c>
      <c r="I801" s="17">
        <v>3130.9377272151928</v>
      </c>
      <c r="J801" s="17">
        <v>2930.8702630862813</v>
      </c>
      <c r="K801" s="17">
        <v>1.398901906931423</v>
      </c>
      <c r="L801" s="17">
        <v>65.352000000000004</v>
      </c>
      <c r="M801" s="17" t="s">
        <v>27</v>
      </c>
    </row>
    <row r="802" spans="1:13" x14ac:dyDescent="0.25">
      <c r="A802" s="17" t="s">
        <v>17</v>
      </c>
      <c r="B802" s="17">
        <v>100</v>
      </c>
      <c r="C802" s="17">
        <v>5</v>
      </c>
      <c r="D802" s="17">
        <v>0.3</v>
      </c>
      <c r="E802" s="17">
        <v>41.644267364579491</v>
      </c>
      <c r="F802" s="17">
        <v>0.8</v>
      </c>
      <c r="G802" s="17">
        <v>8</v>
      </c>
      <c r="H802" s="17">
        <v>40</v>
      </c>
      <c r="I802" s="17">
        <v>3130.9377272151928</v>
      </c>
      <c r="J802" s="17">
        <v>2995.1176417470238</v>
      </c>
      <c r="K802" s="17">
        <v>1.3688944777502992</v>
      </c>
      <c r="L802" s="17">
        <v>65.350999999999999</v>
      </c>
      <c r="M802" s="17" t="s">
        <v>27</v>
      </c>
    </row>
    <row r="803" spans="1:13" x14ac:dyDescent="0.25">
      <c r="A803" s="17" t="s">
        <v>17</v>
      </c>
      <c r="B803" s="17">
        <v>100</v>
      </c>
      <c r="C803" s="17">
        <v>5</v>
      </c>
      <c r="D803" s="17">
        <v>0.8</v>
      </c>
      <c r="E803" s="17">
        <v>224.69197549173819</v>
      </c>
      <c r="F803" s="17">
        <v>0.8</v>
      </c>
      <c r="G803" s="17">
        <v>8</v>
      </c>
      <c r="H803" s="17">
        <v>40</v>
      </c>
      <c r="I803" s="17">
        <v>3130.9377272151928</v>
      </c>
      <c r="J803" s="17">
        <v>3072.6673392727439</v>
      </c>
      <c r="K803" s="17">
        <v>1.3343455529977453</v>
      </c>
      <c r="L803" s="17">
        <v>75.507000000000005</v>
      </c>
      <c r="M803" s="17" t="s">
        <v>27</v>
      </c>
    </row>
    <row r="804" spans="1:13" x14ac:dyDescent="0.25">
      <c r="A804" s="17" t="s">
        <v>17</v>
      </c>
      <c r="B804" s="17">
        <v>100</v>
      </c>
      <c r="C804" s="17">
        <v>10</v>
      </c>
      <c r="D804" s="17">
        <v>0.8</v>
      </c>
      <c r="E804" s="17">
        <v>224.69197549173819</v>
      </c>
      <c r="F804" s="17">
        <v>0.8</v>
      </c>
      <c r="G804" s="17">
        <v>8</v>
      </c>
      <c r="H804" s="17">
        <v>41</v>
      </c>
      <c r="I804" s="17">
        <v>3130.9377272151928</v>
      </c>
      <c r="J804" s="17">
        <v>3089.7500564884913</v>
      </c>
      <c r="K804" s="17">
        <v>1.3269681770504311</v>
      </c>
      <c r="L804" s="17">
        <v>76.218000000000004</v>
      </c>
      <c r="M804" s="17" t="s">
        <v>27</v>
      </c>
    </row>
    <row r="805" spans="1:13" x14ac:dyDescent="0.25">
      <c r="A805" s="17" t="s">
        <v>17</v>
      </c>
      <c r="B805" s="17">
        <v>100</v>
      </c>
      <c r="C805" s="17">
        <v>10</v>
      </c>
      <c r="D805" s="17">
        <v>0.8</v>
      </c>
      <c r="E805" s="17">
        <v>96.098529356032259</v>
      </c>
      <c r="F805" s="17">
        <v>0.8</v>
      </c>
      <c r="G805" s="17">
        <v>8</v>
      </c>
      <c r="H805" s="17">
        <v>36</v>
      </c>
      <c r="I805" s="17">
        <v>2549.1514628463833</v>
      </c>
      <c r="J805" s="17">
        <v>2549.1514628463833</v>
      </c>
      <c r="K805" s="17">
        <v>1.4122346406126214</v>
      </c>
      <c r="L805" s="17">
        <v>78.171000000000006</v>
      </c>
      <c r="M805" s="17" t="s">
        <v>27</v>
      </c>
    </row>
    <row r="806" spans="1:13" x14ac:dyDescent="0.25">
      <c r="A806" s="17" t="s">
        <v>17</v>
      </c>
      <c r="B806" s="17">
        <v>100</v>
      </c>
      <c r="C806" s="17">
        <v>10</v>
      </c>
      <c r="D806" s="17">
        <v>0.5</v>
      </c>
      <c r="E806" s="17">
        <v>30.936816477064724</v>
      </c>
      <c r="F806" s="17">
        <v>0.9</v>
      </c>
      <c r="G806" s="17">
        <v>8</v>
      </c>
      <c r="H806" s="17">
        <v>36</v>
      </c>
      <c r="I806" s="17">
        <v>2549.1514628463833</v>
      </c>
      <c r="J806" s="17">
        <v>2549.1514628463833</v>
      </c>
      <c r="K806" s="17">
        <v>1.4122346406126214</v>
      </c>
      <c r="L806" s="17">
        <v>98.102000000000004</v>
      </c>
      <c r="M806" s="17" t="s">
        <v>27</v>
      </c>
    </row>
    <row r="807" spans="1:13" x14ac:dyDescent="0.25">
      <c r="A807" s="17" t="s">
        <v>17</v>
      </c>
      <c r="B807" s="17">
        <v>100</v>
      </c>
      <c r="C807" s="17">
        <v>10</v>
      </c>
      <c r="D807" s="17">
        <v>0.3</v>
      </c>
      <c r="E807" s="17">
        <v>17.81084011161159</v>
      </c>
      <c r="F807" s="17">
        <v>0.9</v>
      </c>
      <c r="G807" s="17">
        <v>8</v>
      </c>
      <c r="H807" s="17">
        <v>36</v>
      </c>
      <c r="I807" s="17">
        <v>2549.1514628463833</v>
      </c>
      <c r="J807" s="17">
        <v>2537.8598949946031</v>
      </c>
      <c r="K807" s="17">
        <v>1.41851802264587</v>
      </c>
      <c r="L807" s="17">
        <v>100.991</v>
      </c>
      <c r="M807" s="17" t="s">
        <v>27</v>
      </c>
    </row>
    <row r="808" spans="1:13" x14ac:dyDescent="0.25">
      <c r="A808" s="17" t="s">
        <v>17</v>
      </c>
      <c r="B808" s="17">
        <v>100</v>
      </c>
      <c r="C808" s="17">
        <v>5</v>
      </c>
      <c r="D808" s="17">
        <v>0.3</v>
      </c>
      <c r="E808" s="17">
        <v>41.644267364579491</v>
      </c>
      <c r="F808" s="17">
        <v>0.9</v>
      </c>
      <c r="G808" s="17">
        <v>8</v>
      </c>
      <c r="H808" s="17">
        <v>41</v>
      </c>
      <c r="I808" s="17">
        <v>3130.9377272151928</v>
      </c>
      <c r="J808" s="17">
        <v>3005.7538902530409</v>
      </c>
      <c r="K808" s="17">
        <v>1.3640504677696148</v>
      </c>
      <c r="L808" s="17">
        <v>103.197</v>
      </c>
      <c r="M808" s="17" t="s">
        <v>27</v>
      </c>
    </row>
    <row r="809" spans="1:13" x14ac:dyDescent="0.25">
      <c r="A809" s="17" t="s">
        <v>17</v>
      </c>
      <c r="B809" s="17">
        <v>100</v>
      </c>
      <c r="C809" s="17">
        <v>10</v>
      </c>
      <c r="D809" s="17">
        <v>0.5</v>
      </c>
      <c r="E809" s="17">
        <v>72.334659606533179</v>
      </c>
      <c r="F809" s="17">
        <v>0.9</v>
      </c>
      <c r="G809" s="17">
        <v>8</v>
      </c>
      <c r="H809" s="17">
        <v>40</v>
      </c>
      <c r="I809" s="17">
        <v>3130.9377272151928</v>
      </c>
      <c r="J809" s="17">
        <v>3017.4103793257705</v>
      </c>
      <c r="K809" s="17">
        <v>1.3587810355832775</v>
      </c>
      <c r="L809" s="17">
        <v>105.98399999999999</v>
      </c>
      <c r="M809" s="17" t="s">
        <v>27</v>
      </c>
    </row>
    <row r="810" spans="1:13" x14ac:dyDescent="0.25">
      <c r="A810" s="17" t="s">
        <v>17</v>
      </c>
      <c r="B810" s="17">
        <v>100</v>
      </c>
      <c r="C810" s="17">
        <v>5</v>
      </c>
      <c r="D810" s="17">
        <v>0.5</v>
      </c>
      <c r="E810" s="17">
        <v>72.334659606533179</v>
      </c>
      <c r="F810" s="17">
        <v>0.9</v>
      </c>
      <c r="G810" s="17">
        <v>8</v>
      </c>
      <c r="H810" s="17">
        <v>41</v>
      </c>
      <c r="I810" s="17">
        <v>3130.9377272151928</v>
      </c>
      <c r="J810" s="17">
        <v>3108.1689464523397</v>
      </c>
      <c r="K810" s="17">
        <v>1.3191046145286713</v>
      </c>
      <c r="L810" s="17">
        <v>107.995</v>
      </c>
      <c r="M810" s="17" t="s">
        <v>27</v>
      </c>
    </row>
    <row r="811" spans="1:13" x14ac:dyDescent="0.25">
      <c r="A811" s="17" t="s">
        <v>17</v>
      </c>
      <c r="B811" s="17">
        <v>100</v>
      </c>
      <c r="C811" s="17">
        <v>5</v>
      </c>
      <c r="D811" s="17">
        <v>0.3</v>
      </c>
      <c r="E811" s="17">
        <v>17.81084011161159</v>
      </c>
      <c r="F811" s="17">
        <v>0.9</v>
      </c>
      <c r="G811" s="17">
        <v>8</v>
      </c>
      <c r="H811" s="17">
        <v>36</v>
      </c>
      <c r="I811" s="17">
        <v>2549.1514628463833</v>
      </c>
      <c r="J811" s="17">
        <v>2549.1514628463833</v>
      </c>
      <c r="K811" s="17">
        <v>1.4122346406126214</v>
      </c>
      <c r="L811" s="17">
        <v>108.794</v>
      </c>
      <c r="M811" s="17" t="s">
        <v>27</v>
      </c>
    </row>
    <row r="812" spans="1:13" x14ac:dyDescent="0.25">
      <c r="A812" s="17" t="s">
        <v>17</v>
      </c>
      <c r="B812" s="17">
        <v>100</v>
      </c>
      <c r="C812" s="17">
        <v>10</v>
      </c>
      <c r="D812" s="17">
        <v>0.3</v>
      </c>
      <c r="E812" s="17">
        <v>41.644267364579491</v>
      </c>
      <c r="F812" s="17">
        <v>0.9</v>
      </c>
      <c r="G812" s="17">
        <v>8</v>
      </c>
      <c r="H812" s="17">
        <v>41</v>
      </c>
      <c r="I812" s="17">
        <v>3130.9377272151928</v>
      </c>
      <c r="J812" s="17">
        <v>2927.6017359676471</v>
      </c>
      <c r="K812" s="17">
        <v>1.400463713909107</v>
      </c>
      <c r="L812" s="17">
        <v>109.209</v>
      </c>
      <c r="M812" s="17" t="s">
        <v>27</v>
      </c>
    </row>
    <row r="813" spans="1:13" x14ac:dyDescent="0.25">
      <c r="A813" s="17" t="s">
        <v>17</v>
      </c>
      <c r="B813" s="17">
        <v>100</v>
      </c>
      <c r="C813" s="17">
        <v>5</v>
      </c>
      <c r="D813" s="17">
        <v>0.5</v>
      </c>
      <c r="E813" s="17">
        <v>30.936816477064724</v>
      </c>
      <c r="F813" s="17">
        <v>0.9</v>
      </c>
      <c r="G813" s="17">
        <v>8</v>
      </c>
      <c r="H813" s="17">
        <v>36</v>
      </c>
      <c r="I813" s="17">
        <v>2549.1514628463833</v>
      </c>
      <c r="J813" s="17">
        <v>2549.1514628463833</v>
      </c>
      <c r="K813" s="17">
        <v>1.4122346406126214</v>
      </c>
      <c r="L813" s="17">
        <v>119.33799999999999</v>
      </c>
      <c r="M813" s="17" t="s">
        <v>27</v>
      </c>
    </row>
    <row r="814" spans="1:13" x14ac:dyDescent="0.25">
      <c r="A814" s="17" t="s">
        <v>17</v>
      </c>
      <c r="B814" s="17">
        <v>100</v>
      </c>
      <c r="C814" s="17">
        <v>5</v>
      </c>
      <c r="D814" s="17">
        <v>0.8</v>
      </c>
      <c r="E814" s="17">
        <v>96.098529356032259</v>
      </c>
      <c r="F814" s="17">
        <v>0.9</v>
      </c>
      <c r="G814" s="17">
        <v>8</v>
      </c>
      <c r="H814" s="17">
        <v>36</v>
      </c>
      <c r="I814" s="17">
        <v>2549.1514628463833</v>
      </c>
      <c r="J814" s="17">
        <v>2549.1514628463833</v>
      </c>
      <c r="K814" s="17">
        <v>1.4122346406126214</v>
      </c>
      <c r="L814" s="17">
        <v>124.098</v>
      </c>
      <c r="M814" s="17" t="s">
        <v>27</v>
      </c>
    </row>
    <row r="815" spans="1:13" x14ac:dyDescent="0.25">
      <c r="A815" s="17" t="s">
        <v>17</v>
      </c>
      <c r="B815" s="17">
        <v>100</v>
      </c>
      <c r="C815" s="17">
        <v>10</v>
      </c>
      <c r="D815" s="17">
        <v>0.8</v>
      </c>
      <c r="E815" s="17">
        <v>96.098529356032259</v>
      </c>
      <c r="F815" s="17">
        <v>0.9</v>
      </c>
      <c r="G815" s="17">
        <v>8</v>
      </c>
      <c r="H815" s="17">
        <v>36</v>
      </c>
      <c r="I815" s="17">
        <v>2549.1514628463833</v>
      </c>
      <c r="J815" s="17">
        <v>2549.1514628463833</v>
      </c>
      <c r="K815" s="17">
        <v>1.4122346406126214</v>
      </c>
      <c r="L815" s="17">
        <v>125.85599999999999</v>
      </c>
      <c r="M815" s="17" t="s">
        <v>27</v>
      </c>
    </row>
    <row r="816" spans="1:13" x14ac:dyDescent="0.25">
      <c r="A816" s="17" t="s">
        <v>17</v>
      </c>
      <c r="B816" s="17">
        <v>100</v>
      </c>
      <c r="C816" s="17">
        <v>10</v>
      </c>
      <c r="D816" s="17">
        <v>0.8</v>
      </c>
      <c r="E816" s="17">
        <v>224.69197549173819</v>
      </c>
      <c r="F816" s="17">
        <v>0.9</v>
      </c>
      <c r="G816" s="17">
        <v>8</v>
      </c>
      <c r="H816" s="17">
        <v>40</v>
      </c>
      <c r="I816" s="17">
        <v>3130.9377272151928</v>
      </c>
      <c r="J816" s="17">
        <v>3076.0513204681347</v>
      </c>
      <c r="K816" s="17">
        <v>1.3328776320207927</v>
      </c>
      <c r="L816" s="17">
        <v>129.048</v>
      </c>
      <c r="M816" s="17" t="s">
        <v>27</v>
      </c>
    </row>
    <row r="817" spans="1:13" x14ac:dyDescent="0.25">
      <c r="A817" s="17" t="s">
        <v>17</v>
      </c>
      <c r="B817" s="17">
        <v>100</v>
      </c>
      <c r="C817" s="17">
        <v>5</v>
      </c>
      <c r="D817" s="17">
        <v>0.8</v>
      </c>
      <c r="E817" s="17">
        <v>224.69197549173819</v>
      </c>
      <c r="F817" s="17">
        <v>0.9</v>
      </c>
      <c r="G817" s="17">
        <v>8</v>
      </c>
      <c r="H817" s="17">
        <v>40</v>
      </c>
      <c r="I817" s="17">
        <v>3130.9377272151928</v>
      </c>
      <c r="J817" s="17">
        <v>2994.28975455625</v>
      </c>
      <c r="K817" s="17">
        <v>1.369272961563339</v>
      </c>
      <c r="L817" s="17">
        <v>133.21299999999999</v>
      </c>
      <c r="M817" s="17" t="s">
        <v>27</v>
      </c>
    </row>
    <row r="818" spans="1:13" x14ac:dyDescent="0.25">
      <c r="A818" s="17" t="s">
        <v>20</v>
      </c>
      <c r="B818" s="17">
        <v>100</v>
      </c>
      <c r="C818" s="17">
        <v>5</v>
      </c>
      <c r="D818" s="17">
        <v>0.3</v>
      </c>
      <c r="E818" s="17">
        <v>41.644267364579491</v>
      </c>
      <c r="F818" s="17">
        <v>0.8</v>
      </c>
      <c r="G818" s="17">
        <v>8</v>
      </c>
      <c r="H818" s="17">
        <v>41</v>
      </c>
      <c r="I818" s="17">
        <v>3130.9377272151928</v>
      </c>
      <c r="J818" s="17">
        <v>3130.9377272151928</v>
      </c>
      <c r="K818" s="17">
        <v>1.3095118323055048</v>
      </c>
      <c r="L818" s="17">
        <v>57.314</v>
      </c>
      <c r="M818" s="17" t="s">
        <v>27</v>
      </c>
    </row>
    <row r="819" spans="1:13" x14ac:dyDescent="0.25">
      <c r="A819" s="17" t="s">
        <v>20</v>
      </c>
      <c r="B819" s="17">
        <v>100</v>
      </c>
      <c r="C819" s="17">
        <v>5</v>
      </c>
      <c r="D819" s="17">
        <v>0.3</v>
      </c>
      <c r="E819" s="17">
        <v>17.81084011161159</v>
      </c>
      <c r="F819" s="17">
        <v>0.8</v>
      </c>
      <c r="G819" s="17">
        <v>8</v>
      </c>
      <c r="H819" s="17">
        <v>36</v>
      </c>
      <c r="I819" s="17">
        <v>2549.1514628463833</v>
      </c>
      <c r="J819" s="17">
        <v>2547.1811922508468</v>
      </c>
      <c r="K819" s="17">
        <v>1.4133270184909059</v>
      </c>
      <c r="L819" s="17">
        <v>61.326000000000001</v>
      </c>
      <c r="M819" s="17" t="s">
        <v>27</v>
      </c>
    </row>
    <row r="820" spans="1:13" x14ac:dyDescent="0.25">
      <c r="A820" s="17" t="s">
        <v>20</v>
      </c>
      <c r="B820" s="17">
        <v>100</v>
      </c>
      <c r="C820" s="17">
        <v>5</v>
      </c>
      <c r="D820" s="17">
        <v>0.5</v>
      </c>
      <c r="E820" s="17">
        <v>30.936816477064724</v>
      </c>
      <c r="F820" s="17">
        <v>0.8</v>
      </c>
      <c r="G820" s="17">
        <v>8</v>
      </c>
      <c r="H820" s="17">
        <v>36</v>
      </c>
      <c r="I820" s="17">
        <v>2549.1514628463833</v>
      </c>
      <c r="J820" s="17">
        <v>2549.1514628463833</v>
      </c>
      <c r="K820" s="17">
        <v>1.4122346406126214</v>
      </c>
      <c r="L820" s="17">
        <v>64.337000000000003</v>
      </c>
      <c r="M820" s="17" t="s">
        <v>27</v>
      </c>
    </row>
    <row r="821" spans="1:13" x14ac:dyDescent="0.25">
      <c r="A821" s="17" t="s">
        <v>20</v>
      </c>
      <c r="B821" s="17">
        <v>100</v>
      </c>
      <c r="C821" s="17">
        <v>10</v>
      </c>
      <c r="D821" s="17">
        <v>0.5</v>
      </c>
      <c r="E821" s="17">
        <v>30.936816477064724</v>
      </c>
      <c r="F821" s="17">
        <v>0.8</v>
      </c>
      <c r="G821" s="17">
        <v>8</v>
      </c>
      <c r="H821" s="17">
        <v>36</v>
      </c>
      <c r="I821" s="17">
        <v>2549.1514628463833</v>
      </c>
      <c r="J821" s="17">
        <v>2549.1514628463833</v>
      </c>
      <c r="K821" s="17">
        <v>1.4122346406126214</v>
      </c>
      <c r="L821" s="17">
        <v>65.216999999999999</v>
      </c>
      <c r="M821" s="17" t="s">
        <v>27</v>
      </c>
    </row>
    <row r="822" spans="1:13" x14ac:dyDescent="0.25">
      <c r="A822" s="17" t="s">
        <v>20</v>
      </c>
      <c r="B822" s="17">
        <v>100</v>
      </c>
      <c r="C822" s="17">
        <v>10</v>
      </c>
      <c r="D822" s="17">
        <v>0.3</v>
      </c>
      <c r="E822" s="17">
        <v>17.81084011161159</v>
      </c>
      <c r="F822" s="17">
        <v>0.8</v>
      </c>
      <c r="G822" s="17">
        <v>8</v>
      </c>
      <c r="H822" s="17">
        <v>36</v>
      </c>
      <c r="I822" s="17">
        <v>2549.1514628463833</v>
      </c>
      <c r="J822" s="17">
        <v>2549.1514628463833</v>
      </c>
      <c r="K822" s="17">
        <v>1.4122346406126214</v>
      </c>
      <c r="L822" s="17">
        <v>67.162000000000006</v>
      </c>
      <c r="M822" s="17" t="s">
        <v>27</v>
      </c>
    </row>
    <row r="823" spans="1:13" x14ac:dyDescent="0.25">
      <c r="A823" s="17" t="s">
        <v>20</v>
      </c>
      <c r="B823" s="17">
        <v>100</v>
      </c>
      <c r="C823" s="17">
        <v>10</v>
      </c>
      <c r="D823" s="17">
        <v>0.3</v>
      </c>
      <c r="E823" s="17">
        <v>41.644267364579491</v>
      </c>
      <c r="F823" s="17">
        <v>0.8</v>
      </c>
      <c r="G823" s="17">
        <v>8</v>
      </c>
      <c r="H823" s="17">
        <v>41</v>
      </c>
      <c r="I823" s="17">
        <v>3130.9377272151928</v>
      </c>
      <c r="J823" s="17">
        <v>3007.8429421390151</v>
      </c>
      <c r="K823" s="17">
        <v>1.3631030871194032</v>
      </c>
      <c r="L823" s="17">
        <v>71.638000000000005</v>
      </c>
      <c r="M823" s="17" t="s">
        <v>27</v>
      </c>
    </row>
    <row r="824" spans="1:13" x14ac:dyDescent="0.25">
      <c r="A824" s="17" t="s">
        <v>20</v>
      </c>
      <c r="B824" s="17">
        <v>100</v>
      </c>
      <c r="C824" s="17">
        <v>5</v>
      </c>
      <c r="D824" s="17">
        <v>0.5</v>
      </c>
      <c r="E824" s="17">
        <v>72.334659606533179</v>
      </c>
      <c r="F824" s="17">
        <v>0.8</v>
      </c>
      <c r="G824" s="17">
        <v>8</v>
      </c>
      <c r="H824" s="17">
        <v>41</v>
      </c>
      <c r="I824" s="17">
        <v>3130.9377272151928</v>
      </c>
      <c r="J824" s="17">
        <v>3013.6006295020698</v>
      </c>
      <c r="K824" s="17">
        <v>1.36049878668808</v>
      </c>
      <c r="L824" s="17">
        <v>73.739999999999995</v>
      </c>
      <c r="M824" s="17" t="s">
        <v>27</v>
      </c>
    </row>
    <row r="825" spans="1:13" x14ac:dyDescent="0.25">
      <c r="A825" s="17" t="s">
        <v>20</v>
      </c>
      <c r="B825" s="17">
        <v>100</v>
      </c>
      <c r="C825" s="17">
        <v>10</v>
      </c>
      <c r="D825" s="17">
        <v>0.8</v>
      </c>
      <c r="E825" s="17">
        <v>224.69197549173819</v>
      </c>
      <c r="F825" s="17">
        <v>0.8</v>
      </c>
      <c r="G825" s="17">
        <v>8</v>
      </c>
      <c r="H825" s="17">
        <v>41</v>
      </c>
      <c r="I825" s="17">
        <v>3130.9377272151928</v>
      </c>
      <c r="J825" s="17">
        <v>3115.3379432885076</v>
      </c>
      <c r="K825" s="17">
        <v>1.3160690989665462</v>
      </c>
      <c r="L825" s="17">
        <v>75.040999999999997</v>
      </c>
      <c r="M825" s="17" t="s">
        <v>27</v>
      </c>
    </row>
    <row r="826" spans="1:13" x14ac:dyDescent="0.25">
      <c r="A826" s="17" t="s">
        <v>20</v>
      </c>
      <c r="B826" s="17">
        <v>100</v>
      </c>
      <c r="C826" s="17">
        <v>5</v>
      </c>
      <c r="D826" s="17">
        <v>0.8</v>
      </c>
      <c r="E826" s="17">
        <v>96.098529356032259</v>
      </c>
      <c r="F826" s="17">
        <v>0.8</v>
      </c>
      <c r="G826" s="17">
        <v>8</v>
      </c>
      <c r="H826" s="17">
        <v>35</v>
      </c>
      <c r="I826" s="17">
        <v>2549.1514628463833</v>
      </c>
      <c r="J826" s="17">
        <v>2542.8844730325682</v>
      </c>
      <c r="K826" s="17">
        <v>1.4157151212248142</v>
      </c>
      <c r="L826" s="17">
        <v>78.965000000000003</v>
      </c>
      <c r="M826" s="17" t="s">
        <v>27</v>
      </c>
    </row>
    <row r="827" spans="1:13" x14ac:dyDescent="0.25">
      <c r="A827" s="17" t="s">
        <v>20</v>
      </c>
      <c r="B827" s="17">
        <v>100</v>
      </c>
      <c r="C827" s="17">
        <v>10</v>
      </c>
      <c r="D827" s="17">
        <v>0.5</v>
      </c>
      <c r="E827" s="17">
        <v>72.334659606533179</v>
      </c>
      <c r="F827" s="17">
        <v>0.8</v>
      </c>
      <c r="G827" s="17">
        <v>8</v>
      </c>
      <c r="H827" s="17">
        <v>40</v>
      </c>
      <c r="I827" s="17">
        <v>3130.9377272151928</v>
      </c>
      <c r="J827" s="17">
        <v>3032.9376904589385</v>
      </c>
      <c r="K827" s="17">
        <v>1.3518246724612386</v>
      </c>
      <c r="L827" s="17">
        <v>80.716999999999999</v>
      </c>
      <c r="M827" s="17" t="s">
        <v>27</v>
      </c>
    </row>
    <row r="828" spans="1:13" x14ac:dyDescent="0.25">
      <c r="A828" s="17" t="s">
        <v>20</v>
      </c>
      <c r="B828" s="17">
        <v>100</v>
      </c>
      <c r="C828" s="17">
        <v>5</v>
      </c>
      <c r="D828" s="17">
        <v>0.8</v>
      </c>
      <c r="E828" s="17">
        <v>224.69197549173819</v>
      </c>
      <c r="F828" s="17">
        <v>0.8</v>
      </c>
      <c r="G828" s="17">
        <v>8</v>
      </c>
      <c r="H828" s="17">
        <v>40</v>
      </c>
      <c r="I828" s="17">
        <v>3130.9377272151928</v>
      </c>
      <c r="J828" s="17">
        <v>3021.5574521841686</v>
      </c>
      <c r="K828" s="17">
        <v>1.3569161152425768</v>
      </c>
      <c r="L828" s="17">
        <v>85.927000000000007</v>
      </c>
      <c r="M828" s="17" t="s">
        <v>27</v>
      </c>
    </row>
    <row r="829" spans="1:13" x14ac:dyDescent="0.25">
      <c r="A829" s="17" t="s">
        <v>20</v>
      </c>
      <c r="B829" s="17">
        <v>100</v>
      </c>
      <c r="C829" s="17">
        <v>10</v>
      </c>
      <c r="D829" s="17">
        <v>0.8</v>
      </c>
      <c r="E829" s="17">
        <v>96.098529356032259</v>
      </c>
      <c r="F829" s="17">
        <v>0.8</v>
      </c>
      <c r="G829" s="17">
        <v>8</v>
      </c>
      <c r="H829" s="17">
        <v>36</v>
      </c>
      <c r="I829" s="17">
        <v>2549.1514628463833</v>
      </c>
      <c r="J829" s="17">
        <v>2549.1514628463833</v>
      </c>
      <c r="K829" s="17">
        <v>1.4122346406126214</v>
      </c>
      <c r="L829" s="17">
        <v>87.344999999999999</v>
      </c>
      <c r="M829" s="17" t="s">
        <v>27</v>
      </c>
    </row>
    <row r="830" spans="1:13" x14ac:dyDescent="0.25">
      <c r="A830" s="17" t="s">
        <v>20</v>
      </c>
      <c r="B830" s="17">
        <v>100</v>
      </c>
      <c r="C830" s="17">
        <v>5</v>
      </c>
      <c r="D830" s="17">
        <v>0.3</v>
      </c>
      <c r="E830" s="17">
        <v>17.81084011161159</v>
      </c>
      <c r="F830" s="17">
        <v>0.9</v>
      </c>
      <c r="G830" s="17">
        <v>8</v>
      </c>
      <c r="H830" s="17">
        <v>36</v>
      </c>
      <c r="I830" s="17">
        <v>2549.1514628463833</v>
      </c>
      <c r="J830" s="17">
        <v>2549.1514628463833</v>
      </c>
      <c r="K830" s="17">
        <v>1.4122346406126214</v>
      </c>
      <c r="L830" s="17">
        <v>113.137</v>
      </c>
      <c r="M830" s="17" t="s">
        <v>27</v>
      </c>
    </row>
    <row r="831" spans="1:13" x14ac:dyDescent="0.25">
      <c r="A831" s="17" t="s">
        <v>20</v>
      </c>
      <c r="B831" s="17">
        <v>100</v>
      </c>
      <c r="C831" s="17">
        <v>5</v>
      </c>
      <c r="D831" s="17">
        <v>0.5</v>
      </c>
      <c r="E831" s="17">
        <v>30.936816477064724</v>
      </c>
      <c r="F831" s="17">
        <v>0.9</v>
      </c>
      <c r="G831" s="17">
        <v>8</v>
      </c>
      <c r="H831" s="17">
        <v>36</v>
      </c>
      <c r="I831" s="17">
        <v>2549.1514628463833</v>
      </c>
      <c r="J831" s="17">
        <v>2498.9426566010525</v>
      </c>
      <c r="K831" s="17">
        <v>1.4406092874882352</v>
      </c>
      <c r="L831" s="17">
        <v>120.13800000000001</v>
      </c>
      <c r="M831" s="17" t="s">
        <v>27</v>
      </c>
    </row>
    <row r="832" spans="1:13" x14ac:dyDescent="0.25">
      <c r="A832" s="17" t="s">
        <v>20</v>
      </c>
      <c r="B832" s="17">
        <v>100</v>
      </c>
      <c r="C832" s="17">
        <v>5</v>
      </c>
      <c r="D832" s="17">
        <v>0.5</v>
      </c>
      <c r="E832" s="17">
        <v>72.334659606533179</v>
      </c>
      <c r="F832" s="17">
        <v>0.9</v>
      </c>
      <c r="G832" s="17">
        <v>8</v>
      </c>
      <c r="H832" s="17">
        <v>40</v>
      </c>
      <c r="I832" s="17">
        <v>3130.9377272151928</v>
      </c>
      <c r="J832" s="17">
        <v>3088.7915196639269</v>
      </c>
      <c r="K832" s="17">
        <v>1.3273799717133699</v>
      </c>
      <c r="L832" s="17">
        <v>126.002</v>
      </c>
      <c r="M832" s="17" t="s">
        <v>27</v>
      </c>
    </row>
    <row r="833" spans="1:13" x14ac:dyDescent="0.25">
      <c r="A833" s="17" t="s">
        <v>20</v>
      </c>
      <c r="B833" s="17">
        <v>100</v>
      </c>
      <c r="C833" s="17">
        <v>10</v>
      </c>
      <c r="D833" s="17">
        <v>0.5</v>
      </c>
      <c r="E833" s="17">
        <v>72.334659606533179</v>
      </c>
      <c r="F833" s="17">
        <v>0.9</v>
      </c>
      <c r="G833" s="17">
        <v>8</v>
      </c>
      <c r="H833" s="17">
        <v>40</v>
      </c>
      <c r="I833" s="17">
        <v>3130.9377272151928</v>
      </c>
      <c r="J833" s="17">
        <v>3030.1087713743846</v>
      </c>
      <c r="K833" s="17">
        <v>1.3530867402295721</v>
      </c>
      <c r="L833" s="17">
        <v>129.24700000000001</v>
      </c>
      <c r="M833" s="17" t="s">
        <v>27</v>
      </c>
    </row>
    <row r="834" spans="1:13" x14ac:dyDescent="0.25">
      <c r="A834" s="17" t="s">
        <v>20</v>
      </c>
      <c r="B834" s="17">
        <v>100</v>
      </c>
      <c r="C834" s="17">
        <v>10</v>
      </c>
      <c r="D834" s="17">
        <v>0.8</v>
      </c>
      <c r="E834" s="17">
        <v>96.098529356032259</v>
      </c>
      <c r="F834" s="17">
        <v>0.9</v>
      </c>
      <c r="G834" s="17">
        <v>8</v>
      </c>
      <c r="H834" s="17">
        <v>36</v>
      </c>
      <c r="I834" s="17">
        <v>2549.1514628463833</v>
      </c>
      <c r="J834" s="17">
        <v>2549.1514628463833</v>
      </c>
      <c r="K834" s="17">
        <v>1.4122346406126214</v>
      </c>
      <c r="L834" s="17">
        <v>130.39699999999999</v>
      </c>
      <c r="M834" s="17" t="s">
        <v>27</v>
      </c>
    </row>
    <row r="835" spans="1:13" x14ac:dyDescent="0.25">
      <c r="A835" s="17" t="s">
        <v>20</v>
      </c>
      <c r="B835" s="17">
        <v>100</v>
      </c>
      <c r="C835" s="17">
        <v>10</v>
      </c>
      <c r="D835" s="17">
        <v>0.5</v>
      </c>
      <c r="E835" s="17">
        <v>30.936816477064724</v>
      </c>
      <c r="F835" s="17">
        <v>0.9</v>
      </c>
      <c r="G835" s="17">
        <v>8</v>
      </c>
      <c r="H835" s="17">
        <v>36</v>
      </c>
      <c r="I835" s="17">
        <v>2549.1514628463833</v>
      </c>
      <c r="J835" s="17">
        <v>2488.5793673248218</v>
      </c>
      <c r="K835" s="17">
        <v>1.4466084736007176</v>
      </c>
      <c r="L835" s="17">
        <v>132.22499999999999</v>
      </c>
      <c r="M835" s="17" t="s">
        <v>27</v>
      </c>
    </row>
    <row r="836" spans="1:13" x14ac:dyDescent="0.25">
      <c r="A836" s="17" t="s">
        <v>20</v>
      </c>
      <c r="B836" s="17">
        <v>100</v>
      </c>
      <c r="C836" s="17">
        <v>10</v>
      </c>
      <c r="D836" s="17">
        <v>0.3</v>
      </c>
      <c r="E836" s="17">
        <v>41.644267364579491</v>
      </c>
      <c r="F836" s="17">
        <v>0.9</v>
      </c>
      <c r="G836" s="17">
        <v>8</v>
      </c>
      <c r="H836" s="17">
        <v>40</v>
      </c>
      <c r="I836" s="17">
        <v>3130.9377272151928</v>
      </c>
      <c r="J836" s="17">
        <v>2944.4850368962161</v>
      </c>
      <c r="K836" s="17">
        <v>1.3924336339375027</v>
      </c>
      <c r="L836" s="17">
        <v>133.27199999999999</v>
      </c>
      <c r="M836" s="17" t="s">
        <v>27</v>
      </c>
    </row>
    <row r="837" spans="1:13" x14ac:dyDescent="0.25">
      <c r="A837" s="17" t="s">
        <v>20</v>
      </c>
      <c r="B837" s="17">
        <v>100</v>
      </c>
      <c r="C837" s="17">
        <v>10</v>
      </c>
      <c r="D837" s="17">
        <v>0.3</v>
      </c>
      <c r="E837" s="17">
        <v>17.81084011161159</v>
      </c>
      <c r="F837" s="17">
        <v>0.9</v>
      </c>
      <c r="G837" s="17">
        <v>8</v>
      </c>
      <c r="H837" s="17">
        <v>36</v>
      </c>
      <c r="I837" s="17">
        <v>2549.1514628463833</v>
      </c>
      <c r="J837" s="17">
        <v>2496.5309878532908</v>
      </c>
      <c r="K837" s="17">
        <v>1.442000927493216</v>
      </c>
      <c r="L837" s="17">
        <v>134.75</v>
      </c>
      <c r="M837" s="17" t="s">
        <v>27</v>
      </c>
    </row>
    <row r="838" spans="1:13" x14ac:dyDescent="0.25">
      <c r="A838" s="17" t="s">
        <v>20</v>
      </c>
      <c r="B838" s="17">
        <v>100</v>
      </c>
      <c r="C838" s="17">
        <v>10</v>
      </c>
      <c r="D838" s="17">
        <v>0.8</v>
      </c>
      <c r="E838" s="17">
        <v>224.69197549173819</v>
      </c>
      <c r="F838" s="17">
        <v>0.9</v>
      </c>
      <c r="G838" s="17">
        <v>8</v>
      </c>
      <c r="H838" s="17">
        <v>39</v>
      </c>
      <c r="I838" s="17">
        <v>3130.9377272151928</v>
      </c>
      <c r="J838" s="17">
        <v>3006.2501957473228</v>
      </c>
      <c r="K838" s="17">
        <v>1.3638252750219888</v>
      </c>
      <c r="L838" s="17">
        <v>136.01</v>
      </c>
      <c r="M838" s="17" t="s">
        <v>27</v>
      </c>
    </row>
    <row r="839" spans="1:13" x14ac:dyDescent="0.25">
      <c r="A839" s="17" t="s">
        <v>20</v>
      </c>
      <c r="B839" s="17">
        <v>100</v>
      </c>
      <c r="C839" s="17">
        <v>5</v>
      </c>
      <c r="D839" s="17">
        <v>0.3</v>
      </c>
      <c r="E839" s="17">
        <v>41.644267364579491</v>
      </c>
      <c r="F839" s="17">
        <v>0.9</v>
      </c>
      <c r="G839" s="17">
        <v>8</v>
      </c>
      <c r="H839" s="17">
        <v>39</v>
      </c>
      <c r="I839" s="17">
        <v>3130.9377272151928</v>
      </c>
      <c r="J839" s="17">
        <v>2852.006993039151</v>
      </c>
      <c r="K839" s="17">
        <v>1.4375841328604053</v>
      </c>
      <c r="L839" s="17">
        <v>140.32599999999999</v>
      </c>
      <c r="M839" s="17" t="s">
        <v>27</v>
      </c>
    </row>
    <row r="840" spans="1:13" x14ac:dyDescent="0.25">
      <c r="A840" s="17" t="s">
        <v>20</v>
      </c>
      <c r="B840" s="17">
        <v>100</v>
      </c>
      <c r="C840" s="17">
        <v>5</v>
      </c>
      <c r="D840" s="17">
        <v>0.8</v>
      </c>
      <c r="E840" s="17">
        <v>96.098529356032259</v>
      </c>
      <c r="F840" s="17">
        <v>0.9</v>
      </c>
      <c r="G840" s="17">
        <v>8</v>
      </c>
      <c r="H840" s="17">
        <v>36</v>
      </c>
      <c r="I840" s="17">
        <v>2549.1514628463833</v>
      </c>
      <c r="J840" s="17">
        <v>2549.1514628463833</v>
      </c>
      <c r="K840" s="17">
        <v>1.4122346406126214</v>
      </c>
      <c r="L840" s="17">
        <v>140.982</v>
      </c>
      <c r="M840" s="17" t="s">
        <v>27</v>
      </c>
    </row>
    <row r="841" spans="1:13" x14ac:dyDescent="0.25">
      <c r="A841" s="17" t="s">
        <v>20</v>
      </c>
      <c r="B841" s="17">
        <v>100</v>
      </c>
      <c r="C841" s="17">
        <v>5</v>
      </c>
      <c r="D841" s="17">
        <v>0.8</v>
      </c>
      <c r="E841" s="17">
        <v>224.69197549173819</v>
      </c>
      <c r="F841" s="17">
        <v>0.9</v>
      </c>
      <c r="G841" s="17">
        <v>8</v>
      </c>
      <c r="H841" s="17">
        <v>39</v>
      </c>
      <c r="I841" s="17">
        <v>3130.9377272151928</v>
      </c>
      <c r="J841" s="17">
        <v>2903.0780305838998</v>
      </c>
      <c r="K841" s="17">
        <v>1.4122941088067693</v>
      </c>
      <c r="L841" s="17">
        <v>144.03200000000001</v>
      </c>
      <c r="M841" s="17" t="s">
        <v>27</v>
      </c>
    </row>
    <row r="842" spans="1:13" x14ac:dyDescent="0.25">
      <c r="A842" s="17" t="s">
        <v>21</v>
      </c>
      <c r="B842" s="17">
        <v>100</v>
      </c>
      <c r="C842" s="17">
        <v>5</v>
      </c>
      <c r="D842" s="17">
        <v>0.3</v>
      </c>
      <c r="E842" s="17">
        <v>17.81084011161159</v>
      </c>
      <c r="F842" s="17">
        <v>0.8</v>
      </c>
      <c r="G842" s="17">
        <v>8</v>
      </c>
      <c r="H842" s="17">
        <v>36</v>
      </c>
      <c r="I842" s="17">
        <v>2549.1514628463833</v>
      </c>
      <c r="J842" s="17">
        <v>2549.1514628463833</v>
      </c>
      <c r="K842" s="17">
        <v>1.4122346406126214</v>
      </c>
      <c r="L842" s="17">
        <v>68.265000000000001</v>
      </c>
      <c r="M842" s="17" t="s">
        <v>27</v>
      </c>
    </row>
    <row r="843" spans="1:13" x14ac:dyDescent="0.25">
      <c r="A843" s="17" t="s">
        <v>21</v>
      </c>
      <c r="B843" s="17">
        <v>100</v>
      </c>
      <c r="C843" s="17">
        <v>10</v>
      </c>
      <c r="D843" s="17">
        <v>0.3</v>
      </c>
      <c r="E843" s="17">
        <v>17.81084011161159</v>
      </c>
      <c r="F843" s="17">
        <v>0.8</v>
      </c>
      <c r="G843" s="17">
        <v>8</v>
      </c>
      <c r="H843" s="17">
        <v>36</v>
      </c>
      <c r="I843" s="17">
        <v>2549.1514628463833</v>
      </c>
      <c r="J843" s="17">
        <v>2549.1514628463833</v>
      </c>
      <c r="K843" s="17">
        <v>1.4122346406126214</v>
      </c>
      <c r="L843" s="17">
        <v>72.141000000000005</v>
      </c>
      <c r="M843" s="17" t="s">
        <v>27</v>
      </c>
    </row>
    <row r="844" spans="1:13" x14ac:dyDescent="0.25">
      <c r="A844" s="17" t="s">
        <v>21</v>
      </c>
      <c r="B844" s="17">
        <v>100</v>
      </c>
      <c r="C844" s="17">
        <v>5</v>
      </c>
      <c r="D844" s="17">
        <v>0.3</v>
      </c>
      <c r="E844" s="17">
        <v>41.644267364579491</v>
      </c>
      <c r="F844" s="17">
        <v>0.8</v>
      </c>
      <c r="G844" s="17">
        <v>8</v>
      </c>
      <c r="H844" s="17">
        <v>41</v>
      </c>
      <c r="I844" s="17">
        <v>3130.9377272151928</v>
      </c>
      <c r="J844" s="17">
        <v>3115.0068470000365</v>
      </c>
      <c r="K844" s="17">
        <v>1.3162089848850826</v>
      </c>
      <c r="L844" s="17">
        <v>72.605000000000004</v>
      </c>
      <c r="M844" s="17" t="s">
        <v>27</v>
      </c>
    </row>
    <row r="845" spans="1:13" x14ac:dyDescent="0.25">
      <c r="A845" s="17" t="s">
        <v>21</v>
      </c>
      <c r="B845" s="17">
        <v>100</v>
      </c>
      <c r="C845" s="17">
        <v>10</v>
      </c>
      <c r="D845" s="17">
        <v>0.3</v>
      </c>
      <c r="E845" s="17">
        <v>41.644267364579491</v>
      </c>
      <c r="F845" s="17">
        <v>0.8</v>
      </c>
      <c r="G845" s="17">
        <v>8</v>
      </c>
      <c r="H845" s="17">
        <v>40</v>
      </c>
      <c r="I845" s="17">
        <v>3130.9377272151928</v>
      </c>
      <c r="J845" s="17">
        <v>3025.1269838915132</v>
      </c>
      <c r="K845" s="17">
        <v>1.3553150072152587</v>
      </c>
      <c r="L845" s="17">
        <v>77.067999999999998</v>
      </c>
      <c r="M845" s="17" t="s">
        <v>27</v>
      </c>
    </row>
    <row r="846" spans="1:13" x14ac:dyDescent="0.25">
      <c r="A846" s="17" t="s">
        <v>21</v>
      </c>
      <c r="B846" s="17">
        <v>100</v>
      </c>
      <c r="C846" s="17">
        <v>10</v>
      </c>
      <c r="D846" s="17">
        <v>0.5</v>
      </c>
      <c r="E846" s="17">
        <v>30.936816477064724</v>
      </c>
      <c r="F846" s="17">
        <v>0.8</v>
      </c>
      <c r="G846" s="17">
        <v>8</v>
      </c>
      <c r="H846" s="17">
        <v>36</v>
      </c>
      <c r="I846" s="17">
        <v>2549.1514628463833</v>
      </c>
      <c r="J846" s="17">
        <v>2535.8456937116866</v>
      </c>
      <c r="K846" s="17">
        <v>1.4196447397912149</v>
      </c>
      <c r="L846" s="17">
        <v>78.653999999999996</v>
      </c>
      <c r="M846" s="17" t="s">
        <v>27</v>
      </c>
    </row>
    <row r="847" spans="1:13" x14ac:dyDescent="0.25">
      <c r="A847" s="17" t="s">
        <v>21</v>
      </c>
      <c r="B847" s="17">
        <v>100</v>
      </c>
      <c r="C847" s="17">
        <v>5</v>
      </c>
      <c r="D847" s="17">
        <v>0.5</v>
      </c>
      <c r="E847" s="17">
        <v>30.936816477064724</v>
      </c>
      <c r="F847" s="17">
        <v>0.8</v>
      </c>
      <c r="G847" s="17">
        <v>8</v>
      </c>
      <c r="H847" s="17">
        <v>36</v>
      </c>
      <c r="I847" s="17">
        <v>2549.1514628463833</v>
      </c>
      <c r="J847" s="17">
        <v>2549.1514628463833</v>
      </c>
      <c r="K847" s="17">
        <v>1.4122346406126214</v>
      </c>
      <c r="L847" s="17">
        <v>80.923000000000002</v>
      </c>
      <c r="M847" s="17" t="s">
        <v>27</v>
      </c>
    </row>
    <row r="848" spans="1:13" x14ac:dyDescent="0.25">
      <c r="A848" s="17" t="s">
        <v>21</v>
      </c>
      <c r="B848" s="17">
        <v>100</v>
      </c>
      <c r="C848" s="17">
        <v>5</v>
      </c>
      <c r="D848" s="17">
        <v>0.8</v>
      </c>
      <c r="E848" s="17">
        <v>96.098529356032259</v>
      </c>
      <c r="F848" s="17">
        <v>0.8</v>
      </c>
      <c r="G848" s="17">
        <v>8</v>
      </c>
      <c r="H848" s="17">
        <v>36</v>
      </c>
      <c r="I848" s="17">
        <v>2549.1514628463833</v>
      </c>
      <c r="J848" s="17">
        <v>2549.1514628463833</v>
      </c>
      <c r="K848" s="17">
        <v>1.4122346406126214</v>
      </c>
      <c r="L848" s="17">
        <v>81.331000000000003</v>
      </c>
      <c r="M848" s="17" t="s">
        <v>27</v>
      </c>
    </row>
    <row r="849" spans="1:13" x14ac:dyDescent="0.25">
      <c r="A849" s="17" t="s">
        <v>21</v>
      </c>
      <c r="B849" s="17">
        <v>100</v>
      </c>
      <c r="C849" s="17">
        <v>5</v>
      </c>
      <c r="D849" s="17">
        <v>0.5</v>
      </c>
      <c r="E849" s="17">
        <v>72.334659606533179</v>
      </c>
      <c r="F849" s="17">
        <v>0.8</v>
      </c>
      <c r="G849" s="17">
        <v>8</v>
      </c>
      <c r="H849" s="17">
        <v>40</v>
      </c>
      <c r="I849" s="17">
        <v>3130.9377272151928</v>
      </c>
      <c r="J849" s="17">
        <v>3099.4716451340078</v>
      </c>
      <c r="K849" s="17">
        <v>1.3228061003354441</v>
      </c>
      <c r="L849" s="17">
        <v>83.516999999999996</v>
      </c>
      <c r="M849" s="17" t="s">
        <v>27</v>
      </c>
    </row>
    <row r="850" spans="1:13" x14ac:dyDescent="0.25">
      <c r="A850" s="17" t="s">
        <v>21</v>
      </c>
      <c r="B850" s="17">
        <v>100</v>
      </c>
      <c r="C850" s="17">
        <v>5</v>
      </c>
      <c r="D850" s="17">
        <v>0.8</v>
      </c>
      <c r="E850" s="17">
        <v>224.69197549173819</v>
      </c>
      <c r="F850" s="17">
        <v>0.8</v>
      </c>
      <c r="G850" s="17">
        <v>8</v>
      </c>
      <c r="H850" s="17">
        <v>41</v>
      </c>
      <c r="I850" s="17">
        <v>3130.9377272151928</v>
      </c>
      <c r="J850" s="17">
        <v>3076.2507436260553</v>
      </c>
      <c r="K850" s="17">
        <v>1.33279122597374</v>
      </c>
      <c r="L850" s="17">
        <v>86.983999999999995</v>
      </c>
      <c r="M850" s="17" t="s">
        <v>27</v>
      </c>
    </row>
    <row r="851" spans="1:13" x14ac:dyDescent="0.25">
      <c r="A851" s="17" t="s">
        <v>21</v>
      </c>
      <c r="B851" s="17">
        <v>100</v>
      </c>
      <c r="C851" s="17">
        <v>10</v>
      </c>
      <c r="D851" s="17">
        <v>0.5</v>
      </c>
      <c r="E851" s="17">
        <v>72.334659606533179</v>
      </c>
      <c r="F851" s="17">
        <v>0.8</v>
      </c>
      <c r="G851" s="17">
        <v>8</v>
      </c>
      <c r="H851" s="17">
        <v>41</v>
      </c>
      <c r="I851" s="17">
        <v>3130.9377272151928</v>
      </c>
      <c r="J851" s="17">
        <v>3084.9886324620893</v>
      </c>
      <c r="K851" s="17">
        <v>1.3290162423476561</v>
      </c>
      <c r="L851" s="17">
        <v>93.340999999999994</v>
      </c>
      <c r="M851" s="17" t="s">
        <v>27</v>
      </c>
    </row>
    <row r="852" spans="1:13" x14ac:dyDescent="0.25">
      <c r="A852" s="17" t="s">
        <v>21</v>
      </c>
      <c r="B852" s="17">
        <v>100</v>
      </c>
      <c r="C852" s="17">
        <v>10</v>
      </c>
      <c r="D852" s="17">
        <v>0.8</v>
      </c>
      <c r="E852" s="17">
        <v>96.098529356032259</v>
      </c>
      <c r="F852" s="17">
        <v>0.8</v>
      </c>
      <c r="G852" s="17">
        <v>8</v>
      </c>
      <c r="H852" s="17">
        <v>36</v>
      </c>
      <c r="I852" s="17">
        <v>2549.1514628463833</v>
      </c>
      <c r="J852" s="17">
        <v>2549.1514628463833</v>
      </c>
      <c r="K852" s="17">
        <v>1.4122346406126214</v>
      </c>
      <c r="L852" s="17">
        <v>93.68</v>
      </c>
      <c r="M852" s="17" t="s">
        <v>27</v>
      </c>
    </row>
    <row r="853" spans="1:13" x14ac:dyDescent="0.25">
      <c r="A853" s="17" t="s">
        <v>21</v>
      </c>
      <c r="B853" s="17">
        <v>100</v>
      </c>
      <c r="C853" s="17">
        <v>10</v>
      </c>
      <c r="D853" s="17">
        <v>0.8</v>
      </c>
      <c r="E853" s="17">
        <v>224.69197549173819</v>
      </c>
      <c r="F853" s="17">
        <v>0.8</v>
      </c>
      <c r="G853" s="17">
        <v>8</v>
      </c>
      <c r="H853" s="17">
        <v>41</v>
      </c>
      <c r="I853" s="17">
        <v>3130.9377272151928</v>
      </c>
      <c r="J853" s="17">
        <v>2948.7512540641187</v>
      </c>
      <c r="K853" s="17">
        <v>1.3904190780246966</v>
      </c>
      <c r="L853" s="17">
        <v>95.161000000000001</v>
      </c>
      <c r="M853" s="17" t="s">
        <v>27</v>
      </c>
    </row>
    <row r="854" spans="1:13" x14ac:dyDescent="0.25">
      <c r="A854" s="17" t="s">
        <v>21</v>
      </c>
      <c r="B854" s="17">
        <v>100</v>
      </c>
      <c r="C854" s="17">
        <v>5</v>
      </c>
      <c r="D854" s="17">
        <v>0.3</v>
      </c>
      <c r="E854" s="17">
        <v>41.644267364579491</v>
      </c>
      <c r="F854" s="17">
        <v>0.9</v>
      </c>
      <c r="G854" s="17">
        <v>8</v>
      </c>
      <c r="H854" s="17">
        <v>41</v>
      </c>
      <c r="I854" s="17">
        <v>3130.9377272151928</v>
      </c>
      <c r="J854" s="17">
        <v>3111.0315258086985</v>
      </c>
      <c r="K854" s="17">
        <v>1.3178908558100271</v>
      </c>
      <c r="L854" s="17">
        <v>135.452</v>
      </c>
      <c r="M854" s="17" t="s">
        <v>27</v>
      </c>
    </row>
    <row r="855" spans="1:13" x14ac:dyDescent="0.25">
      <c r="A855" s="17" t="s">
        <v>21</v>
      </c>
      <c r="B855" s="17">
        <v>100</v>
      </c>
      <c r="C855" s="17">
        <v>5</v>
      </c>
      <c r="D855" s="17">
        <v>0.3</v>
      </c>
      <c r="E855" s="17">
        <v>17.81084011161159</v>
      </c>
      <c r="F855" s="17">
        <v>0.9</v>
      </c>
      <c r="G855" s="17">
        <v>8</v>
      </c>
      <c r="H855" s="17">
        <v>36</v>
      </c>
      <c r="I855" s="17">
        <v>2549.1514628463833</v>
      </c>
      <c r="J855" s="17">
        <v>2545.3850648011266</v>
      </c>
      <c r="K855" s="17">
        <v>1.414324319641308</v>
      </c>
      <c r="L855" s="17">
        <v>136.67099999999999</v>
      </c>
      <c r="M855" s="17" t="s">
        <v>27</v>
      </c>
    </row>
    <row r="856" spans="1:13" x14ac:dyDescent="0.25">
      <c r="A856" s="17" t="s">
        <v>21</v>
      </c>
      <c r="B856" s="17">
        <v>100</v>
      </c>
      <c r="C856" s="17">
        <v>10</v>
      </c>
      <c r="D856" s="17">
        <v>0.5</v>
      </c>
      <c r="E856" s="17">
        <v>30.936816477064724</v>
      </c>
      <c r="F856" s="17">
        <v>0.9</v>
      </c>
      <c r="G856" s="17">
        <v>8</v>
      </c>
      <c r="H856" s="17">
        <v>36</v>
      </c>
      <c r="I856" s="17">
        <v>2549.1514628463833</v>
      </c>
      <c r="J856" s="17">
        <v>2545.7876100886829</v>
      </c>
      <c r="K856" s="17">
        <v>1.414100683707308</v>
      </c>
      <c r="L856" s="17">
        <v>139.47999999999999</v>
      </c>
      <c r="M856" s="17" t="s">
        <v>27</v>
      </c>
    </row>
    <row r="857" spans="1:13" x14ac:dyDescent="0.25">
      <c r="A857" s="17" t="s">
        <v>21</v>
      </c>
      <c r="B857" s="17">
        <v>100</v>
      </c>
      <c r="C857" s="17">
        <v>10</v>
      </c>
      <c r="D857" s="17">
        <v>0.5</v>
      </c>
      <c r="E857" s="17">
        <v>72.334659606533179</v>
      </c>
      <c r="F857" s="17">
        <v>0.9</v>
      </c>
      <c r="G857" s="17">
        <v>8</v>
      </c>
      <c r="H857" s="17">
        <v>41</v>
      </c>
      <c r="I857" s="17">
        <v>3130.9377272151928</v>
      </c>
      <c r="J857" s="17">
        <v>3103.6178876543859</v>
      </c>
      <c r="K857" s="17">
        <v>1.3210389127827353</v>
      </c>
      <c r="L857" s="17">
        <v>139.50299999999999</v>
      </c>
      <c r="M857" s="17" t="s">
        <v>27</v>
      </c>
    </row>
    <row r="858" spans="1:13" x14ac:dyDescent="0.25">
      <c r="A858" s="17" t="s">
        <v>21</v>
      </c>
      <c r="B858" s="17">
        <v>100</v>
      </c>
      <c r="C858" s="17">
        <v>10</v>
      </c>
      <c r="D858" s="17">
        <v>0.3</v>
      </c>
      <c r="E858" s="17">
        <v>17.81084011161159</v>
      </c>
      <c r="F858" s="17">
        <v>0.9</v>
      </c>
      <c r="G858" s="17">
        <v>8</v>
      </c>
      <c r="H858" s="17">
        <v>36</v>
      </c>
      <c r="I858" s="17">
        <v>2549.1514628463833</v>
      </c>
      <c r="J858" s="17">
        <v>2549.1514628463833</v>
      </c>
      <c r="K858" s="17">
        <v>1.4122346406126214</v>
      </c>
      <c r="L858" s="17">
        <v>155.66200000000001</v>
      </c>
      <c r="M858" s="17" t="s">
        <v>27</v>
      </c>
    </row>
    <row r="859" spans="1:13" x14ac:dyDescent="0.25">
      <c r="A859" s="17" t="s">
        <v>21</v>
      </c>
      <c r="B859" s="17">
        <v>100</v>
      </c>
      <c r="C859" s="17">
        <v>10</v>
      </c>
      <c r="D859" s="17">
        <v>0.8</v>
      </c>
      <c r="E859" s="17">
        <v>96.098529356032259</v>
      </c>
      <c r="F859" s="17">
        <v>0.9</v>
      </c>
      <c r="G859" s="17">
        <v>8</v>
      </c>
      <c r="H859" s="17">
        <v>36</v>
      </c>
      <c r="I859" s="17">
        <v>2549.1514628463833</v>
      </c>
      <c r="J859" s="17">
        <v>2549.1514628463833</v>
      </c>
      <c r="K859" s="17">
        <v>1.4122346406126214</v>
      </c>
      <c r="L859" s="17">
        <v>155.93199999999999</v>
      </c>
      <c r="M859" s="17" t="s">
        <v>27</v>
      </c>
    </row>
    <row r="860" spans="1:13" x14ac:dyDescent="0.25">
      <c r="A860" s="17" t="s">
        <v>21</v>
      </c>
      <c r="B860" s="17">
        <v>100</v>
      </c>
      <c r="C860" s="17">
        <v>5</v>
      </c>
      <c r="D860" s="17">
        <v>0.5</v>
      </c>
      <c r="E860" s="17">
        <v>30.936816477064724</v>
      </c>
      <c r="F860" s="17">
        <v>0.9</v>
      </c>
      <c r="G860" s="17">
        <v>8</v>
      </c>
      <c r="H860" s="17">
        <v>36</v>
      </c>
      <c r="I860" s="17">
        <v>2549.1514628463833</v>
      </c>
      <c r="J860" s="17">
        <v>2538.522595601577</v>
      </c>
      <c r="K860" s="17">
        <v>1.4181477077405629</v>
      </c>
      <c r="L860" s="17">
        <v>155.959</v>
      </c>
      <c r="M860" s="17" t="s">
        <v>27</v>
      </c>
    </row>
    <row r="861" spans="1:13" x14ac:dyDescent="0.25">
      <c r="A861" s="17" t="s">
        <v>21</v>
      </c>
      <c r="B861" s="17">
        <v>100</v>
      </c>
      <c r="C861" s="17">
        <v>10</v>
      </c>
      <c r="D861" s="17">
        <v>0.3</v>
      </c>
      <c r="E861" s="17">
        <v>41.644267364579491</v>
      </c>
      <c r="F861" s="17">
        <v>0.9</v>
      </c>
      <c r="G861" s="17">
        <v>8</v>
      </c>
      <c r="H861" s="17">
        <v>41</v>
      </c>
      <c r="I861" s="17">
        <v>3130.9377272151928</v>
      </c>
      <c r="J861" s="17">
        <v>3022.1087076592949</v>
      </c>
      <c r="K861" s="17">
        <v>1.356668603485002</v>
      </c>
      <c r="L861" s="17">
        <v>158.179</v>
      </c>
      <c r="M861" s="17" t="s">
        <v>27</v>
      </c>
    </row>
    <row r="862" spans="1:13" x14ac:dyDescent="0.25">
      <c r="A862" s="17" t="s">
        <v>21</v>
      </c>
      <c r="B862" s="17">
        <v>100</v>
      </c>
      <c r="C862" s="17">
        <v>5</v>
      </c>
      <c r="D862" s="17">
        <v>0.5</v>
      </c>
      <c r="E862" s="17">
        <v>72.334659606533179</v>
      </c>
      <c r="F862" s="17">
        <v>0.9</v>
      </c>
      <c r="G862" s="17">
        <v>8</v>
      </c>
      <c r="H862" s="17">
        <v>40</v>
      </c>
      <c r="I862" s="17">
        <v>3130.9377272151928</v>
      </c>
      <c r="J862" s="17">
        <v>2916.0495226354533</v>
      </c>
      <c r="K862" s="17">
        <v>1.4060117868967197</v>
      </c>
      <c r="L862" s="17">
        <v>176.68600000000001</v>
      </c>
      <c r="M862" s="17" t="s">
        <v>27</v>
      </c>
    </row>
    <row r="863" spans="1:13" x14ac:dyDescent="0.25">
      <c r="A863" s="17" t="s">
        <v>21</v>
      </c>
      <c r="B863" s="17">
        <v>100</v>
      </c>
      <c r="C863" s="17">
        <v>5</v>
      </c>
      <c r="D863" s="17">
        <v>0.8</v>
      </c>
      <c r="E863" s="17">
        <v>96.098529356032259</v>
      </c>
      <c r="F863" s="17">
        <v>0.9</v>
      </c>
      <c r="G863" s="17">
        <v>8</v>
      </c>
      <c r="H863" s="17">
        <v>35</v>
      </c>
      <c r="I863" s="17">
        <v>2549.1514628463833</v>
      </c>
      <c r="J863" s="17">
        <v>2541.1787768615577</v>
      </c>
      <c r="K863" s="17">
        <v>1.4166653809560468</v>
      </c>
      <c r="L863" s="17">
        <v>179.33</v>
      </c>
      <c r="M863" s="17" t="s">
        <v>27</v>
      </c>
    </row>
    <row r="864" spans="1:13" x14ac:dyDescent="0.25">
      <c r="A864" s="17" t="s">
        <v>21</v>
      </c>
      <c r="B864" s="17">
        <v>100</v>
      </c>
      <c r="C864" s="17">
        <v>10</v>
      </c>
      <c r="D864" s="17">
        <v>0.8</v>
      </c>
      <c r="E864" s="17">
        <v>224.69197549173819</v>
      </c>
      <c r="F864" s="17">
        <v>0.9</v>
      </c>
      <c r="G864" s="17">
        <v>8</v>
      </c>
      <c r="H864" s="17">
        <v>40</v>
      </c>
      <c r="I864" s="17">
        <v>3130.9377272151928</v>
      </c>
      <c r="J864" s="17">
        <v>2956.4593942638617</v>
      </c>
      <c r="K864" s="17">
        <v>1.3867939495312678</v>
      </c>
      <c r="L864" s="17">
        <v>186.76900000000001</v>
      </c>
      <c r="M864" s="17" t="s">
        <v>27</v>
      </c>
    </row>
    <row r="865" spans="1:13" x14ac:dyDescent="0.25">
      <c r="A865" s="17" t="s">
        <v>21</v>
      </c>
      <c r="B865" s="17">
        <v>100</v>
      </c>
      <c r="C865" s="17">
        <v>5</v>
      </c>
      <c r="D865" s="17">
        <v>0.8</v>
      </c>
      <c r="E865" s="17">
        <v>224.69197549173819</v>
      </c>
      <c r="F865" s="17">
        <v>0.9</v>
      </c>
      <c r="G865" s="17">
        <v>8</v>
      </c>
      <c r="H865" s="17">
        <v>41</v>
      </c>
      <c r="I865" s="17">
        <v>3130.9377272151928</v>
      </c>
      <c r="J865" s="17">
        <v>3130.9377272151928</v>
      </c>
      <c r="K865" s="17">
        <v>1.3095118323055048</v>
      </c>
      <c r="L865" s="17">
        <v>187.54300000000001</v>
      </c>
      <c r="M865" s="17" t="s">
        <v>27</v>
      </c>
    </row>
    <row r="866" spans="1:13" x14ac:dyDescent="0.25">
      <c r="A866" s="17" t="s">
        <v>14</v>
      </c>
      <c r="B866" s="17">
        <v>100</v>
      </c>
      <c r="C866" s="17">
        <v>5</v>
      </c>
      <c r="D866" s="17">
        <v>0.5</v>
      </c>
      <c r="E866" s="17">
        <v>30.936816477064724</v>
      </c>
      <c r="F866" s="17">
        <v>0.8</v>
      </c>
      <c r="G866" s="17">
        <v>8</v>
      </c>
      <c r="H866" s="17">
        <v>36</v>
      </c>
      <c r="I866" s="17">
        <v>2549.1514628463833</v>
      </c>
      <c r="J866" s="17">
        <v>2549.1514628463833</v>
      </c>
      <c r="K866" s="17">
        <v>1.4122346406126214</v>
      </c>
      <c r="L866" s="17">
        <v>79.75</v>
      </c>
      <c r="M866" s="17" t="s">
        <v>27</v>
      </c>
    </row>
    <row r="867" spans="1:13" x14ac:dyDescent="0.25">
      <c r="A867" s="17" t="s">
        <v>14</v>
      </c>
      <c r="B867" s="17">
        <v>100</v>
      </c>
      <c r="C867" s="17">
        <v>5</v>
      </c>
      <c r="D867" s="17">
        <v>0.3</v>
      </c>
      <c r="E867" s="17">
        <v>17.81084011161159</v>
      </c>
      <c r="F867" s="17">
        <v>0.8</v>
      </c>
      <c r="G867" s="17">
        <v>8</v>
      </c>
      <c r="H867" s="17">
        <v>36</v>
      </c>
      <c r="I867" s="17">
        <v>2549.1514628463833</v>
      </c>
      <c r="J867" s="17">
        <v>2549.1514628463833</v>
      </c>
      <c r="K867" s="17">
        <v>1.4122346406126214</v>
      </c>
      <c r="L867" s="17">
        <v>80.887</v>
      </c>
      <c r="M867" s="17" t="s">
        <v>27</v>
      </c>
    </row>
    <row r="868" spans="1:13" x14ac:dyDescent="0.25">
      <c r="A868" s="17" t="s">
        <v>14</v>
      </c>
      <c r="B868" s="17">
        <v>100</v>
      </c>
      <c r="C868" s="17">
        <v>10</v>
      </c>
      <c r="D868" s="17">
        <v>0.5</v>
      </c>
      <c r="E868" s="17">
        <v>30.936816477064724</v>
      </c>
      <c r="F868" s="17">
        <v>0.8</v>
      </c>
      <c r="G868" s="17">
        <v>8</v>
      </c>
      <c r="H868" s="17">
        <v>36</v>
      </c>
      <c r="I868" s="17">
        <v>2549.1514628463833</v>
      </c>
      <c r="J868" s="17">
        <v>2549.1514628463833</v>
      </c>
      <c r="K868" s="17">
        <v>1.4122346406126214</v>
      </c>
      <c r="L868" s="17">
        <v>81.582999999999998</v>
      </c>
      <c r="M868" s="17" t="s">
        <v>27</v>
      </c>
    </row>
    <row r="869" spans="1:13" x14ac:dyDescent="0.25">
      <c r="A869" s="17" t="s">
        <v>14</v>
      </c>
      <c r="B869" s="17">
        <v>100</v>
      </c>
      <c r="C869" s="17">
        <v>5</v>
      </c>
      <c r="D869" s="17">
        <v>0.5</v>
      </c>
      <c r="E869" s="17">
        <v>72.334659606533179</v>
      </c>
      <c r="F869" s="17">
        <v>0.8</v>
      </c>
      <c r="G869" s="17">
        <v>8</v>
      </c>
      <c r="H869" s="17">
        <v>41</v>
      </c>
      <c r="I869" s="17">
        <v>3130.9377272151928</v>
      </c>
      <c r="J869" s="17">
        <v>3065.982886268946</v>
      </c>
      <c r="K869" s="17">
        <v>1.337254691916878</v>
      </c>
      <c r="L869" s="17">
        <v>87.593999999999994</v>
      </c>
      <c r="M869" s="17" t="s">
        <v>27</v>
      </c>
    </row>
    <row r="870" spans="1:13" x14ac:dyDescent="0.25">
      <c r="A870" s="17" t="s">
        <v>14</v>
      </c>
      <c r="B870" s="17">
        <v>100</v>
      </c>
      <c r="C870" s="17">
        <v>5</v>
      </c>
      <c r="D870" s="17">
        <v>0.8</v>
      </c>
      <c r="E870" s="17">
        <v>96.098529356032259</v>
      </c>
      <c r="F870" s="17">
        <v>0.8</v>
      </c>
      <c r="G870" s="17">
        <v>8</v>
      </c>
      <c r="H870" s="17">
        <v>36</v>
      </c>
      <c r="I870" s="17">
        <v>2549.1514628463833</v>
      </c>
      <c r="J870" s="17">
        <v>2549.1514628463833</v>
      </c>
      <c r="K870" s="17">
        <v>1.4122346406126214</v>
      </c>
      <c r="L870" s="17">
        <v>92.066000000000003</v>
      </c>
      <c r="M870" s="17" t="s">
        <v>27</v>
      </c>
    </row>
    <row r="871" spans="1:13" x14ac:dyDescent="0.25">
      <c r="A871" s="17" t="s">
        <v>14</v>
      </c>
      <c r="B871" s="17">
        <v>100</v>
      </c>
      <c r="C871" s="17">
        <v>10</v>
      </c>
      <c r="D871" s="17">
        <v>0.3</v>
      </c>
      <c r="E871" s="17">
        <v>41.644267364579491</v>
      </c>
      <c r="F871" s="17">
        <v>0.8</v>
      </c>
      <c r="G871" s="17">
        <v>8</v>
      </c>
      <c r="H871" s="17">
        <v>41</v>
      </c>
      <c r="I871" s="17">
        <v>3130.9377272151928</v>
      </c>
      <c r="J871" s="17">
        <v>3008.4341719160352</v>
      </c>
      <c r="K871" s="17">
        <v>1.362835204530588</v>
      </c>
      <c r="L871" s="17">
        <v>93.655000000000001</v>
      </c>
      <c r="M871" s="17" t="s">
        <v>27</v>
      </c>
    </row>
    <row r="872" spans="1:13" x14ac:dyDescent="0.25">
      <c r="A872" s="17" t="s">
        <v>14</v>
      </c>
      <c r="B872" s="17">
        <v>100</v>
      </c>
      <c r="C872" s="17">
        <v>5</v>
      </c>
      <c r="D872" s="17">
        <v>0.3</v>
      </c>
      <c r="E872" s="17">
        <v>41.644267364579491</v>
      </c>
      <c r="F872" s="17">
        <v>0.8</v>
      </c>
      <c r="G872" s="17">
        <v>8</v>
      </c>
      <c r="H872" s="17">
        <v>41</v>
      </c>
      <c r="I872" s="17">
        <v>3130.9377272151928</v>
      </c>
      <c r="J872" s="17">
        <v>3130.9377272151928</v>
      </c>
      <c r="K872" s="17">
        <v>1.3095118323055048</v>
      </c>
      <c r="L872" s="17">
        <v>94.361000000000004</v>
      </c>
      <c r="M872" s="17" t="s">
        <v>27</v>
      </c>
    </row>
    <row r="873" spans="1:13" x14ac:dyDescent="0.25">
      <c r="A873" s="17" t="s">
        <v>14</v>
      </c>
      <c r="B873" s="17">
        <v>100</v>
      </c>
      <c r="C873" s="17">
        <v>10</v>
      </c>
      <c r="D873" s="17">
        <v>0.8</v>
      </c>
      <c r="E873" s="17">
        <v>96.098529356032259</v>
      </c>
      <c r="F873" s="17">
        <v>0.8</v>
      </c>
      <c r="G873" s="17">
        <v>8</v>
      </c>
      <c r="H873" s="17">
        <v>36</v>
      </c>
      <c r="I873" s="17">
        <v>2549.1514628463833</v>
      </c>
      <c r="J873" s="17">
        <v>2549.1514628463833</v>
      </c>
      <c r="K873" s="17">
        <v>1.4122346406126214</v>
      </c>
      <c r="L873" s="17">
        <v>95.8</v>
      </c>
      <c r="M873" s="17" t="s">
        <v>27</v>
      </c>
    </row>
    <row r="874" spans="1:13" x14ac:dyDescent="0.25">
      <c r="A874" s="17" t="s">
        <v>14</v>
      </c>
      <c r="B874" s="17">
        <v>100</v>
      </c>
      <c r="C874" s="17">
        <v>10</v>
      </c>
      <c r="D874" s="17">
        <v>0.8</v>
      </c>
      <c r="E874" s="17">
        <v>224.69197549173819</v>
      </c>
      <c r="F874" s="17">
        <v>0.8</v>
      </c>
      <c r="G874" s="17">
        <v>8</v>
      </c>
      <c r="H874" s="17">
        <v>41</v>
      </c>
      <c r="I874" s="17">
        <v>3130.9377272151928</v>
      </c>
      <c r="J874" s="17">
        <v>3129.7483753157803</v>
      </c>
      <c r="K874" s="17">
        <v>1.3100094666831881</v>
      </c>
      <c r="L874" s="17">
        <v>97.356999999999999</v>
      </c>
      <c r="M874" s="17" t="s">
        <v>27</v>
      </c>
    </row>
    <row r="875" spans="1:13" x14ac:dyDescent="0.25">
      <c r="A875" s="17" t="s">
        <v>14</v>
      </c>
      <c r="B875" s="17">
        <v>100</v>
      </c>
      <c r="C875" s="17">
        <v>10</v>
      </c>
      <c r="D875" s="17">
        <v>0.3</v>
      </c>
      <c r="E875" s="17">
        <v>17.81084011161159</v>
      </c>
      <c r="F875" s="17">
        <v>0.8</v>
      </c>
      <c r="G875" s="17">
        <v>8</v>
      </c>
      <c r="H875" s="17">
        <v>36</v>
      </c>
      <c r="I875" s="17">
        <v>2549.1514628463833</v>
      </c>
      <c r="J875" s="17">
        <v>2549.1514628463833</v>
      </c>
      <c r="K875" s="17">
        <v>1.4122346406126214</v>
      </c>
      <c r="L875" s="17">
        <v>97.622</v>
      </c>
      <c r="M875" s="17" t="s">
        <v>27</v>
      </c>
    </row>
    <row r="876" spans="1:13" x14ac:dyDescent="0.25">
      <c r="A876" s="17" t="s">
        <v>14</v>
      </c>
      <c r="B876" s="17">
        <v>100</v>
      </c>
      <c r="C876" s="17">
        <v>10</v>
      </c>
      <c r="D876" s="17">
        <v>0.5</v>
      </c>
      <c r="E876" s="17">
        <v>72.334659606533179</v>
      </c>
      <c r="F876" s="17">
        <v>0.8</v>
      </c>
      <c r="G876" s="17">
        <v>8</v>
      </c>
      <c r="H876" s="17">
        <v>41</v>
      </c>
      <c r="I876" s="17">
        <v>3130.9377272151928</v>
      </c>
      <c r="J876" s="17">
        <v>2954.2911542939241</v>
      </c>
      <c r="K876" s="17">
        <v>1.3878117578360012</v>
      </c>
      <c r="L876" s="17">
        <v>99.665000000000006</v>
      </c>
      <c r="M876" s="17" t="s">
        <v>27</v>
      </c>
    </row>
    <row r="877" spans="1:13" x14ac:dyDescent="0.25">
      <c r="A877" s="17" t="s">
        <v>14</v>
      </c>
      <c r="B877" s="17">
        <v>100</v>
      </c>
      <c r="C877" s="17">
        <v>5</v>
      </c>
      <c r="D877" s="17">
        <v>0.8</v>
      </c>
      <c r="E877" s="17">
        <v>224.69197549173819</v>
      </c>
      <c r="F877" s="17">
        <v>0.8</v>
      </c>
      <c r="G877" s="17">
        <v>8</v>
      </c>
      <c r="H877" s="17">
        <v>41</v>
      </c>
      <c r="I877" s="17">
        <v>3130.9377272151928</v>
      </c>
      <c r="J877" s="17">
        <v>3028.7377694894003</v>
      </c>
      <c r="K877" s="17">
        <v>1.3536992344805072</v>
      </c>
      <c r="L877" s="17">
        <v>101.27800000000001</v>
      </c>
      <c r="M877" s="17" t="s">
        <v>27</v>
      </c>
    </row>
    <row r="878" spans="1:13" x14ac:dyDescent="0.25">
      <c r="A878" s="17" t="s">
        <v>14</v>
      </c>
      <c r="B878" s="17">
        <v>100</v>
      </c>
      <c r="C878" s="17">
        <v>10</v>
      </c>
      <c r="D878" s="17">
        <v>0.5</v>
      </c>
      <c r="E878" s="17">
        <v>30.936816477064724</v>
      </c>
      <c r="F878" s="17">
        <v>0.9</v>
      </c>
      <c r="G878" s="17">
        <v>8</v>
      </c>
      <c r="H878" s="17">
        <v>36</v>
      </c>
      <c r="I878" s="17">
        <v>2549.1514628463833</v>
      </c>
      <c r="J878" s="17">
        <v>2549.1514628463833</v>
      </c>
      <c r="K878" s="17">
        <v>1.4122346406126214</v>
      </c>
      <c r="L878" s="17">
        <v>159.24</v>
      </c>
      <c r="M878" s="17" t="s">
        <v>27</v>
      </c>
    </row>
    <row r="879" spans="1:13" x14ac:dyDescent="0.25">
      <c r="A879" s="17" t="s">
        <v>14</v>
      </c>
      <c r="B879" s="17">
        <v>100</v>
      </c>
      <c r="C879" s="17">
        <v>5</v>
      </c>
      <c r="D879" s="17">
        <v>0.3</v>
      </c>
      <c r="E879" s="17">
        <v>17.81084011161159</v>
      </c>
      <c r="F879" s="17">
        <v>0.9</v>
      </c>
      <c r="G879" s="17">
        <v>8</v>
      </c>
      <c r="H879" s="17">
        <v>36</v>
      </c>
      <c r="I879" s="17">
        <v>2549.1514628463833</v>
      </c>
      <c r="J879" s="17">
        <v>2549.1514628463833</v>
      </c>
      <c r="K879" s="17">
        <v>1.4122346406126214</v>
      </c>
      <c r="L879" s="17">
        <v>166.24700000000001</v>
      </c>
      <c r="M879" s="17" t="s">
        <v>27</v>
      </c>
    </row>
    <row r="880" spans="1:13" x14ac:dyDescent="0.25">
      <c r="A880" s="17" t="s">
        <v>14</v>
      </c>
      <c r="B880" s="17">
        <v>100</v>
      </c>
      <c r="C880" s="17">
        <v>5</v>
      </c>
      <c r="D880" s="17">
        <v>0.8</v>
      </c>
      <c r="E880" s="17">
        <v>96.098529356032259</v>
      </c>
      <c r="F880" s="17">
        <v>0.9</v>
      </c>
      <c r="G880" s="17">
        <v>8</v>
      </c>
      <c r="H880" s="17">
        <v>36</v>
      </c>
      <c r="I880" s="17">
        <v>2549.1514628463833</v>
      </c>
      <c r="J880" s="17">
        <v>2549.1514628463833</v>
      </c>
      <c r="K880" s="17">
        <v>1.4122346406126214</v>
      </c>
      <c r="L880" s="17">
        <v>166.16300000000001</v>
      </c>
      <c r="M880" s="17" t="s">
        <v>27</v>
      </c>
    </row>
    <row r="881" spans="1:13" x14ac:dyDescent="0.25">
      <c r="A881" s="17" t="s">
        <v>14</v>
      </c>
      <c r="B881" s="17">
        <v>100</v>
      </c>
      <c r="C881" s="17">
        <v>10</v>
      </c>
      <c r="D881" s="17">
        <v>0.3</v>
      </c>
      <c r="E881" s="17">
        <v>41.644267364579491</v>
      </c>
      <c r="F881" s="17">
        <v>0.9</v>
      </c>
      <c r="G881" s="17">
        <v>8</v>
      </c>
      <c r="H881" s="17">
        <v>40</v>
      </c>
      <c r="I881" s="17">
        <v>3130.9377272151928</v>
      </c>
      <c r="J881" s="17">
        <v>3006.7872971185984</v>
      </c>
      <c r="K881" s="17">
        <v>1.3635816553864739</v>
      </c>
      <c r="L881" s="17">
        <v>174.101</v>
      </c>
      <c r="M881" s="17" t="s">
        <v>27</v>
      </c>
    </row>
    <row r="882" spans="1:13" x14ac:dyDescent="0.25">
      <c r="A882" s="17" t="s">
        <v>14</v>
      </c>
      <c r="B882" s="17">
        <v>100</v>
      </c>
      <c r="C882" s="17">
        <v>10</v>
      </c>
      <c r="D882" s="17">
        <v>0.8</v>
      </c>
      <c r="E882" s="17">
        <v>96.098529356032259</v>
      </c>
      <c r="F882" s="17">
        <v>0.9</v>
      </c>
      <c r="G882" s="17">
        <v>8</v>
      </c>
      <c r="H882" s="17">
        <v>36</v>
      </c>
      <c r="I882" s="17">
        <v>2549.1514628463833</v>
      </c>
      <c r="J882" s="17">
        <v>2549.1514628463833</v>
      </c>
      <c r="K882" s="17">
        <v>1.4122346406126214</v>
      </c>
      <c r="L882" s="17">
        <v>174.374</v>
      </c>
      <c r="M882" s="17" t="s">
        <v>27</v>
      </c>
    </row>
    <row r="883" spans="1:13" x14ac:dyDescent="0.25">
      <c r="A883" s="17" t="s">
        <v>14</v>
      </c>
      <c r="B883" s="17">
        <v>100</v>
      </c>
      <c r="C883" s="17">
        <v>5</v>
      </c>
      <c r="D883" s="17">
        <v>0.5</v>
      </c>
      <c r="E883" s="17">
        <v>30.936816477064724</v>
      </c>
      <c r="F883" s="17">
        <v>0.9</v>
      </c>
      <c r="G883" s="17">
        <v>8</v>
      </c>
      <c r="H883" s="17">
        <v>36</v>
      </c>
      <c r="I883" s="17">
        <v>2549.1514628463833</v>
      </c>
      <c r="J883" s="17">
        <v>2509.7229394267201</v>
      </c>
      <c r="K883" s="17">
        <v>1.4344212834992554</v>
      </c>
      <c r="L883" s="17">
        <v>178.11600000000001</v>
      </c>
      <c r="M883" s="17" t="s">
        <v>27</v>
      </c>
    </row>
    <row r="884" spans="1:13" x14ac:dyDescent="0.25">
      <c r="A884" s="17" t="s">
        <v>14</v>
      </c>
      <c r="B884" s="17">
        <v>100</v>
      </c>
      <c r="C884" s="17">
        <v>5</v>
      </c>
      <c r="D884" s="17">
        <v>0.5</v>
      </c>
      <c r="E884" s="17">
        <v>72.334659606533179</v>
      </c>
      <c r="F884" s="17">
        <v>0.9</v>
      </c>
      <c r="G884" s="17">
        <v>8</v>
      </c>
      <c r="H884" s="17">
        <v>41</v>
      </c>
      <c r="I884" s="17">
        <v>3130.9377272151928</v>
      </c>
      <c r="J884" s="17">
        <v>2970.0096611913318</v>
      </c>
      <c r="K884" s="17">
        <v>1.3804668899142252</v>
      </c>
      <c r="L884" s="17">
        <v>185.27099999999999</v>
      </c>
      <c r="M884" s="17" t="s">
        <v>27</v>
      </c>
    </row>
    <row r="885" spans="1:13" x14ac:dyDescent="0.25">
      <c r="A885" s="17" t="s">
        <v>14</v>
      </c>
      <c r="B885" s="17">
        <v>100</v>
      </c>
      <c r="C885" s="17">
        <v>10</v>
      </c>
      <c r="D885" s="17">
        <v>0.3</v>
      </c>
      <c r="E885" s="17">
        <v>17.81084011161159</v>
      </c>
      <c r="F885" s="17">
        <v>0.9</v>
      </c>
      <c r="G885" s="17">
        <v>8</v>
      </c>
      <c r="H885" s="17">
        <v>36</v>
      </c>
      <c r="I885" s="17">
        <v>2549.1514628463833</v>
      </c>
      <c r="J885" s="17">
        <v>2519.368496896348</v>
      </c>
      <c r="K885" s="17">
        <v>1.428929513262907</v>
      </c>
      <c r="L885" s="17">
        <v>192.68600000000001</v>
      </c>
      <c r="M885" s="17" t="s">
        <v>27</v>
      </c>
    </row>
    <row r="886" spans="1:13" x14ac:dyDescent="0.25">
      <c r="A886" s="17" t="s">
        <v>14</v>
      </c>
      <c r="B886" s="17">
        <v>100</v>
      </c>
      <c r="C886" s="17">
        <v>5</v>
      </c>
      <c r="D886" s="17">
        <v>0.3</v>
      </c>
      <c r="E886" s="17">
        <v>41.644267364579491</v>
      </c>
      <c r="F886" s="17">
        <v>0.9</v>
      </c>
      <c r="G886" s="17">
        <v>8</v>
      </c>
      <c r="H886" s="17">
        <v>40</v>
      </c>
      <c r="I886" s="17">
        <v>3130.9377272151928</v>
      </c>
      <c r="J886" s="17">
        <v>2808.6935860285294</v>
      </c>
      <c r="K886" s="17">
        <v>1.4597533958118116</v>
      </c>
      <c r="L886" s="17">
        <v>198.01499999999999</v>
      </c>
      <c r="M886" s="17" t="s">
        <v>27</v>
      </c>
    </row>
    <row r="887" spans="1:13" x14ac:dyDescent="0.25">
      <c r="A887" s="17" t="s">
        <v>14</v>
      </c>
      <c r="B887" s="17">
        <v>100</v>
      </c>
      <c r="C887" s="17">
        <v>5</v>
      </c>
      <c r="D887" s="17">
        <v>0.8</v>
      </c>
      <c r="E887" s="17">
        <v>224.69197549173819</v>
      </c>
      <c r="F887" s="17">
        <v>0.9</v>
      </c>
      <c r="G887" s="17">
        <v>8</v>
      </c>
      <c r="H887" s="17">
        <v>41</v>
      </c>
      <c r="I887" s="17">
        <v>3130.9377272151928</v>
      </c>
      <c r="J887" s="17">
        <v>3130.9377272151928</v>
      </c>
      <c r="K887" s="17">
        <v>1.3095118323055048</v>
      </c>
      <c r="L887" s="17">
        <v>201.13900000000001</v>
      </c>
      <c r="M887" s="17" t="s">
        <v>27</v>
      </c>
    </row>
    <row r="888" spans="1:13" x14ac:dyDescent="0.25">
      <c r="A888" s="17" t="s">
        <v>15</v>
      </c>
      <c r="B888" s="17">
        <v>100</v>
      </c>
      <c r="C888" s="17">
        <v>10</v>
      </c>
      <c r="D888" s="17">
        <v>0.3</v>
      </c>
      <c r="E888" s="17">
        <v>41.644267364579491</v>
      </c>
      <c r="F888" s="17">
        <v>0.8</v>
      </c>
      <c r="G888" s="17">
        <v>8</v>
      </c>
      <c r="H888" s="17">
        <v>40</v>
      </c>
      <c r="I888" s="17">
        <v>3130.9377272151928</v>
      </c>
      <c r="J888" s="17">
        <v>3063.8130175895553</v>
      </c>
      <c r="K888" s="17">
        <v>1.3382017689923067</v>
      </c>
      <c r="L888" s="17">
        <v>93.323999999999998</v>
      </c>
      <c r="M888" s="17" t="s">
        <v>27</v>
      </c>
    </row>
    <row r="889" spans="1:13" x14ac:dyDescent="0.25">
      <c r="A889" s="17" t="s">
        <v>14</v>
      </c>
      <c r="B889" s="17">
        <v>100</v>
      </c>
      <c r="C889" s="17">
        <v>10</v>
      </c>
      <c r="D889" s="17">
        <v>0.5</v>
      </c>
      <c r="E889" s="17">
        <v>72.334659606533179</v>
      </c>
      <c r="F889" s="17">
        <v>0.9</v>
      </c>
      <c r="G889" s="17">
        <v>8</v>
      </c>
      <c r="H889" s="17">
        <v>40</v>
      </c>
      <c r="I889" s="17">
        <v>3130.9377272151928</v>
      </c>
      <c r="J889" s="17">
        <v>2915.1215144892299</v>
      </c>
      <c r="K889" s="17">
        <v>1.4064593807227199</v>
      </c>
      <c r="L889" s="17">
        <v>214.184</v>
      </c>
      <c r="M889" s="17" t="s">
        <v>27</v>
      </c>
    </row>
    <row r="890" spans="1:13" x14ac:dyDescent="0.25">
      <c r="A890" s="17" t="s">
        <v>15</v>
      </c>
      <c r="B890" s="17">
        <v>100</v>
      </c>
      <c r="C890" s="17">
        <v>10</v>
      </c>
      <c r="D890" s="17">
        <v>0.3</v>
      </c>
      <c r="E890" s="17">
        <v>17.81084011161159</v>
      </c>
      <c r="F890" s="17">
        <v>0.8</v>
      </c>
      <c r="G890" s="17">
        <v>8</v>
      </c>
      <c r="H890" s="17">
        <v>36</v>
      </c>
      <c r="I890" s="17">
        <v>2549.1514628463833</v>
      </c>
      <c r="J890" s="17">
        <v>2549.1514628463833</v>
      </c>
      <c r="K890" s="17">
        <v>1.4122346406126214</v>
      </c>
      <c r="L890" s="17">
        <v>93.733999999999995</v>
      </c>
      <c r="M890" s="17" t="s">
        <v>27</v>
      </c>
    </row>
    <row r="891" spans="1:13" x14ac:dyDescent="0.25">
      <c r="A891" s="17" t="s">
        <v>15</v>
      </c>
      <c r="B891" s="17">
        <v>100</v>
      </c>
      <c r="C891" s="17">
        <v>10</v>
      </c>
      <c r="D891" s="17">
        <v>0.5</v>
      </c>
      <c r="E891" s="17">
        <v>30.936816477064724</v>
      </c>
      <c r="F891" s="17">
        <v>0.8</v>
      </c>
      <c r="G891" s="17">
        <v>8</v>
      </c>
      <c r="H891" s="17">
        <v>36</v>
      </c>
      <c r="I891" s="17">
        <v>2549.1514628463833</v>
      </c>
      <c r="J891" s="17">
        <v>2540.5474216733905</v>
      </c>
      <c r="K891" s="17">
        <v>1.4170174385600631</v>
      </c>
      <c r="L891" s="17">
        <v>95.884</v>
      </c>
      <c r="M891" s="17" t="s">
        <v>27</v>
      </c>
    </row>
    <row r="892" spans="1:13" x14ac:dyDescent="0.25">
      <c r="A892" s="17" t="s">
        <v>15</v>
      </c>
      <c r="B892" s="17">
        <v>100</v>
      </c>
      <c r="C892" s="17">
        <v>5</v>
      </c>
      <c r="D892" s="17">
        <v>0.3</v>
      </c>
      <c r="E892" s="17">
        <v>17.81084011161159</v>
      </c>
      <c r="F892" s="17">
        <v>0.8</v>
      </c>
      <c r="G892" s="17">
        <v>8</v>
      </c>
      <c r="H892" s="17">
        <v>36</v>
      </c>
      <c r="I892" s="17">
        <v>2549.1514628463833</v>
      </c>
      <c r="J892" s="17">
        <v>2549.1514628463833</v>
      </c>
      <c r="K892" s="17">
        <v>1.4122346406126214</v>
      </c>
      <c r="L892" s="17">
        <v>98.069000000000003</v>
      </c>
      <c r="M892" s="17" t="s">
        <v>27</v>
      </c>
    </row>
    <row r="893" spans="1:13" x14ac:dyDescent="0.25">
      <c r="A893" s="17" t="s">
        <v>15</v>
      </c>
      <c r="B893" s="17">
        <v>100</v>
      </c>
      <c r="C893" s="17">
        <v>10</v>
      </c>
      <c r="D893" s="17">
        <v>0.8</v>
      </c>
      <c r="E893" s="17">
        <v>224.69197549173819</v>
      </c>
      <c r="F893" s="17">
        <v>0.8</v>
      </c>
      <c r="G893" s="17">
        <v>8</v>
      </c>
      <c r="H893" s="17">
        <v>41</v>
      </c>
      <c r="I893" s="17">
        <v>3130.9377272151928</v>
      </c>
      <c r="J893" s="17">
        <v>3102.4414142090241</v>
      </c>
      <c r="K893" s="17">
        <v>1.3215398625167292</v>
      </c>
      <c r="L893" s="17">
        <v>108.01300000000001</v>
      </c>
      <c r="M893" s="17" t="s">
        <v>27</v>
      </c>
    </row>
    <row r="894" spans="1:13" x14ac:dyDescent="0.25">
      <c r="A894" s="17" t="s">
        <v>15</v>
      </c>
      <c r="B894" s="17">
        <v>100</v>
      </c>
      <c r="C894" s="17">
        <v>5</v>
      </c>
      <c r="D894" s="17">
        <v>0.3</v>
      </c>
      <c r="E894" s="17">
        <v>41.644267364579491</v>
      </c>
      <c r="F894" s="17">
        <v>0.8</v>
      </c>
      <c r="G894" s="17">
        <v>8</v>
      </c>
      <c r="H894" s="17">
        <v>41</v>
      </c>
      <c r="I894" s="17">
        <v>3130.9377272151928</v>
      </c>
      <c r="J894" s="17">
        <v>2957.0864567057738</v>
      </c>
      <c r="K894" s="17">
        <v>1.3864998741252375</v>
      </c>
      <c r="L894" s="17">
        <v>108.85599999999999</v>
      </c>
      <c r="M894" s="17" t="s">
        <v>27</v>
      </c>
    </row>
    <row r="895" spans="1:13" x14ac:dyDescent="0.25">
      <c r="A895" s="17" t="s">
        <v>15</v>
      </c>
      <c r="B895" s="17">
        <v>100</v>
      </c>
      <c r="C895" s="17">
        <v>5</v>
      </c>
      <c r="D895" s="17">
        <v>0.5</v>
      </c>
      <c r="E895" s="17">
        <v>30.936816477064724</v>
      </c>
      <c r="F895" s="17">
        <v>0.8</v>
      </c>
      <c r="G895" s="17">
        <v>8</v>
      </c>
      <c r="H895" s="17">
        <v>36</v>
      </c>
      <c r="I895" s="17">
        <v>2549.1514628463833</v>
      </c>
      <c r="J895" s="17">
        <v>2540.928638587659</v>
      </c>
      <c r="K895" s="17">
        <v>1.4168048426582383</v>
      </c>
      <c r="L895" s="17">
        <v>108.88800000000001</v>
      </c>
      <c r="M895" s="17" t="s">
        <v>27</v>
      </c>
    </row>
    <row r="896" spans="1:13" x14ac:dyDescent="0.25">
      <c r="A896" s="17" t="s">
        <v>14</v>
      </c>
      <c r="B896" s="17">
        <v>100</v>
      </c>
      <c r="C896" s="17">
        <v>10</v>
      </c>
      <c r="D896" s="17">
        <v>0.8</v>
      </c>
      <c r="E896" s="17">
        <v>224.69197549173819</v>
      </c>
      <c r="F896" s="17">
        <v>0.9</v>
      </c>
      <c r="G896" s="17">
        <v>8</v>
      </c>
      <c r="H896" s="17">
        <v>40</v>
      </c>
      <c r="I896" s="17">
        <v>3130.9377272151928</v>
      </c>
      <c r="J896" s="17">
        <v>2922.7831947699556</v>
      </c>
      <c r="K896" s="17">
        <v>1.4027725379482687</v>
      </c>
      <c r="L896" s="17">
        <v>230.28</v>
      </c>
      <c r="M896" s="17" t="s">
        <v>27</v>
      </c>
    </row>
    <row r="897" spans="1:13" x14ac:dyDescent="0.25">
      <c r="A897" s="17" t="s">
        <v>15</v>
      </c>
      <c r="B897" s="17">
        <v>100</v>
      </c>
      <c r="C897" s="17">
        <v>10</v>
      </c>
      <c r="D897" s="17">
        <v>0.5</v>
      </c>
      <c r="E897" s="17">
        <v>72.334659606533179</v>
      </c>
      <c r="F897" s="17">
        <v>0.8</v>
      </c>
      <c r="G897" s="17">
        <v>8</v>
      </c>
      <c r="H897" s="17">
        <v>40</v>
      </c>
      <c r="I897" s="17">
        <v>3130.9377272151928</v>
      </c>
      <c r="J897" s="17">
        <v>2954.7073114100754</v>
      </c>
      <c r="K897" s="17">
        <v>1.3876162908478933</v>
      </c>
      <c r="L897" s="17">
        <v>111.077</v>
      </c>
      <c r="M897" s="17" t="s">
        <v>27</v>
      </c>
    </row>
    <row r="898" spans="1:13" x14ac:dyDescent="0.25">
      <c r="A898" s="17" t="s">
        <v>15</v>
      </c>
      <c r="B898" s="17">
        <v>100</v>
      </c>
      <c r="C898" s="17">
        <v>10</v>
      </c>
      <c r="D898" s="17">
        <v>0.8</v>
      </c>
      <c r="E898" s="17">
        <v>96.098529356032259</v>
      </c>
      <c r="F898" s="17">
        <v>0.8</v>
      </c>
      <c r="G898" s="17">
        <v>8</v>
      </c>
      <c r="H898" s="17">
        <v>36</v>
      </c>
      <c r="I898" s="17">
        <v>2549.1514628463833</v>
      </c>
      <c r="J898" s="17">
        <v>2549.1514628463833</v>
      </c>
      <c r="K898" s="17">
        <v>1.4122346406126214</v>
      </c>
      <c r="L898" s="17">
        <v>116.791</v>
      </c>
      <c r="M898" s="17" t="s">
        <v>27</v>
      </c>
    </row>
    <row r="899" spans="1:13" x14ac:dyDescent="0.25">
      <c r="A899" s="17" t="s">
        <v>15</v>
      </c>
      <c r="B899" s="17">
        <v>100</v>
      </c>
      <c r="C899" s="17">
        <v>5</v>
      </c>
      <c r="D899" s="17">
        <v>0.8</v>
      </c>
      <c r="E899" s="17">
        <v>96.098529356032259</v>
      </c>
      <c r="F899" s="17">
        <v>0.8</v>
      </c>
      <c r="G899" s="17">
        <v>8</v>
      </c>
      <c r="H899" s="17">
        <v>36</v>
      </c>
      <c r="I899" s="17">
        <v>2549.1514628463833</v>
      </c>
      <c r="J899" s="17">
        <v>2549.1514628463833</v>
      </c>
      <c r="K899" s="17">
        <v>1.4122346406126214</v>
      </c>
      <c r="L899" s="17">
        <v>118.48</v>
      </c>
      <c r="M899" s="17" t="s">
        <v>27</v>
      </c>
    </row>
    <row r="900" spans="1:13" x14ac:dyDescent="0.25">
      <c r="A900" s="17" t="s">
        <v>15</v>
      </c>
      <c r="B900" s="17">
        <v>100</v>
      </c>
      <c r="C900" s="17">
        <v>5</v>
      </c>
      <c r="D900" s="17">
        <v>0.5</v>
      </c>
      <c r="E900" s="17">
        <v>72.334659606533179</v>
      </c>
      <c r="F900" s="17">
        <v>0.8</v>
      </c>
      <c r="G900" s="17">
        <v>8</v>
      </c>
      <c r="H900" s="17">
        <v>41</v>
      </c>
      <c r="I900" s="17">
        <v>3130.9377272151928</v>
      </c>
      <c r="J900" s="17">
        <v>3044.7334960985622</v>
      </c>
      <c r="K900" s="17">
        <v>1.3465874781006704</v>
      </c>
      <c r="L900" s="17">
        <v>119.64400000000001</v>
      </c>
      <c r="M900" s="17" t="s">
        <v>27</v>
      </c>
    </row>
    <row r="901" spans="1:13" x14ac:dyDescent="0.25">
      <c r="A901" s="17" t="s">
        <v>15</v>
      </c>
      <c r="B901" s="17">
        <v>100</v>
      </c>
      <c r="C901" s="17">
        <v>5</v>
      </c>
      <c r="D901" s="17">
        <v>0.8</v>
      </c>
      <c r="E901" s="17">
        <v>224.69197549173819</v>
      </c>
      <c r="F901" s="17">
        <v>0.8</v>
      </c>
      <c r="G901" s="17">
        <v>8</v>
      </c>
      <c r="H901" s="17">
        <v>41</v>
      </c>
      <c r="I901" s="17">
        <v>3130.9377272151928</v>
      </c>
      <c r="J901" s="17">
        <v>3058.9507734754343</v>
      </c>
      <c r="K901" s="17">
        <v>1.3403288590165101</v>
      </c>
      <c r="L901" s="17">
        <v>127.137</v>
      </c>
      <c r="M901" s="17" t="s">
        <v>27</v>
      </c>
    </row>
    <row r="902" spans="1:13" x14ac:dyDescent="0.25">
      <c r="A902" s="17" t="s">
        <v>15</v>
      </c>
      <c r="B902" s="17">
        <v>100</v>
      </c>
      <c r="C902" s="17">
        <v>5</v>
      </c>
      <c r="D902" s="17">
        <v>0.3</v>
      </c>
      <c r="E902" s="17">
        <v>17.81084011161159</v>
      </c>
      <c r="F902" s="17">
        <v>0.9</v>
      </c>
      <c r="G902" s="17">
        <v>8</v>
      </c>
      <c r="H902" s="17">
        <v>36</v>
      </c>
      <c r="I902" s="17">
        <v>2549.1514628463833</v>
      </c>
      <c r="J902" s="17">
        <v>2548.2544251121544</v>
      </c>
      <c r="K902" s="17">
        <v>1.4127317761222198</v>
      </c>
      <c r="L902" s="17">
        <v>170.227</v>
      </c>
      <c r="M902" s="17" t="s">
        <v>27</v>
      </c>
    </row>
    <row r="903" spans="1:13" x14ac:dyDescent="0.25">
      <c r="A903" s="17" t="s">
        <v>15</v>
      </c>
      <c r="B903" s="17">
        <v>100</v>
      </c>
      <c r="C903" s="17">
        <v>10</v>
      </c>
      <c r="D903" s="17">
        <v>0.5</v>
      </c>
      <c r="E903" s="17">
        <v>30.936816477064724</v>
      </c>
      <c r="F903" s="17">
        <v>0.9</v>
      </c>
      <c r="G903" s="17">
        <v>8</v>
      </c>
      <c r="H903" s="17">
        <v>35</v>
      </c>
      <c r="I903" s="17">
        <v>2549.1514628463833</v>
      </c>
      <c r="J903" s="17">
        <v>2474.8019826521218</v>
      </c>
      <c r="K903" s="17">
        <v>1.454661837688549</v>
      </c>
      <c r="L903" s="17">
        <v>170.66300000000001</v>
      </c>
      <c r="M903" s="17" t="s">
        <v>27</v>
      </c>
    </row>
    <row r="904" spans="1:13" x14ac:dyDescent="0.25">
      <c r="A904" s="17" t="s">
        <v>15</v>
      </c>
      <c r="B904" s="17">
        <v>100</v>
      </c>
      <c r="C904" s="17">
        <v>5</v>
      </c>
      <c r="D904" s="17">
        <v>0.3</v>
      </c>
      <c r="E904" s="17">
        <v>41.644267364579491</v>
      </c>
      <c r="F904" s="17">
        <v>0.9</v>
      </c>
      <c r="G904" s="17">
        <v>8</v>
      </c>
      <c r="H904" s="17">
        <v>40</v>
      </c>
      <c r="I904" s="17">
        <v>3130.9377272151928</v>
      </c>
      <c r="J904" s="17">
        <v>2878.8953765449814</v>
      </c>
      <c r="K904" s="17">
        <v>1.4241573463918269</v>
      </c>
      <c r="L904" s="17">
        <v>175.33699999999999</v>
      </c>
      <c r="M904" s="17" t="s">
        <v>27</v>
      </c>
    </row>
    <row r="905" spans="1:13" x14ac:dyDescent="0.25">
      <c r="A905" s="17" t="s">
        <v>15</v>
      </c>
      <c r="B905" s="17">
        <v>100</v>
      </c>
      <c r="C905" s="17">
        <v>5</v>
      </c>
      <c r="D905" s="17">
        <v>0.5</v>
      </c>
      <c r="E905" s="17">
        <v>30.936816477064724</v>
      </c>
      <c r="F905" s="17">
        <v>0.9</v>
      </c>
      <c r="G905" s="17">
        <v>8</v>
      </c>
      <c r="H905" s="17">
        <v>35</v>
      </c>
      <c r="I905" s="17">
        <v>2549.1514628463833</v>
      </c>
      <c r="J905" s="17">
        <v>2510.636288910518</v>
      </c>
      <c r="K905" s="17">
        <v>1.4338994524619924</v>
      </c>
      <c r="L905" s="17">
        <v>180.58099999999999</v>
      </c>
      <c r="M905" s="17" t="s">
        <v>27</v>
      </c>
    </row>
    <row r="906" spans="1:13" x14ac:dyDescent="0.25">
      <c r="A906" s="17" t="s">
        <v>15</v>
      </c>
      <c r="B906" s="17">
        <v>100</v>
      </c>
      <c r="C906" s="17">
        <v>10</v>
      </c>
      <c r="D906" s="17">
        <v>0.3</v>
      </c>
      <c r="E906" s="17">
        <v>17.81084011161159</v>
      </c>
      <c r="F906" s="17">
        <v>0.9</v>
      </c>
      <c r="G906" s="17">
        <v>8</v>
      </c>
      <c r="H906" s="17">
        <v>36</v>
      </c>
      <c r="I906" s="17">
        <v>2549.1514628463833</v>
      </c>
      <c r="J906" s="17">
        <v>2521.972377362109</v>
      </c>
      <c r="K906" s="17">
        <v>1.4274541752774741</v>
      </c>
      <c r="L906" s="17">
        <v>182.267</v>
      </c>
      <c r="M906" s="17" t="s">
        <v>27</v>
      </c>
    </row>
    <row r="907" spans="1:13" x14ac:dyDescent="0.25">
      <c r="A907" s="17" t="s">
        <v>15</v>
      </c>
      <c r="B907" s="17">
        <v>100</v>
      </c>
      <c r="C907" s="17">
        <v>10</v>
      </c>
      <c r="D907" s="17">
        <v>0.5</v>
      </c>
      <c r="E907" s="17">
        <v>72.334659606533179</v>
      </c>
      <c r="F907" s="17">
        <v>0.9</v>
      </c>
      <c r="G907" s="17">
        <v>8</v>
      </c>
      <c r="H907" s="17">
        <v>38</v>
      </c>
      <c r="I907" s="17">
        <v>3130.9377272151928</v>
      </c>
      <c r="J907" s="17">
        <v>2860.9543462831775</v>
      </c>
      <c r="K907" s="17">
        <v>1.4330882299210872</v>
      </c>
      <c r="L907" s="17">
        <v>194.34700000000001</v>
      </c>
      <c r="M907" s="17" t="s">
        <v>27</v>
      </c>
    </row>
    <row r="908" spans="1:13" x14ac:dyDescent="0.25">
      <c r="A908" s="17" t="s">
        <v>15</v>
      </c>
      <c r="B908" s="17">
        <v>100</v>
      </c>
      <c r="C908" s="17">
        <v>5</v>
      </c>
      <c r="D908" s="17">
        <v>0.5</v>
      </c>
      <c r="E908" s="17">
        <v>72.334659606533179</v>
      </c>
      <c r="F908" s="17">
        <v>0.9</v>
      </c>
      <c r="G908" s="17">
        <v>8</v>
      </c>
      <c r="H908" s="17">
        <v>41</v>
      </c>
      <c r="I908" s="17">
        <v>3130.9377272151928</v>
      </c>
      <c r="J908" s="17">
        <v>3053.0488367056096</v>
      </c>
      <c r="K908" s="17">
        <v>1.3429198873949566</v>
      </c>
      <c r="L908" s="17">
        <v>195.74100000000001</v>
      </c>
      <c r="M908" s="17" t="s">
        <v>27</v>
      </c>
    </row>
    <row r="909" spans="1:13" x14ac:dyDescent="0.25">
      <c r="A909" s="17" t="s">
        <v>15</v>
      </c>
      <c r="B909" s="17">
        <v>100</v>
      </c>
      <c r="C909" s="17">
        <v>10</v>
      </c>
      <c r="D909" s="17">
        <v>0.3</v>
      </c>
      <c r="E909" s="17">
        <v>41.644267364579491</v>
      </c>
      <c r="F909" s="17">
        <v>0.9</v>
      </c>
      <c r="G909" s="17">
        <v>8</v>
      </c>
      <c r="H909" s="17">
        <v>39</v>
      </c>
      <c r="I909" s="17">
        <v>3130.9377272151928</v>
      </c>
      <c r="J909" s="17">
        <v>2918.3525463910723</v>
      </c>
      <c r="K909" s="17">
        <v>1.404902229879728</v>
      </c>
      <c r="L909" s="17">
        <v>195.93199999999999</v>
      </c>
      <c r="M909" s="17" t="s">
        <v>27</v>
      </c>
    </row>
    <row r="910" spans="1:13" x14ac:dyDescent="0.25">
      <c r="A910" s="17" t="s">
        <v>15</v>
      </c>
      <c r="B910" s="17">
        <v>100</v>
      </c>
      <c r="C910" s="17">
        <v>5</v>
      </c>
      <c r="D910" s="17">
        <v>0.8</v>
      </c>
      <c r="E910" s="17">
        <v>96.098529356032259</v>
      </c>
      <c r="F910" s="17">
        <v>0.9</v>
      </c>
      <c r="G910" s="17">
        <v>8</v>
      </c>
      <c r="H910" s="17">
        <v>36</v>
      </c>
      <c r="I910" s="17">
        <v>2549.1514628463833</v>
      </c>
      <c r="J910" s="17">
        <v>2549.1514628463833</v>
      </c>
      <c r="K910" s="17">
        <v>1.4122346406126214</v>
      </c>
      <c r="L910" s="17">
        <v>225.07499999999999</v>
      </c>
      <c r="M910" s="17" t="s">
        <v>27</v>
      </c>
    </row>
    <row r="911" spans="1:13" x14ac:dyDescent="0.25">
      <c r="A911" s="17" t="s">
        <v>15</v>
      </c>
      <c r="B911" s="17">
        <v>100</v>
      </c>
      <c r="C911" s="17">
        <v>10</v>
      </c>
      <c r="D911" s="17">
        <v>0.8</v>
      </c>
      <c r="E911" s="17">
        <v>96.098529356032259</v>
      </c>
      <c r="F911" s="17">
        <v>0.9</v>
      </c>
      <c r="G911" s="17">
        <v>8</v>
      </c>
      <c r="H911" s="17">
        <v>36</v>
      </c>
      <c r="I911" s="17">
        <v>2549.1514628463833</v>
      </c>
      <c r="J911" s="17">
        <v>2549.1514628463833</v>
      </c>
      <c r="K911" s="17">
        <v>1.4122346406126214</v>
      </c>
      <c r="L911" s="17">
        <v>227.828</v>
      </c>
      <c r="M911" s="17" t="s">
        <v>27</v>
      </c>
    </row>
    <row r="912" spans="1:13" x14ac:dyDescent="0.25">
      <c r="A912" s="17" t="s">
        <v>15</v>
      </c>
      <c r="B912" s="17">
        <v>100</v>
      </c>
      <c r="C912" s="17">
        <v>5</v>
      </c>
      <c r="D912" s="17">
        <v>0.8</v>
      </c>
      <c r="E912" s="17">
        <v>224.69197549173819</v>
      </c>
      <c r="F912" s="17">
        <v>0.9</v>
      </c>
      <c r="G912" s="17">
        <v>8</v>
      </c>
      <c r="H912" s="17">
        <v>37</v>
      </c>
      <c r="I912" s="17">
        <v>3130.9377272151928</v>
      </c>
      <c r="J912" s="17">
        <v>2864.6600249938811</v>
      </c>
      <c r="K912" s="17">
        <v>1.4312344097477179</v>
      </c>
      <c r="L912" s="17">
        <v>240.68700000000001</v>
      </c>
      <c r="M912" s="17" t="s">
        <v>27</v>
      </c>
    </row>
    <row r="913" spans="1:13" x14ac:dyDescent="0.25">
      <c r="A913" s="17" t="s">
        <v>15</v>
      </c>
      <c r="B913" s="17">
        <v>100</v>
      </c>
      <c r="C913" s="17">
        <v>10</v>
      </c>
      <c r="D913" s="17">
        <v>0.8</v>
      </c>
      <c r="E913" s="17">
        <v>224.69197549173819</v>
      </c>
      <c r="F913" s="17">
        <v>0.9</v>
      </c>
      <c r="G913" s="17">
        <v>8</v>
      </c>
      <c r="H913" s="17">
        <v>39</v>
      </c>
      <c r="I913" s="17">
        <v>3130.9377272151928</v>
      </c>
      <c r="J913" s="17">
        <v>2868.8783596960457</v>
      </c>
      <c r="K913" s="17">
        <v>1.4291299546190555</v>
      </c>
      <c r="L913" s="17">
        <v>249.18799999999999</v>
      </c>
      <c r="M913" s="17" t="s">
        <v>27</v>
      </c>
    </row>
    <row r="914" spans="1:13" x14ac:dyDescent="0.25">
      <c r="A914" s="17" t="s">
        <v>18</v>
      </c>
      <c r="B914" s="17">
        <v>100</v>
      </c>
      <c r="C914" s="17">
        <v>5</v>
      </c>
      <c r="D914" s="17">
        <v>0.3</v>
      </c>
      <c r="E914" s="17">
        <v>17.81084011161159</v>
      </c>
      <c r="F914" s="17">
        <v>0.8</v>
      </c>
      <c r="G914" s="17">
        <v>8</v>
      </c>
      <c r="H914" s="17">
        <v>36</v>
      </c>
      <c r="I914" s="17">
        <v>2549.1514628463833</v>
      </c>
      <c r="J914" s="17">
        <v>2549.1514628463833</v>
      </c>
      <c r="K914" s="17">
        <v>1.4122346406126214</v>
      </c>
      <c r="L914" s="17">
        <v>193.05199999999999</v>
      </c>
      <c r="M914" s="17" t="s">
        <v>27</v>
      </c>
    </row>
    <row r="915" spans="1:13" x14ac:dyDescent="0.25">
      <c r="A915" s="17" t="s">
        <v>12</v>
      </c>
      <c r="B915" s="17">
        <v>100</v>
      </c>
      <c r="C915" s="17">
        <v>10</v>
      </c>
      <c r="D915" s="17">
        <v>0.8</v>
      </c>
      <c r="E915" s="17">
        <v>96.098529356032259</v>
      </c>
      <c r="F915" s="17">
        <v>0.99</v>
      </c>
      <c r="G915" s="17">
        <v>8</v>
      </c>
      <c r="H915" s="17">
        <v>36</v>
      </c>
      <c r="I915" s="17">
        <v>2549.1514628463833</v>
      </c>
      <c r="J915" s="17">
        <v>2549.1514628463833</v>
      </c>
      <c r="K915" s="17">
        <v>1.4122346406126214</v>
      </c>
      <c r="L915" s="17">
        <v>1384.8389999999999</v>
      </c>
      <c r="M915" s="17" t="s">
        <v>27</v>
      </c>
    </row>
    <row r="916" spans="1:13" x14ac:dyDescent="0.25">
      <c r="A916" s="17" t="s">
        <v>18</v>
      </c>
      <c r="B916" s="17">
        <v>100</v>
      </c>
      <c r="C916" s="17">
        <v>5</v>
      </c>
      <c r="D916" s="17">
        <v>0.5</v>
      </c>
      <c r="E916" s="17">
        <v>72.334659606533179</v>
      </c>
      <c r="F916" s="17">
        <v>0.8</v>
      </c>
      <c r="G916" s="17">
        <v>8</v>
      </c>
      <c r="H916" s="17">
        <v>41</v>
      </c>
      <c r="I916" s="17">
        <v>3130.9377272151928</v>
      </c>
      <c r="J916" s="17">
        <v>3064.7740179345192</v>
      </c>
      <c r="K916" s="17">
        <v>1.3377821581648499</v>
      </c>
      <c r="L916" s="17">
        <v>195.10599999999999</v>
      </c>
      <c r="M916" s="17" t="s">
        <v>27</v>
      </c>
    </row>
    <row r="917" spans="1:13" x14ac:dyDescent="0.25">
      <c r="A917" s="17" t="s">
        <v>18</v>
      </c>
      <c r="B917" s="17">
        <v>100</v>
      </c>
      <c r="C917" s="17">
        <v>5</v>
      </c>
      <c r="D917" s="17">
        <v>0.8</v>
      </c>
      <c r="E917" s="17">
        <v>96.098529356032259</v>
      </c>
      <c r="F917" s="17">
        <v>0.8</v>
      </c>
      <c r="G917" s="17">
        <v>8</v>
      </c>
      <c r="H917" s="17">
        <v>36</v>
      </c>
      <c r="I917" s="17">
        <v>2549.1514628463833</v>
      </c>
      <c r="J917" s="17">
        <v>2549.1514628463833</v>
      </c>
      <c r="K917" s="17">
        <v>1.4122346406126214</v>
      </c>
      <c r="L917" s="17">
        <v>204.50800000000001</v>
      </c>
      <c r="M917" s="17" t="s">
        <v>27</v>
      </c>
    </row>
    <row r="918" spans="1:13" x14ac:dyDescent="0.25">
      <c r="A918" s="17" t="s">
        <v>12</v>
      </c>
      <c r="B918" s="17">
        <v>100</v>
      </c>
      <c r="C918" s="17">
        <v>10</v>
      </c>
      <c r="D918" s="17">
        <v>0.3</v>
      </c>
      <c r="E918" s="17">
        <v>17.81084011161159</v>
      </c>
      <c r="F918" s="17">
        <v>0.99</v>
      </c>
      <c r="G918" s="17">
        <v>8</v>
      </c>
      <c r="H918" s="17">
        <v>34</v>
      </c>
      <c r="I918" s="17">
        <v>2549.1514628463833</v>
      </c>
      <c r="J918" s="17">
        <v>2510.2422661985474</v>
      </c>
      <c r="K918" s="17">
        <v>1.4341245259373934</v>
      </c>
      <c r="L918" s="17">
        <v>1395.5350000000001</v>
      </c>
      <c r="M918" s="17" t="s">
        <v>27</v>
      </c>
    </row>
    <row r="919" spans="1:13" x14ac:dyDescent="0.25">
      <c r="A919" s="17" t="s">
        <v>18</v>
      </c>
      <c r="B919" s="17">
        <v>100</v>
      </c>
      <c r="C919" s="17">
        <v>5</v>
      </c>
      <c r="D919" s="17">
        <v>0.5</v>
      </c>
      <c r="E919" s="17">
        <v>30.936816477064724</v>
      </c>
      <c r="F919" s="17">
        <v>0.8</v>
      </c>
      <c r="G919" s="17">
        <v>8</v>
      </c>
      <c r="H919" s="17">
        <v>36</v>
      </c>
      <c r="I919" s="17">
        <v>2549.1514628463833</v>
      </c>
      <c r="J919" s="17">
        <v>2549.1514628463833</v>
      </c>
      <c r="K919" s="17">
        <v>1.4122346406126214</v>
      </c>
      <c r="L919" s="17">
        <v>227.07499999999999</v>
      </c>
      <c r="M919" s="17" t="s">
        <v>27</v>
      </c>
    </row>
    <row r="920" spans="1:13" x14ac:dyDescent="0.25">
      <c r="A920" s="17" t="s">
        <v>18</v>
      </c>
      <c r="B920" s="17">
        <v>100</v>
      </c>
      <c r="C920" s="17">
        <v>10</v>
      </c>
      <c r="D920" s="17">
        <v>0.3</v>
      </c>
      <c r="E920" s="17">
        <v>17.81084011161159</v>
      </c>
      <c r="F920" s="17">
        <v>0.8</v>
      </c>
      <c r="G920" s="17">
        <v>8</v>
      </c>
      <c r="H920" s="17">
        <v>36</v>
      </c>
      <c r="I920" s="17">
        <v>2549.1514628463833</v>
      </c>
      <c r="J920" s="17">
        <v>2549.1514628463833</v>
      </c>
      <c r="K920" s="17">
        <v>1.4122346406126214</v>
      </c>
      <c r="L920" s="17">
        <v>231.41900000000001</v>
      </c>
      <c r="M920" s="17" t="s">
        <v>27</v>
      </c>
    </row>
    <row r="921" spans="1:13" x14ac:dyDescent="0.25">
      <c r="A921" s="17" t="s">
        <v>18</v>
      </c>
      <c r="B921" s="17">
        <v>100</v>
      </c>
      <c r="C921" s="17">
        <v>10</v>
      </c>
      <c r="D921" s="17">
        <v>0.5</v>
      </c>
      <c r="E921" s="17">
        <v>30.936816477064724</v>
      </c>
      <c r="F921" s="17">
        <v>0.8</v>
      </c>
      <c r="G921" s="17">
        <v>8</v>
      </c>
      <c r="H921" s="17">
        <v>36</v>
      </c>
      <c r="I921" s="17">
        <v>2549.1514628463833</v>
      </c>
      <c r="J921" s="17">
        <v>2549.1514628463833</v>
      </c>
      <c r="K921" s="17">
        <v>1.4122346406126214</v>
      </c>
      <c r="L921" s="17">
        <v>234.58199999999999</v>
      </c>
      <c r="M921" s="17" t="s">
        <v>27</v>
      </c>
    </row>
    <row r="922" spans="1:13" x14ac:dyDescent="0.25">
      <c r="A922" s="17" t="s">
        <v>18</v>
      </c>
      <c r="B922" s="17">
        <v>100</v>
      </c>
      <c r="C922" s="17">
        <v>5</v>
      </c>
      <c r="D922" s="17">
        <v>0.3</v>
      </c>
      <c r="E922" s="17">
        <v>41.644267364579491</v>
      </c>
      <c r="F922" s="17">
        <v>0.8</v>
      </c>
      <c r="G922" s="17">
        <v>8</v>
      </c>
      <c r="H922" s="17">
        <v>41</v>
      </c>
      <c r="I922" s="17">
        <v>3130.9377272151928</v>
      </c>
      <c r="J922" s="17">
        <v>2954.8315115913947</v>
      </c>
      <c r="K922" s="17">
        <v>1.3875579652904972</v>
      </c>
      <c r="L922" s="17">
        <v>234.66</v>
      </c>
      <c r="M922" s="17" t="s">
        <v>27</v>
      </c>
    </row>
    <row r="923" spans="1:13" x14ac:dyDescent="0.25">
      <c r="A923" s="17" t="s">
        <v>18</v>
      </c>
      <c r="B923" s="17">
        <v>100</v>
      </c>
      <c r="C923" s="17">
        <v>10</v>
      </c>
      <c r="D923" s="17">
        <v>0.3</v>
      </c>
      <c r="E923" s="17">
        <v>41.644267364579491</v>
      </c>
      <c r="F923" s="17">
        <v>0.8</v>
      </c>
      <c r="G923" s="17">
        <v>8</v>
      </c>
      <c r="H923" s="17">
        <v>41</v>
      </c>
      <c r="I923" s="17">
        <v>3130.9377272151928</v>
      </c>
      <c r="J923" s="17">
        <v>3051.5761395987074</v>
      </c>
      <c r="K923" s="17">
        <v>1.3435679833763428</v>
      </c>
      <c r="L923" s="17">
        <v>240.9</v>
      </c>
      <c r="M923" s="17" t="s">
        <v>27</v>
      </c>
    </row>
    <row r="924" spans="1:13" x14ac:dyDescent="0.25">
      <c r="A924" s="17" t="s">
        <v>18</v>
      </c>
      <c r="B924" s="17">
        <v>100</v>
      </c>
      <c r="C924" s="17">
        <v>10</v>
      </c>
      <c r="D924" s="17">
        <v>0.8</v>
      </c>
      <c r="E924" s="17">
        <v>96.098529356032259</v>
      </c>
      <c r="F924" s="17">
        <v>0.8</v>
      </c>
      <c r="G924" s="17">
        <v>8</v>
      </c>
      <c r="H924" s="17">
        <v>36</v>
      </c>
      <c r="I924" s="17">
        <v>2549.1514628463833</v>
      </c>
      <c r="J924" s="17">
        <v>2549.1514628463833</v>
      </c>
      <c r="K924" s="17">
        <v>1.4122346406126214</v>
      </c>
      <c r="L924" s="17">
        <v>247.15799999999999</v>
      </c>
      <c r="M924" s="17" t="s">
        <v>27</v>
      </c>
    </row>
    <row r="925" spans="1:13" x14ac:dyDescent="0.25">
      <c r="A925" s="17" t="s">
        <v>18</v>
      </c>
      <c r="B925" s="17">
        <v>100</v>
      </c>
      <c r="C925" s="17">
        <v>5</v>
      </c>
      <c r="D925" s="17">
        <v>0.8</v>
      </c>
      <c r="E925" s="17">
        <v>224.69197549173819</v>
      </c>
      <c r="F925" s="17">
        <v>0.8</v>
      </c>
      <c r="G925" s="17">
        <v>8</v>
      </c>
      <c r="H925" s="17">
        <v>41</v>
      </c>
      <c r="I925" s="17">
        <v>3130.9377272151928</v>
      </c>
      <c r="J925" s="17">
        <v>3130.9377272151928</v>
      </c>
      <c r="K925" s="17">
        <v>1.3095118323055048</v>
      </c>
      <c r="L925" s="17">
        <v>253.47200000000001</v>
      </c>
      <c r="M925" s="17" t="s">
        <v>27</v>
      </c>
    </row>
    <row r="926" spans="1:13" x14ac:dyDescent="0.25">
      <c r="A926" s="17" t="s">
        <v>18</v>
      </c>
      <c r="B926" s="17">
        <v>100</v>
      </c>
      <c r="C926" s="17">
        <v>10</v>
      </c>
      <c r="D926" s="17">
        <v>0.5</v>
      </c>
      <c r="E926" s="17">
        <v>72.334659606533179</v>
      </c>
      <c r="F926" s="17">
        <v>0.8</v>
      </c>
      <c r="G926" s="17">
        <v>8</v>
      </c>
      <c r="H926" s="17">
        <v>41</v>
      </c>
      <c r="I926" s="17">
        <v>3130.9377272151928</v>
      </c>
      <c r="J926" s="17">
        <v>3055.1828602376995</v>
      </c>
      <c r="K926" s="17">
        <v>1.3419818673900952</v>
      </c>
      <c r="L926" s="17">
        <v>262.92700000000002</v>
      </c>
      <c r="M926" s="17" t="s">
        <v>27</v>
      </c>
    </row>
    <row r="927" spans="1:13" x14ac:dyDescent="0.25">
      <c r="A927" s="17" t="s">
        <v>13</v>
      </c>
      <c r="B927" s="17">
        <v>100</v>
      </c>
      <c r="C927" s="17">
        <v>5</v>
      </c>
      <c r="D927" s="17">
        <v>0.3</v>
      </c>
      <c r="E927" s="17">
        <v>41.644267364579491</v>
      </c>
      <c r="F927" s="17">
        <v>0.99</v>
      </c>
      <c r="G927" s="17">
        <v>8</v>
      </c>
      <c r="H927" s="17">
        <v>38</v>
      </c>
      <c r="I927" s="17">
        <v>3130.9377272151928</v>
      </c>
      <c r="J927" s="17">
        <v>2703.7995274365467</v>
      </c>
      <c r="K927" s="17">
        <v>1.5163846129846694</v>
      </c>
      <c r="L927" s="17">
        <v>1436.0039999999999</v>
      </c>
      <c r="M927" s="17" t="s">
        <v>27</v>
      </c>
    </row>
    <row r="928" spans="1:13" x14ac:dyDescent="0.25">
      <c r="A928" s="17" t="s">
        <v>18</v>
      </c>
      <c r="B928" s="17">
        <v>100</v>
      </c>
      <c r="C928" s="17">
        <v>10</v>
      </c>
      <c r="D928" s="17">
        <v>0.8</v>
      </c>
      <c r="E928" s="17">
        <v>224.69197549173819</v>
      </c>
      <c r="F928" s="17">
        <v>0.8</v>
      </c>
      <c r="G928" s="17">
        <v>8</v>
      </c>
      <c r="H928" s="17">
        <v>39</v>
      </c>
      <c r="I928" s="17">
        <v>3130.9377272151928</v>
      </c>
      <c r="J928" s="17">
        <v>2939.6936888363821</v>
      </c>
      <c r="K928" s="17">
        <v>1.3947031337210176</v>
      </c>
      <c r="L928" s="17">
        <v>287.92399999999998</v>
      </c>
      <c r="M928" s="17" t="s">
        <v>27</v>
      </c>
    </row>
    <row r="929" spans="1:13" x14ac:dyDescent="0.25">
      <c r="A929" s="17" t="s">
        <v>13</v>
      </c>
      <c r="B929" s="17">
        <v>100</v>
      </c>
      <c r="C929" s="17">
        <v>10</v>
      </c>
      <c r="D929" s="17">
        <v>0.3</v>
      </c>
      <c r="E929" s="17">
        <v>41.644267364579491</v>
      </c>
      <c r="F929" s="17">
        <v>0.99</v>
      </c>
      <c r="G929" s="17">
        <v>8</v>
      </c>
      <c r="H929" s="17">
        <v>36</v>
      </c>
      <c r="I929" s="17">
        <v>3130.9377272151928</v>
      </c>
      <c r="J929" s="17">
        <v>2913.3500038638044</v>
      </c>
      <c r="K929" s="17">
        <v>1.4073146015969284</v>
      </c>
      <c r="L929" s="17">
        <v>1488.1590000000001</v>
      </c>
      <c r="M929" s="17" t="s">
        <v>27</v>
      </c>
    </row>
    <row r="930" spans="1:13" x14ac:dyDescent="0.25">
      <c r="A930" s="17" t="s">
        <v>18</v>
      </c>
      <c r="B930" s="17">
        <v>100</v>
      </c>
      <c r="C930" s="17">
        <v>5</v>
      </c>
      <c r="D930" s="17">
        <v>0.3</v>
      </c>
      <c r="E930" s="17">
        <v>41.644267364579491</v>
      </c>
      <c r="F930" s="17">
        <v>0.9</v>
      </c>
      <c r="G930" s="17">
        <v>8</v>
      </c>
      <c r="H930" s="17">
        <v>41</v>
      </c>
      <c r="I930" s="17">
        <v>3130.9377272151928</v>
      </c>
      <c r="J930" s="17">
        <v>3081.8775403129534</v>
      </c>
      <c r="K930" s="17">
        <v>1.3303578569782042</v>
      </c>
      <c r="L930" s="17">
        <v>325.83999999999997</v>
      </c>
      <c r="M930" s="17" t="s">
        <v>27</v>
      </c>
    </row>
    <row r="931" spans="1:13" x14ac:dyDescent="0.25">
      <c r="A931" s="17" t="s">
        <v>18</v>
      </c>
      <c r="B931" s="17">
        <v>100</v>
      </c>
      <c r="C931" s="17">
        <v>10</v>
      </c>
      <c r="D931" s="17">
        <v>0.8</v>
      </c>
      <c r="E931" s="17">
        <v>224.69197549173819</v>
      </c>
      <c r="F931" s="17">
        <v>0.9</v>
      </c>
      <c r="G931" s="17">
        <v>8</v>
      </c>
      <c r="H931" s="17">
        <v>41</v>
      </c>
      <c r="I931" s="17">
        <v>3130.9377272151928</v>
      </c>
      <c r="J931" s="17">
        <v>3130.9377272151928</v>
      </c>
      <c r="K931" s="17">
        <v>1.3095118323055048</v>
      </c>
      <c r="L931" s="17">
        <v>329.82900000000001</v>
      </c>
      <c r="M931" s="17" t="s">
        <v>27</v>
      </c>
    </row>
    <row r="932" spans="1:13" x14ac:dyDescent="0.25">
      <c r="A932" s="17" t="s">
        <v>16</v>
      </c>
      <c r="B932" s="17">
        <v>100</v>
      </c>
      <c r="C932" s="17">
        <v>5</v>
      </c>
      <c r="D932" s="17">
        <v>0.5</v>
      </c>
      <c r="E932" s="17">
        <v>30.936816477064724</v>
      </c>
      <c r="F932" s="17">
        <v>0.99</v>
      </c>
      <c r="G932" s="17">
        <v>8</v>
      </c>
      <c r="H932" s="17">
        <v>32</v>
      </c>
      <c r="I932" s="17">
        <v>2549.1514628463833</v>
      </c>
      <c r="J932" s="17">
        <v>2427.1761718061448</v>
      </c>
      <c r="K932" s="17">
        <v>1.4832050684318958</v>
      </c>
      <c r="L932" s="17">
        <v>1456.8140000000001</v>
      </c>
      <c r="M932" s="17" t="s">
        <v>27</v>
      </c>
    </row>
    <row r="933" spans="1:13" x14ac:dyDescent="0.25">
      <c r="A933" s="17" t="s">
        <v>13</v>
      </c>
      <c r="B933" s="17">
        <v>100</v>
      </c>
      <c r="C933" s="17">
        <v>10</v>
      </c>
      <c r="D933" s="17">
        <v>0.8</v>
      </c>
      <c r="E933" s="17">
        <v>96.098529356032259</v>
      </c>
      <c r="F933" s="17">
        <v>0.99</v>
      </c>
      <c r="G933" s="17">
        <v>8</v>
      </c>
      <c r="H933" s="17">
        <v>36</v>
      </c>
      <c r="I933" s="17">
        <v>2549.1514628463833</v>
      </c>
      <c r="J933" s="17">
        <v>2549.1514628463833</v>
      </c>
      <c r="K933" s="17">
        <v>1.4122346406126214</v>
      </c>
      <c r="L933" s="17">
        <v>1514.4549999999999</v>
      </c>
      <c r="M933" s="17" t="s">
        <v>27</v>
      </c>
    </row>
    <row r="934" spans="1:13" x14ac:dyDescent="0.25">
      <c r="A934" s="17" t="s">
        <v>18</v>
      </c>
      <c r="B934" s="17">
        <v>100</v>
      </c>
      <c r="C934" s="17">
        <v>10</v>
      </c>
      <c r="D934" s="17">
        <v>0.3</v>
      </c>
      <c r="E934" s="17">
        <v>17.81084011161159</v>
      </c>
      <c r="F934" s="17">
        <v>0.9</v>
      </c>
      <c r="G934" s="17">
        <v>8</v>
      </c>
      <c r="H934" s="17">
        <v>36</v>
      </c>
      <c r="I934" s="17">
        <v>2549.1514628463833</v>
      </c>
      <c r="J934" s="17">
        <v>2523.8970663077175</v>
      </c>
      <c r="K934" s="17">
        <v>1.4263656184943172</v>
      </c>
      <c r="L934" s="17">
        <v>350.65199999999999</v>
      </c>
      <c r="M934" s="17" t="s">
        <v>27</v>
      </c>
    </row>
    <row r="935" spans="1:13" x14ac:dyDescent="0.25">
      <c r="A935" s="17" t="s">
        <v>18</v>
      </c>
      <c r="B935" s="17">
        <v>100</v>
      </c>
      <c r="C935" s="17">
        <v>10</v>
      </c>
      <c r="D935" s="17">
        <v>0.5</v>
      </c>
      <c r="E935" s="17">
        <v>30.936816477064724</v>
      </c>
      <c r="F935" s="17">
        <v>0.9</v>
      </c>
      <c r="G935" s="17">
        <v>8</v>
      </c>
      <c r="H935" s="17">
        <v>36</v>
      </c>
      <c r="I935" s="17">
        <v>2549.1514628463833</v>
      </c>
      <c r="J935" s="17">
        <v>2549.1514628463833</v>
      </c>
      <c r="K935" s="17">
        <v>1.4122346406126214</v>
      </c>
      <c r="L935" s="17">
        <v>360.59</v>
      </c>
      <c r="M935" s="17" t="s">
        <v>27</v>
      </c>
    </row>
    <row r="936" spans="1:13" x14ac:dyDescent="0.25">
      <c r="A936" s="17" t="s">
        <v>18</v>
      </c>
      <c r="B936" s="17">
        <v>100</v>
      </c>
      <c r="C936" s="17">
        <v>5</v>
      </c>
      <c r="D936" s="17">
        <v>0.3</v>
      </c>
      <c r="E936" s="17">
        <v>17.81084011161159</v>
      </c>
      <c r="F936" s="17">
        <v>0.9</v>
      </c>
      <c r="G936" s="17">
        <v>8</v>
      </c>
      <c r="H936" s="17">
        <v>36</v>
      </c>
      <c r="I936" s="17">
        <v>2549.1514628463833</v>
      </c>
      <c r="J936" s="17">
        <v>2527.0609962915642</v>
      </c>
      <c r="K936" s="17">
        <v>1.4245797807346015</v>
      </c>
      <c r="L936" s="17">
        <v>366.88600000000002</v>
      </c>
      <c r="M936" s="17" t="s">
        <v>27</v>
      </c>
    </row>
    <row r="937" spans="1:13" x14ac:dyDescent="0.25">
      <c r="A937" s="17" t="s">
        <v>18</v>
      </c>
      <c r="B937" s="17">
        <v>100</v>
      </c>
      <c r="C937" s="17">
        <v>5</v>
      </c>
      <c r="D937" s="17">
        <v>0.5</v>
      </c>
      <c r="E937" s="17">
        <v>30.936816477064724</v>
      </c>
      <c r="F937" s="17">
        <v>0.9</v>
      </c>
      <c r="G937" s="17">
        <v>8</v>
      </c>
      <c r="H937" s="17">
        <v>36</v>
      </c>
      <c r="I937" s="17">
        <v>2549.1514628463833</v>
      </c>
      <c r="J937" s="17">
        <v>2548.0109297404274</v>
      </c>
      <c r="K937" s="17">
        <v>1.4128667808998534</v>
      </c>
      <c r="L937" s="17">
        <v>375.77300000000002</v>
      </c>
      <c r="M937" s="17" t="s">
        <v>27</v>
      </c>
    </row>
    <row r="938" spans="1:13" x14ac:dyDescent="0.25">
      <c r="A938" s="17" t="s">
        <v>18</v>
      </c>
      <c r="B938" s="17">
        <v>100</v>
      </c>
      <c r="C938" s="17">
        <v>10</v>
      </c>
      <c r="D938" s="17">
        <v>0.5</v>
      </c>
      <c r="E938" s="17">
        <v>72.334659606533179</v>
      </c>
      <c r="F938" s="17">
        <v>0.9</v>
      </c>
      <c r="G938" s="17">
        <v>8</v>
      </c>
      <c r="H938" s="17">
        <v>41</v>
      </c>
      <c r="I938" s="17">
        <v>3130.9377272151928</v>
      </c>
      <c r="J938" s="17">
        <v>3068.7896698278769</v>
      </c>
      <c r="K938" s="17">
        <v>1.3360316089143907</v>
      </c>
      <c r="L938" s="17">
        <v>379.56299999999999</v>
      </c>
      <c r="M938" s="17" t="s">
        <v>27</v>
      </c>
    </row>
    <row r="939" spans="1:13" x14ac:dyDescent="0.25">
      <c r="A939" s="17" t="s">
        <v>12</v>
      </c>
      <c r="B939" s="17">
        <v>100</v>
      </c>
      <c r="C939" s="17">
        <v>10</v>
      </c>
      <c r="D939" s="17">
        <v>0.3</v>
      </c>
      <c r="E939" s="17">
        <v>41.644267364579491</v>
      </c>
      <c r="F939" s="17">
        <v>0.99</v>
      </c>
      <c r="G939" s="17">
        <v>8</v>
      </c>
      <c r="H939" s="17">
        <v>40</v>
      </c>
      <c r="I939" s="17">
        <v>3130.9377272151928</v>
      </c>
      <c r="J939" s="17">
        <v>2888.6933912001091</v>
      </c>
      <c r="K939" s="17">
        <v>1.4193268183082086</v>
      </c>
      <c r="L939" s="17">
        <v>1570.9090000000001</v>
      </c>
      <c r="M939" s="17" t="s">
        <v>27</v>
      </c>
    </row>
    <row r="940" spans="1:13" x14ac:dyDescent="0.25">
      <c r="A940" s="17" t="s">
        <v>18</v>
      </c>
      <c r="B940" s="17">
        <v>100</v>
      </c>
      <c r="C940" s="17">
        <v>5</v>
      </c>
      <c r="D940" s="17">
        <v>0.5</v>
      </c>
      <c r="E940" s="17">
        <v>72.334659606533179</v>
      </c>
      <c r="F940" s="17">
        <v>0.9</v>
      </c>
      <c r="G940" s="17">
        <v>8</v>
      </c>
      <c r="H940" s="17">
        <v>40</v>
      </c>
      <c r="I940" s="17">
        <v>3130.9377272151928</v>
      </c>
      <c r="J940" s="17">
        <v>3089.865047530544</v>
      </c>
      <c r="K940" s="17">
        <v>1.326918793193498</v>
      </c>
      <c r="L940" s="17">
        <v>379.86599999999999</v>
      </c>
      <c r="M940" s="17" t="s">
        <v>27</v>
      </c>
    </row>
    <row r="941" spans="1:13" x14ac:dyDescent="0.25">
      <c r="A941" s="17" t="s">
        <v>16</v>
      </c>
      <c r="B941" s="17">
        <v>100</v>
      </c>
      <c r="C941" s="17">
        <v>10</v>
      </c>
      <c r="D941" s="17">
        <v>0.3</v>
      </c>
      <c r="E941" s="17">
        <v>41.644267364579491</v>
      </c>
      <c r="F941" s="17">
        <v>0.99</v>
      </c>
      <c r="G941" s="17">
        <v>8</v>
      </c>
      <c r="H941" s="17">
        <v>37</v>
      </c>
      <c r="I941" s="17">
        <v>3130.9377272151928</v>
      </c>
      <c r="J941" s="17">
        <v>2654.8842703850469</v>
      </c>
      <c r="K941" s="17">
        <v>1.5443234365185203</v>
      </c>
      <c r="L941" s="17">
        <v>1507.2280000000001</v>
      </c>
      <c r="M941" s="17" t="s">
        <v>27</v>
      </c>
    </row>
    <row r="942" spans="1:13" x14ac:dyDescent="0.25">
      <c r="A942" s="17" t="s">
        <v>18</v>
      </c>
      <c r="B942" s="17">
        <v>100</v>
      </c>
      <c r="C942" s="17">
        <v>10</v>
      </c>
      <c r="D942" s="17">
        <v>0.8</v>
      </c>
      <c r="E942" s="17">
        <v>96.098529356032259</v>
      </c>
      <c r="F942" s="17">
        <v>0.9</v>
      </c>
      <c r="G942" s="17">
        <v>8</v>
      </c>
      <c r="H942" s="17">
        <v>36</v>
      </c>
      <c r="I942" s="17">
        <v>2549.1514628463833</v>
      </c>
      <c r="J942" s="17">
        <v>2549.1514628463833</v>
      </c>
      <c r="K942" s="17">
        <v>1.4122346406126214</v>
      </c>
      <c r="L942" s="17">
        <v>383.84800000000001</v>
      </c>
      <c r="M942" s="17" t="s">
        <v>27</v>
      </c>
    </row>
    <row r="943" spans="1:13" x14ac:dyDescent="0.25">
      <c r="A943" s="17" t="s">
        <v>13</v>
      </c>
      <c r="B943" s="17">
        <v>100</v>
      </c>
      <c r="C943" s="17">
        <v>5</v>
      </c>
      <c r="D943" s="17">
        <v>0.3</v>
      </c>
      <c r="E943" s="17">
        <v>17.81084011161159</v>
      </c>
      <c r="F943" s="17">
        <v>0.99</v>
      </c>
      <c r="G943" s="17">
        <v>8</v>
      </c>
      <c r="H943" s="17">
        <v>36</v>
      </c>
      <c r="I943" s="17">
        <v>2549.1514628463833</v>
      </c>
      <c r="J943" s="17">
        <v>2451.3253422271864</v>
      </c>
      <c r="K943" s="17">
        <v>1.4685933107227493</v>
      </c>
      <c r="L943" s="17">
        <v>1552.98</v>
      </c>
      <c r="M943" s="17" t="s">
        <v>27</v>
      </c>
    </row>
    <row r="944" spans="1:13" x14ac:dyDescent="0.25">
      <c r="A944" s="17" t="s">
        <v>18</v>
      </c>
      <c r="B944" s="17">
        <v>100</v>
      </c>
      <c r="C944" s="17">
        <v>10</v>
      </c>
      <c r="D944" s="17">
        <v>0.3</v>
      </c>
      <c r="E944" s="17">
        <v>41.644267364579491</v>
      </c>
      <c r="F944" s="17">
        <v>0.9</v>
      </c>
      <c r="G944" s="17">
        <v>8</v>
      </c>
      <c r="H944" s="17">
        <v>39</v>
      </c>
      <c r="I944" s="17">
        <v>3130.9377272151928</v>
      </c>
      <c r="J944" s="17">
        <v>2890.3769855790179</v>
      </c>
      <c r="K944" s="17">
        <v>1.4185000850948386</v>
      </c>
      <c r="L944" s="17">
        <v>398.37400000000002</v>
      </c>
      <c r="M944" s="17" t="s">
        <v>27</v>
      </c>
    </row>
    <row r="945" spans="1:13" x14ac:dyDescent="0.25">
      <c r="A945" s="17" t="s">
        <v>18</v>
      </c>
      <c r="B945" s="17">
        <v>100</v>
      </c>
      <c r="C945" s="17">
        <v>5</v>
      </c>
      <c r="D945" s="17">
        <v>0.8</v>
      </c>
      <c r="E945" s="17">
        <v>96.098529356032259</v>
      </c>
      <c r="F945" s="17">
        <v>0.9</v>
      </c>
      <c r="G945" s="17">
        <v>8</v>
      </c>
      <c r="H945" s="17">
        <v>36</v>
      </c>
      <c r="I945" s="17">
        <v>2549.1514628463833</v>
      </c>
      <c r="J945" s="17">
        <v>2549.1514628463833</v>
      </c>
      <c r="K945" s="17">
        <v>1.4122346406126214</v>
      </c>
      <c r="L945" s="17">
        <v>401.17700000000002</v>
      </c>
      <c r="M945" s="17" t="s">
        <v>27</v>
      </c>
    </row>
    <row r="946" spans="1:13" x14ac:dyDescent="0.25">
      <c r="A946" s="17" t="s">
        <v>18</v>
      </c>
      <c r="B946" s="17">
        <v>100</v>
      </c>
      <c r="C946" s="17">
        <v>5</v>
      </c>
      <c r="D946" s="17">
        <v>0.8</v>
      </c>
      <c r="E946" s="17">
        <v>224.69197549173819</v>
      </c>
      <c r="F946" s="17">
        <v>0.9</v>
      </c>
      <c r="G946" s="17">
        <v>8</v>
      </c>
      <c r="H946" s="17">
        <v>39</v>
      </c>
      <c r="I946" s="17">
        <v>3130.9377272151928</v>
      </c>
      <c r="J946" s="17">
        <v>2946.7206951741491</v>
      </c>
      <c r="K946" s="17">
        <v>1.3913772033822476</v>
      </c>
      <c r="L946" s="17">
        <v>415.15199999999999</v>
      </c>
      <c r="M946" s="17" t="s">
        <v>27</v>
      </c>
    </row>
    <row r="947" spans="1:13" x14ac:dyDescent="0.25">
      <c r="A947" s="17" t="s">
        <v>13</v>
      </c>
      <c r="B947" s="17">
        <v>100</v>
      </c>
      <c r="C947" s="17">
        <v>10</v>
      </c>
      <c r="D947" s="17">
        <v>0.5</v>
      </c>
      <c r="E947" s="17">
        <v>30.936816477064724</v>
      </c>
      <c r="F947" s="17">
        <v>0.99</v>
      </c>
      <c r="G947" s="17">
        <v>8</v>
      </c>
      <c r="H947" s="17">
        <v>31</v>
      </c>
      <c r="I947" s="17">
        <v>2549.1514628463833</v>
      </c>
      <c r="J947" s="17">
        <v>2325.0180365724063</v>
      </c>
      <c r="K947" s="17">
        <v>1.5483750849981364</v>
      </c>
      <c r="L947" s="17">
        <v>1612.2190000000001</v>
      </c>
      <c r="M947" s="17" t="s">
        <v>27</v>
      </c>
    </row>
    <row r="948" spans="1:13" x14ac:dyDescent="0.25">
      <c r="A948" s="17" t="s">
        <v>13</v>
      </c>
      <c r="B948" s="17">
        <v>100</v>
      </c>
      <c r="C948" s="17">
        <v>10</v>
      </c>
      <c r="D948" s="17">
        <v>0.3</v>
      </c>
      <c r="E948" s="17">
        <v>17.81084011161159</v>
      </c>
      <c r="F948" s="17">
        <v>0.99</v>
      </c>
      <c r="G948" s="17">
        <v>8</v>
      </c>
      <c r="H948" s="17">
        <v>32</v>
      </c>
      <c r="I948" s="17">
        <v>2549.1514628463833</v>
      </c>
      <c r="J948" s="17">
        <v>2360.4873350402527</v>
      </c>
      <c r="K948" s="17">
        <v>1.5251087970521182</v>
      </c>
      <c r="L948" s="17">
        <v>1615.557</v>
      </c>
      <c r="M948" s="17" t="s">
        <v>27</v>
      </c>
    </row>
    <row r="949" spans="1:13" x14ac:dyDescent="0.25">
      <c r="A949" s="17" t="s">
        <v>12</v>
      </c>
      <c r="B949" s="17">
        <v>100</v>
      </c>
      <c r="C949" s="17">
        <v>10</v>
      </c>
      <c r="D949" s="17">
        <v>0.5</v>
      </c>
      <c r="E949" s="17">
        <v>72.334659606533179</v>
      </c>
      <c r="F949" s="17">
        <v>0.99</v>
      </c>
      <c r="G949" s="17">
        <v>8</v>
      </c>
      <c r="H949" s="17">
        <v>33</v>
      </c>
      <c r="I949" s="17">
        <v>3130.9377272151928</v>
      </c>
      <c r="J949" s="17">
        <v>2498.0794277173668</v>
      </c>
      <c r="K949" s="17">
        <v>1.6412608640496258</v>
      </c>
      <c r="L949" s="17">
        <v>1667.154</v>
      </c>
      <c r="M949" s="17" t="s">
        <v>27</v>
      </c>
    </row>
    <row r="950" spans="1:13" x14ac:dyDescent="0.25">
      <c r="A950" s="17" t="s">
        <v>12</v>
      </c>
      <c r="B950" s="17">
        <v>100</v>
      </c>
      <c r="C950" s="17">
        <v>5</v>
      </c>
      <c r="D950" s="17">
        <v>0.3</v>
      </c>
      <c r="E950" s="17">
        <v>41.644267364579491</v>
      </c>
      <c r="F950" s="17">
        <v>0.99</v>
      </c>
      <c r="G950" s="17">
        <v>8</v>
      </c>
      <c r="H950" s="17">
        <v>36</v>
      </c>
      <c r="I950" s="17">
        <v>3130.9377272151928</v>
      </c>
      <c r="J950" s="17">
        <v>2540.0218563415019</v>
      </c>
      <c r="K950" s="17">
        <v>1.6141593387331707</v>
      </c>
      <c r="L950" s="17">
        <v>1668.2840000000001</v>
      </c>
      <c r="M950" s="17" t="s">
        <v>27</v>
      </c>
    </row>
    <row r="951" spans="1:13" x14ac:dyDescent="0.25">
      <c r="A951" s="17" t="s">
        <v>12</v>
      </c>
      <c r="B951" s="17">
        <v>100</v>
      </c>
      <c r="C951" s="17">
        <v>5</v>
      </c>
      <c r="D951" s="17">
        <v>0.5</v>
      </c>
      <c r="E951" s="17">
        <v>30.936816477064724</v>
      </c>
      <c r="F951" s="17">
        <v>0.99</v>
      </c>
      <c r="G951" s="17">
        <v>8</v>
      </c>
      <c r="H951" s="17">
        <v>36</v>
      </c>
      <c r="I951" s="17">
        <v>2549.1514628463833</v>
      </c>
      <c r="J951" s="17">
        <v>2549.1514628463833</v>
      </c>
      <c r="K951" s="17">
        <v>1.4122346406126214</v>
      </c>
      <c r="L951" s="17">
        <v>1679.972</v>
      </c>
      <c r="M951" s="17" t="s">
        <v>27</v>
      </c>
    </row>
    <row r="952" spans="1:13" x14ac:dyDescent="0.25">
      <c r="A952" s="17" t="s">
        <v>12</v>
      </c>
      <c r="B952" s="17">
        <v>100</v>
      </c>
      <c r="C952" s="17">
        <v>5</v>
      </c>
      <c r="D952" s="17">
        <v>0.3</v>
      </c>
      <c r="E952" s="17">
        <v>17.81084011161159</v>
      </c>
      <c r="F952" s="17">
        <v>0.99</v>
      </c>
      <c r="G952" s="17">
        <v>8</v>
      </c>
      <c r="H952" s="17">
        <v>33</v>
      </c>
      <c r="I952" s="17">
        <v>2549.1514628463833</v>
      </c>
      <c r="J952" s="17">
        <v>2470.4481788376843</v>
      </c>
      <c r="K952" s="17">
        <v>1.4572254665522901</v>
      </c>
      <c r="L952" s="17">
        <v>1695.7470000000001</v>
      </c>
      <c r="M952" s="17" t="s">
        <v>27</v>
      </c>
    </row>
    <row r="953" spans="1:13" x14ac:dyDescent="0.25">
      <c r="A953" s="17" t="s">
        <v>12</v>
      </c>
      <c r="B953" s="17">
        <v>100</v>
      </c>
      <c r="C953" s="17">
        <v>10</v>
      </c>
      <c r="D953" s="17">
        <v>0.5</v>
      </c>
      <c r="E953" s="17">
        <v>30.936816477064724</v>
      </c>
      <c r="F953" s="17">
        <v>0.99</v>
      </c>
      <c r="G953" s="17">
        <v>8</v>
      </c>
      <c r="H953" s="17">
        <v>32</v>
      </c>
      <c r="I953" s="17">
        <v>2549.1514628463833</v>
      </c>
      <c r="J953" s="17">
        <v>2227.6713357804028</v>
      </c>
      <c r="K953" s="17">
        <v>1.6160373131249364</v>
      </c>
      <c r="L953" s="17">
        <v>1708.4839999999999</v>
      </c>
      <c r="M953" s="17" t="s">
        <v>27</v>
      </c>
    </row>
    <row r="954" spans="1:13" x14ac:dyDescent="0.25">
      <c r="A954" s="17" t="s">
        <v>12</v>
      </c>
      <c r="B954" s="17">
        <v>100</v>
      </c>
      <c r="C954" s="17">
        <v>5</v>
      </c>
      <c r="D954" s="17">
        <v>0.5</v>
      </c>
      <c r="E954" s="17">
        <v>72.334659606533179</v>
      </c>
      <c r="F954" s="17">
        <v>0.99</v>
      </c>
      <c r="G954" s="17">
        <v>8</v>
      </c>
      <c r="H954" s="17">
        <v>39</v>
      </c>
      <c r="I954" s="17">
        <v>3130.9377272151928</v>
      </c>
      <c r="J954" s="17">
        <v>2981.2583761757978</v>
      </c>
      <c r="K954" s="17">
        <v>1.3752581905561856</v>
      </c>
      <c r="L954" s="17">
        <v>1717.9680000000001</v>
      </c>
      <c r="M954" s="17" t="s">
        <v>27</v>
      </c>
    </row>
    <row r="955" spans="1:13" x14ac:dyDescent="0.25">
      <c r="A955" s="17" t="s">
        <v>16</v>
      </c>
      <c r="B955" s="17">
        <v>100</v>
      </c>
      <c r="C955" s="17">
        <v>5</v>
      </c>
      <c r="D955" s="17">
        <v>0.3</v>
      </c>
      <c r="E955" s="17">
        <v>41.644267364579491</v>
      </c>
      <c r="F955" s="17">
        <v>0.99</v>
      </c>
      <c r="G955" s="17">
        <v>8</v>
      </c>
      <c r="H955" s="17">
        <v>37</v>
      </c>
      <c r="I955" s="17">
        <v>3130.9377272151928</v>
      </c>
      <c r="J955" s="17">
        <v>2907.3120070530622</v>
      </c>
      <c r="K955" s="17">
        <v>1.4102373567245303</v>
      </c>
      <c r="L955" s="17">
        <v>1660.4580000000001</v>
      </c>
      <c r="M955" s="17" t="s">
        <v>27</v>
      </c>
    </row>
    <row r="956" spans="1:13" x14ac:dyDescent="0.25">
      <c r="A956" s="17" t="s">
        <v>16</v>
      </c>
      <c r="B956" s="17">
        <v>100</v>
      </c>
      <c r="C956" s="17">
        <v>10</v>
      </c>
      <c r="D956" s="17">
        <v>0.5</v>
      </c>
      <c r="E956" s="17">
        <v>30.936816477064724</v>
      </c>
      <c r="F956" s="17">
        <v>0.99</v>
      </c>
      <c r="G956" s="17">
        <v>8</v>
      </c>
      <c r="H956" s="17">
        <v>35</v>
      </c>
      <c r="I956" s="17">
        <v>2549.1514628463833</v>
      </c>
      <c r="J956" s="17">
        <v>2436.6100751430454</v>
      </c>
      <c r="K956" s="17">
        <v>1.4774624946047865</v>
      </c>
      <c r="L956" s="17">
        <v>1665.3530000000001</v>
      </c>
      <c r="M956" s="17" t="s">
        <v>27</v>
      </c>
    </row>
    <row r="957" spans="1:13" x14ac:dyDescent="0.25">
      <c r="A957" s="17" t="s">
        <v>12</v>
      </c>
      <c r="B957" s="17">
        <v>100</v>
      </c>
      <c r="C957" s="17">
        <v>10</v>
      </c>
      <c r="D957" s="17">
        <v>0.8</v>
      </c>
      <c r="E957" s="17">
        <v>224.69197549173819</v>
      </c>
      <c r="F957" s="17">
        <v>0.99</v>
      </c>
      <c r="G957" s="17">
        <v>8</v>
      </c>
      <c r="H957" s="17">
        <v>38</v>
      </c>
      <c r="I957" s="17">
        <v>3130.9377272151928</v>
      </c>
      <c r="J957" s="17">
        <v>2790.2579855185604</v>
      </c>
      <c r="K957" s="17">
        <v>1.4693981779745817</v>
      </c>
      <c r="L957" s="17">
        <v>1732.0809999999999</v>
      </c>
      <c r="M957" s="17" t="s">
        <v>27</v>
      </c>
    </row>
    <row r="958" spans="1:13" x14ac:dyDescent="0.25">
      <c r="A958" s="17" t="s">
        <v>16</v>
      </c>
      <c r="B958" s="17">
        <v>100</v>
      </c>
      <c r="C958" s="17">
        <v>5</v>
      </c>
      <c r="D958" s="17">
        <v>0.8</v>
      </c>
      <c r="E958" s="17">
        <v>96.098529356032259</v>
      </c>
      <c r="F958" s="17">
        <v>0.99</v>
      </c>
      <c r="G958" s="17">
        <v>8</v>
      </c>
      <c r="H958" s="17">
        <v>30</v>
      </c>
      <c r="I958" s="17">
        <v>2549.1514628463833</v>
      </c>
      <c r="J958" s="17">
        <v>2430.9470236647312</v>
      </c>
      <c r="K958" s="17">
        <v>1.4809043409645692</v>
      </c>
      <c r="L958" s="17">
        <v>1669.078</v>
      </c>
      <c r="M958" s="17" t="s">
        <v>27</v>
      </c>
    </row>
    <row r="959" spans="1:13" x14ac:dyDescent="0.25">
      <c r="A959" s="17" t="s">
        <v>12</v>
      </c>
      <c r="B959" s="17">
        <v>100</v>
      </c>
      <c r="C959" s="17">
        <v>5</v>
      </c>
      <c r="D959" s="17">
        <v>0.8</v>
      </c>
      <c r="E959" s="17">
        <v>96.098529356032259</v>
      </c>
      <c r="F959" s="17">
        <v>0.99</v>
      </c>
      <c r="G959" s="17">
        <v>8</v>
      </c>
      <c r="H959" s="17">
        <v>36</v>
      </c>
      <c r="I959" s="17">
        <v>2549.1514628463833</v>
      </c>
      <c r="J959" s="17">
        <v>2549.1514628463833</v>
      </c>
      <c r="K959" s="17">
        <v>1.4122346406126214</v>
      </c>
      <c r="L959" s="17">
        <v>1742.3230000000001</v>
      </c>
      <c r="M959" s="17" t="s">
        <v>27</v>
      </c>
    </row>
    <row r="960" spans="1:13" x14ac:dyDescent="0.25">
      <c r="A960" s="17" t="s">
        <v>17</v>
      </c>
      <c r="B960" s="17">
        <v>100</v>
      </c>
      <c r="C960" s="17">
        <v>5</v>
      </c>
      <c r="D960" s="17">
        <v>0.3</v>
      </c>
      <c r="E960" s="17">
        <v>17.81084011161159</v>
      </c>
      <c r="F960" s="17">
        <v>0.99</v>
      </c>
      <c r="G960" s="17">
        <v>8</v>
      </c>
      <c r="H960" s="17">
        <v>36</v>
      </c>
      <c r="I960" s="17">
        <v>2549.1514628463833</v>
      </c>
      <c r="J960" s="17">
        <v>2549.1514628463833</v>
      </c>
      <c r="K960" s="17">
        <v>1.4122346406126214</v>
      </c>
      <c r="L960" s="17">
        <v>1345.866</v>
      </c>
      <c r="M960" s="17" t="s">
        <v>27</v>
      </c>
    </row>
    <row r="961" spans="1:13" x14ac:dyDescent="0.25">
      <c r="A961" s="17" t="s">
        <v>16</v>
      </c>
      <c r="B961" s="17">
        <v>100</v>
      </c>
      <c r="C961" s="17">
        <v>10</v>
      </c>
      <c r="D961" s="17">
        <v>0.3</v>
      </c>
      <c r="E961" s="17">
        <v>17.81084011161159</v>
      </c>
      <c r="F961" s="17">
        <v>0.99</v>
      </c>
      <c r="G961" s="17">
        <v>8</v>
      </c>
      <c r="H961" s="17">
        <v>35</v>
      </c>
      <c r="I961" s="17">
        <v>2549.1514628463833</v>
      </c>
      <c r="J961" s="17">
        <v>2471.1364969404917</v>
      </c>
      <c r="K961" s="17">
        <v>1.4568195664048311</v>
      </c>
      <c r="L961" s="17">
        <v>1692.96</v>
      </c>
      <c r="M961" s="17" t="s">
        <v>27</v>
      </c>
    </row>
    <row r="962" spans="1:13" x14ac:dyDescent="0.25">
      <c r="A962" s="17" t="s">
        <v>17</v>
      </c>
      <c r="B962" s="17">
        <v>100</v>
      </c>
      <c r="C962" s="17">
        <v>10</v>
      </c>
      <c r="D962" s="17">
        <v>0.5</v>
      </c>
      <c r="E962" s="17">
        <v>30.936816477064724</v>
      </c>
      <c r="F962" s="17">
        <v>0.99</v>
      </c>
      <c r="G962" s="17">
        <v>8</v>
      </c>
      <c r="H962" s="17">
        <v>36</v>
      </c>
      <c r="I962" s="17">
        <v>2549.1514628463833</v>
      </c>
      <c r="J962" s="17">
        <v>2549.1514628463833</v>
      </c>
      <c r="K962" s="17">
        <v>1.4122346406126214</v>
      </c>
      <c r="L962" s="17">
        <v>1371.819</v>
      </c>
      <c r="M962" s="17" t="s">
        <v>27</v>
      </c>
    </row>
    <row r="963" spans="1:13" x14ac:dyDescent="0.25">
      <c r="A963" s="17" t="s">
        <v>12</v>
      </c>
      <c r="B963" s="17">
        <v>100</v>
      </c>
      <c r="C963" s="17">
        <v>5</v>
      </c>
      <c r="D963" s="17">
        <v>0.8</v>
      </c>
      <c r="E963" s="17">
        <v>224.69197549173819</v>
      </c>
      <c r="F963" s="17">
        <v>0.99</v>
      </c>
      <c r="G963" s="17">
        <v>8</v>
      </c>
      <c r="H963" s="17">
        <v>38</v>
      </c>
      <c r="I963" s="17">
        <v>3130.9377272151928</v>
      </c>
      <c r="J963" s="17">
        <v>2648.5108666619321</v>
      </c>
      <c r="K963" s="17">
        <v>1.5480397122808343</v>
      </c>
      <c r="L963" s="17">
        <v>1778.4269999999999</v>
      </c>
      <c r="M963" s="17" t="s">
        <v>27</v>
      </c>
    </row>
    <row r="964" spans="1:13" x14ac:dyDescent="0.25">
      <c r="A964" s="17" t="s">
        <v>19</v>
      </c>
      <c r="B964" s="17">
        <v>100</v>
      </c>
      <c r="C964" s="17">
        <v>5</v>
      </c>
      <c r="D964" s="17">
        <v>0.3</v>
      </c>
      <c r="E964" s="17">
        <v>17.81084011161159</v>
      </c>
      <c r="F964" s="17">
        <v>0.8</v>
      </c>
      <c r="G964" s="17">
        <v>8</v>
      </c>
      <c r="H964" s="17">
        <v>36</v>
      </c>
      <c r="I964" s="17">
        <v>2549.1514628463833</v>
      </c>
      <c r="J964" s="17">
        <v>2549.1514628463833</v>
      </c>
      <c r="K964" s="17">
        <v>1.4122346406126214</v>
      </c>
      <c r="L964" s="17">
        <v>81.947000000000003</v>
      </c>
      <c r="M964" s="17" t="s">
        <v>27</v>
      </c>
    </row>
    <row r="965" spans="1:13" x14ac:dyDescent="0.25">
      <c r="A965" s="17" t="s">
        <v>19</v>
      </c>
      <c r="B965" s="17">
        <v>100</v>
      </c>
      <c r="C965" s="17">
        <v>10</v>
      </c>
      <c r="D965" s="17">
        <v>0.3</v>
      </c>
      <c r="E965" s="17">
        <v>41.644267364579491</v>
      </c>
      <c r="F965" s="17">
        <v>0.8</v>
      </c>
      <c r="G965" s="17">
        <v>8</v>
      </c>
      <c r="H965" s="17">
        <v>40</v>
      </c>
      <c r="I965" s="17">
        <v>3130.9377272151928</v>
      </c>
      <c r="J965" s="17">
        <v>3062.3148675477069</v>
      </c>
      <c r="K965" s="17">
        <v>1.3388564459680361</v>
      </c>
      <c r="L965" s="17">
        <v>83.528999999999996</v>
      </c>
      <c r="M965" s="17" t="s">
        <v>27</v>
      </c>
    </row>
    <row r="966" spans="1:13" x14ac:dyDescent="0.25">
      <c r="A966" s="17" t="s">
        <v>19</v>
      </c>
      <c r="B966" s="17">
        <v>100</v>
      </c>
      <c r="C966" s="17">
        <v>5</v>
      </c>
      <c r="D966" s="17">
        <v>0.3</v>
      </c>
      <c r="E966" s="17">
        <v>41.644267364579491</v>
      </c>
      <c r="F966" s="17">
        <v>0.8</v>
      </c>
      <c r="G966" s="17">
        <v>8</v>
      </c>
      <c r="H966" s="17">
        <v>41</v>
      </c>
      <c r="I966" s="17">
        <v>3130.9377272151928</v>
      </c>
      <c r="J966" s="17">
        <v>3062.2882323452041</v>
      </c>
      <c r="K966" s="17">
        <v>1.3388680910875856</v>
      </c>
      <c r="L966" s="17">
        <v>84.831000000000003</v>
      </c>
      <c r="M966" s="17" t="s">
        <v>27</v>
      </c>
    </row>
    <row r="967" spans="1:13" x14ac:dyDescent="0.25">
      <c r="A967" s="17" t="s">
        <v>19</v>
      </c>
      <c r="B967" s="17">
        <v>100</v>
      </c>
      <c r="C967" s="17">
        <v>10</v>
      </c>
      <c r="D967" s="17">
        <v>0.3</v>
      </c>
      <c r="E967" s="17">
        <v>17.81084011161159</v>
      </c>
      <c r="F967" s="17">
        <v>0.8</v>
      </c>
      <c r="G967" s="17">
        <v>8</v>
      </c>
      <c r="H967" s="17">
        <v>36</v>
      </c>
      <c r="I967" s="17">
        <v>2549.1514628463833</v>
      </c>
      <c r="J967" s="17">
        <v>2549.1514628463833</v>
      </c>
      <c r="K967" s="17">
        <v>1.4122346406126214</v>
      </c>
      <c r="L967" s="17">
        <v>89.358000000000004</v>
      </c>
      <c r="M967" s="17" t="s">
        <v>27</v>
      </c>
    </row>
    <row r="968" spans="1:13" x14ac:dyDescent="0.25">
      <c r="A968" s="17" t="s">
        <v>16</v>
      </c>
      <c r="B968" s="17">
        <v>100</v>
      </c>
      <c r="C968" s="17">
        <v>10</v>
      </c>
      <c r="D968" s="17">
        <v>0.8</v>
      </c>
      <c r="E968" s="17">
        <v>96.098529356032259</v>
      </c>
      <c r="F968" s="17">
        <v>0.99</v>
      </c>
      <c r="G968" s="17">
        <v>8</v>
      </c>
      <c r="H968" s="17">
        <v>36</v>
      </c>
      <c r="I968" s="17">
        <v>2549.1514628463833</v>
      </c>
      <c r="J968" s="17">
        <v>2549.1514628463833</v>
      </c>
      <c r="K968" s="17">
        <v>1.4122346406126214</v>
      </c>
      <c r="L968" s="17">
        <v>1753.627</v>
      </c>
      <c r="M968" s="17" t="s">
        <v>27</v>
      </c>
    </row>
    <row r="969" spans="1:13" x14ac:dyDescent="0.25">
      <c r="A969" s="17" t="s">
        <v>19</v>
      </c>
      <c r="B969" s="17">
        <v>100</v>
      </c>
      <c r="C969" s="17">
        <v>10</v>
      </c>
      <c r="D969" s="17">
        <v>0.5</v>
      </c>
      <c r="E969" s="17">
        <v>30.936816477064724</v>
      </c>
      <c r="F969" s="17">
        <v>0.8</v>
      </c>
      <c r="G969" s="17">
        <v>8</v>
      </c>
      <c r="H969" s="17">
        <v>36</v>
      </c>
      <c r="I969" s="17">
        <v>2549.1514628463833</v>
      </c>
      <c r="J969" s="17">
        <v>2549.1514628463833</v>
      </c>
      <c r="K969" s="17">
        <v>1.4122346406126214</v>
      </c>
      <c r="L969" s="17">
        <v>94.61</v>
      </c>
      <c r="M969" s="17" t="s">
        <v>27</v>
      </c>
    </row>
    <row r="970" spans="1:13" x14ac:dyDescent="0.25">
      <c r="A970" s="17" t="s">
        <v>13</v>
      </c>
      <c r="B970" s="17">
        <v>100</v>
      </c>
      <c r="C970" s="17">
        <v>10</v>
      </c>
      <c r="D970" s="17">
        <v>0.5</v>
      </c>
      <c r="E970" s="17">
        <v>72.334659606533179</v>
      </c>
      <c r="F970" s="17">
        <v>0.99</v>
      </c>
      <c r="G970" s="17">
        <v>8</v>
      </c>
      <c r="H970" s="17">
        <v>29</v>
      </c>
      <c r="I970" s="17">
        <v>3130.9377272151928</v>
      </c>
      <c r="J970" s="17">
        <v>2093.9574881615799</v>
      </c>
      <c r="K970" s="17">
        <v>1.9580149182492019</v>
      </c>
      <c r="L970" s="17">
        <v>1800.3510000000001</v>
      </c>
      <c r="M970" s="17" t="s">
        <v>27</v>
      </c>
    </row>
    <row r="971" spans="1:13" x14ac:dyDescent="0.25">
      <c r="A971" s="17" t="s">
        <v>19</v>
      </c>
      <c r="B971" s="17">
        <v>100</v>
      </c>
      <c r="C971" s="17">
        <v>5</v>
      </c>
      <c r="D971" s="17">
        <v>0.5</v>
      </c>
      <c r="E971" s="17">
        <v>30.936816477064724</v>
      </c>
      <c r="F971" s="17">
        <v>0.8</v>
      </c>
      <c r="G971" s="17">
        <v>8</v>
      </c>
      <c r="H971" s="17">
        <v>36</v>
      </c>
      <c r="I971" s="17">
        <v>2549.1514628463833</v>
      </c>
      <c r="J971" s="17">
        <v>2549.1514628463833</v>
      </c>
      <c r="K971" s="17">
        <v>1.4122346406126214</v>
      </c>
      <c r="L971" s="17">
        <v>98.706000000000003</v>
      </c>
      <c r="M971" s="17" t="s">
        <v>27</v>
      </c>
    </row>
    <row r="972" spans="1:13" x14ac:dyDescent="0.25">
      <c r="A972" s="17" t="s">
        <v>19</v>
      </c>
      <c r="B972" s="17">
        <v>100</v>
      </c>
      <c r="C972" s="17">
        <v>5</v>
      </c>
      <c r="D972" s="17">
        <v>0.8</v>
      </c>
      <c r="E972" s="17">
        <v>96.098529356032259</v>
      </c>
      <c r="F972" s="17">
        <v>0.8</v>
      </c>
      <c r="G972" s="17">
        <v>8</v>
      </c>
      <c r="H972" s="17">
        <v>36</v>
      </c>
      <c r="I972" s="17">
        <v>2549.1514628463833</v>
      </c>
      <c r="J972" s="17">
        <v>2549.1514628463833</v>
      </c>
      <c r="K972" s="17">
        <v>1.4122346406126214</v>
      </c>
      <c r="L972" s="17">
        <v>100.432</v>
      </c>
      <c r="M972" s="17" t="s">
        <v>27</v>
      </c>
    </row>
    <row r="973" spans="1:13" x14ac:dyDescent="0.25">
      <c r="A973" s="17" t="s">
        <v>19</v>
      </c>
      <c r="B973" s="17">
        <v>100</v>
      </c>
      <c r="C973" s="17">
        <v>10</v>
      </c>
      <c r="D973" s="17">
        <v>0.5</v>
      </c>
      <c r="E973" s="17">
        <v>72.334659606533179</v>
      </c>
      <c r="F973" s="17">
        <v>0.8</v>
      </c>
      <c r="G973" s="17">
        <v>8</v>
      </c>
      <c r="H973" s="17">
        <v>41</v>
      </c>
      <c r="I973" s="17">
        <v>3130.9377272151928</v>
      </c>
      <c r="J973" s="17">
        <v>3110.7657566645667</v>
      </c>
      <c r="K973" s="17">
        <v>1.3180034501845979</v>
      </c>
      <c r="L973" s="17">
        <v>102.32</v>
      </c>
      <c r="M973" s="17" t="s">
        <v>27</v>
      </c>
    </row>
    <row r="974" spans="1:13" x14ac:dyDescent="0.25">
      <c r="A974" s="17" t="s">
        <v>19</v>
      </c>
      <c r="B974" s="17">
        <v>100</v>
      </c>
      <c r="C974" s="17">
        <v>5</v>
      </c>
      <c r="D974" s="17">
        <v>0.5</v>
      </c>
      <c r="E974" s="17">
        <v>72.334659606533179</v>
      </c>
      <c r="F974" s="17">
        <v>0.8</v>
      </c>
      <c r="G974" s="17">
        <v>8</v>
      </c>
      <c r="H974" s="17">
        <v>39</v>
      </c>
      <c r="I974" s="17">
        <v>3130.9377272151928</v>
      </c>
      <c r="J974" s="17">
        <v>2964.7504375582644</v>
      </c>
      <c r="K974" s="17">
        <v>1.3829157247301782</v>
      </c>
      <c r="L974" s="17">
        <v>105.98</v>
      </c>
      <c r="M974" s="17" t="s">
        <v>27</v>
      </c>
    </row>
    <row r="975" spans="1:13" x14ac:dyDescent="0.25">
      <c r="A975" s="17" t="s">
        <v>19</v>
      </c>
      <c r="B975" s="17">
        <v>100</v>
      </c>
      <c r="C975" s="17">
        <v>5</v>
      </c>
      <c r="D975" s="17">
        <v>0.8</v>
      </c>
      <c r="E975" s="17">
        <v>224.69197549173819</v>
      </c>
      <c r="F975" s="17">
        <v>0.8</v>
      </c>
      <c r="G975" s="17">
        <v>8</v>
      </c>
      <c r="H975" s="17">
        <v>41</v>
      </c>
      <c r="I975" s="17">
        <v>3130.9377272151928</v>
      </c>
      <c r="J975" s="17">
        <v>3029.8267718836828</v>
      </c>
      <c r="K975" s="17">
        <v>1.3532126780472589</v>
      </c>
      <c r="L975" s="17">
        <v>107.197</v>
      </c>
      <c r="M975" s="17" t="s">
        <v>27</v>
      </c>
    </row>
    <row r="976" spans="1:13" x14ac:dyDescent="0.25">
      <c r="A976" s="17" t="s">
        <v>19</v>
      </c>
      <c r="B976" s="17">
        <v>100</v>
      </c>
      <c r="C976" s="17">
        <v>10</v>
      </c>
      <c r="D976" s="17">
        <v>0.8</v>
      </c>
      <c r="E976" s="17">
        <v>224.69197549173819</v>
      </c>
      <c r="F976" s="17">
        <v>0.8</v>
      </c>
      <c r="G976" s="17">
        <v>8</v>
      </c>
      <c r="H976" s="17">
        <v>41</v>
      </c>
      <c r="I976" s="17">
        <v>3130.9377272151928</v>
      </c>
      <c r="J976" s="17">
        <v>2995.2631155155395</v>
      </c>
      <c r="K976" s="17">
        <v>1.368827993361216</v>
      </c>
      <c r="L976" s="17">
        <v>122.36</v>
      </c>
      <c r="M976" s="17" t="s">
        <v>27</v>
      </c>
    </row>
    <row r="977" spans="1:13" x14ac:dyDescent="0.25">
      <c r="A977" s="17" t="s">
        <v>16</v>
      </c>
      <c r="B977" s="17">
        <v>100</v>
      </c>
      <c r="C977" s="17">
        <v>5</v>
      </c>
      <c r="D977" s="17">
        <v>0.3</v>
      </c>
      <c r="E977" s="17">
        <v>17.81084011161159</v>
      </c>
      <c r="F977" s="17">
        <v>0.99</v>
      </c>
      <c r="G977" s="17">
        <v>8</v>
      </c>
      <c r="H977" s="17">
        <v>30</v>
      </c>
      <c r="I977" s="17">
        <v>2549.1514628463833</v>
      </c>
      <c r="J977" s="17">
        <v>2281.9407010312766</v>
      </c>
      <c r="K977" s="17">
        <v>1.5776045356362913</v>
      </c>
      <c r="L977" s="17">
        <v>1787.4739999999999</v>
      </c>
      <c r="M977" s="17" t="s">
        <v>27</v>
      </c>
    </row>
    <row r="978" spans="1:13" x14ac:dyDescent="0.25">
      <c r="A978" s="17" t="s">
        <v>19</v>
      </c>
      <c r="B978" s="17">
        <v>100</v>
      </c>
      <c r="C978" s="17">
        <v>10</v>
      </c>
      <c r="D978" s="17">
        <v>0.8</v>
      </c>
      <c r="E978" s="17">
        <v>96.098529356032259</v>
      </c>
      <c r="F978" s="17">
        <v>0.8</v>
      </c>
      <c r="G978" s="17">
        <v>8</v>
      </c>
      <c r="H978" s="17">
        <v>36</v>
      </c>
      <c r="I978" s="17">
        <v>2549.1514628463833</v>
      </c>
      <c r="J978" s="17">
        <v>2549.1514628463833</v>
      </c>
      <c r="K978" s="17">
        <v>1.4122346406126214</v>
      </c>
      <c r="L978" s="17">
        <v>123.992</v>
      </c>
      <c r="M978" s="17" t="s">
        <v>27</v>
      </c>
    </row>
    <row r="979" spans="1:13" x14ac:dyDescent="0.25">
      <c r="A979" s="17" t="s">
        <v>13</v>
      </c>
      <c r="B979" s="17">
        <v>100</v>
      </c>
      <c r="C979" s="17">
        <v>5</v>
      </c>
      <c r="D979" s="17">
        <v>0.8</v>
      </c>
      <c r="E979" s="17">
        <v>224.69197549173819</v>
      </c>
      <c r="F979" s="17">
        <v>0.99</v>
      </c>
      <c r="G979" s="17">
        <v>8</v>
      </c>
      <c r="H979" s="17">
        <v>35</v>
      </c>
      <c r="I979" s="17">
        <v>3130.9377272151928</v>
      </c>
      <c r="J979" s="17">
        <v>2605.2278976499224</v>
      </c>
      <c r="K979" s="17">
        <v>1.5737586733576954</v>
      </c>
      <c r="L979" s="17">
        <v>1829.345</v>
      </c>
      <c r="M979" s="17" t="s">
        <v>27</v>
      </c>
    </row>
    <row r="980" spans="1:13" x14ac:dyDescent="0.25">
      <c r="A980" s="17" t="s">
        <v>16</v>
      </c>
      <c r="B980" s="17">
        <v>100</v>
      </c>
      <c r="C980" s="17">
        <v>10</v>
      </c>
      <c r="D980" s="17">
        <v>0.5</v>
      </c>
      <c r="E980" s="17">
        <v>72.334659606533179</v>
      </c>
      <c r="F980" s="17">
        <v>0.99</v>
      </c>
      <c r="G980" s="17">
        <v>8</v>
      </c>
      <c r="H980" s="17">
        <v>37</v>
      </c>
      <c r="I980" s="17">
        <v>3130.9377272151928</v>
      </c>
      <c r="J980" s="17">
        <v>2682.8904585419305</v>
      </c>
      <c r="K980" s="17">
        <v>1.5282025350480488</v>
      </c>
      <c r="L980" s="17">
        <v>1803.866</v>
      </c>
      <c r="M980" s="17" t="s">
        <v>27</v>
      </c>
    </row>
    <row r="981" spans="1:13" x14ac:dyDescent="0.25">
      <c r="A981" s="17" t="s">
        <v>16</v>
      </c>
      <c r="B981" s="17">
        <v>100</v>
      </c>
      <c r="C981" s="17">
        <v>5</v>
      </c>
      <c r="D981" s="17">
        <v>0.5</v>
      </c>
      <c r="E981" s="17">
        <v>72.334659606533179</v>
      </c>
      <c r="F981" s="17">
        <v>0.99</v>
      </c>
      <c r="G981" s="17">
        <v>8</v>
      </c>
      <c r="H981" s="17">
        <v>35</v>
      </c>
      <c r="I981" s="17">
        <v>3130.9377272151928</v>
      </c>
      <c r="J981" s="17">
        <v>2600.2478910617242</v>
      </c>
      <c r="K981" s="17">
        <v>1.576772743127157</v>
      </c>
      <c r="L981" s="17">
        <v>1809.8620000000001</v>
      </c>
      <c r="M981" s="17" t="s">
        <v>27</v>
      </c>
    </row>
    <row r="982" spans="1:13" x14ac:dyDescent="0.25">
      <c r="A982" s="17" t="s">
        <v>13</v>
      </c>
      <c r="B982" s="17">
        <v>100</v>
      </c>
      <c r="C982" s="17">
        <v>5</v>
      </c>
      <c r="D982" s="17">
        <v>0.5</v>
      </c>
      <c r="E982" s="17">
        <v>30.936816477064724</v>
      </c>
      <c r="F982" s="17">
        <v>0.99</v>
      </c>
      <c r="G982" s="17">
        <v>8</v>
      </c>
      <c r="H982" s="17">
        <v>34</v>
      </c>
      <c r="I982" s="17">
        <v>2549.1514628463833</v>
      </c>
      <c r="J982" s="17">
        <v>2374.1320935603585</v>
      </c>
      <c r="K982" s="17">
        <v>1.516343597630776</v>
      </c>
      <c r="L982" s="17">
        <v>1851.3219999999999</v>
      </c>
      <c r="M982" s="17" t="s">
        <v>27</v>
      </c>
    </row>
    <row r="983" spans="1:13" x14ac:dyDescent="0.25">
      <c r="A983" s="17" t="s">
        <v>19</v>
      </c>
      <c r="B983" s="17">
        <v>100</v>
      </c>
      <c r="C983" s="17">
        <v>10</v>
      </c>
      <c r="D983" s="17">
        <v>0.5</v>
      </c>
      <c r="E983" s="17">
        <v>72.334659606533179</v>
      </c>
      <c r="F983" s="17">
        <v>0.9</v>
      </c>
      <c r="G983" s="17">
        <v>8</v>
      </c>
      <c r="H983" s="17">
        <v>41</v>
      </c>
      <c r="I983" s="17">
        <v>3130.9377272151928</v>
      </c>
      <c r="J983" s="17">
        <v>3079.3765837217079</v>
      </c>
      <c r="K983" s="17">
        <v>1.3314383247809125</v>
      </c>
      <c r="L983" s="17">
        <v>163.84399999999999</v>
      </c>
      <c r="M983" s="17" t="s">
        <v>27</v>
      </c>
    </row>
    <row r="984" spans="1:13" x14ac:dyDescent="0.25">
      <c r="A984" s="17" t="s">
        <v>19</v>
      </c>
      <c r="B984" s="17">
        <v>100</v>
      </c>
      <c r="C984" s="17">
        <v>5</v>
      </c>
      <c r="D984" s="17">
        <v>0.3</v>
      </c>
      <c r="E984" s="17">
        <v>17.81084011161159</v>
      </c>
      <c r="F984" s="17">
        <v>0.9</v>
      </c>
      <c r="G984" s="17">
        <v>8</v>
      </c>
      <c r="H984" s="17">
        <v>36</v>
      </c>
      <c r="I984" s="17">
        <v>2549.1514628463833</v>
      </c>
      <c r="J984" s="17">
        <v>2549.1514628463833</v>
      </c>
      <c r="K984" s="17">
        <v>1.4122346406126214</v>
      </c>
      <c r="L984" s="17">
        <v>166.506</v>
      </c>
      <c r="M984" s="17" t="s">
        <v>27</v>
      </c>
    </row>
    <row r="985" spans="1:13" x14ac:dyDescent="0.25">
      <c r="A985" s="17" t="s">
        <v>19</v>
      </c>
      <c r="B985" s="17">
        <v>100</v>
      </c>
      <c r="C985" s="17">
        <v>5</v>
      </c>
      <c r="D985" s="17">
        <v>0.3</v>
      </c>
      <c r="E985" s="17">
        <v>41.644267364579491</v>
      </c>
      <c r="F985" s="17">
        <v>0.9</v>
      </c>
      <c r="G985" s="17">
        <v>8</v>
      </c>
      <c r="H985" s="17">
        <v>40</v>
      </c>
      <c r="I985" s="17">
        <v>3130.9377272151928</v>
      </c>
      <c r="J985" s="17">
        <v>3070.4857103676768</v>
      </c>
      <c r="K985" s="17">
        <v>1.3352936267236506</v>
      </c>
      <c r="L985" s="17">
        <v>170.04499999999999</v>
      </c>
      <c r="M985" s="17" t="s">
        <v>27</v>
      </c>
    </row>
    <row r="986" spans="1:13" x14ac:dyDescent="0.25">
      <c r="A986" s="17" t="s">
        <v>19</v>
      </c>
      <c r="B986" s="17">
        <v>100</v>
      </c>
      <c r="C986" s="17">
        <v>10</v>
      </c>
      <c r="D986" s="17">
        <v>0.5</v>
      </c>
      <c r="E986" s="17">
        <v>30.936816477064724</v>
      </c>
      <c r="F986" s="17">
        <v>0.9</v>
      </c>
      <c r="G986" s="17">
        <v>8</v>
      </c>
      <c r="H986" s="17">
        <v>36</v>
      </c>
      <c r="I986" s="17">
        <v>2549.1514628463833</v>
      </c>
      <c r="J986" s="17">
        <v>2505.3016079776585</v>
      </c>
      <c r="K986" s="17">
        <v>1.4369527359645968</v>
      </c>
      <c r="L986" s="17">
        <v>170.685</v>
      </c>
      <c r="M986" s="17" t="s">
        <v>27</v>
      </c>
    </row>
    <row r="987" spans="1:13" x14ac:dyDescent="0.25">
      <c r="A987" s="17" t="s">
        <v>19</v>
      </c>
      <c r="B987" s="17">
        <v>100</v>
      </c>
      <c r="C987" s="17">
        <v>10</v>
      </c>
      <c r="D987" s="17">
        <v>0.3</v>
      </c>
      <c r="E987" s="17">
        <v>17.81084011161159</v>
      </c>
      <c r="F987" s="17">
        <v>0.9</v>
      </c>
      <c r="G987" s="17">
        <v>8</v>
      </c>
      <c r="H987" s="17">
        <v>36</v>
      </c>
      <c r="I987" s="17">
        <v>2549.1514628463833</v>
      </c>
      <c r="J987" s="17">
        <v>2549.1514628463833</v>
      </c>
      <c r="K987" s="17">
        <v>1.4122346406126214</v>
      </c>
      <c r="L987" s="17">
        <v>174.19800000000001</v>
      </c>
      <c r="M987" s="17" t="s">
        <v>27</v>
      </c>
    </row>
    <row r="988" spans="1:13" x14ac:dyDescent="0.25">
      <c r="A988" s="17" t="s">
        <v>19</v>
      </c>
      <c r="B988" s="17">
        <v>100</v>
      </c>
      <c r="C988" s="17">
        <v>10</v>
      </c>
      <c r="D988" s="17">
        <v>0.3</v>
      </c>
      <c r="E988" s="17">
        <v>41.644267364579491</v>
      </c>
      <c r="F988" s="17">
        <v>0.9</v>
      </c>
      <c r="G988" s="17">
        <v>8</v>
      </c>
      <c r="H988" s="17">
        <v>40</v>
      </c>
      <c r="I988" s="17">
        <v>3130.9377272151928</v>
      </c>
      <c r="J988" s="17">
        <v>2926.3098247002781</v>
      </c>
      <c r="K988" s="17">
        <v>1.4010819925466829</v>
      </c>
      <c r="L988" s="17">
        <v>177.15899999999999</v>
      </c>
      <c r="M988" s="17" t="s">
        <v>27</v>
      </c>
    </row>
    <row r="989" spans="1:13" x14ac:dyDescent="0.25">
      <c r="A989" s="17" t="s">
        <v>19</v>
      </c>
      <c r="B989" s="17">
        <v>100</v>
      </c>
      <c r="C989" s="17">
        <v>5</v>
      </c>
      <c r="D989" s="17">
        <v>0.5</v>
      </c>
      <c r="E989" s="17">
        <v>30.936816477064724</v>
      </c>
      <c r="F989" s="17">
        <v>0.9</v>
      </c>
      <c r="G989" s="17">
        <v>8</v>
      </c>
      <c r="H989" s="17">
        <v>36</v>
      </c>
      <c r="I989" s="17">
        <v>2549.1514628463833</v>
      </c>
      <c r="J989" s="17">
        <v>2531.006699260317</v>
      </c>
      <c r="K989" s="17">
        <v>1.4223589376717551</v>
      </c>
      <c r="L989" s="17">
        <v>177.916</v>
      </c>
      <c r="M989" s="17" t="s">
        <v>27</v>
      </c>
    </row>
    <row r="990" spans="1:13" x14ac:dyDescent="0.25">
      <c r="A990" s="17" t="s">
        <v>17</v>
      </c>
      <c r="B990" s="17">
        <v>100</v>
      </c>
      <c r="C990" s="17">
        <v>5</v>
      </c>
      <c r="D990" s="17">
        <v>0.3</v>
      </c>
      <c r="E990" s="17">
        <v>41.644267364579491</v>
      </c>
      <c r="F990" s="17">
        <v>0.99</v>
      </c>
      <c r="G990" s="17">
        <v>8</v>
      </c>
      <c r="H990" s="17">
        <v>36</v>
      </c>
      <c r="I990" s="17">
        <v>3130.9377272151928</v>
      </c>
      <c r="J990" s="17">
        <v>2506.1706834288543</v>
      </c>
      <c r="K990" s="17">
        <v>1.6359619985620948</v>
      </c>
      <c r="L990" s="17">
        <v>1508.7850000000001</v>
      </c>
      <c r="M990" s="17" t="s">
        <v>27</v>
      </c>
    </row>
    <row r="991" spans="1:13" x14ac:dyDescent="0.25">
      <c r="A991" s="17" t="s">
        <v>19</v>
      </c>
      <c r="B991" s="17">
        <v>100</v>
      </c>
      <c r="C991" s="17">
        <v>5</v>
      </c>
      <c r="D991" s="17">
        <v>0.5</v>
      </c>
      <c r="E991" s="17">
        <v>72.334659606533179</v>
      </c>
      <c r="F991" s="17">
        <v>0.9</v>
      </c>
      <c r="G991" s="17">
        <v>8</v>
      </c>
      <c r="H991" s="17">
        <v>41</v>
      </c>
      <c r="I991" s="17">
        <v>3130.9377272151928</v>
      </c>
      <c r="J991" s="17">
        <v>3034.8251065286477</v>
      </c>
      <c r="K991" s="17">
        <v>1.3509839467124158</v>
      </c>
      <c r="L991" s="17">
        <v>184.88200000000001</v>
      </c>
      <c r="M991" s="17" t="s">
        <v>27</v>
      </c>
    </row>
    <row r="992" spans="1:13" x14ac:dyDescent="0.25">
      <c r="A992" s="17" t="s">
        <v>19</v>
      </c>
      <c r="B992" s="17">
        <v>100</v>
      </c>
      <c r="C992" s="17">
        <v>10</v>
      </c>
      <c r="D992" s="17">
        <v>0.8</v>
      </c>
      <c r="E992" s="17">
        <v>96.098529356032259</v>
      </c>
      <c r="F992" s="17">
        <v>0.9</v>
      </c>
      <c r="G992" s="17">
        <v>8</v>
      </c>
      <c r="H992" s="17">
        <v>36</v>
      </c>
      <c r="I992" s="17">
        <v>2549.1514628463833</v>
      </c>
      <c r="J992" s="17">
        <v>2549.1514628463833</v>
      </c>
      <c r="K992" s="17">
        <v>1.4122346406126214</v>
      </c>
      <c r="L992" s="17">
        <v>185.36</v>
      </c>
      <c r="M992" s="17" t="s">
        <v>27</v>
      </c>
    </row>
    <row r="993" spans="1:13" x14ac:dyDescent="0.25">
      <c r="A993" s="17" t="s">
        <v>13</v>
      </c>
      <c r="B993" s="17">
        <v>100</v>
      </c>
      <c r="C993" s="17">
        <v>5</v>
      </c>
      <c r="D993" s="17">
        <v>0.5</v>
      </c>
      <c r="E993" s="17">
        <v>72.334659606533179</v>
      </c>
      <c r="F993" s="17">
        <v>0.99</v>
      </c>
      <c r="G993" s="17">
        <v>8</v>
      </c>
      <c r="H993" s="17">
        <v>31</v>
      </c>
      <c r="I993" s="17">
        <v>3130.9377272151928</v>
      </c>
      <c r="J993" s="17">
        <v>2547.9234883228928</v>
      </c>
      <c r="K993" s="17">
        <v>1.6091535004054314</v>
      </c>
      <c r="L993" s="17">
        <v>1888.1949999999999</v>
      </c>
      <c r="M993" s="17" t="s">
        <v>27</v>
      </c>
    </row>
    <row r="994" spans="1:13" x14ac:dyDescent="0.25">
      <c r="A994" s="17" t="s">
        <v>19</v>
      </c>
      <c r="B994" s="17">
        <v>100</v>
      </c>
      <c r="C994" s="17">
        <v>5</v>
      </c>
      <c r="D994" s="17">
        <v>0.8</v>
      </c>
      <c r="E994" s="17">
        <v>96.098529356032259</v>
      </c>
      <c r="F994" s="17">
        <v>0.9</v>
      </c>
      <c r="G994" s="17">
        <v>8</v>
      </c>
      <c r="H994" s="17">
        <v>36</v>
      </c>
      <c r="I994" s="17">
        <v>2549.1514628463833</v>
      </c>
      <c r="J994" s="17">
        <v>2549.1514628463833</v>
      </c>
      <c r="K994" s="17">
        <v>1.4122346406126214</v>
      </c>
      <c r="L994" s="17">
        <v>189.94300000000001</v>
      </c>
      <c r="M994" s="17" t="s">
        <v>27</v>
      </c>
    </row>
    <row r="995" spans="1:13" x14ac:dyDescent="0.25">
      <c r="A995" s="17" t="s">
        <v>19</v>
      </c>
      <c r="B995" s="17">
        <v>100</v>
      </c>
      <c r="C995" s="17">
        <v>10</v>
      </c>
      <c r="D995" s="17">
        <v>0.8</v>
      </c>
      <c r="E995" s="17">
        <v>224.69197549173819</v>
      </c>
      <c r="F995" s="17">
        <v>0.9</v>
      </c>
      <c r="G995" s="17">
        <v>8</v>
      </c>
      <c r="H995" s="17">
        <v>39</v>
      </c>
      <c r="I995" s="17">
        <v>3130.9377272151928</v>
      </c>
      <c r="J995" s="17">
        <v>2915.2747854024901</v>
      </c>
      <c r="K995" s="17">
        <v>1.4063854359560635</v>
      </c>
      <c r="L995" s="17">
        <v>191.048</v>
      </c>
      <c r="M995" s="17" t="s">
        <v>27</v>
      </c>
    </row>
    <row r="996" spans="1:13" x14ac:dyDescent="0.25">
      <c r="A996" s="17" t="s">
        <v>16</v>
      </c>
      <c r="B996" s="17">
        <v>100</v>
      </c>
      <c r="C996" s="17">
        <v>5</v>
      </c>
      <c r="D996" s="17">
        <v>0.8</v>
      </c>
      <c r="E996" s="17">
        <v>224.69197549173819</v>
      </c>
      <c r="F996" s="17">
        <v>0.99</v>
      </c>
      <c r="G996" s="17">
        <v>8</v>
      </c>
      <c r="H996" s="17">
        <v>34</v>
      </c>
      <c r="I996" s="17">
        <v>3130.9377272151928</v>
      </c>
      <c r="J996" s="17">
        <v>2431.4741756237959</v>
      </c>
      <c r="K996" s="17">
        <v>1.6862198418982357</v>
      </c>
      <c r="L996" s="17">
        <v>1856.8420000000001</v>
      </c>
      <c r="M996" s="17" t="s">
        <v>27</v>
      </c>
    </row>
    <row r="997" spans="1:13" x14ac:dyDescent="0.25">
      <c r="A997" s="17" t="s">
        <v>17</v>
      </c>
      <c r="B997" s="17">
        <v>100</v>
      </c>
      <c r="C997" s="17">
        <v>5</v>
      </c>
      <c r="D997" s="17">
        <v>0.5</v>
      </c>
      <c r="E997" s="17">
        <v>30.936816477064724</v>
      </c>
      <c r="F997" s="17">
        <v>0.99</v>
      </c>
      <c r="G997" s="17">
        <v>8</v>
      </c>
      <c r="H997" s="17">
        <v>33</v>
      </c>
      <c r="I997" s="17">
        <v>2549.1514628463833</v>
      </c>
      <c r="J997" s="17">
        <v>2546.4252163275405</v>
      </c>
      <c r="K997" s="17">
        <v>1.4137466032448136</v>
      </c>
      <c r="L997" s="17">
        <v>1528.2529999999999</v>
      </c>
      <c r="M997" s="17" t="s">
        <v>27</v>
      </c>
    </row>
    <row r="998" spans="1:13" x14ac:dyDescent="0.25">
      <c r="A998" s="17" t="s">
        <v>19</v>
      </c>
      <c r="B998" s="17">
        <v>100</v>
      </c>
      <c r="C998" s="17">
        <v>5</v>
      </c>
      <c r="D998" s="17">
        <v>0.8</v>
      </c>
      <c r="E998" s="17">
        <v>224.69197549173819</v>
      </c>
      <c r="F998" s="17">
        <v>0.9</v>
      </c>
      <c r="G998" s="17">
        <v>8</v>
      </c>
      <c r="H998" s="17">
        <v>40</v>
      </c>
      <c r="I998" s="17">
        <v>3130.9377272151928</v>
      </c>
      <c r="J998" s="17">
        <v>3058.7189819558585</v>
      </c>
      <c r="K998" s="17">
        <v>1.3404304299240684</v>
      </c>
      <c r="L998" s="17">
        <v>209.828</v>
      </c>
      <c r="M998" s="17" t="s">
        <v>27</v>
      </c>
    </row>
    <row r="999" spans="1:13" x14ac:dyDescent="0.25">
      <c r="A999" s="17" t="s">
        <v>17</v>
      </c>
      <c r="B999" s="17">
        <v>100</v>
      </c>
      <c r="C999" s="17">
        <v>10</v>
      </c>
      <c r="D999" s="17">
        <v>0.3</v>
      </c>
      <c r="E999" s="17">
        <v>17.81084011161159</v>
      </c>
      <c r="F999" s="17">
        <v>0.99</v>
      </c>
      <c r="G999" s="17">
        <v>8</v>
      </c>
      <c r="H999" s="17">
        <v>36</v>
      </c>
      <c r="I999" s="17">
        <v>2549.1514628463833</v>
      </c>
      <c r="J999" s="17">
        <v>2348.953740742676</v>
      </c>
      <c r="K999" s="17">
        <v>1.5325972315068992</v>
      </c>
      <c r="L999" s="17">
        <v>1556.279</v>
      </c>
      <c r="M999" s="17" t="s">
        <v>27</v>
      </c>
    </row>
    <row r="1000" spans="1:13" x14ac:dyDescent="0.25">
      <c r="A1000" s="17" t="s">
        <v>16</v>
      </c>
      <c r="B1000" s="17">
        <v>100</v>
      </c>
      <c r="C1000" s="17">
        <v>10</v>
      </c>
      <c r="D1000" s="17">
        <v>0.8</v>
      </c>
      <c r="E1000" s="17">
        <v>224.69197549173819</v>
      </c>
      <c r="F1000" s="17">
        <v>0.99</v>
      </c>
      <c r="G1000" s="17">
        <v>8</v>
      </c>
      <c r="H1000" s="17">
        <v>36</v>
      </c>
      <c r="I1000" s="17">
        <v>3130.9377272151928</v>
      </c>
      <c r="J1000" s="17">
        <v>2642.3734448564664</v>
      </c>
      <c r="K1000" s="17">
        <v>1.5516353329923476</v>
      </c>
      <c r="L1000" s="17">
        <v>1892.9639999999999</v>
      </c>
      <c r="M1000" s="17" t="s">
        <v>27</v>
      </c>
    </row>
    <row r="1001" spans="1:13" x14ac:dyDescent="0.25">
      <c r="A1001" s="17" t="s">
        <v>13</v>
      </c>
      <c r="B1001" s="17">
        <v>100</v>
      </c>
      <c r="C1001" s="17">
        <v>10</v>
      </c>
      <c r="D1001" s="17">
        <v>0.8</v>
      </c>
      <c r="E1001" s="17">
        <v>224.69197549173819</v>
      </c>
      <c r="F1001" s="17">
        <v>0.99</v>
      </c>
      <c r="G1001" s="17">
        <v>8</v>
      </c>
      <c r="H1001" s="17">
        <v>40</v>
      </c>
      <c r="I1001" s="17">
        <v>3130.9377272151928</v>
      </c>
      <c r="J1001" s="17">
        <v>2976.1021200686873</v>
      </c>
      <c r="K1001" s="17">
        <v>1.3776408989303679</v>
      </c>
      <c r="L1001" s="17">
        <v>1939.2529999999999</v>
      </c>
      <c r="M1001" s="17" t="s">
        <v>27</v>
      </c>
    </row>
    <row r="1002" spans="1:13" x14ac:dyDescent="0.25">
      <c r="A1002" s="17" t="s">
        <v>13</v>
      </c>
      <c r="B1002" s="17">
        <v>100</v>
      </c>
      <c r="C1002" s="17">
        <v>5</v>
      </c>
      <c r="D1002" s="17">
        <v>0.8</v>
      </c>
      <c r="E1002" s="17">
        <v>96.098529356032259</v>
      </c>
      <c r="F1002" s="17">
        <v>0.99</v>
      </c>
      <c r="G1002" s="17">
        <v>8</v>
      </c>
      <c r="H1002" s="17">
        <v>36</v>
      </c>
      <c r="I1002" s="17">
        <v>2549.1514628463833</v>
      </c>
      <c r="J1002" s="17">
        <v>2549.1514628463833</v>
      </c>
      <c r="K1002" s="17">
        <v>1.4122346406126214</v>
      </c>
      <c r="L1002" s="17">
        <v>1955.644</v>
      </c>
      <c r="M1002" s="17" t="s">
        <v>27</v>
      </c>
    </row>
    <row r="1003" spans="1:13" x14ac:dyDescent="0.25">
      <c r="A1003" s="17" t="s">
        <v>17</v>
      </c>
      <c r="B1003" s="17">
        <v>100</v>
      </c>
      <c r="C1003" s="17">
        <v>10</v>
      </c>
      <c r="D1003" s="17">
        <v>0.3</v>
      </c>
      <c r="E1003" s="17">
        <v>41.644267364579491</v>
      </c>
      <c r="F1003" s="17">
        <v>0.99</v>
      </c>
      <c r="G1003" s="17">
        <v>8</v>
      </c>
      <c r="H1003" s="17">
        <v>33</v>
      </c>
      <c r="I1003" s="17">
        <v>3130.9377272151928</v>
      </c>
      <c r="J1003" s="17">
        <v>2535.4148291870233</v>
      </c>
      <c r="K1003" s="17">
        <v>1.6170923798353969</v>
      </c>
      <c r="L1003" s="17">
        <v>1614.22</v>
      </c>
      <c r="M1003" s="17" t="s">
        <v>27</v>
      </c>
    </row>
    <row r="1004" spans="1:13" x14ac:dyDescent="0.25">
      <c r="A1004" s="17" t="s">
        <v>20</v>
      </c>
      <c r="B1004" s="17">
        <v>100</v>
      </c>
      <c r="C1004" s="17">
        <v>10</v>
      </c>
      <c r="D1004" s="17">
        <v>0.3</v>
      </c>
      <c r="E1004" s="17">
        <v>17.81084011161159</v>
      </c>
      <c r="F1004" s="17">
        <v>0.99</v>
      </c>
      <c r="G1004" s="17">
        <v>8</v>
      </c>
      <c r="H1004" s="17">
        <v>35</v>
      </c>
      <c r="I1004" s="17">
        <v>2549.1514628463833</v>
      </c>
      <c r="J1004" s="17">
        <v>2545.8512851406263</v>
      </c>
      <c r="K1004" s="17">
        <v>1.4140653152099358</v>
      </c>
      <c r="L1004" s="17">
        <v>1477.53</v>
      </c>
      <c r="M1004" s="17" t="s">
        <v>27</v>
      </c>
    </row>
    <row r="1005" spans="1:13" x14ac:dyDescent="0.25">
      <c r="A1005" s="17" t="s">
        <v>20</v>
      </c>
      <c r="B1005" s="17">
        <v>100</v>
      </c>
      <c r="C1005" s="17">
        <v>5</v>
      </c>
      <c r="D1005" s="17">
        <v>0.3</v>
      </c>
      <c r="E1005" s="17">
        <v>41.644267364579491</v>
      </c>
      <c r="F1005" s="17">
        <v>0.99</v>
      </c>
      <c r="G1005" s="17">
        <v>8</v>
      </c>
      <c r="H1005" s="17">
        <v>36</v>
      </c>
      <c r="I1005" s="17">
        <v>3130.9377272151928</v>
      </c>
      <c r="J1005" s="17">
        <v>2596.111010023687</v>
      </c>
      <c r="K1005" s="17">
        <v>1.5792853172186161</v>
      </c>
      <c r="L1005" s="17">
        <v>1489.97</v>
      </c>
      <c r="M1005" s="17" t="s">
        <v>27</v>
      </c>
    </row>
    <row r="1006" spans="1:13" x14ac:dyDescent="0.25">
      <c r="A1006" s="17" t="s">
        <v>20</v>
      </c>
      <c r="B1006" s="17">
        <v>100</v>
      </c>
      <c r="C1006" s="17">
        <v>5</v>
      </c>
      <c r="D1006" s="17">
        <v>0.3</v>
      </c>
      <c r="E1006" s="17">
        <v>17.81084011161159</v>
      </c>
      <c r="F1006" s="17">
        <v>0.99</v>
      </c>
      <c r="G1006" s="17">
        <v>8</v>
      </c>
      <c r="H1006" s="17">
        <v>36</v>
      </c>
      <c r="I1006" s="17">
        <v>2549.1514628463833</v>
      </c>
      <c r="J1006" s="17">
        <v>2486.7117702837181</v>
      </c>
      <c r="K1006" s="17">
        <v>1.4476949210680989</v>
      </c>
      <c r="L1006" s="17">
        <v>1532.4649999999999</v>
      </c>
      <c r="M1006" s="17" t="s">
        <v>27</v>
      </c>
    </row>
    <row r="1007" spans="1:13" x14ac:dyDescent="0.25">
      <c r="A1007" s="17" t="s">
        <v>17</v>
      </c>
      <c r="B1007" s="17">
        <v>100</v>
      </c>
      <c r="C1007" s="17">
        <v>10</v>
      </c>
      <c r="D1007" s="17">
        <v>0.5</v>
      </c>
      <c r="E1007" s="17">
        <v>72.334659606533179</v>
      </c>
      <c r="F1007" s="17">
        <v>0.99</v>
      </c>
      <c r="G1007" s="17">
        <v>8</v>
      </c>
      <c r="H1007" s="17">
        <v>36</v>
      </c>
      <c r="I1007" s="17">
        <v>3130.9377272151928</v>
      </c>
      <c r="J1007" s="17">
        <v>2663.8696646674493</v>
      </c>
      <c r="K1007" s="17">
        <v>1.539114339706944</v>
      </c>
      <c r="L1007" s="17">
        <v>1681.3810000000001</v>
      </c>
      <c r="M1007" s="17" t="s">
        <v>27</v>
      </c>
    </row>
    <row r="1008" spans="1:13" x14ac:dyDescent="0.25">
      <c r="A1008" s="17" t="s">
        <v>17</v>
      </c>
      <c r="B1008" s="17">
        <v>100</v>
      </c>
      <c r="C1008" s="17">
        <v>5</v>
      </c>
      <c r="D1008" s="17">
        <v>0.5</v>
      </c>
      <c r="E1008" s="17">
        <v>72.334659606533179</v>
      </c>
      <c r="F1008" s="17">
        <v>0.99</v>
      </c>
      <c r="G1008" s="17">
        <v>8</v>
      </c>
      <c r="H1008" s="17">
        <v>35</v>
      </c>
      <c r="I1008" s="17">
        <v>3130.9377272151928</v>
      </c>
      <c r="J1008" s="17">
        <v>2755.2737743486982</v>
      </c>
      <c r="K1008" s="17">
        <v>1.4880553933226375</v>
      </c>
      <c r="L1008" s="17">
        <v>1704</v>
      </c>
      <c r="M1008" s="17" t="s">
        <v>27</v>
      </c>
    </row>
    <row r="1009" spans="1:13" x14ac:dyDescent="0.25">
      <c r="A1009" s="17" t="s">
        <v>17</v>
      </c>
      <c r="B1009" s="17">
        <v>100</v>
      </c>
      <c r="C1009" s="17">
        <v>10</v>
      </c>
      <c r="D1009" s="17">
        <v>0.8</v>
      </c>
      <c r="E1009" s="17">
        <v>96.098529356032259</v>
      </c>
      <c r="F1009" s="17">
        <v>0.99</v>
      </c>
      <c r="G1009" s="17">
        <v>8</v>
      </c>
      <c r="H1009" s="17">
        <v>32</v>
      </c>
      <c r="I1009" s="17">
        <v>2549.1514628463833</v>
      </c>
      <c r="J1009" s="17">
        <v>2263.1809425867414</v>
      </c>
      <c r="K1009" s="17">
        <v>1.5906814750239626</v>
      </c>
      <c r="L1009" s="17">
        <v>1720.24</v>
      </c>
      <c r="M1009" s="17" t="s">
        <v>27</v>
      </c>
    </row>
    <row r="1010" spans="1:13" x14ac:dyDescent="0.25">
      <c r="A1010" s="17" t="s">
        <v>20</v>
      </c>
      <c r="B1010" s="17">
        <v>100</v>
      </c>
      <c r="C1010" s="17">
        <v>10</v>
      </c>
      <c r="D1010" s="17">
        <v>0.8</v>
      </c>
      <c r="E1010" s="17">
        <v>96.098529356032259</v>
      </c>
      <c r="F1010" s="17">
        <v>0.99</v>
      </c>
      <c r="G1010" s="17">
        <v>8</v>
      </c>
      <c r="H1010" s="17">
        <v>32</v>
      </c>
      <c r="I1010" s="17">
        <v>2549.1514628463833</v>
      </c>
      <c r="J1010" s="17">
        <v>2319.7910658057499</v>
      </c>
      <c r="K1010" s="17">
        <v>1.5518638954450779</v>
      </c>
      <c r="L1010" s="17">
        <v>1600.635</v>
      </c>
      <c r="M1010" s="17" t="s">
        <v>27</v>
      </c>
    </row>
    <row r="1011" spans="1:13" x14ac:dyDescent="0.25">
      <c r="A1011" s="17" t="s">
        <v>20</v>
      </c>
      <c r="B1011" s="17">
        <v>100</v>
      </c>
      <c r="C1011" s="17">
        <v>10</v>
      </c>
      <c r="D1011" s="17">
        <v>0.3</v>
      </c>
      <c r="E1011" s="17">
        <v>41.644267364579491</v>
      </c>
      <c r="F1011" s="17">
        <v>0.99</v>
      </c>
      <c r="G1011" s="17">
        <v>8</v>
      </c>
      <c r="H1011" s="17">
        <v>35</v>
      </c>
      <c r="I1011" s="17">
        <v>3130.9377272151928</v>
      </c>
      <c r="J1011" s="17">
        <v>2341.3091891613908</v>
      </c>
      <c r="K1011" s="17">
        <v>1.7511570103513479</v>
      </c>
      <c r="L1011" s="17">
        <v>1612.8720000000001</v>
      </c>
      <c r="M1011" s="17" t="s">
        <v>27</v>
      </c>
    </row>
    <row r="1012" spans="1:13" x14ac:dyDescent="0.25">
      <c r="A1012" s="17" t="s">
        <v>20</v>
      </c>
      <c r="B1012" s="17">
        <v>100</v>
      </c>
      <c r="C1012" s="17">
        <v>5</v>
      </c>
      <c r="D1012" s="17">
        <v>0.8</v>
      </c>
      <c r="E1012" s="17">
        <v>224.69197549173819</v>
      </c>
      <c r="F1012" s="17">
        <v>0.99</v>
      </c>
      <c r="G1012" s="17">
        <v>8</v>
      </c>
      <c r="H1012" s="17">
        <v>32</v>
      </c>
      <c r="I1012" s="17">
        <v>3130.9377272151928</v>
      </c>
      <c r="J1012" s="17">
        <v>2615.6054834593756</v>
      </c>
      <c r="K1012" s="17">
        <v>1.5675146829014053</v>
      </c>
      <c r="L1012" s="17">
        <v>1666.2570000000001</v>
      </c>
      <c r="M1012" s="17" t="s">
        <v>27</v>
      </c>
    </row>
    <row r="1013" spans="1:13" x14ac:dyDescent="0.25">
      <c r="A1013" s="17" t="s">
        <v>17</v>
      </c>
      <c r="B1013" s="17">
        <v>100</v>
      </c>
      <c r="C1013" s="17">
        <v>5</v>
      </c>
      <c r="D1013" s="17">
        <v>0.8</v>
      </c>
      <c r="E1013" s="17">
        <v>224.69197549173819</v>
      </c>
      <c r="F1013" s="17">
        <v>0.99</v>
      </c>
      <c r="G1013" s="17">
        <v>8</v>
      </c>
      <c r="H1013" s="17">
        <v>36</v>
      </c>
      <c r="I1013" s="17">
        <v>3130.9377272151928</v>
      </c>
      <c r="J1013" s="17">
        <v>2867.4824713470443</v>
      </c>
      <c r="K1013" s="17">
        <v>1.4298256540253449</v>
      </c>
      <c r="L1013" s="17">
        <v>1812.0239999999999</v>
      </c>
      <c r="M1013" s="17" t="s">
        <v>27</v>
      </c>
    </row>
    <row r="1014" spans="1:13" x14ac:dyDescent="0.25">
      <c r="A1014" s="17" t="s">
        <v>20</v>
      </c>
      <c r="B1014" s="17">
        <v>100</v>
      </c>
      <c r="C1014" s="17">
        <v>5</v>
      </c>
      <c r="D1014" s="17">
        <v>0.5</v>
      </c>
      <c r="E1014" s="17">
        <v>30.936816477064724</v>
      </c>
      <c r="F1014" s="17">
        <v>0.99</v>
      </c>
      <c r="G1014" s="17">
        <v>8</v>
      </c>
      <c r="H1014" s="17">
        <v>32</v>
      </c>
      <c r="I1014" s="17">
        <v>2549.1514628463833</v>
      </c>
      <c r="J1014" s="17">
        <v>2191.6457865255161</v>
      </c>
      <c r="K1014" s="17">
        <v>1.642601200491979</v>
      </c>
      <c r="L1014" s="17">
        <v>1680.0119999999999</v>
      </c>
      <c r="M1014" s="17" t="s">
        <v>27</v>
      </c>
    </row>
    <row r="1015" spans="1:13" x14ac:dyDescent="0.25">
      <c r="A1015" s="17" t="s">
        <v>17</v>
      </c>
      <c r="B1015" s="17">
        <v>100</v>
      </c>
      <c r="C1015" s="17">
        <v>10</v>
      </c>
      <c r="D1015" s="17">
        <v>0.8</v>
      </c>
      <c r="E1015" s="17">
        <v>224.69197549173819</v>
      </c>
      <c r="F1015" s="17">
        <v>0.99</v>
      </c>
      <c r="G1015" s="17">
        <v>8</v>
      </c>
      <c r="H1015" s="17">
        <v>36</v>
      </c>
      <c r="I1015" s="17">
        <v>3130.9377272151928</v>
      </c>
      <c r="J1015" s="17">
        <v>2631.8668347939638</v>
      </c>
      <c r="K1015" s="17">
        <v>1.5578295777722999</v>
      </c>
      <c r="L1015" s="17">
        <v>1821.7729999999999</v>
      </c>
      <c r="M1015" s="17" t="s">
        <v>27</v>
      </c>
    </row>
    <row r="1016" spans="1:13" x14ac:dyDescent="0.25">
      <c r="A1016" s="17" t="s">
        <v>20</v>
      </c>
      <c r="B1016" s="17">
        <v>100</v>
      </c>
      <c r="C1016" s="17">
        <v>5</v>
      </c>
      <c r="D1016" s="17">
        <v>0.5</v>
      </c>
      <c r="E1016" s="17">
        <v>72.334659606533179</v>
      </c>
      <c r="F1016" s="17">
        <v>0.99</v>
      </c>
      <c r="G1016" s="17">
        <v>8</v>
      </c>
      <c r="H1016" s="17">
        <v>38</v>
      </c>
      <c r="I1016" s="17">
        <v>3130.9377272151928</v>
      </c>
      <c r="J1016" s="17">
        <v>2668.436382771205</v>
      </c>
      <c r="K1016" s="17">
        <v>1.5364803247593626</v>
      </c>
      <c r="L1016" s="17">
        <v>1680.7239999999999</v>
      </c>
      <c r="M1016" s="17" t="s">
        <v>27</v>
      </c>
    </row>
    <row r="1017" spans="1:13" x14ac:dyDescent="0.25">
      <c r="A1017" s="17" t="s">
        <v>20</v>
      </c>
      <c r="B1017" s="17">
        <v>100</v>
      </c>
      <c r="C1017" s="17">
        <v>10</v>
      </c>
      <c r="D1017" s="17">
        <v>0.5</v>
      </c>
      <c r="E1017" s="17">
        <v>30.936816477064724</v>
      </c>
      <c r="F1017" s="17">
        <v>0.99</v>
      </c>
      <c r="G1017" s="17">
        <v>8</v>
      </c>
      <c r="H1017" s="17">
        <v>35</v>
      </c>
      <c r="I1017" s="17">
        <v>2549.1514628463833</v>
      </c>
      <c r="J1017" s="17">
        <v>2264.5144819426914</v>
      </c>
      <c r="K1017" s="17">
        <v>1.5897447460400504</v>
      </c>
      <c r="L1017" s="17">
        <v>1697.961</v>
      </c>
      <c r="M1017" s="17" t="s">
        <v>27</v>
      </c>
    </row>
    <row r="1018" spans="1:13" x14ac:dyDescent="0.25">
      <c r="A1018" s="17" t="s">
        <v>17</v>
      </c>
      <c r="B1018" s="17">
        <v>100</v>
      </c>
      <c r="C1018" s="17">
        <v>5</v>
      </c>
      <c r="D1018" s="17">
        <v>0.8</v>
      </c>
      <c r="E1018" s="17">
        <v>96.098529356032259</v>
      </c>
      <c r="F1018" s="17">
        <v>0.99</v>
      </c>
      <c r="G1018" s="17">
        <v>8</v>
      </c>
      <c r="H1018" s="17">
        <v>32</v>
      </c>
      <c r="I1018" s="17">
        <v>2549.1514628463833</v>
      </c>
      <c r="J1018" s="17">
        <v>2366.6513149457737</v>
      </c>
      <c r="K1018" s="17">
        <v>1.5211366276330764</v>
      </c>
      <c r="L1018" s="17">
        <v>1855.3789999999999</v>
      </c>
      <c r="M1018" s="17" t="s">
        <v>27</v>
      </c>
    </row>
    <row r="1019" spans="1:13" x14ac:dyDescent="0.25">
      <c r="A1019" s="17" t="s">
        <v>21</v>
      </c>
      <c r="B1019" s="17">
        <v>100</v>
      </c>
      <c r="C1019" s="17">
        <v>10</v>
      </c>
      <c r="D1019" s="17">
        <v>0.5</v>
      </c>
      <c r="E1019" s="17">
        <v>72.334659606533179</v>
      </c>
      <c r="F1019" s="17">
        <v>0.99</v>
      </c>
      <c r="G1019" s="17">
        <v>8</v>
      </c>
      <c r="H1019" s="17">
        <v>38</v>
      </c>
      <c r="I1019" s="17">
        <v>3130.9377272151928</v>
      </c>
      <c r="J1019" s="17">
        <v>2738.8252041980036</v>
      </c>
      <c r="K1019" s="17">
        <v>1.4969922117394061</v>
      </c>
      <c r="L1019" s="17">
        <v>1542.0139999999999</v>
      </c>
      <c r="M1019" s="17" t="s">
        <v>27</v>
      </c>
    </row>
    <row r="1020" spans="1:13" x14ac:dyDescent="0.25">
      <c r="A1020" s="17" t="s">
        <v>21</v>
      </c>
      <c r="B1020" s="17">
        <v>100</v>
      </c>
      <c r="C1020" s="17">
        <v>5</v>
      </c>
      <c r="D1020" s="17">
        <v>0.5</v>
      </c>
      <c r="E1020" s="17">
        <v>30.936816477064724</v>
      </c>
      <c r="F1020" s="17">
        <v>0.99</v>
      </c>
      <c r="G1020" s="17">
        <v>8</v>
      </c>
      <c r="H1020" s="17">
        <v>30</v>
      </c>
      <c r="I1020" s="17">
        <v>2549.1514628463833</v>
      </c>
      <c r="J1020" s="17">
        <v>2266.4678934297935</v>
      </c>
      <c r="K1020" s="17">
        <v>1.5883745851577906</v>
      </c>
      <c r="L1020" s="17">
        <v>1548.8440000000001</v>
      </c>
      <c r="M1020" s="17" t="s">
        <v>27</v>
      </c>
    </row>
    <row r="1021" spans="1:13" x14ac:dyDescent="0.25">
      <c r="A1021" s="17" t="s">
        <v>21</v>
      </c>
      <c r="B1021" s="17">
        <v>100</v>
      </c>
      <c r="C1021" s="17">
        <v>10</v>
      </c>
      <c r="D1021" s="17">
        <v>0.5</v>
      </c>
      <c r="E1021" s="17">
        <v>30.936816477064724</v>
      </c>
      <c r="F1021" s="17">
        <v>0.99</v>
      </c>
      <c r="G1021" s="17">
        <v>8</v>
      </c>
      <c r="H1021" s="17">
        <v>33</v>
      </c>
      <c r="I1021" s="17">
        <v>2549.1514628463833</v>
      </c>
      <c r="J1021" s="17">
        <v>2396.301648251731</v>
      </c>
      <c r="K1021" s="17">
        <v>1.5023150372685554</v>
      </c>
      <c r="L1021" s="17">
        <v>1550.855</v>
      </c>
      <c r="M1021" s="17" t="s">
        <v>27</v>
      </c>
    </row>
    <row r="1022" spans="1:13" x14ac:dyDescent="0.25">
      <c r="A1022" s="17" t="s">
        <v>20</v>
      </c>
      <c r="B1022" s="17">
        <v>100</v>
      </c>
      <c r="C1022" s="17">
        <v>5</v>
      </c>
      <c r="D1022" s="17">
        <v>0.8</v>
      </c>
      <c r="E1022" s="17">
        <v>96.098529356032259</v>
      </c>
      <c r="F1022" s="17">
        <v>0.99</v>
      </c>
      <c r="G1022" s="17">
        <v>8</v>
      </c>
      <c r="H1022" s="17">
        <v>34</v>
      </c>
      <c r="I1022" s="17">
        <v>2549.1514628463833</v>
      </c>
      <c r="J1022" s="17">
        <v>2390.0866034028995</v>
      </c>
      <c r="K1022" s="17">
        <v>1.5062215715842593</v>
      </c>
      <c r="L1022" s="17">
        <v>1752.1379999999999</v>
      </c>
      <c r="M1022" s="17" t="s">
        <v>27</v>
      </c>
    </row>
    <row r="1023" spans="1:13" x14ac:dyDescent="0.25">
      <c r="A1023" s="17" t="s">
        <v>14</v>
      </c>
      <c r="B1023" s="17">
        <v>100</v>
      </c>
      <c r="C1023" s="17">
        <v>10</v>
      </c>
      <c r="D1023" s="17">
        <v>0.3</v>
      </c>
      <c r="E1023" s="17">
        <v>17.81084011161159</v>
      </c>
      <c r="F1023" s="17">
        <v>0.99</v>
      </c>
      <c r="G1023" s="17">
        <v>8</v>
      </c>
      <c r="H1023" s="17">
        <v>34</v>
      </c>
      <c r="I1023" s="17">
        <v>2549.1514628463833</v>
      </c>
      <c r="J1023" s="17">
        <v>2410.3680352330298</v>
      </c>
      <c r="K1023" s="17">
        <v>1.4935478513562179</v>
      </c>
      <c r="L1023" s="17">
        <v>1431.086</v>
      </c>
      <c r="M1023" s="17" t="s">
        <v>27</v>
      </c>
    </row>
    <row r="1024" spans="1:13" x14ac:dyDescent="0.25">
      <c r="A1024" s="17" t="s">
        <v>20</v>
      </c>
      <c r="B1024" s="17">
        <v>100</v>
      </c>
      <c r="C1024" s="17">
        <v>10</v>
      </c>
      <c r="D1024" s="17">
        <v>0.5</v>
      </c>
      <c r="E1024" s="17">
        <v>72.334659606533179</v>
      </c>
      <c r="F1024" s="17">
        <v>0.99</v>
      </c>
      <c r="G1024" s="17">
        <v>8</v>
      </c>
      <c r="H1024" s="17">
        <v>34</v>
      </c>
      <c r="I1024" s="17">
        <v>3130.9377272151928</v>
      </c>
      <c r="J1024" s="17">
        <v>2607.9802750149797</v>
      </c>
      <c r="K1024" s="17">
        <v>1.5720977797565781</v>
      </c>
      <c r="L1024" s="17">
        <v>1780.2439999999999</v>
      </c>
      <c r="M1024" s="17" t="s">
        <v>27</v>
      </c>
    </row>
    <row r="1025" spans="1:13" x14ac:dyDescent="0.25">
      <c r="A1025" s="17" t="s">
        <v>14</v>
      </c>
      <c r="B1025" s="17">
        <v>100</v>
      </c>
      <c r="C1025" s="17">
        <v>10</v>
      </c>
      <c r="D1025" s="17">
        <v>0.3</v>
      </c>
      <c r="E1025" s="17">
        <v>41.644267364579491</v>
      </c>
      <c r="F1025" s="17">
        <v>0.99</v>
      </c>
      <c r="G1025" s="17">
        <v>8</v>
      </c>
      <c r="H1025" s="17">
        <v>36</v>
      </c>
      <c r="I1025" s="17">
        <v>3130.9377272151928</v>
      </c>
      <c r="J1025" s="17">
        <v>2701.9723057200927</v>
      </c>
      <c r="K1025" s="17">
        <v>1.5174100753439528</v>
      </c>
      <c r="L1025" s="17">
        <v>1460.404</v>
      </c>
      <c r="M1025" s="17" t="s">
        <v>27</v>
      </c>
    </row>
    <row r="1026" spans="1:13" x14ac:dyDescent="0.25">
      <c r="A1026" s="17" t="s">
        <v>14</v>
      </c>
      <c r="B1026" s="17">
        <v>100</v>
      </c>
      <c r="C1026" s="17">
        <v>10</v>
      </c>
      <c r="D1026" s="17">
        <v>0.5</v>
      </c>
      <c r="E1026" s="17">
        <v>30.936816477064724</v>
      </c>
      <c r="F1026" s="17">
        <v>0.99</v>
      </c>
      <c r="G1026" s="17">
        <v>8</v>
      </c>
      <c r="H1026" s="17">
        <v>33</v>
      </c>
      <c r="I1026" s="17">
        <v>2549.1514628463833</v>
      </c>
      <c r="J1026" s="17">
        <v>2348.5801411583652</v>
      </c>
      <c r="K1026" s="17">
        <v>1.5328410288883776</v>
      </c>
      <c r="L1026" s="17">
        <v>1465.693</v>
      </c>
      <c r="M1026" s="17" t="s">
        <v>27</v>
      </c>
    </row>
    <row r="1027" spans="1:13" x14ac:dyDescent="0.25">
      <c r="A1027" s="17" t="s">
        <v>21</v>
      </c>
      <c r="B1027" s="17">
        <v>100</v>
      </c>
      <c r="C1027" s="17">
        <v>10</v>
      </c>
      <c r="D1027" s="17">
        <v>0.8</v>
      </c>
      <c r="E1027" s="17">
        <v>96.098529356032259</v>
      </c>
      <c r="F1027" s="17">
        <v>0.99</v>
      </c>
      <c r="G1027" s="17">
        <v>8</v>
      </c>
      <c r="H1027" s="17">
        <v>32</v>
      </c>
      <c r="I1027" s="17">
        <v>2549.1514628463833</v>
      </c>
      <c r="J1027" s="17">
        <v>2366.6924908062697</v>
      </c>
      <c r="K1027" s="17">
        <v>1.5211101628051287</v>
      </c>
      <c r="L1027" s="17">
        <v>1593.0170000000001</v>
      </c>
      <c r="M1027" s="17" t="s">
        <v>27</v>
      </c>
    </row>
    <row r="1028" spans="1:13" x14ac:dyDescent="0.25">
      <c r="A1028" s="17" t="s">
        <v>21</v>
      </c>
      <c r="B1028" s="17">
        <v>100</v>
      </c>
      <c r="C1028" s="17">
        <v>5</v>
      </c>
      <c r="D1028" s="17">
        <v>0.3</v>
      </c>
      <c r="E1028" s="17">
        <v>41.644267364579491</v>
      </c>
      <c r="F1028" s="17">
        <v>0.99</v>
      </c>
      <c r="G1028" s="17">
        <v>8</v>
      </c>
      <c r="H1028" s="17">
        <v>39</v>
      </c>
      <c r="I1028" s="17">
        <v>3130.9377272151928</v>
      </c>
      <c r="J1028" s="17">
        <v>2707.222013010783</v>
      </c>
      <c r="K1028" s="17">
        <v>1.514467590871968</v>
      </c>
      <c r="L1028" s="17">
        <v>1597.7860000000001</v>
      </c>
      <c r="M1028" s="17" t="s">
        <v>27</v>
      </c>
    </row>
    <row r="1029" spans="1:13" x14ac:dyDescent="0.25">
      <c r="A1029" s="17" t="s">
        <v>20</v>
      </c>
      <c r="B1029" s="17">
        <v>100</v>
      </c>
      <c r="C1029" s="17">
        <v>10</v>
      </c>
      <c r="D1029" s="17">
        <v>0.8</v>
      </c>
      <c r="E1029" s="17">
        <v>224.69197549173819</v>
      </c>
      <c r="F1029" s="17">
        <v>0.99</v>
      </c>
      <c r="G1029" s="17">
        <v>8</v>
      </c>
      <c r="H1029" s="17">
        <v>36</v>
      </c>
      <c r="I1029" s="17">
        <v>3130.9377272151928</v>
      </c>
      <c r="J1029" s="17">
        <v>2854.8972086670428</v>
      </c>
      <c r="K1029" s="17">
        <v>1.4361287641295843</v>
      </c>
      <c r="L1029" s="17">
        <v>1816.674</v>
      </c>
      <c r="M1029" s="17" t="s">
        <v>27</v>
      </c>
    </row>
    <row r="1030" spans="1:13" x14ac:dyDescent="0.25">
      <c r="A1030" s="17" t="s">
        <v>14</v>
      </c>
      <c r="B1030" s="17">
        <v>100</v>
      </c>
      <c r="C1030" s="17">
        <v>10</v>
      </c>
      <c r="D1030" s="17">
        <v>0.5</v>
      </c>
      <c r="E1030" s="17">
        <v>72.334659606533179</v>
      </c>
      <c r="F1030" s="17">
        <v>0.99</v>
      </c>
      <c r="G1030" s="17">
        <v>8</v>
      </c>
      <c r="H1030" s="17">
        <v>38</v>
      </c>
      <c r="I1030" s="17">
        <v>3130.9377272151928</v>
      </c>
      <c r="J1030" s="17">
        <v>2935.3429723606869</v>
      </c>
      <c r="K1030" s="17">
        <v>1.3967703394818844</v>
      </c>
      <c r="L1030" s="17">
        <v>1494.4390000000001</v>
      </c>
      <c r="M1030" s="17" t="s">
        <v>27</v>
      </c>
    </row>
    <row r="1031" spans="1:13" x14ac:dyDescent="0.25">
      <c r="A1031" s="17" t="s">
        <v>21</v>
      </c>
      <c r="B1031" s="17">
        <v>100</v>
      </c>
      <c r="C1031" s="17">
        <v>10</v>
      </c>
      <c r="D1031" s="17">
        <v>0.3</v>
      </c>
      <c r="E1031" s="17">
        <v>17.81084011161159</v>
      </c>
      <c r="F1031" s="17">
        <v>0.99</v>
      </c>
      <c r="G1031" s="17">
        <v>8</v>
      </c>
      <c r="H1031" s="17">
        <v>33</v>
      </c>
      <c r="I1031" s="17">
        <v>2549.1514628463833</v>
      </c>
      <c r="J1031" s="17">
        <v>2444.6269455092443</v>
      </c>
      <c r="K1031" s="17">
        <v>1.4726173278148491</v>
      </c>
      <c r="L1031" s="17">
        <v>1635.3630000000001</v>
      </c>
      <c r="M1031" s="17" t="s">
        <v>27</v>
      </c>
    </row>
    <row r="1032" spans="1:13" x14ac:dyDescent="0.25">
      <c r="A1032" s="17" t="s">
        <v>21</v>
      </c>
      <c r="B1032" s="17">
        <v>100</v>
      </c>
      <c r="C1032" s="17">
        <v>5</v>
      </c>
      <c r="D1032" s="17">
        <v>0.3</v>
      </c>
      <c r="E1032" s="17">
        <v>17.81084011161159</v>
      </c>
      <c r="F1032" s="17">
        <v>0.99</v>
      </c>
      <c r="G1032" s="17">
        <v>8</v>
      </c>
      <c r="H1032" s="17">
        <v>33</v>
      </c>
      <c r="I1032" s="17">
        <v>2549.1514628463833</v>
      </c>
      <c r="J1032" s="17">
        <v>2281.5029741417698</v>
      </c>
      <c r="K1032" s="17">
        <v>1.5779072132720791</v>
      </c>
      <c r="L1032" s="17">
        <v>1642.317</v>
      </c>
      <c r="M1032" s="17" t="s">
        <v>27</v>
      </c>
    </row>
    <row r="1033" spans="1:13" x14ac:dyDescent="0.25">
      <c r="A1033" s="17" t="s">
        <v>14</v>
      </c>
      <c r="B1033" s="17">
        <v>100</v>
      </c>
      <c r="C1033" s="17">
        <v>5</v>
      </c>
      <c r="D1033" s="17">
        <v>0.5</v>
      </c>
      <c r="E1033" s="17">
        <v>30.936816477064724</v>
      </c>
      <c r="F1033" s="17">
        <v>0.99</v>
      </c>
      <c r="G1033" s="17">
        <v>8</v>
      </c>
      <c r="H1033" s="17">
        <v>33</v>
      </c>
      <c r="I1033" s="17">
        <v>2549.1514628463833</v>
      </c>
      <c r="J1033" s="17">
        <v>2416.2400131985969</v>
      </c>
      <c r="K1033" s="17">
        <v>1.4899182119057586</v>
      </c>
      <c r="L1033" s="17">
        <v>1565.3579999999999</v>
      </c>
      <c r="M1033" s="17" t="s">
        <v>27</v>
      </c>
    </row>
    <row r="1034" spans="1:13" x14ac:dyDescent="0.25">
      <c r="A1034" s="17" t="s">
        <v>21</v>
      </c>
      <c r="B1034" s="17">
        <v>100</v>
      </c>
      <c r="C1034" s="17">
        <v>5</v>
      </c>
      <c r="D1034" s="17">
        <v>0.8</v>
      </c>
      <c r="E1034" s="17">
        <v>224.69197549173819</v>
      </c>
      <c r="F1034" s="17">
        <v>0.99</v>
      </c>
      <c r="G1034" s="17">
        <v>8</v>
      </c>
      <c r="H1034" s="17">
        <v>33</v>
      </c>
      <c r="I1034" s="17">
        <v>3130.9377272151928</v>
      </c>
      <c r="J1034" s="17">
        <v>2548.3436309310064</v>
      </c>
      <c r="K1034" s="17">
        <v>1.6088882010398713</v>
      </c>
      <c r="L1034" s="17">
        <v>1697.623</v>
      </c>
      <c r="M1034" s="17" t="s">
        <v>27</v>
      </c>
    </row>
    <row r="1035" spans="1:13" x14ac:dyDescent="0.25">
      <c r="A1035" s="17" t="s">
        <v>15</v>
      </c>
      <c r="B1035" s="17">
        <v>100</v>
      </c>
      <c r="C1035" s="17">
        <v>10</v>
      </c>
      <c r="D1035" s="17">
        <v>0.3</v>
      </c>
      <c r="E1035" s="17">
        <v>17.81084011161159</v>
      </c>
      <c r="F1035" s="17">
        <v>0.99</v>
      </c>
      <c r="G1035" s="17">
        <v>8</v>
      </c>
      <c r="H1035" s="17">
        <v>35</v>
      </c>
      <c r="I1035" s="17">
        <v>2549.1514628463833</v>
      </c>
      <c r="J1035" s="17">
        <v>2481.8501280927985</v>
      </c>
      <c r="K1035" s="17">
        <v>1.4505307791355051</v>
      </c>
      <c r="L1035" s="17">
        <v>1459.1120000000001</v>
      </c>
      <c r="M1035" s="17" t="s">
        <v>27</v>
      </c>
    </row>
    <row r="1036" spans="1:13" x14ac:dyDescent="0.25">
      <c r="A1036" s="17" t="s">
        <v>14</v>
      </c>
      <c r="B1036" s="17">
        <v>100</v>
      </c>
      <c r="C1036" s="17">
        <v>5</v>
      </c>
      <c r="D1036" s="17">
        <v>0.3</v>
      </c>
      <c r="E1036" s="17">
        <v>17.81084011161159</v>
      </c>
      <c r="F1036" s="17">
        <v>0.99</v>
      </c>
      <c r="G1036" s="17">
        <v>8</v>
      </c>
      <c r="H1036" s="17">
        <v>32</v>
      </c>
      <c r="I1036" s="17">
        <v>2549.1514628463833</v>
      </c>
      <c r="J1036" s="17">
        <v>2297.5218443886538</v>
      </c>
      <c r="K1036" s="17">
        <v>1.5669056678579356</v>
      </c>
      <c r="L1036" s="17">
        <v>1592.26</v>
      </c>
      <c r="M1036" s="17" t="s">
        <v>27</v>
      </c>
    </row>
    <row r="1037" spans="1:13" x14ac:dyDescent="0.25">
      <c r="A1037" s="17" t="s">
        <v>21</v>
      </c>
      <c r="B1037" s="17">
        <v>100</v>
      </c>
      <c r="C1037" s="17">
        <v>5</v>
      </c>
      <c r="D1037" s="17">
        <v>0.8</v>
      </c>
      <c r="E1037" s="17">
        <v>96.098529356032259</v>
      </c>
      <c r="F1037" s="17">
        <v>0.99</v>
      </c>
      <c r="G1037" s="17">
        <v>8</v>
      </c>
      <c r="H1037" s="17">
        <v>29</v>
      </c>
      <c r="I1037" s="17">
        <v>2549.1514628463833</v>
      </c>
      <c r="J1037" s="17">
        <v>2205.0163321858226</v>
      </c>
      <c r="K1037" s="17">
        <v>1.6326409684373342</v>
      </c>
      <c r="L1037" s="17">
        <v>1722.4059999999999</v>
      </c>
      <c r="M1037" s="17" t="s">
        <v>27</v>
      </c>
    </row>
    <row r="1038" spans="1:13" x14ac:dyDescent="0.25">
      <c r="A1038" s="17" t="s">
        <v>18</v>
      </c>
      <c r="B1038" s="17">
        <v>100</v>
      </c>
      <c r="C1038" s="17">
        <v>10</v>
      </c>
      <c r="D1038" s="17">
        <v>0.3</v>
      </c>
      <c r="E1038" s="17">
        <v>17.81084011161159</v>
      </c>
      <c r="F1038" s="17">
        <v>0.99</v>
      </c>
      <c r="G1038" s="17">
        <v>8</v>
      </c>
      <c r="H1038" s="17">
        <v>36</v>
      </c>
      <c r="I1038" s="17">
        <v>2549.1514628463833</v>
      </c>
      <c r="J1038" s="17">
        <v>2549.1514628463833</v>
      </c>
      <c r="K1038" s="17">
        <v>1.4122346406126214</v>
      </c>
      <c r="L1038" s="17">
        <v>1272.568</v>
      </c>
      <c r="M1038" s="17" t="s">
        <v>27</v>
      </c>
    </row>
    <row r="1039" spans="1:13" x14ac:dyDescent="0.25">
      <c r="A1039" s="17" t="s">
        <v>15</v>
      </c>
      <c r="B1039" s="17">
        <v>100</v>
      </c>
      <c r="C1039" s="17">
        <v>5</v>
      </c>
      <c r="D1039" s="17">
        <v>0.5</v>
      </c>
      <c r="E1039" s="17">
        <v>30.936816477064724</v>
      </c>
      <c r="F1039" s="17">
        <v>0.99</v>
      </c>
      <c r="G1039" s="17">
        <v>8</v>
      </c>
      <c r="H1039" s="17">
        <v>36</v>
      </c>
      <c r="I1039" s="17">
        <v>2549.1514628463833</v>
      </c>
      <c r="J1039" s="17">
        <v>2549.1514628463833</v>
      </c>
      <c r="K1039" s="17">
        <v>1.4122346406126214</v>
      </c>
      <c r="L1039" s="17">
        <v>1480.8610000000001</v>
      </c>
      <c r="M1039" s="17" t="s">
        <v>27</v>
      </c>
    </row>
    <row r="1040" spans="1:13" x14ac:dyDescent="0.25">
      <c r="A1040" s="17" t="s">
        <v>15</v>
      </c>
      <c r="B1040" s="17">
        <v>100</v>
      </c>
      <c r="C1040" s="17">
        <v>5</v>
      </c>
      <c r="D1040" s="17">
        <v>0.3</v>
      </c>
      <c r="E1040" s="17">
        <v>17.81084011161159</v>
      </c>
      <c r="F1040" s="17">
        <v>0.99</v>
      </c>
      <c r="G1040" s="17">
        <v>8</v>
      </c>
      <c r="H1040" s="17">
        <v>33</v>
      </c>
      <c r="I1040" s="17">
        <v>2549.1514628463833</v>
      </c>
      <c r="J1040" s="17">
        <v>2309.4642817968502</v>
      </c>
      <c r="K1040" s="17">
        <v>1.5588030645787101</v>
      </c>
      <c r="L1040" s="17">
        <v>1482.671</v>
      </c>
      <c r="M1040" s="17" t="s">
        <v>27</v>
      </c>
    </row>
    <row r="1041" spans="1:13" x14ac:dyDescent="0.25">
      <c r="A1041" s="17" t="s">
        <v>21</v>
      </c>
      <c r="B1041" s="17">
        <v>100</v>
      </c>
      <c r="C1041" s="17">
        <v>10</v>
      </c>
      <c r="D1041" s="17">
        <v>0.3</v>
      </c>
      <c r="E1041" s="17">
        <v>41.644267364579491</v>
      </c>
      <c r="F1041" s="17">
        <v>0.99</v>
      </c>
      <c r="G1041" s="17">
        <v>8</v>
      </c>
      <c r="H1041" s="17">
        <v>31</v>
      </c>
      <c r="I1041" s="17">
        <v>3130.9377272151928</v>
      </c>
      <c r="J1041" s="17">
        <v>2239.1792266546126</v>
      </c>
      <c r="K1041" s="17">
        <v>1.8310280620660715</v>
      </c>
      <c r="L1041" s="17">
        <v>1728.2629999999999</v>
      </c>
      <c r="M1041" s="17" t="s">
        <v>27</v>
      </c>
    </row>
    <row r="1042" spans="1:13" x14ac:dyDescent="0.25">
      <c r="A1042" s="17" t="s">
        <v>21</v>
      </c>
      <c r="B1042" s="17">
        <v>100</v>
      </c>
      <c r="C1042" s="17">
        <v>5</v>
      </c>
      <c r="D1042" s="17">
        <v>0.5</v>
      </c>
      <c r="E1042" s="17">
        <v>72.334659606533179</v>
      </c>
      <c r="F1042" s="17">
        <v>0.99</v>
      </c>
      <c r="G1042" s="17">
        <v>8</v>
      </c>
      <c r="H1042" s="17">
        <v>37</v>
      </c>
      <c r="I1042" s="17">
        <v>3130.9377272151928</v>
      </c>
      <c r="J1042" s="17">
        <v>2958.6358395697853</v>
      </c>
      <c r="K1042" s="17">
        <v>1.3857737897869107</v>
      </c>
      <c r="L1042" s="17">
        <v>1730.0640000000001</v>
      </c>
      <c r="M1042" s="17" t="s">
        <v>27</v>
      </c>
    </row>
    <row r="1043" spans="1:13" x14ac:dyDescent="0.25">
      <c r="A1043" s="17" t="s">
        <v>18</v>
      </c>
      <c r="B1043" s="17">
        <v>100</v>
      </c>
      <c r="C1043" s="17">
        <v>5</v>
      </c>
      <c r="D1043" s="17">
        <v>0.3</v>
      </c>
      <c r="E1043" s="17">
        <v>41.644267364579491</v>
      </c>
      <c r="F1043" s="17">
        <v>0.99</v>
      </c>
      <c r="G1043" s="17">
        <v>8</v>
      </c>
      <c r="H1043" s="17">
        <v>38</v>
      </c>
      <c r="I1043" s="17">
        <v>3130.9377272151928</v>
      </c>
      <c r="J1043" s="17">
        <v>2653.6279597609951</v>
      </c>
      <c r="K1043" s="17">
        <v>1.5450545676226879</v>
      </c>
      <c r="L1043" s="17">
        <v>1284.837</v>
      </c>
      <c r="M1043" s="17" t="s">
        <v>27</v>
      </c>
    </row>
    <row r="1044" spans="1:13" x14ac:dyDescent="0.25">
      <c r="A1044" s="17" t="s">
        <v>14</v>
      </c>
      <c r="B1044" s="17">
        <v>100</v>
      </c>
      <c r="C1044" s="17">
        <v>5</v>
      </c>
      <c r="D1044" s="17">
        <v>0.5</v>
      </c>
      <c r="E1044" s="17">
        <v>72.334659606533179</v>
      </c>
      <c r="F1044" s="17">
        <v>0.99</v>
      </c>
      <c r="G1044" s="17">
        <v>8</v>
      </c>
      <c r="H1044" s="17">
        <v>33</v>
      </c>
      <c r="I1044" s="17">
        <v>3130.9377272151928</v>
      </c>
      <c r="J1044" s="17">
        <v>2493.6376594032981</v>
      </c>
      <c r="K1044" s="17">
        <v>1.6441843443209339</v>
      </c>
      <c r="L1044" s="17">
        <v>1614.6679999999999</v>
      </c>
      <c r="M1044" s="17" t="s">
        <v>27</v>
      </c>
    </row>
    <row r="1045" spans="1:13" x14ac:dyDescent="0.25">
      <c r="A1045" s="17" t="s">
        <v>15</v>
      </c>
      <c r="B1045" s="17">
        <v>100</v>
      </c>
      <c r="C1045" s="17">
        <v>10</v>
      </c>
      <c r="D1045" s="17">
        <v>0.5</v>
      </c>
      <c r="E1045" s="17">
        <v>72.334659606533179</v>
      </c>
      <c r="F1045" s="17">
        <v>0.99</v>
      </c>
      <c r="G1045" s="17">
        <v>8</v>
      </c>
      <c r="H1045" s="17">
        <v>37</v>
      </c>
      <c r="I1045" s="17">
        <v>3130.9377272151928</v>
      </c>
      <c r="J1045" s="17">
        <v>2770.5943896336453</v>
      </c>
      <c r="K1045" s="17">
        <v>1.4798268614635222</v>
      </c>
      <c r="L1045" s="17">
        <v>1503.0450000000001</v>
      </c>
      <c r="M1045" s="17" t="s">
        <v>27</v>
      </c>
    </row>
    <row r="1046" spans="1:13" x14ac:dyDescent="0.25">
      <c r="A1046" s="17" t="s">
        <v>15</v>
      </c>
      <c r="B1046" s="17">
        <v>100</v>
      </c>
      <c r="C1046" s="17">
        <v>5</v>
      </c>
      <c r="D1046" s="17">
        <v>0.3</v>
      </c>
      <c r="E1046" s="17">
        <v>41.644267364579491</v>
      </c>
      <c r="F1046" s="17">
        <v>0.99</v>
      </c>
      <c r="G1046" s="17">
        <v>8</v>
      </c>
      <c r="H1046" s="17">
        <v>35</v>
      </c>
      <c r="I1046" s="17">
        <v>3130.9377272151928</v>
      </c>
      <c r="J1046" s="17">
        <v>2536.356306163932</v>
      </c>
      <c r="K1046" s="17">
        <v>1.6164921269287174</v>
      </c>
      <c r="L1046" s="17">
        <v>1504.451</v>
      </c>
      <c r="M1046" s="17" t="s">
        <v>27</v>
      </c>
    </row>
    <row r="1047" spans="1:13" x14ac:dyDescent="0.25">
      <c r="A1047" s="17" t="s">
        <v>15</v>
      </c>
      <c r="B1047" s="17">
        <v>100</v>
      </c>
      <c r="C1047" s="17">
        <v>10</v>
      </c>
      <c r="D1047" s="17">
        <v>0.5</v>
      </c>
      <c r="E1047" s="17">
        <v>30.936816477064724</v>
      </c>
      <c r="F1047" s="17">
        <v>0.99</v>
      </c>
      <c r="G1047" s="17">
        <v>8</v>
      </c>
      <c r="H1047" s="17">
        <v>33</v>
      </c>
      <c r="I1047" s="17">
        <v>2549.1514628463833</v>
      </c>
      <c r="J1047" s="17">
        <v>2403.9510919417839</v>
      </c>
      <c r="K1047" s="17">
        <v>1.4975346262523634</v>
      </c>
      <c r="L1047" s="17">
        <v>1505.3150000000001</v>
      </c>
      <c r="M1047" s="17" t="s">
        <v>27</v>
      </c>
    </row>
    <row r="1048" spans="1:13" x14ac:dyDescent="0.25">
      <c r="A1048" s="17" t="s">
        <v>15</v>
      </c>
      <c r="B1048" s="17">
        <v>100</v>
      </c>
      <c r="C1048" s="17">
        <v>5</v>
      </c>
      <c r="D1048" s="17">
        <v>0.5</v>
      </c>
      <c r="E1048" s="17">
        <v>72.334659606533179</v>
      </c>
      <c r="F1048" s="17">
        <v>0.99</v>
      </c>
      <c r="G1048" s="17">
        <v>8</v>
      </c>
      <c r="H1048" s="17">
        <v>35</v>
      </c>
      <c r="I1048" s="17">
        <v>3130.9377272151928</v>
      </c>
      <c r="J1048" s="17">
        <v>2424.0813364576197</v>
      </c>
      <c r="K1048" s="17">
        <v>1.691362388850965</v>
      </c>
      <c r="L1048" s="17">
        <v>1505.6569999999999</v>
      </c>
      <c r="M1048" s="17" t="s">
        <v>27</v>
      </c>
    </row>
    <row r="1049" spans="1:13" x14ac:dyDescent="0.25">
      <c r="A1049" s="17" t="s">
        <v>21</v>
      </c>
      <c r="B1049" s="17">
        <v>100</v>
      </c>
      <c r="C1049" s="17">
        <v>10</v>
      </c>
      <c r="D1049" s="17">
        <v>0.8</v>
      </c>
      <c r="E1049" s="17">
        <v>224.69197549173819</v>
      </c>
      <c r="F1049" s="17">
        <v>0.99</v>
      </c>
      <c r="G1049" s="17">
        <v>8</v>
      </c>
      <c r="H1049" s="17">
        <v>33</v>
      </c>
      <c r="I1049" s="17">
        <v>3130.9377272151928</v>
      </c>
      <c r="J1049" s="17">
        <v>2479.7438884962116</v>
      </c>
      <c r="K1049" s="17">
        <v>1.6533965539829836</v>
      </c>
      <c r="L1049" s="17">
        <v>1757.038</v>
      </c>
      <c r="M1049" s="17" t="s">
        <v>27</v>
      </c>
    </row>
    <row r="1050" spans="1:13" x14ac:dyDescent="0.25">
      <c r="A1050" s="17" t="s">
        <v>15</v>
      </c>
      <c r="B1050" s="17">
        <v>100</v>
      </c>
      <c r="C1050" s="17">
        <v>10</v>
      </c>
      <c r="D1050" s="17">
        <v>0.3</v>
      </c>
      <c r="E1050" s="17">
        <v>41.644267364579491</v>
      </c>
      <c r="F1050" s="17">
        <v>0.99</v>
      </c>
      <c r="G1050" s="17">
        <v>8</v>
      </c>
      <c r="H1050" s="17">
        <v>36</v>
      </c>
      <c r="I1050" s="17">
        <v>3130.9377272151928</v>
      </c>
      <c r="J1050" s="17">
        <v>2711.4277580322555</v>
      </c>
      <c r="K1050" s="17">
        <v>1.5121184725848875</v>
      </c>
      <c r="L1050" s="17">
        <v>1516.386</v>
      </c>
      <c r="M1050" s="17" t="s">
        <v>27</v>
      </c>
    </row>
    <row r="1051" spans="1:13" x14ac:dyDescent="0.25">
      <c r="A1051" s="17" t="s">
        <v>18</v>
      </c>
      <c r="B1051" s="17">
        <v>100</v>
      </c>
      <c r="C1051" s="17">
        <v>5</v>
      </c>
      <c r="D1051" s="17">
        <v>0.3</v>
      </c>
      <c r="E1051" s="17">
        <v>17.81084011161159</v>
      </c>
      <c r="F1051" s="17">
        <v>0.99</v>
      </c>
      <c r="G1051" s="17">
        <v>8</v>
      </c>
      <c r="H1051" s="17">
        <v>31</v>
      </c>
      <c r="I1051" s="17">
        <v>2549.1514628463833</v>
      </c>
      <c r="J1051" s="17">
        <v>2222.1843203632661</v>
      </c>
      <c r="K1051" s="17">
        <v>1.6200276309264474</v>
      </c>
      <c r="L1051" s="17">
        <v>1320.8530000000001</v>
      </c>
      <c r="M1051" s="17" t="s">
        <v>27</v>
      </c>
    </row>
    <row r="1052" spans="1:13" x14ac:dyDescent="0.25">
      <c r="A1052" s="17" t="s">
        <v>14</v>
      </c>
      <c r="B1052" s="17">
        <v>100</v>
      </c>
      <c r="C1052" s="17">
        <v>5</v>
      </c>
      <c r="D1052" s="17">
        <v>0.3</v>
      </c>
      <c r="E1052" s="17">
        <v>41.644267364579491</v>
      </c>
      <c r="F1052" s="17">
        <v>0.99</v>
      </c>
      <c r="G1052" s="17">
        <v>8</v>
      </c>
      <c r="H1052" s="17">
        <v>35</v>
      </c>
      <c r="I1052" s="17">
        <v>3130.9377272151928</v>
      </c>
      <c r="J1052" s="17">
        <v>2439.5410703637817</v>
      </c>
      <c r="K1052" s="17">
        <v>1.6806439743146495</v>
      </c>
      <c r="L1052" s="17">
        <v>1650.309</v>
      </c>
      <c r="M1052" s="17" t="s">
        <v>27</v>
      </c>
    </row>
    <row r="1053" spans="1:13" x14ac:dyDescent="0.25">
      <c r="A1053" s="17" t="s">
        <v>18</v>
      </c>
      <c r="B1053" s="17">
        <v>100</v>
      </c>
      <c r="C1053" s="17">
        <v>10</v>
      </c>
      <c r="D1053" s="17">
        <v>0.5</v>
      </c>
      <c r="E1053" s="17">
        <v>30.936816477064724</v>
      </c>
      <c r="F1053" s="17">
        <v>0.99</v>
      </c>
      <c r="G1053" s="17">
        <v>8</v>
      </c>
      <c r="H1053" s="17">
        <v>36</v>
      </c>
      <c r="I1053" s="17">
        <v>2549.1514628463833</v>
      </c>
      <c r="J1053" s="17">
        <v>2531.6970582108793</v>
      </c>
      <c r="K1053" s="17">
        <v>1.4219710799617067</v>
      </c>
      <c r="L1053" s="17">
        <v>1324.663</v>
      </c>
      <c r="M1053" s="17" t="s">
        <v>27</v>
      </c>
    </row>
    <row r="1054" spans="1:13" x14ac:dyDescent="0.25">
      <c r="A1054" s="17" t="s">
        <v>15</v>
      </c>
      <c r="B1054" s="17">
        <v>100</v>
      </c>
      <c r="C1054" s="17">
        <v>10</v>
      </c>
      <c r="D1054" s="17">
        <v>0.8</v>
      </c>
      <c r="E1054" s="17">
        <v>96.098529356032259</v>
      </c>
      <c r="F1054" s="17">
        <v>0.99</v>
      </c>
      <c r="G1054" s="17">
        <v>8</v>
      </c>
      <c r="H1054" s="17">
        <v>31</v>
      </c>
      <c r="I1054" s="17">
        <v>2549.1514628463833</v>
      </c>
      <c r="J1054" s="17">
        <v>2218.4112498328686</v>
      </c>
      <c r="K1054" s="17">
        <v>1.622782971494225</v>
      </c>
      <c r="L1054" s="17">
        <v>1531.6379999999999</v>
      </c>
      <c r="M1054" s="17" t="s">
        <v>27</v>
      </c>
    </row>
    <row r="1055" spans="1:13" x14ac:dyDescent="0.25">
      <c r="A1055" s="17" t="s">
        <v>18</v>
      </c>
      <c r="B1055" s="17">
        <v>100</v>
      </c>
      <c r="C1055" s="17">
        <v>10</v>
      </c>
      <c r="D1055" s="17">
        <v>0.3</v>
      </c>
      <c r="E1055" s="17">
        <v>41.644267364579491</v>
      </c>
      <c r="F1055" s="17">
        <v>0.99</v>
      </c>
      <c r="G1055" s="17">
        <v>8</v>
      </c>
      <c r="H1055" s="17">
        <v>41</v>
      </c>
      <c r="I1055" s="17">
        <v>3130.9377272151928</v>
      </c>
      <c r="J1055" s="17">
        <v>2984.430234516949</v>
      </c>
      <c r="K1055" s="17">
        <v>1.3737965634380507</v>
      </c>
      <c r="L1055" s="17">
        <v>1333.8009999999999</v>
      </c>
      <c r="M1055" s="17" t="s">
        <v>27</v>
      </c>
    </row>
    <row r="1056" spans="1:13" x14ac:dyDescent="0.25">
      <c r="A1056" s="17" t="s">
        <v>14</v>
      </c>
      <c r="B1056" s="17">
        <v>100</v>
      </c>
      <c r="C1056" s="17">
        <v>5</v>
      </c>
      <c r="D1056" s="17">
        <v>0.8</v>
      </c>
      <c r="E1056" s="17">
        <v>224.69197549173819</v>
      </c>
      <c r="F1056" s="17">
        <v>0.99</v>
      </c>
      <c r="G1056" s="17">
        <v>8</v>
      </c>
      <c r="H1056" s="17">
        <v>34</v>
      </c>
      <c r="I1056" s="17">
        <v>3130.9377272151928</v>
      </c>
      <c r="J1056" s="17">
        <v>2444.140701550024</v>
      </c>
      <c r="K1056" s="17">
        <v>1.6774811684940494</v>
      </c>
      <c r="L1056" s="17">
        <v>1661.6690000000001</v>
      </c>
      <c r="M1056" s="17" t="s">
        <v>27</v>
      </c>
    </row>
    <row r="1057" spans="1:13" x14ac:dyDescent="0.25">
      <c r="A1057" s="17" t="s">
        <v>14</v>
      </c>
      <c r="B1057" s="17">
        <v>100</v>
      </c>
      <c r="C1057" s="17">
        <v>10</v>
      </c>
      <c r="D1057" s="17">
        <v>0.8</v>
      </c>
      <c r="E1057" s="17">
        <v>224.69197549173819</v>
      </c>
      <c r="F1057" s="17">
        <v>0.99</v>
      </c>
      <c r="G1057" s="17">
        <v>8</v>
      </c>
      <c r="H1057" s="17">
        <v>32</v>
      </c>
      <c r="I1057" s="17">
        <v>3130.9377272151928</v>
      </c>
      <c r="J1057" s="17">
        <v>2368.9727036304516</v>
      </c>
      <c r="K1057" s="17">
        <v>1.7307079957978193</v>
      </c>
      <c r="L1057" s="17">
        <v>1665.585</v>
      </c>
      <c r="M1057" s="17" t="s">
        <v>27</v>
      </c>
    </row>
    <row r="1058" spans="1:13" x14ac:dyDescent="0.25">
      <c r="A1058" s="17" t="s">
        <v>14</v>
      </c>
      <c r="B1058" s="17">
        <v>100</v>
      </c>
      <c r="C1058" s="17">
        <v>10</v>
      </c>
      <c r="D1058" s="17">
        <v>0.8</v>
      </c>
      <c r="E1058" s="17">
        <v>96.098529356032259</v>
      </c>
      <c r="F1058" s="17">
        <v>0.99</v>
      </c>
      <c r="G1058" s="17">
        <v>8</v>
      </c>
      <c r="H1058" s="17">
        <v>29</v>
      </c>
      <c r="I1058" s="17">
        <v>2549.1514628463833</v>
      </c>
      <c r="J1058" s="17">
        <v>2198.5843820991445</v>
      </c>
      <c r="K1058" s="17">
        <v>1.637417253261312</v>
      </c>
      <c r="L1058" s="17">
        <v>1678.7940000000001</v>
      </c>
      <c r="M1058" s="17" t="s">
        <v>27</v>
      </c>
    </row>
    <row r="1059" spans="1:13" x14ac:dyDescent="0.25">
      <c r="A1059" s="17" t="s">
        <v>14</v>
      </c>
      <c r="B1059" s="17">
        <v>100</v>
      </c>
      <c r="C1059" s="17">
        <v>5</v>
      </c>
      <c r="D1059" s="17">
        <v>0.8</v>
      </c>
      <c r="E1059" s="17">
        <v>96.098529356032259</v>
      </c>
      <c r="F1059" s="17">
        <v>0.99</v>
      </c>
      <c r="G1059" s="17">
        <v>8</v>
      </c>
      <c r="H1059" s="17">
        <v>36</v>
      </c>
      <c r="I1059" s="17">
        <v>2549.1514628463833</v>
      </c>
      <c r="J1059" s="17">
        <v>2549.1514628463833</v>
      </c>
      <c r="K1059" s="17">
        <v>1.4122346406126214</v>
      </c>
      <c r="L1059" s="17">
        <v>1680.95</v>
      </c>
      <c r="M1059" s="17" t="s">
        <v>27</v>
      </c>
    </row>
    <row r="1060" spans="1:13" x14ac:dyDescent="0.25">
      <c r="A1060" s="17" t="s">
        <v>18</v>
      </c>
      <c r="B1060" s="17">
        <v>100</v>
      </c>
      <c r="C1060" s="17">
        <v>10</v>
      </c>
      <c r="D1060" s="17">
        <v>0.8</v>
      </c>
      <c r="E1060" s="17">
        <v>96.098529356032259</v>
      </c>
      <c r="F1060" s="17">
        <v>0.99</v>
      </c>
      <c r="G1060" s="17">
        <v>8</v>
      </c>
      <c r="H1060" s="17">
        <v>36</v>
      </c>
      <c r="I1060" s="17">
        <v>2549.1514628463833</v>
      </c>
      <c r="J1060" s="17">
        <v>2549.1514628463833</v>
      </c>
      <c r="K1060" s="17">
        <v>1.4122346406126214</v>
      </c>
      <c r="L1060" s="17">
        <v>1358.242</v>
      </c>
      <c r="M1060" s="17" t="s">
        <v>27</v>
      </c>
    </row>
    <row r="1061" spans="1:13" x14ac:dyDescent="0.25">
      <c r="A1061" s="17" t="s">
        <v>18</v>
      </c>
      <c r="B1061" s="17">
        <v>100</v>
      </c>
      <c r="C1061" s="17">
        <v>5</v>
      </c>
      <c r="D1061" s="17">
        <v>0.5</v>
      </c>
      <c r="E1061" s="17">
        <v>30.936816477064724</v>
      </c>
      <c r="F1061" s="17">
        <v>0.99</v>
      </c>
      <c r="G1061" s="17">
        <v>8</v>
      </c>
      <c r="H1061" s="17">
        <v>36</v>
      </c>
      <c r="I1061" s="17">
        <v>2549.1514628463833</v>
      </c>
      <c r="J1061" s="17">
        <v>2549.1514628463833</v>
      </c>
      <c r="K1061" s="17">
        <v>1.4122346406126214</v>
      </c>
      <c r="L1061" s="17">
        <v>1359.03</v>
      </c>
      <c r="M1061" s="17" t="s">
        <v>27</v>
      </c>
    </row>
    <row r="1062" spans="1:13" x14ac:dyDescent="0.25">
      <c r="A1062" s="17" t="s">
        <v>18</v>
      </c>
      <c r="B1062" s="17">
        <v>100</v>
      </c>
      <c r="C1062" s="17">
        <v>5</v>
      </c>
      <c r="D1062" s="17">
        <v>0.8</v>
      </c>
      <c r="E1062" s="17">
        <v>96.098529356032259</v>
      </c>
      <c r="F1062" s="17">
        <v>0.99</v>
      </c>
      <c r="G1062" s="17">
        <v>8</v>
      </c>
      <c r="H1062" s="17">
        <v>30</v>
      </c>
      <c r="I1062" s="17">
        <v>2549.1514628463833</v>
      </c>
      <c r="J1062" s="17">
        <v>2348.3874695989707</v>
      </c>
      <c r="K1062" s="17">
        <v>1.5329667895965926</v>
      </c>
      <c r="L1062" s="17">
        <v>1375.271</v>
      </c>
      <c r="M1062" s="17" t="s">
        <v>27</v>
      </c>
    </row>
    <row r="1063" spans="1:13" x14ac:dyDescent="0.25">
      <c r="A1063" s="17" t="s">
        <v>15</v>
      </c>
      <c r="B1063" s="17">
        <v>100</v>
      </c>
      <c r="C1063" s="17">
        <v>5</v>
      </c>
      <c r="D1063" s="17">
        <v>0.8</v>
      </c>
      <c r="E1063" s="17">
        <v>224.69197549173819</v>
      </c>
      <c r="F1063" s="17">
        <v>0.99</v>
      </c>
      <c r="G1063" s="17">
        <v>8</v>
      </c>
      <c r="H1063" s="17">
        <v>34</v>
      </c>
      <c r="I1063" s="17">
        <v>3130.9377272151928</v>
      </c>
      <c r="J1063" s="17">
        <v>2479.2627429326221</v>
      </c>
      <c r="K1063" s="17">
        <v>1.6537174253464848</v>
      </c>
      <c r="L1063" s="17">
        <v>1581.6590000000001</v>
      </c>
      <c r="M1063" s="17" t="s">
        <v>27</v>
      </c>
    </row>
    <row r="1064" spans="1:13" x14ac:dyDescent="0.25">
      <c r="A1064" s="17" t="s">
        <v>15</v>
      </c>
      <c r="B1064" s="17">
        <v>100</v>
      </c>
      <c r="C1064" s="17">
        <v>5</v>
      </c>
      <c r="D1064" s="17">
        <v>0.8</v>
      </c>
      <c r="E1064" s="17">
        <v>96.098529356032259</v>
      </c>
      <c r="F1064" s="17">
        <v>0.99</v>
      </c>
      <c r="G1064" s="17">
        <v>8</v>
      </c>
      <c r="H1064" s="17">
        <v>36</v>
      </c>
      <c r="I1064" s="17">
        <v>2549.1514628463833</v>
      </c>
      <c r="J1064" s="17">
        <v>2549.1514628463833</v>
      </c>
      <c r="K1064" s="17">
        <v>1.4122346406126214</v>
      </c>
      <c r="L1064" s="17">
        <v>1582.83</v>
      </c>
      <c r="M1064" s="17" t="s">
        <v>27</v>
      </c>
    </row>
    <row r="1065" spans="1:13" x14ac:dyDescent="0.25">
      <c r="A1065" s="17" t="s">
        <v>18</v>
      </c>
      <c r="B1065" s="17">
        <v>100</v>
      </c>
      <c r="C1065" s="17">
        <v>5</v>
      </c>
      <c r="D1065" s="17">
        <v>0.5</v>
      </c>
      <c r="E1065" s="17">
        <v>72.334659606533179</v>
      </c>
      <c r="F1065" s="17">
        <v>0.99</v>
      </c>
      <c r="G1065" s="17">
        <v>8</v>
      </c>
      <c r="H1065" s="17">
        <v>37</v>
      </c>
      <c r="I1065" s="17">
        <v>3130.9377272151928</v>
      </c>
      <c r="J1065" s="17">
        <v>2832.8277581275051</v>
      </c>
      <c r="K1065" s="17">
        <v>1.4473170803402795</v>
      </c>
      <c r="L1065" s="17">
        <v>1376.3879999999999</v>
      </c>
      <c r="M1065" s="17" t="s">
        <v>27</v>
      </c>
    </row>
    <row r="1066" spans="1:13" x14ac:dyDescent="0.25">
      <c r="A1066" s="17" t="s">
        <v>19</v>
      </c>
      <c r="B1066" s="17">
        <v>100</v>
      </c>
      <c r="C1066" s="17">
        <v>10</v>
      </c>
      <c r="D1066" s="17">
        <v>0.5</v>
      </c>
      <c r="E1066" s="17">
        <v>30.936816477064724</v>
      </c>
      <c r="F1066" s="17">
        <v>0.99</v>
      </c>
      <c r="G1066" s="17">
        <v>8</v>
      </c>
      <c r="H1066" s="17">
        <v>35</v>
      </c>
      <c r="I1066" s="17">
        <v>2549.1514628463833</v>
      </c>
      <c r="J1066" s="17">
        <v>2476.9220060741927</v>
      </c>
      <c r="K1066" s="17">
        <v>1.4534167774244271</v>
      </c>
      <c r="L1066" s="17">
        <v>841.82100000000003</v>
      </c>
      <c r="M1066" s="17" t="s">
        <v>27</v>
      </c>
    </row>
    <row r="1067" spans="1:13" x14ac:dyDescent="0.25">
      <c r="A1067" s="17" t="s">
        <v>18</v>
      </c>
      <c r="B1067" s="17">
        <v>100</v>
      </c>
      <c r="C1067" s="17">
        <v>5</v>
      </c>
      <c r="D1067" s="17">
        <v>0.8</v>
      </c>
      <c r="E1067" s="17">
        <v>224.69197549173819</v>
      </c>
      <c r="F1067" s="17">
        <v>0.99</v>
      </c>
      <c r="G1067" s="17">
        <v>8</v>
      </c>
      <c r="H1067" s="17">
        <v>36</v>
      </c>
      <c r="I1067" s="17">
        <v>3130.9377272151928</v>
      </c>
      <c r="J1067" s="17">
        <v>2888.6995947827859</v>
      </c>
      <c r="K1067" s="17">
        <v>1.4193237702545867</v>
      </c>
      <c r="L1067" s="17">
        <v>1379.673</v>
      </c>
      <c r="M1067" s="17" t="s">
        <v>27</v>
      </c>
    </row>
    <row r="1068" spans="1:13" x14ac:dyDescent="0.25">
      <c r="A1068" s="17" t="s">
        <v>19</v>
      </c>
      <c r="B1068" s="17">
        <v>100</v>
      </c>
      <c r="C1068" s="17">
        <v>5</v>
      </c>
      <c r="D1068" s="17">
        <v>0.3</v>
      </c>
      <c r="E1068" s="17">
        <v>17.81084011161159</v>
      </c>
      <c r="F1068" s="17">
        <v>0.99</v>
      </c>
      <c r="G1068" s="17">
        <v>8</v>
      </c>
      <c r="H1068" s="17">
        <v>34</v>
      </c>
      <c r="I1068" s="17">
        <v>2549.1514628463833</v>
      </c>
      <c r="J1068" s="17">
        <v>2411.9195446688354</v>
      </c>
      <c r="K1068" s="17">
        <v>1.4925871005760651</v>
      </c>
      <c r="L1068" s="17">
        <v>844.54899999999998</v>
      </c>
      <c r="M1068" s="17" t="s">
        <v>27</v>
      </c>
    </row>
    <row r="1069" spans="1:13" x14ac:dyDescent="0.25">
      <c r="A1069" s="17" t="s">
        <v>15</v>
      </c>
      <c r="B1069" s="17">
        <v>100</v>
      </c>
      <c r="C1069" s="17">
        <v>10</v>
      </c>
      <c r="D1069" s="17">
        <v>0.8</v>
      </c>
      <c r="E1069" s="17">
        <v>224.69197549173819</v>
      </c>
      <c r="F1069" s="17">
        <v>0.99</v>
      </c>
      <c r="G1069" s="17">
        <v>8</v>
      </c>
      <c r="H1069" s="17">
        <v>36</v>
      </c>
      <c r="I1069" s="17">
        <v>3130.9377272151928</v>
      </c>
      <c r="J1069" s="17">
        <v>2719.3010924054165</v>
      </c>
      <c r="K1069" s="17">
        <v>1.5077403570537518</v>
      </c>
      <c r="L1069" s="17">
        <v>1589.566</v>
      </c>
      <c r="M1069" s="17" t="s">
        <v>27</v>
      </c>
    </row>
    <row r="1070" spans="1:13" x14ac:dyDescent="0.25">
      <c r="A1070" s="17" t="s">
        <v>18</v>
      </c>
      <c r="B1070" s="17">
        <v>100</v>
      </c>
      <c r="C1070" s="17">
        <v>10</v>
      </c>
      <c r="D1070" s="17">
        <v>0.5</v>
      </c>
      <c r="E1070" s="17">
        <v>72.334659606533179</v>
      </c>
      <c r="F1070" s="17">
        <v>0.99</v>
      </c>
      <c r="G1070" s="17">
        <v>8</v>
      </c>
      <c r="H1070" s="17">
        <v>35</v>
      </c>
      <c r="I1070" s="17">
        <v>3130.9377272151928</v>
      </c>
      <c r="J1070" s="17">
        <v>2507.7506540543204</v>
      </c>
      <c r="K1070" s="17">
        <v>1.6349312852820774</v>
      </c>
      <c r="L1070" s="17">
        <v>1383.848</v>
      </c>
      <c r="M1070" s="17" t="s">
        <v>27</v>
      </c>
    </row>
    <row r="1071" spans="1:13" x14ac:dyDescent="0.25">
      <c r="A1071" s="17" t="s">
        <v>19</v>
      </c>
      <c r="B1071" s="17">
        <v>100</v>
      </c>
      <c r="C1071" s="17">
        <v>5</v>
      </c>
      <c r="D1071" s="17">
        <v>0.8</v>
      </c>
      <c r="E1071" s="17">
        <v>96.098529356032259</v>
      </c>
      <c r="F1071" s="17">
        <v>0.99</v>
      </c>
      <c r="G1071" s="17">
        <v>8</v>
      </c>
      <c r="H1071" s="17">
        <v>32</v>
      </c>
      <c r="I1071" s="17">
        <v>2549.1514628463833</v>
      </c>
      <c r="J1071" s="17">
        <v>2457.3374783864028</v>
      </c>
      <c r="K1071" s="17">
        <v>1.4650002417917463</v>
      </c>
      <c r="L1071" s="17">
        <v>846.41399999999999</v>
      </c>
      <c r="M1071" s="17" t="s">
        <v>27</v>
      </c>
    </row>
    <row r="1072" spans="1:13" x14ac:dyDescent="0.25">
      <c r="A1072" s="17" t="s">
        <v>19</v>
      </c>
      <c r="B1072" s="17">
        <v>100</v>
      </c>
      <c r="C1072" s="17">
        <v>10</v>
      </c>
      <c r="D1072" s="17">
        <v>0.8</v>
      </c>
      <c r="E1072" s="17">
        <v>96.098529356032259</v>
      </c>
      <c r="F1072" s="17">
        <v>0.99</v>
      </c>
      <c r="G1072" s="17">
        <v>8</v>
      </c>
      <c r="H1072" s="17">
        <v>32</v>
      </c>
      <c r="I1072" s="17">
        <v>2549.1514628463833</v>
      </c>
      <c r="J1072" s="17">
        <v>2321.4796496411764</v>
      </c>
      <c r="K1072" s="17">
        <v>1.5507351100650142</v>
      </c>
      <c r="L1072" s="17">
        <v>850.07799999999997</v>
      </c>
      <c r="M1072" s="17" t="s">
        <v>27</v>
      </c>
    </row>
    <row r="1073" spans="1:13" x14ac:dyDescent="0.25">
      <c r="A1073" s="17" t="s">
        <v>19</v>
      </c>
      <c r="B1073" s="17">
        <v>100</v>
      </c>
      <c r="C1073" s="17">
        <v>5</v>
      </c>
      <c r="D1073" s="17">
        <v>0.5</v>
      </c>
      <c r="E1073" s="17">
        <v>72.334659606533179</v>
      </c>
      <c r="F1073" s="17">
        <v>0.99</v>
      </c>
      <c r="G1073" s="17">
        <v>8</v>
      </c>
      <c r="H1073" s="17">
        <v>36</v>
      </c>
      <c r="I1073" s="17">
        <v>3130.9377272151928</v>
      </c>
      <c r="J1073" s="17">
        <v>2700.0796870270278</v>
      </c>
      <c r="K1073" s="17">
        <v>1.5184737027203741</v>
      </c>
      <c r="L1073" s="17">
        <v>851.59900000000005</v>
      </c>
      <c r="M1073" s="17" t="s">
        <v>27</v>
      </c>
    </row>
    <row r="1074" spans="1:13" x14ac:dyDescent="0.25">
      <c r="A1074" s="17" t="s">
        <v>19</v>
      </c>
      <c r="B1074" s="17">
        <v>100</v>
      </c>
      <c r="C1074" s="17">
        <v>5</v>
      </c>
      <c r="D1074" s="17">
        <v>0.5</v>
      </c>
      <c r="E1074" s="17">
        <v>30.936816477064724</v>
      </c>
      <c r="F1074" s="17">
        <v>0.99</v>
      </c>
      <c r="G1074" s="17">
        <v>8</v>
      </c>
      <c r="H1074" s="17">
        <v>33</v>
      </c>
      <c r="I1074" s="17">
        <v>2549.1514628463833</v>
      </c>
      <c r="J1074" s="17">
        <v>2415.3528859387311</v>
      </c>
      <c r="K1074" s="17">
        <v>1.490465439215046</v>
      </c>
      <c r="L1074" s="17">
        <v>851.98699999999997</v>
      </c>
      <c r="M1074" s="17" t="s">
        <v>27</v>
      </c>
    </row>
    <row r="1075" spans="1:13" x14ac:dyDescent="0.25">
      <c r="A1075" s="17" t="s">
        <v>19</v>
      </c>
      <c r="B1075" s="17">
        <v>100</v>
      </c>
      <c r="C1075" s="17">
        <v>10</v>
      </c>
      <c r="D1075" s="17">
        <v>0.3</v>
      </c>
      <c r="E1075" s="17">
        <v>41.644267364579491</v>
      </c>
      <c r="F1075" s="17">
        <v>0.99</v>
      </c>
      <c r="G1075" s="17">
        <v>8</v>
      </c>
      <c r="H1075" s="17">
        <v>31</v>
      </c>
      <c r="I1075" s="17">
        <v>3130.9377272151928</v>
      </c>
      <c r="J1075" s="17">
        <v>2460.679471654435</v>
      </c>
      <c r="K1075" s="17">
        <v>1.6662064471336324</v>
      </c>
      <c r="L1075" s="17">
        <v>853.11500000000001</v>
      </c>
      <c r="M1075" s="17" t="s">
        <v>27</v>
      </c>
    </row>
    <row r="1076" spans="1:13" x14ac:dyDescent="0.25">
      <c r="A1076" s="17" t="s">
        <v>18</v>
      </c>
      <c r="B1076" s="17">
        <v>100</v>
      </c>
      <c r="C1076" s="17">
        <v>10</v>
      </c>
      <c r="D1076" s="17">
        <v>0.8</v>
      </c>
      <c r="E1076" s="17">
        <v>224.69197549173819</v>
      </c>
      <c r="F1076" s="17">
        <v>0.99</v>
      </c>
      <c r="G1076" s="17">
        <v>8</v>
      </c>
      <c r="H1076" s="17">
        <v>32</v>
      </c>
      <c r="I1076" s="17">
        <v>3130.9377272151928</v>
      </c>
      <c r="J1076" s="17">
        <v>2422.8768889803296</v>
      </c>
      <c r="K1076" s="17">
        <v>1.6922031897895933</v>
      </c>
      <c r="L1076" s="17">
        <v>1391.6669999999999</v>
      </c>
      <c r="M1076" s="17" t="s">
        <v>27</v>
      </c>
    </row>
    <row r="1077" spans="1:13" x14ac:dyDescent="0.25">
      <c r="A1077" s="17" t="s">
        <v>19</v>
      </c>
      <c r="B1077" s="17">
        <v>100</v>
      </c>
      <c r="C1077" s="17">
        <v>10</v>
      </c>
      <c r="D1077" s="17">
        <v>0.3</v>
      </c>
      <c r="E1077" s="17">
        <v>17.81084011161159</v>
      </c>
      <c r="F1077" s="17">
        <v>0.99</v>
      </c>
      <c r="G1077" s="17">
        <v>8</v>
      </c>
      <c r="H1077" s="17">
        <v>35</v>
      </c>
      <c r="I1077" s="17">
        <v>2549.1514628463833</v>
      </c>
      <c r="J1077" s="17">
        <v>2408.0556334734342</v>
      </c>
      <c r="K1077" s="17">
        <v>1.4949820718250093</v>
      </c>
      <c r="L1077" s="17">
        <v>856.98099999999999</v>
      </c>
      <c r="M1077" s="17" t="s">
        <v>27</v>
      </c>
    </row>
    <row r="1078" spans="1:13" x14ac:dyDescent="0.25">
      <c r="A1078" s="17" t="s">
        <v>19</v>
      </c>
      <c r="B1078" s="17">
        <v>100</v>
      </c>
      <c r="C1078" s="17">
        <v>10</v>
      </c>
      <c r="D1078" s="17">
        <v>0.8</v>
      </c>
      <c r="E1078" s="17">
        <v>224.69197549173819</v>
      </c>
      <c r="F1078" s="17">
        <v>0.99</v>
      </c>
      <c r="G1078" s="17">
        <v>8</v>
      </c>
      <c r="H1078" s="17">
        <v>34</v>
      </c>
      <c r="I1078" s="17">
        <v>3130.9377272151928</v>
      </c>
      <c r="J1078" s="17">
        <v>2680.5378656339785</v>
      </c>
      <c r="K1078" s="17">
        <v>1.5295437727496164</v>
      </c>
      <c r="L1078" s="17">
        <v>856.93399999999997</v>
      </c>
      <c r="M1078" s="17" t="s">
        <v>27</v>
      </c>
    </row>
    <row r="1079" spans="1:13" x14ac:dyDescent="0.25">
      <c r="A1079" s="17" t="s">
        <v>19</v>
      </c>
      <c r="B1079" s="17">
        <v>100</v>
      </c>
      <c r="C1079" s="17">
        <v>5</v>
      </c>
      <c r="D1079" s="17">
        <v>0.3</v>
      </c>
      <c r="E1079" s="17">
        <v>41.644267364579491</v>
      </c>
      <c r="F1079" s="17">
        <v>0.99</v>
      </c>
      <c r="G1079" s="17">
        <v>8</v>
      </c>
      <c r="H1079" s="17">
        <v>32</v>
      </c>
      <c r="I1079" s="17">
        <v>3130.9377272151928</v>
      </c>
      <c r="J1079" s="17">
        <v>2342.1864262101994</v>
      </c>
      <c r="K1079" s="17">
        <v>1.7505011360833691</v>
      </c>
      <c r="L1079" s="17">
        <v>861.08100000000002</v>
      </c>
      <c r="M1079" s="17" t="s">
        <v>27</v>
      </c>
    </row>
    <row r="1080" spans="1:13" x14ac:dyDescent="0.25">
      <c r="A1080" s="17" t="s">
        <v>19</v>
      </c>
      <c r="B1080" s="17">
        <v>100</v>
      </c>
      <c r="C1080" s="17">
        <v>5</v>
      </c>
      <c r="D1080" s="17">
        <v>0.8</v>
      </c>
      <c r="E1080" s="17">
        <v>224.69197549173819</v>
      </c>
      <c r="F1080" s="17">
        <v>0.99</v>
      </c>
      <c r="G1080" s="17">
        <v>8</v>
      </c>
      <c r="H1080" s="17">
        <v>39</v>
      </c>
      <c r="I1080" s="17">
        <v>3130.9377272151928</v>
      </c>
      <c r="J1080" s="17">
        <v>2993.1511913889472</v>
      </c>
      <c r="K1080" s="17">
        <v>1.3697938185666554</v>
      </c>
      <c r="L1080" s="17">
        <v>861.23099999999999</v>
      </c>
      <c r="M1080" s="17" t="s">
        <v>27</v>
      </c>
    </row>
    <row r="1081" spans="1:13" x14ac:dyDescent="0.25">
      <c r="A1081" s="17" t="s">
        <v>19</v>
      </c>
      <c r="B1081" s="17">
        <v>100</v>
      </c>
      <c r="C1081" s="17">
        <v>10</v>
      </c>
      <c r="D1081" s="17">
        <v>0.5</v>
      </c>
      <c r="E1081" s="17">
        <v>72.334659606533179</v>
      </c>
      <c r="F1081" s="17">
        <v>0.99</v>
      </c>
      <c r="G1081" s="17">
        <v>8</v>
      </c>
      <c r="H1081" s="17">
        <v>35</v>
      </c>
      <c r="I1081" s="17">
        <v>3130.9377272151928</v>
      </c>
      <c r="J1081" s="17">
        <v>2453.1205211634424</v>
      </c>
      <c r="K1081" s="17">
        <v>1.671340631097689</v>
      </c>
      <c r="L1081" s="17">
        <v>862.02099999999996</v>
      </c>
      <c r="M1081" s="17" t="s">
        <v>27</v>
      </c>
    </row>
  </sheetData>
  <conditionalFormatting sqref="J2:J10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">
    <cfRule type="top10" dxfId="16" priority="2" rank="3"/>
  </conditionalFormatting>
  <conditionalFormatting sqref="A2:A1081">
    <cfRule type="top10" priority="1" rank="3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05D3-54C5-4306-9DDE-286D4370FB8D}">
  <dimension ref="A1:P721"/>
  <sheetViews>
    <sheetView tabSelected="1" topLeftCell="F1" workbookViewId="0">
      <selection activeCell="P27" sqref="P27"/>
    </sheetView>
  </sheetViews>
  <sheetFormatPr baseColWidth="10" defaultRowHeight="15" x14ac:dyDescent="0.25"/>
  <cols>
    <col min="2" max="2" width="19.42578125" customWidth="1"/>
    <col min="3" max="3" width="21" customWidth="1"/>
    <col min="4" max="4" width="15.28515625" customWidth="1"/>
    <col min="5" max="5" width="21.42578125" customWidth="1"/>
    <col min="7" max="7" width="30.140625" customWidth="1"/>
    <col min="8" max="8" width="25.5703125" customWidth="1"/>
    <col min="9" max="9" width="16.7109375" customWidth="1"/>
    <col min="10" max="10" width="15" customWidth="1"/>
    <col min="11" max="11" width="23.28515625" customWidth="1"/>
    <col min="12" max="12" width="19.85546875" customWidth="1"/>
    <col min="13" max="13" width="17" bestFit="1" customWidth="1"/>
    <col min="15" max="15" width="18.140625" customWidth="1"/>
  </cols>
  <sheetData>
    <row r="1" spans="1:16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30</v>
      </c>
    </row>
    <row r="2" spans="1:16" x14ac:dyDescent="0.25">
      <c r="A2" s="18" t="s">
        <v>12</v>
      </c>
      <c r="B2" s="18">
        <v>100</v>
      </c>
      <c r="C2" s="18">
        <v>5</v>
      </c>
      <c r="D2" s="18">
        <v>0.3</v>
      </c>
      <c r="E2" s="18">
        <v>17.81084011161159</v>
      </c>
      <c r="F2" s="18">
        <v>0.8</v>
      </c>
      <c r="G2" s="18">
        <v>8</v>
      </c>
      <c r="H2" s="18">
        <v>36</v>
      </c>
      <c r="I2" s="18">
        <v>2549.1514628463833</v>
      </c>
      <c r="J2" s="18">
        <v>2549.1514628463833</v>
      </c>
      <c r="K2" s="18">
        <v>1.4122346406126214</v>
      </c>
      <c r="L2" s="18">
        <v>32.26</v>
      </c>
      <c r="M2" t="s">
        <v>31</v>
      </c>
    </row>
    <row r="3" spans="1:16" x14ac:dyDescent="0.25">
      <c r="A3" s="18" t="s">
        <v>12</v>
      </c>
      <c r="B3" s="18">
        <v>100</v>
      </c>
      <c r="C3" s="18">
        <v>5</v>
      </c>
      <c r="D3" s="18">
        <v>0.5</v>
      </c>
      <c r="E3" s="18">
        <v>30.936816477064724</v>
      </c>
      <c r="F3" s="18">
        <v>0.8</v>
      </c>
      <c r="G3" s="18">
        <v>8</v>
      </c>
      <c r="H3" s="18">
        <v>36</v>
      </c>
      <c r="I3" s="18">
        <v>2549.1514628463833</v>
      </c>
      <c r="J3" s="18">
        <v>2549.1514628463833</v>
      </c>
      <c r="K3" s="18">
        <v>1.4122346406126214</v>
      </c>
      <c r="L3" s="18">
        <v>33.331000000000003</v>
      </c>
      <c r="M3" s="18" t="s">
        <v>31</v>
      </c>
      <c r="O3" t="s">
        <v>31</v>
      </c>
      <c r="P3">
        <f xml:space="preserve"> AVERAGEIF(Tableau8[Type],O3,Tableau8[Fitness finale])</f>
        <v>2694.4565609109854</v>
      </c>
    </row>
    <row r="4" spans="1:16" x14ac:dyDescent="0.25">
      <c r="A4" s="18" t="s">
        <v>12</v>
      </c>
      <c r="B4" s="18">
        <v>100</v>
      </c>
      <c r="C4" s="18">
        <v>10</v>
      </c>
      <c r="D4" s="18">
        <v>0.3</v>
      </c>
      <c r="E4" s="18">
        <v>17.81084011161159</v>
      </c>
      <c r="F4" s="18">
        <v>0.8</v>
      </c>
      <c r="G4" s="18">
        <v>8</v>
      </c>
      <c r="H4" s="18">
        <v>36</v>
      </c>
      <c r="I4" s="18">
        <v>2549.1514628463833</v>
      </c>
      <c r="J4" s="18">
        <v>2549.1514628463833</v>
      </c>
      <c r="K4" s="18">
        <v>1.4122346406126214</v>
      </c>
      <c r="L4" s="18">
        <v>36.411000000000001</v>
      </c>
      <c r="M4" s="18" t="s">
        <v>31</v>
      </c>
      <c r="O4" t="s">
        <v>32</v>
      </c>
      <c r="P4" s="18">
        <f xml:space="preserve"> AVERAGEIF(Tableau8[Type],O4,Tableau8[Fitness finale])</f>
        <v>2146.8837989006965</v>
      </c>
    </row>
    <row r="5" spans="1:16" x14ac:dyDescent="0.25">
      <c r="A5" s="18" t="s">
        <v>12</v>
      </c>
      <c r="B5" s="18">
        <v>100</v>
      </c>
      <c r="C5" s="18">
        <v>10</v>
      </c>
      <c r="D5" s="18">
        <v>0.5</v>
      </c>
      <c r="E5" s="18">
        <v>30.936816477064724</v>
      </c>
      <c r="F5" s="18">
        <v>0.8</v>
      </c>
      <c r="G5" s="18">
        <v>8</v>
      </c>
      <c r="H5" s="18">
        <v>36</v>
      </c>
      <c r="I5" s="18">
        <v>2549.1514628463833</v>
      </c>
      <c r="J5" s="18">
        <v>2549.1514628463833</v>
      </c>
      <c r="K5" s="18">
        <v>1.4122346406126214</v>
      </c>
      <c r="L5" s="18">
        <v>37.365000000000002</v>
      </c>
      <c r="M5" s="18" t="s">
        <v>31</v>
      </c>
    </row>
    <row r="6" spans="1:16" x14ac:dyDescent="0.25">
      <c r="A6" s="18" t="s">
        <v>12</v>
      </c>
      <c r="B6" s="18">
        <v>100</v>
      </c>
      <c r="C6" s="18">
        <v>10</v>
      </c>
      <c r="D6" s="18">
        <v>0.3</v>
      </c>
      <c r="E6" s="18">
        <v>41.644267364579491</v>
      </c>
      <c r="F6" s="18">
        <v>0.8</v>
      </c>
      <c r="G6" s="18">
        <v>8</v>
      </c>
      <c r="H6" s="18">
        <v>40</v>
      </c>
      <c r="I6" s="18">
        <v>3130.9377272151928</v>
      </c>
      <c r="J6" s="18">
        <v>2951.040121683312</v>
      </c>
      <c r="K6" s="18">
        <v>1.3893406497168552</v>
      </c>
      <c r="L6" s="18">
        <v>37.911999999999999</v>
      </c>
      <c r="M6" s="18" t="s">
        <v>31</v>
      </c>
    </row>
    <row r="7" spans="1:16" x14ac:dyDescent="0.25">
      <c r="A7" s="18" t="s">
        <v>12</v>
      </c>
      <c r="B7" s="18">
        <v>100</v>
      </c>
      <c r="C7" s="18">
        <v>5</v>
      </c>
      <c r="D7" s="18">
        <v>0.3</v>
      </c>
      <c r="E7" s="18">
        <v>41.644267364579491</v>
      </c>
      <c r="F7" s="18">
        <v>0.8</v>
      </c>
      <c r="G7" s="18">
        <v>8</v>
      </c>
      <c r="H7" s="18">
        <v>41</v>
      </c>
      <c r="I7" s="18">
        <v>3130.9377272151928</v>
      </c>
      <c r="J7" s="18">
        <v>3104.610907341475</v>
      </c>
      <c r="K7" s="18">
        <v>1.3206163742788921</v>
      </c>
      <c r="L7" s="18">
        <v>38.420999999999999</v>
      </c>
      <c r="M7" s="18" t="s">
        <v>31</v>
      </c>
    </row>
    <row r="8" spans="1:16" x14ac:dyDescent="0.25">
      <c r="A8" s="18" t="s">
        <v>12</v>
      </c>
      <c r="B8" s="18">
        <v>100</v>
      </c>
      <c r="C8" s="18">
        <v>5</v>
      </c>
      <c r="D8" s="18">
        <v>0.5</v>
      </c>
      <c r="E8" s="18">
        <v>72.334659606533179</v>
      </c>
      <c r="F8" s="18">
        <v>0.8</v>
      </c>
      <c r="G8" s="18">
        <v>8</v>
      </c>
      <c r="H8" s="18">
        <v>41</v>
      </c>
      <c r="I8" s="18">
        <v>3130.9377272151928</v>
      </c>
      <c r="J8" s="18">
        <v>3044.8604801074498</v>
      </c>
      <c r="K8" s="18">
        <v>1.3465313195090356</v>
      </c>
      <c r="L8" s="18">
        <v>40.078000000000003</v>
      </c>
      <c r="M8" s="18" t="s">
        <v>31</v>
      </c>
    </row>
    <row r="9" spans="1:16" x14ac:dyDescent="0.25">
      <c r="A9" s="18" t="s">
        <v>12</v>
      </c>
      <c r="B9" s="18">
        <v>100</v>
      </c>
      <c r="C9" s="18">
        <v>10</v>
      </c>
      <c r="D9" s="18">
        <v>0.5</v>
      </c>
      <c r="E9" s="18">
        <v>72.334659606533179</v>
      </c>
      <c r="F9" s="18">
        <v>0.8</v>
      </c>
      <c r="G9" s="18">
        <v>8</v>
      </c>
      <c r="H9" s="18">
        <v>40</v>
      </c>
      <c r="I9" s="18">
        <v>3130.9377272151928</v>
      </c>
      <c r="J9" s="18">
        <v>3071.6165639879723</v>
      </c>
      <c r="K9" s="18">
        <v>1.334802021863317</v>
      </c>
      <c r="L9" s="18">
        <v>45.975000000000001</v>
      </c>
      <c r="M9" s="18" t="s">
        <v>31</v>
      </c>
    </row>
    <row r="10" spans="1:16" x14ac:dyDescent="0.25">
      <c r="A10" s="18" t="s">
        <v>12</v>
      </c>
      <c r="B10" s="18">
        <v>100</v>
      </c>
      <c r="C10" s="18">
        <v>5</v>
      </c>
      <c r="D10" s="18">
        <v>0.8</v>
      </c>
      <c r="E10" s="18">
        <v>96.098529356032259</v>
      </c>
      <c r="F10" s="18">
        <v>0.8</v>
      </c>
      <c r="G10" s="18">
        <v>8</v>
      </c>
      <c r="H10" s="18">
        <v>36</v>
      </c>
      <c r="I10" s="18">
        <v>2549.1514628463833</v>
      </c>
      <c r="J10" s="18">
        <v>2549.1514628463833</v>
      </c>
      <c r="K10" s="18">
        <v>1.4122346406126214</v>
      </c>
      <c r="L10" s="18">
        <v>46.328000000000003</v>
      </c>
      <c r="M10" s="18" t="s">
        <v>31</v>
      </c>
    </row>
    <row r="11" spans="1:16" x14ac:dyDescent="0.25">
      <c r="A11" s="18" t="s">
        <v>12</v>
      </c>
      <c r="B11" s="18">
        <v>100</v>
      </c>
      <c r="C11" s="18">
        <v>5</v>
      </c>
      <c r="D11" s="18">
        <v>0.8</v>
      </c>
      <c r="E11" s="18">
        <v>224.69197549173819</v>
      </c>
      <c r="F11" s="18">
        <v>0.8</v>
      </c>
      <c r="G11" s="18">
        <v>8</v>
      </c>
      <c r="H11" s="18">
        <v>40</v>
      </c>
      <c r="I11" s="18">
        <v>3130.9377272151928</v>
      </c>
      <c r="J11" s="18">
        <v>3103.7732454497532</v>
      </c>
      <c r="K11" s="18">
        <v>1.3209727888500722</v>
      </c>
      <c r="L11" s="18">
        <v>50.225999999999999</v>
      </c>
      <c r="M11" s="18" t="s">
        <v>31</v>
      </c>
    </row>
    <row r="12" spans="1:16" x14ac:dyDescent="0.25">
      <c r="A12" s="18" t="s">
        <v>12</v>
      </c>
      <c r="B12" s="18">
        <v>100</v>
      </c>
      <c r="C12" s="18">
        <v>10</v>
      </c>
      <c r="D12" s="18">
        <v>0.8</v>
      </c>
      <c r="E12" s="18">
        <v>96.098529356032259</v>
      </c>
      <c r="F12" s="18">
        <v>0.8</v>
      </c>
      <c r="G12" s="18">
        <v>8</v>
      </c>
      <c r="H12" s="18">
        <v>36</v>
      </c>
      <c r="I12" s="18">
        <v>2549.1514628463833</v>
      </c>
      <c r="J12" s="18">
        <v>2548.2625163497923</v>
      </c>
      <c r="K12" s="18">
        <v>1.4127272904193355</v>
      </c>
      <c r="L12" s="18">
        <v>51.124000000000002</v>
      </c>
      <c r="M12" s="18" t="s">
        <v>31</v>
      </c>
    </row>
    <row r="13" spans="1:16" x14ac:dyDescent="0.25">
      <c r="A13" s="18" t="s">
        <v>12</v>
      </c>
      <c r="B13" s="18">
        <v>100</v>
      </c>
      <c r="C13" s="18">
        <v>10</v>
      </c>
      <c r="D13" s="18">
        <v>0.8</v>
      </c>
      <c r="E13" s="18">
        <v>224.69197549173819</v>
      </c>
      <c r="F13" s="18">
        <v>0.8</v>
      </c>
      <c r="G13" s="18">
        <v>8</v>
      </c>
      <c r="H13" s="18">
        <v>39</v>
      </c>
      <c r="I13" s="18">
        <v>3130.9377272151928</v>
      </c>
      <c r="J13" s="18">
        <v>3041.2597901360605</v>
      </c>
      <c r="K13" s="18">
        <v>1.3481255410333011</v>
      </c>
      <c r="L13" s="18">
        <v>51.716000000000001</v>
      </c>
      <c r="M13" s="18" t="s">
        <v>31</v>
      </c>
    </row>
    <row r="14" spans="1:16" x14ac:dyDescent="0.25">
      <c r="A14" s="18" t="s">
        <v>12</v>
      </c>
      <c r="B14" s="18">
        <v>100</v>
      </c>
      <c r="C14" s="18">
        <v>10</v>
      </c>
      <c r="D14" s="18">
        <v>0.8</v>
      </c>
      <c r="E14" s="18">
        <v>96.098529356032259</v>
      </c>
      <c r="F14" s="18">
        <v>0.9</v>
      </c>
      <c r="G14" s="18">
        <v>8</v>
      </c>
      <c r="H14" s="18">
        <v>36</v>
      </c>
      <c r="I14" s="18">
        <v>2549.1514628463833</v>
      </c>
      <c r="J14" s="18">
        <v>2549.1514628463833</v>
      </c>
      <c r="K14" s="18">
        <v>1.4122346406126214</v>
      </c>
      <c r="L14" s="18">
        <v>97.509</v>
      </c>
      <c r="M14" s="18" t="s">
        <v>31</v>
      </c>
    </row>
    <row r="15" spans="1:16" x14ac:dyDescent="0.25">
      <c r="A15" s="18" t="s">
        <v>13</v>
      </c>
      <c r="B15" s="18">
        <v>100</v>
      </c>
      <c r="C15" s="18">
        <v>10</v>
      </c>
      <c r="D15" s="18">
        <v>0.3</v>
      </c>
      <c r="E15" s="18">
        <v>41.644267364579491</v>
      </c>
      <c r="F15" s="18">
        <v>0.8</v>
      </c>
      <c r="G15" s="18">
        <v>8</v>
      </c>
      <c r="H15" s="18">
        <v>41</v>
      </c>
      <c r="I15" s="18">
        <v>3130.9377272151928</v>
      </c>
      <c r="J15" s="18">
        <v>3052.2220694235757</v>
      </c>
      <c r="K15" s="18">
        <v>1.3432836493362692</v>
      </c>
      <c r="L15" s="18">
        <v>71.528000000000006</v>
      </c>
      <c r="M15" s="18" t="s">
        <v>31</v>
      </c>
    </row>
    <row r="16" spans="1:16" x14ac:dyDescent="0.25">
      <c r="A16" s="18" t="s">
        <v>13</v>
      </c>
      <c r="B16" s="18">
        <v>100</v>
      </c>
      <c r="C16" s="18">
        <v>5</v>
      </c>
      <c r="D16" s="18">
        <v>0.5</v>
      </c>
      <c r="E16" s="18">
        <v>30.936816477064724</v>
      </c>
      <c r="F16" s="18">
        <v>0.8</v>
      </c>
      <c r="G16" s="18">
        <v>8</v>
      </c>
      <c r="H16" s="18">
        <v>36</v>
      </c>
      <c r="I16" s="18">
        <v>2549.1514628463833</v>
      </c>
      <c r="J16" s="18">
        <v>2549.1514628463833</v>
      </c>
      <c r="K16" s="18">
        <v>1.4122346406126214</v>
      </c>
      <c r="L16" s="18">
        <v>78.322999999999993</v>
      </c>
      <c r="M16" s="18" t="s">
        <v>31</v>
      </c>
    </row>
    <row r="17" spans="1:13" x14ac:dyDescent="0.25">
      <c r="A17" s="18" t="s">
        <v>13</v>
      </c>
      <c r="B17" s="18">
        <v>100</v>
      </c>
      <c r="C17" s="18">
        <v>10</v>
      </c>
      <c r="D17" s="18">
        <v>0.3</v>
      </c>
      <c r="E17" s="18">
        <v>17.81084011161159</v>
      </c>
      <c r="F17" s="18">
        <v>0.8</v>
      </c>
      <c r="G17" s="18">
        <v>8</v>
      </c>
      <c r="H17" s="18">
        <v>36</v>
      </c>
      <c r="I17" s="18">
        <v>2549.1514628463833</v>
      </c>
      <c r="J17" s="18">
        <v>2525.734075232077</v>
      </c>
      <c r="K17" s="18">
        <v>1.4253281987610726</v>
      </c>
      <c r="L17" s="18">
        <v>78.525999999999996</v>
      </c>
      <c r="M17" s="18" t="s">
        <v>31</v>
      </c>
    </row>
    <row r="18" spans="1:13" x14ac:dyDescent="0.25">
      <c r="A18" s="18" t="s">
        <v>13</v>
      </c>
      <c r="B18" s="18">
        <v>100</v>
      </c>
      <c r="C18" s="18">
        <v>5</v>
      </c>
      <c r="D18" s="18">
        <v>0.3</v>
      </c>
      <c r="E18" s="18">
        <v>17.81084011161159</v>
      </c>
      <c r="F18" s="18">
        <v>0.8</v>
      </c>
      <c r="G18" s="18">
        <v>8</v>
      </c>
      <c r="H18" s="18">
        <v>36</v>
      </c>
      <c r="I18" s="18">
        <v>2549.1514628463833</v>
      </c>
      <c r="J18" s="18">
        <v>2549.1514628463833</v>
      </c>
      <c r="K18" s="18">
        <v>1.4122346406126214</v>
      </c>
      <c r="L18" s="18">
        <v>79.531000000000006</v>
      </c>
      <c r="M18" s="18" t="s">
        <v>31</v>
      </c>
    </row>
    <row r="19" spans="1:13" x14ac:dyDescent="0.25">
      <c r="A19" s="18" t="s">
        <v>13</v>
      </c>
      <c r="B19" s="18">
        <v>100</v>
      </c>
      <c r="C19" s="18">
        <v>10</v>
      </c>
      <c r="D19" s="18">
        <v>0.5</v>
      </c>
      <c r="E19" s="18">
        <v>72.334659606533179</v>
      </c>
      <c r="F19" s="18">
        <v>0.8</v>
      </c>
      <c r="G19" s="18">
        <v>8</v>
      </c>
      <c r="H19" s="18">
        <v>41</v>
      </c>
      <c r="I19" s="18">
        <v>3130.9377272151928</v>
      </c>
      <c r="J19" s="18">
        <v>3130.9377272151928</v>
      </c>
      <c r="K19" s="18">
        <v>1.3095118323055048</v>
      </c>
      <c r="L19" s="18">
        <v>80.305000000000007</v>
      </c>
      <c r="M19" s="18" t="s">
        <v>31</v>
      </c>
    </row>
    <row r="20" spans="1:13" x14ac:dyDescent="0.25">
      <c r="A20" s="18" t="s">
        <v>13</v>
      </c>
      <c r="B20" s="18">
        <v>100</v>
      </c>
      <c r="C20" s="18">
        <v>10</v>
      </c>
      <c r="D20" s="18">
        <v>0.5</v>
      </c>
      <c r="E20" s="18">
        <v>30.936816477064724</v>
      </c>
      <c r="F20" s="18">
        <v>0.8</v>
      </c>
      <c r="G20" s="18">
        <v>8</v>
      </c>
      <c r="H20" s="18">
        <v>36</v>
      </c>
      <c r="I20" s="18">
        <v>2549.1514628463833</v>
      </c>
      <c r="J20" s="18">
        <v>2529.4537982489251</v>
      </c>
      <c r="K20" s="18">
        <v>1.4232321628061306</v>
      </c>
      <c r="L20" s="18">
        <v>95.489000000000004</v>
      </c>
      <c r="M20" s="18" t="s">
        <v>31</v>
      </c>
    </row>
    <row r="21" spans="1:13" x14ac:dyDescent="0.25">
      <c r="A21" s="18" t="s">
        <v>12</v>
      </c>
      <c r="B21" s="18">
        <v>100</v>
      </c>
      <c r="C21" s="18">
        <v>5</v>
      </c>
      <c r="D21" s="18">
        <v>0.3</v>
      </c>
      <c r="E21" s="18">
        <v>17.81084011161159</v>
      </c>
      <c r="F21" s="18">
        <v>0.9</v>
      </c>
      <c r="G21" s="18">
        <v>8</v>
      </c>
      <c r="H21" s="18">
        <v>36</v>
      </c>
      <c r="I21" s="18">
        <v>2549.1514628463833</v>
      </c>
      <c r="J21" s="18">
        <v>2496.4652995060874</v>
      </c>
      <c r="K21" s="18">
        <v>1.4420388702026987</v>
      </c>
      <c r="L21" s="18">
        <v>122.363</v>
      </c>
      <c r="M21" s="18" t="s">
        <v>31</v>
      </c>
    </row>
    <row r="22" spans="1:13" x14ac:dyDescent="0.25">
      <c r="A22" s="18" t="s">
        <v>13</v>
      </c>
      <c r="B22" s="18">
        <v>100</v>
      </c>
      <c r="C22" s="18">
        <v>5</v>
      </c>
      <c r="D22" s="18">
        <v>0.8</v>
      </c>
      <c r="E22" s="18">
        <v>224.69197549173819</v>
      </c>
      <c r="F22" s="18">
        <v>0.8</v>
      </c>
      <c r="G22" s="18">
        <v>8</v>
      </c>
      <c r="H22" s="18">
        <v>40</v>
      </c>
      <c r="I22" s="18">
        <v>3130.9377272151928</v>
      </c>
      <c r="J22" s="18">
        <v>3113.52527495503</v>
      </c>
      <c r="K22" s="18">
        <v>1.3168353033714231</v>
      </c>
      <c r="L22" s="18">
        <v>96.861999999999995</v>
      </c>
      <c r="M22" s="18" t="s">
        <v>31</v>
      </c>
    </row>
    <row r="23" spans="1:13" x14ac:dyDescent="0.25">
      <c r="A23" s="18" t="s">
        <v>13</v>
      </c>
      <c r="B23" s="18">
        <v>100</v>
      </c>
      <c r="C23" s="18">
        <v>5</v>
      </c>
      <c r="D23" s="18">
        <v>0.3</v>
      </c>
      <c r="E23" s="18">
        <v>41.644267364579491</v>
      </c>
      <c r="F23" s="18">
        <v>0.8</v>
      </c>
      <c r="G23" s="18">
        <v>8</v>
      </c>
      <c r="H23" s="18">
        <v>41</v>
      </c>
      <c r="I23" s="18">
        <v>3130.9377272151928</v>
      </c>
      <c r="J23" s="18">
        <v>3038.5250500186244</v>
      </c>
      <c r="K23" s="18">
        <v>1.3493388840006009</v>
      </c>
      <c r="L23" s="18">
        <v>99.301000000000002</v>
      </c>
      <c r="M23" s="18" t="s">
        <v>31</v>
      </c>
    </row>
    <row r="24" spans="1:13" x14ac:dyDescent="0.25">
      <c r="A24" s="18" t="s">
        <v>13</v>
      </c>
      <c r="B24" s="18">
        <v>100</v>
      </c>
      <c r="C24" s="18">
        <v>5</v>
      </c>
      <c r="D24" s="18">
        <v>0.8</v>
      </c>
      <c r="E24" s="18">
        <v>96.098529356032259</v>
      </c>
      <c r="F24" s="18">
        <v>0.8</v>
      </c>
      <c r="G24" s="18">
        <v>8</v>
      </c>
      <c r="H24" s="18">
        <v>36</v>
      </c>
      <c r="I24" s="18">
        <v>2549.1514628463833</v>
      </c>
      <c r="J24" s="18">
        <v>2549.1514628463833</v>
      </c>
      <c r="K24" s="18">
        <v>1.4122346406126214</v>
      </c>
      <c r="L24" s="18">
        <v>99.99</v>
      </c>
      <c r="M24" s="18" t="s">
        <v>31</v>
      </c>
    </row>
    <row r="25" spans="1:13" x14ac:dyDescent="0.25">
      <c r="A25" s="18" t="s">
        <v>13</v>
      </c>
      <c r="B25" s="18">
        <v>100</v>
      </c>
      <c r="C25" s="18">
        <v>5</v>
      </c>
      <c r="D25" s="18">
        <v>0.5</v>
      </c>
      <c r="E25" s="18">
        <v>72.334659606533179</v>
      </c>
      <c r="F25" s="18">
        <v>0.8</v>
      </c>
      <c r="G25" s="18">
        <v>8</v>
      </c>
      <c r="H25" s="18">
        <v>40</v>
      </c>
      <c r="I25" s="18">
        <v>3130.9377272151928</v>
      </c>
      <c r="J25" s="18">
        <v>2999.7255512560655</v>
      </c>
      <c r="K25" s="18">
        <v>1.3667917047555302</v>
      </c>
      <c r="L25" s="18">
        <v>109.624</v>
      </c>
      <c r="M25" s="18" t="s">
        <v>31</v>
      </c>
    </row>
    <row r="26" spans="1:13" x14ac:dyDescent="0.25">
      <c r="A26" s="18" t="s">
        <v>12</v>
      </c>
      <c r="B26" s="18">
        <v>100</v>
      </c>
      <c r="C26" s="18">
        <v>10</v>
      </c>
      <c r="D26" s="18">
        <v>0.5</v>
      </c>
      <c r="E26" s="18">
        <v>30.936816477064724</v>
      </c>
      <c r="F26" s="18">
        <v>0.9</v>
      </c>
      <c r="G26" s="18">
        <v>8</v>
      </c>
      <c r="H26" s="18">
        <v>36</v>
      </c>
      <c r="I26" s="18">
        <v>2549.1514628463833</v>
      </c>
      <c r="J26" s="18">
        <v>2549.1514628463833</v>
      </c>
      <c r="K26" s="18">
        <v>1.4122346406126214</v>
      </c>
      <c r="L26" s="18">
        <v>138.846</v>
      </c>
      <c r="M26" s="18" t="s">
        <v>31</v>
      </c>
    </row>
    <row r="27" spans="1:13" x14ac:dyDescent="0.25">
      <c r="A27" s="18" t="s">
        <v>12</v>
      </c>
      <c r="B27" s="18">
        <v>100</v>
      </c>
      <c r="C27" s="18">
        <v>5</v>
      </c>
      <c r="D27" s="18">
        <v>0.5</v>
      </c>
      <c r="E27" s="18">
        <v>30.936816477064724</v>
      </c>
      <c r="F27" s="18">
        <v>0.9</v>
      </c>
      <c r="G27" s="18">
        <v>8</v>
      </c>
      <c r="H27" s="18">
        <v>36</v>
      </c>
      <c r="I27" s="18">
        <v>2549.1514628463833</v>
      </c>
      <c r="J27" s="18">
        <v>2506.3050209112039</v>
      </c>
      <c r="K27" s="18">
        <v>1.4363774440714989</v>
      </c>
      <c r="L27" s="18">
        <v>140.91499999999999</v>
      </c>
      <c r="M27" s="18" t="s">
        <v>31</v>
      </c>
    </row>
    <row r="28" spans="1:13" x14ac:dyDescent="0.25">
      <c r="A28" s="18" t="s">
        <v>13</v>
      </c>
      <c r="B28" s="18">
        <v>100</v>
      </c>
      <c r="C28" s="18">
        <v>10</v>
      </c>
      <c r="D28" s="18">
        <v>0.8</v>
      </c>
      <c r="E28" s="18">
        <v>224.69197549173819</v>
      </c>
      <c r="F28" s="18">
        <v>0.8</v>
      </c>
      <c r="G28" s="18">
        <v>8</v>
      </c>
      <c r="H28" s="18">
        <v>40</v>
      </c>
      <c r="I28" s="18">
        <v>3130.9377272151928</v>
      </c>
      <c r="J28" s="18">
        <v>3007.9691688059279</v>
      </c>
      <c r="K28" s="18">
        <v>1.3630458857487475</v>
      </c>
      <c r="L28" s="18">
        <v>118.605</v>
      </c>
      <c r="M28" s="18" t="s">
        <v>31</v>
      </c>
    </row>
    <row r="29" spans="1:13" x14ac:dyDescent="0.25">
      <c r="A29" s="18" t="s">
        <v>12</v>
      </c>
      <c r="B29" s="18">
        <v>100</v>
      </c>
      <c r="C29" s="18">
        <v>5</v>
      </c>
      <c r="D29" s="18">
        <v>0.3</v>
      </c>
      <c r="E29" s="18">
        <v>41.644267364579491</v>
      </c>
      <c r="F29" s="18">
        <v>0.9</v>
      </c>
      <c r="G29" s="18">
        <v>8</v>
      </c>
      <c r="H29" s="18">
        <v>40</v>
      </c>
      <c r="I29" s="18">
        <v>3130.9377272151928</v>
      </c>
      <c r="J29" s="18">
        <v>2832.9044026865445</v>
      </c>
      <c r="K29" s="18">
        <v>1.4472779230078585</v>
      </c>
      <c r="L29" s="18">
        <v>149.27799999999999</v>
      </c>
      <c r="M29" s="18" t="s">
        <v>31</v>
      </c>
    </row>
    <row r="30" spans="1:13" x14ac:dyDescent="0.25">
      <c r="A30" s="18" t="s">
        <v>13</v>
      </c>
      <c r="B30" s="18">
        <v>100</v>
      </c>
      <c r="C30" s="18">
        <v>10</v>
      </c>
      <c r="D30" s="18">
        <v>0.8</v>
      </c>
      <c r="E30" s="18">
        <v>96.098529356032259</v>
      </c>
      <c r="F30" s="18">
        <v>0.8</v>
      </c>
      <c r="G30" s="18">
        <v>8</v>
      </c>
      <c r="H30" s="18">
        <v>36</v>
      </c>
      <c r="I30" s="18">
        <v>2549.1514628463833</v>
      </c>
      <c r="J30" s="18">
        <v>2549.1514628463833</v>
      </c>
      <c r="K30" s="18">
        <v>1.4122346406126214</v>
      </c>
      <c r="L30" s="18">
        <v>123.235</v>
      </c>
      <c r="M30" s="18" t="s">
        <v>31</v>
      </c>
    </row>
    <row r="31" spans="1:13" x14ac:dyDescent="0.25">
      <c r="A31" s="18" t="s">
        <v>12</v>
      </c>
      <c r="B31" s="18">
        <v>100</v>
      </c>
      <c r="C31" s="18">
        <v>10</v>
      </c>
      <c r="D31" s="18">
        <v>0.3</v>
      </c>
      <c r="E31" s="18">
        <v>17.81084011161159</v>
      </c>
      <c r="F31" s="18">
        <v>0.9</v>
      </c>
      <c r="G31" s="18">
        <v>8</v>
      </c>
      <c r="H31" s="18">
        <v>35</v>
      </c>
      <c r="I31" s="18">
        <v>2549.1514628463833</v>
      </c>
      <c r="J31" s="18">
        <v>2512.1368296535616</v>
      </c>
      <c r="K31" s="18">
        <v>1.4330429606799966</v>
      </c>
      <c r="L31" s="18">
        <v>167.31700000000001</v>
      </c>
      <c r="M31" s="18" t="s">
        <v>31</v>
      </c>
    </row>
    <row r="32" spans="1:13" x14ac:dyDescent="0.25">
      <c r="A32" s="18" t="s">
        <v>16</v>
      </c>
      <c r="B32" s="18">
        <v>100</v>
      </c>
      <c r="C32" s="18">
        <v>5</v>
      </c>
      <c r="D32" s="18">
        <v>0.3</v>
      </c>
      <c r="E32" s="18">
        <v>41.644267364579491</v>
      </c>
      <c r="F32" s="18">
        <v>0.8</v>
      </c>
      <c r="G32" s="18">
        <v>8</v>
      </c>
      <c r="H32" s="18">
        <v>41</v>
      </c>
      <c r="I32" s="18">
        <v>3130.9377272151928</v>
      </c>
      <c r="J32" s="18">
        <v>3130.9377272151928</v>
      </c>
      <c r="K32" s="18">
        <v>1.3095118323055048</v>
      </c>
      <c r="L32" s="18">
        <v>105.17700000000001</v>
      </c>
      <c r="M32" s="18" t="s">
        <v>31</v>
      </c>
    </row>
    <row r="33" spans="1:13" x14ac:dyDescent="0.25">
      <c r="A33" s="18" t="s">
        <v>16</v>
      </c>
      <c r="B33" s="18">
        <v>100</v>
      </c>
      <c r="C33" s="18">
        <v>10</v>
      </c>
      <c r="D33" s="18">
        <v>0.3</v>
      </c>
      <c r="E33" s="18">
        <v>41.644267364579491</v>
      </c>
      <c r="F33" s="18">
        <v>0.8</v>
      </c>
      <c r="G33" s="18">
        <v>8</v>
      </c>
      <c r="H33" s="18">
        <v>41</v>
      </c>
      <c r="I33" s="18">
        <v>3130.9377272151928</v>
      </c>
      <c r="J33" s="18">
        <v>3130.9377272151928</v>
      </c>
      <c r="K33" s="18">
        <v>1.3095118323055048</v>
      </c>
      <c r="L33" s="18">
        <v>108.866</v>
      </c>
      <c r="M33" s="18" t="s">
        <v>31</v>
      </c>
    </row>
    <row r="34" spans="1:13" x14ac:dyDescent="0.25">
      <c r="A34" s="18" t="s">
        <v>12</v>
      </c>
      <c r="B34" s="18">
        <v>100</v>
      </c>
      <c r="C34" s="18">
        <v>10</v>
      </c>
      <c r="D34" s="18">
        <v>0.5</v>
      </c>
      <c r="E34" s="18">
        <v>72.334659606533179</v>
      </c>
      <c r="F34" s="18">
        <v>0.9</v>
      </c>
      <c r="G34" s="18">
        <v>8</v>
      </c>
      <c r="H34" s="18">
        <v>41</v>
      </c>
      <c r="I34" s="18">
        <v>3130.9377272151928</v>
      </c>
      <c r="J34" s="18">
        <v>3030.280025511383</v>
      </c>
      <c r="K34" s="18">
        <v>1.3530102714873993</v>
      </c>
      <c r="L34" s="18">
        <v>178.846</v>
      </c>
      <c r="M34" s="18" t="s">
        <v>31</v>
      </c>
    </row>
    <row r="35" spans="1:13" x14ac:dyDescent="0.25">
      <c r="A35" s="18" t="s">
        <v>12</v>
      </c>
      <c r="B35" s="18">
        <v>100</v>
      </c>
      <c r="C35" s="18">
        <v>5</v>
      </c>
      <c r="D35" s="18">
        <v>0.5</v>
      </c>
      <c r="E35" s="18">
        <v>72.334659606533179</v>
      </c>
      <c r="F35" s="18">
        <v>0.9</v>
      </c>
      <c r="G35" s="18">
        <v>8</v>
      </c>
      <c r="H35" s="18">
        <v>40</v>
      </c>
      <c r="I35" s="18">
        <v>3130.9377272151928</v>
      </c>
      <c r="J35" s="18">
        <v>2993.7951733817772</v>
      </c>
      <c r="K35" s="18">
        <v>1.3694991682976958</v>
      </c>
      <c r="L35" s="18">
        <v>183.25399999999999</v>
      </c>
      <c r="M35" s="18" t="s">
        <v>31</v>
      </c>
    </row>
    <row r="36" spans="1:13" x14ac:dyDescent="0.25">
      <c r="A36" s="18" t="s">
        <v>12</v>
      </c>
      <c r="B36" s="18">
        <v>100</v>
      </c>
      <c r="C36" s="18">
        <v>10</v>
      </c>
      <c r="D36" s="18">
        <v>0.3</v>
      </c>
      <c r="E36" s="18">
        <v>41.644267364579491</v>
      </c>
      <c r="F36" s="18">
        <v>0.9</v>
      </c>
      <c r="G36" s="18">
        <v>8</v>
      </c>
      <c r="H36" s="18">
        <v>39</v>
      </c>
      <c r="I36" s="18">
        <v>3130.9377272151928</v>
      </c>
      <c r="J36" s="18">
        <v>2864.9289191411071</v>
      </c>
      <c r="K36" s="18">
        <v>1.4311000781231116</v>
      </c>
      <c r="L36" s="18">
        <v>185.49199999999999</v>
      </c>
      <c r="M36" s="18" t="s">
        <v>31</v>
      </c>
    </row>
    <row r="37" spans="1:13" x14ac:dyDescent="0.25">
      <c r="A37" s="18" t="s">
        <v>12</v>
      </c>
      <c r="B37" s="18">
        <v>100</v>
      </c>
      <c r="C37" s="18">
        <v>5</v>
      </c>
      <c r="D37" s="18">
        <v>0.8</v>
      </c>
      <c r="E37" s="18">
        <v>224.69197549173819</v>
      </c>
      <c r="F37" s="18">
        <v>0.9</v>
      </c>
      <c r="G37" s="18">
        <v>8</v>
      </c>
      <c r="H37" s="18">
        <v>40</v>
      </c>
      <c r="I37" s="18">
        <v>3130.9377272151928</v>
      </c>
      <c r="J37" s="18">
        <v>3077.6094913888196</v>
      </c>
      <c r="K37" s="18">
        <v>1.3322028059348785</v>
      </c>
      <c r="L37" s="18">
        <v>189.613</v>
      </c>
      <c r="M37" s="18" t="s">
        <v>31</v>
      </c>
    </row>
    <row r="38" spans="1:13" x14ac:dyDescent="0.25">
      <c r="A38" s="18" t="s">
        <v>12</v>
      </c>
      <c r="B38" s="18">
        <v>100</v>
      </c>
      <c r="C38" s="18">
        <v>5</v>
      </c>
      <c r="D38" s="18">
        <v>0.8</v>
      </c>
      <c r="E38" s="18">
        <v>96.098529356032259</v>
      </c>
      <c r="F38" s="18">
        <v>0.9</v>
      </c>
      <c r="G38" s="18">
        <v>8</v>
      </c>
      <c r="H38" s="18">
        <v>36</v>
      </c>
      <c r="I38" s="18">
        <v>2549.1514628463833</v>
      </c>
      <c r="J38" s="18">
        <v>2549.1514628463833</v>
      </c>
      <c r="K38" s="18">
        <v>1.4122346406126214</v>
      </c>
      <c r="L38" s="18">
        <v>204.42</v>
      </c>
      <c r="M38" s="18" t="s">
        <v>31</v>
      </c>
    </row>
    <row r="39" spans="1:13" x14ac:dyDescent="0.25">
      <c r="A39" s="18" t="s">
        <v>16</v>
      </c>
      <c r="B39" s="18">
        <v>100</v>
      </c>
      <c r="C39" s="18">
        <v>5</v>
      </c>
      <c r="D39" s="18">
        <v>0.3</v>
      </c>
      <c r="E39" s="18">
        <v>17.81084011161159</v>
      </c>
      <c r="F39" s="18">
        <v>0.8</v>
      </c>
      <c r="G39" s="18">
        <v>8</v>
      </c>
      <c r="H39" s="18">
        <v>36</v>
      </c>
      <c r="I39" s="18">
        <v>2549.1514628463833</v>
      </c>
      <c r="J39" s="18">
        <v>2549.1514628463833</v>
      </c>
      <c r="K39" s="18">
        <v>1.4122346406126214</v>
      </c>
      <c r="L39" s="18">
        <v>143.71</v>
      </c>
      <c r="M39" s="18" t="s">
        <v>31</v>
      </c>
    </row>
    <row r="40" spans="1:13" x14ac:dyDescent="0.25">
      <c r="A40" s="18" t="s">
        <v>12</v>
      </c>
      <c r="B40" s="18">
        <v>100</v>
      </c>
      <c r="C40" s="18">
        <v>10</v>
      </c>
      <c r="D40" s="18">
        <v>0.8</v>
      </c>
      <c r="E40" s="18">
        <v>224.69197549173819</v>
      </c>
      <c r="F40" s="18">
        <v>0.9</v>
      </c>
      <c r="G40" s="18">
        <v>8</v>
      </c>
      <c r="H40" s="18">
        <v>41</v>
      </c>
      <c r="I40" s="18">
        <v>3130.9377272151928</v>
      </c>
      <c r="J40" s="18">
        <v>2989.1908061378058</v>
      </c>
      <c r="K40" s="18">
        <v>1.3716086613077132</v>
      </c>
      <c r="L40" s="18">
        <v>210.46899999999999</v>
      </c>
      <c r="M40" s="18" t="s">
        <v>31</v>
      </c>
    </row>
    <row r="41" spans="1:13" x14ac:dyDescent="0.25">
      <c r="A41" s="18" t="s">
        <v>16</v>
      </c>
      <c r="B41" s="18">
        <v>100</v>
      </c>
      <c r="C41" s="18">
        <v>5</v>
      </c>
      <c r="D41" s="18">
        <v>0.5</v>
      </c>
      <c r="E41" s="18">
        <v>30.936816477064724</v>
      </c>
      <c r="F41" s="18">
        <v>0.8</v>
      </c>
      <c r="G41" s="18">
        <v>8</v>
      </c>
      <c r="H41" s="18">
        <v>36</v>
      </c>
      <c r="I41" s="18">
        <v>2549.1514628463833</v>
      </c>
      <c r="J41" s="18">
        <v>2549.1514628463833</v>
      </c>
      <c r="K41" s="18">
        <v>1.4122346406126214</v>
      </c>
      <c r="L41" s="18">
        <v>153.14500000000001</v>
      </c>
      <c r="M41" s="18" t="s">
        <v>31</v>
      </c>
    </row>
    <row r="42" spans="1:13" x14ac:dyDescent="0.25">
      <c r="A42" s="18" t="s">
        <v>16</v>
      </c>
      <c r="B42" s="18">
        <v>100</v>
      </c>
      <c r="C42" s="18">
        <v>10</v>
      </c>
      <c r="D42" s="18">
        <v>0.5</v>
      </c>
      <c r="E42" s="18">
        <v>30.936816477064724</v>
      </c>
      <c r="F42" s="18">
        <v>0.8</v>
      </c>
      <c r="G42" s="18">
        <v>8</v>
      </c>
      <c r="H42" s="18">
        <v>36</v>
      </c>
      <c r="I42" s="18">
        <v>2549.1514628463833</v>
      </c>
      <c r="J42" s="18">
        <v>2535.9848759745782</v>
      </c>
      <c r="K42" s="18">
        <v>1.4195668255381535</v>
      </c>
      <c r="L42" s="18">
        <v>159.995</v>
      </c>
      <c r="M42" s="18" t="s">
        <v>31</v>
      </c>
    </row>
    <row r="43" spans="1:13" x14ac:dyDescent="0.25">
      <c r="A43" s="18" t="s">
        <v>16</v>
      </c>
      <c r="B43" s="18">
        <v>100</v>
      </c>
      <c r="C43" s="18">
        <v>10</v>
      </c>
      <c r="D43" s="18">
        <v>0.3</v>
      </c>
      <c r="E43" s="18">
        <v>17.81084011161159</v>
      </c>
      <c r="F43" s="18">
        <v>0.8</v>
      </c>
      <c r="G43" s="18">
        <v>8</v>
      </c>
      <c r="H43" s="18">
        <v>36</v>
      </c>
      <c r="I43" s="18">
        <v>2549.1514628463833</v>
      </c>
      <c r="J43" s="18">
        <v>2536.8615616972593</v>
      </c>
      <c r="K43" s="18">
        <v>1.4190762532550101</v>
      </c>
      <c r="L43" s="18">
        <v>162.667</v>
      </c>
      <c r="M43" s="18" t="s">
        <v>31</v>
      </c>
    </row>
    <row r="44" spans="1:13" x14ac:dyDescent="0.25">
      <c r="A44" s="18" t="s">
        <v>16</v>
      </c>
      <c r="B44" s="18">
        <v>100</v>
      </c>
      <c r="C44" s="18">
        <v>5</v>
      </c>
      <c r="D44" s="18">
        <v>0.8</v>
      </c>
      <c r="E44" s="18">
        <v>224.69197549173819</v>
      </c>
      <c r="F44" s="18">
        <v>0.8</v>
      </c>
      <c r="G44" s="18">
        <v>8</v>
      </c>
      <c r="H44" s="18">
        <v>41</v>
      </c>
      <c r="I44" s="18">
        <v>3130.9377272151928</v>
      </c>
      <c r="J44" s="18">
        <v>3057.8629864985646</v>
      </c>
      <c r="K44" s="18">
        <v>1.3408056600648235</v>
      </c>
      <c r="L44" s="18">
        <v>175.684</v>
      </c>
      <c r="M44" s="18" t="s">
        <v>31</v>
      </c>
    </row>
    <row r="45" spans="1:13" x14ac:dyDescent="0.25">
      <c r="A45" s="18" t="s">
        <v>16</v>
      </c>
      <c r="B45" s="18">
        <v>100</v>
      </c>
      <c r="C45" s="18">
        <v>5</v>
      </c>
      <c r="D45" s="18">
        <v>0.8</v>
      </c>
      <c r="E45" s="18">
        <v>96.098529356032259</v>
      </c>
      <c r="F45" s="18">
        <v>0.8</v>
      </c>
      <c r="G45" s="18">
        <v>8</v>
      </c>
      <c r="H45" s="18">
        <v>36</v>
      </c>
      <c r="I45" s="18">
        <v>2549.1514628463833</v>
      </c>
      <c r="J45" s="18">
        <v>2549.1514628463833</v>
      </c>
      <c r="K45" s="18">
        <v>1.4122346406126214</v>
      </c>
      <c r="L45" s="18">
        <v>177.22499999999999</v>
      </c>
      <c r="M45" s="18" t="s">
        <v>31</v>
      </c>
    </row>
    <row r="46" spans="1:13" x14ac:dyDescent="0.25">
      <c r="A46" s="18" t="s">
        <v>16</v>
      </c>
      <c r="B46" s="18">
        <v>100</v>
      </c>
      <c r="C46" s="18">
        <v>10</v>
      </c>
      <c r="D46" s="18">
        <v>0.8</v>
      </c>
      <c r="E46" s="18">
        <v>224.69197549173819</v>
      </c>
      <c r="F46" s="18">
        <v>0.8</v>
      </c>
      <c r="G46" s="18">
        <v>8</v>
      </c>
      <c r="H46" s="18">
        <v>41</v>
      </c>
      <c r="I46" s="18">
        <v>3130.9377272151928</v>
      </c>
      <c r="J46" s="18">
        <v>2946.4973616366115</v>
      </c>
      <c r="K46" s="18">
        <v>1.3914826645976304</v>
      </c>
      <c r="L46" s="18">
        <v>179.44200000000001</v>
      </c>
      <c r="M46" s="18" t="s">
        <v>31</v>
      </c>
    </row>
    <row r="47" spans="1:13" x14ac:dyDescent="0.25">
      <c r="A47" s="18" t="s">
        <v>16</v>
      </c>
      <c r="B47" s="18">
        <v>100</v>
      </c>
      <c r="C47" s="18">
        <v>10</v>
      </c>
      <c r="D47" s="18">
        <v>0.5</v>
      </c>
      <c r="E47" s="18">
        <v>72.334659606533179</v>
      </c>
      <c r="F47" s="18">
        <v>0.8</v>
      </c>
      <c r="G47" s="18">
        <v>8</v>
      </c>
      <c r="H47" s="18">
        <v>41</v>
      </c>
      <c r="I47" s="18">
        <v>3130.9377272151928</v>
      </c>
      <c r="J47" s="18">
        <v>2987.5655567506724</v>
      </c>
      <c r="K47" s="18">
        <v>1.3723548227203524</v>
      </c>
      <c r="L47" s="18">
        <v>186.23599999999999</v>
      </c>
      <c r="M47" s="18" t="s">
        <v>31</v>
      </c>
    </row>
    <row r="48" spans="1:13" x14ac:dyDescent="0.25">
      <c r="A48" s="18" t="s">
        <v>16</v>
      </c>
      <c r="B48" s="18">
        <v>100</v>
      </c>
      <c r="C48" s="18">
        <v>5</v>
      </c>
      <c r="D48" s="18">
        <v>0.5</v>
      </c>
      <c r="E48" s="18">
        <v>72.334659606533179</v>
      </c>
      <c r="F48" s="18">
        <v>0.8</v>
      </c>
      <c r="G48" s="18">
        <v>8</v>
      </c>
      <c r="H48" s="18">
        <v>41</v>
      </c>
      <c r="I48" s="18">
        <v>3130.9377272151928</v>
      </c>
      <c r="J48" s="18">
        <v>3039.1429352027408</v>
      </c>
      <c r="K48" s="18">
        <v>1.3490645512289765</v>
      </c>
      <c r="L48" s="18">
        <v>187.24299999999999</v>
      </c>
      <c r="M48" s="18" t="s">
        <v>31</v>
      </c>
    </row>
    <row r="49" spans="1:13" x14ac:dyDescent="0.25">
      <c r="A49" s="18" t="s">
        <v>16</v>
      </c>
      <c r="B49" s="18">
        <v>100</v>
      </c>
      <c r="C49" s="18">
        <v>10</v>
      </c>
      <c r="D49" s="18">
        <v>0.8</v>
      </c>
      <c r="E49" s="18">
        <v>96.098529356032259</v>
      </c>
      <c r="F49" s="18">
        <v>0.8</v>
      </c>
      <c r="G49" s="18">
        <v>8</v>
      </c>
      <c r="H49" s="18">
        <v>36</v>
      </c>
      <c r="I49" s="18">
        <v>2549.1514628463833</v>
      </c>
      <c r="J49" s="18">
        <v>2528.7739474576956</v>
      </c>
      <c r="K49" s="18">
        <v>1.4236147930973673</v>
      </c>
      <c r="L49" s="18">
        <v>189.928</v>
      </c>
      <c r="M49" s="18" t="s">
        <v>31</v>
      </c>
    </row>
    <row r="50" spans="1:13" x14ac:dyDescent="0.25">
      <c r="A50" s="18" t="s">
        <v>13</v>
      </c>
      <c r="B50" s="18">
        <v>100</v>
      </c>
      <c r="C50" s="18">
        <v>5</v>
      </c>
      <c r="D50" s="18">
        <v>0.3</v>
      </c>
      <c r="E50" s="18">
        <v>17.81084011161159</v>
      </c>
      <c r="F50" s="18">
        <v>0.9</v>
      </c>
      <c r="G50" s="18">
        <v>8</v>
      </c>
      <c r="H50" s="18">
        <v>36</v>
      </c>
      <c r="I50" s="18">
        <v>2549.1514628463833</v>
      </c>
      <c r="J50" s="18">
        <v>2549.1514628463833</v>
      </c>
      <c r="K50" s="18">
        <v>1.4122346406126214</v>
      </c>
      <c r="L50" s="18">
        <v>229.22300000000001</v>
      </c>
      <c r="M50" s="18" t="s">
        <v>31</v>
      </c>
    </row>
    <row r="51" spans="1:13" x14ac:dyDescent="0.25">
      <c r="A51" s="18" t="s">
        <v>13</v>
      </c>
      <c r="B51" s="18">
        <v>100</v>
      </c>
      <c r="C51" s="18">
        <v>5</v>
      </c>
      <c r="D51" s="18">
        <v>0.3</v>
      </c>
      <c r="E51" s="18">
        <v>41.644267364579491</v>
      </c>
      <c r="F51" s="18">
        <v>0.9</v>
      </c>
      <c r="G51" s="18">
        <v>8</v>
      </c>
      <c r="H51" s="18">
        <v>41</v>
      </c>
      <c r="I51" s="18">
        <v>3130.9377272151928</v>
      </c>
      <c r="J51" s="18">
        <v>2947.4571155028034</v>
      </c>
      <c r="K51" s="18">
        <v>1.3910295686526335</v>
      </c>
      <c r="L51" s="18">
        <v>227.78100000000001</v>
      </c>
      <c r="M51" s="18" t="s">
        <v>31</v>
      </c>
    </row>
    <row r="52" spans="1:13" x14ac:dyDescent="0.25">
      <c r="A52" s="18" t="s">
        <v>13</v>
      </c>
      <c r="B52" s="18">
        <v>100</v>
      </c>
      <c r="C52" s="18">
        <v>10</v>
      </c>
      <c r="D52" s="18">
        <v>0.3</v>
      </c>
      <c r="E52" s="18">
        <v>41.644267364579491</v>
      </c>
      <c r="F52" s="18">
        <v>0.9</v>
      </c>
      <c r="G52" s="18">
        <v>8</v>
      </c>
      <c r="H52" s="18">
        <v>41</v>
      </c>
      <c r="I52" s="18">
        <v>3130.9377272151928</v>
      </c>
      <c r="J52" s="18">
        <v>3130.9377272151928</v>
      </c>
      <c r="K52" s="18">
        <v>1.3095118323055048</v>
      </c>
      <c r="L52" s="18">
        <v>233.642</v>
      </c>
      <c r="M52" s="18" t="s">
        <v>31</v>
      </c>
    </row>
    <row r="53" spans="1:13" x14ac:dyDescent="0.25">
      <c r="A53" s="18" t="s">
        <v>13</v>
      </c>
      <c r="B53" s="18">
        <v>100</v>
      </c>
      <c r="C53" s="18">
        <v>10</v>
      </c>
      <c r="D53" s="18">
        <v>0.3</v>
      </c>
      <c r="E53" s="18">
        <v>17.81084011161159</v>
      </c>
      <c r="F53" s="18">
        <v>0.9</v>
      </c>
      <c r="G53" s="18">
        <v>8</v>
      </c>
      <c r="H53" s="18">
        <v>36</v>
      </c>
      <c r="I53" s="18">
        <v>2549.1514628463833</v>
      </c>
      <c r="J53" s="18">
        <v>2549.1514628463833</v>
      </c>
      <c r="K53" s="18">
        <v>1.4122346406126214</v>
      </c>
      <c r="L53" s="18">
        <v>241.393</v>
      </c>
      <c r="M53" s="18" t="s">
        <v>31</v>
      </c>
    </row>
    <row r="54" spans="1:13" x14ac:dyDescent="0.25">
      <c r="A54" s="18" t="s">
        <v>13</v>
      </c>
      <c r="B54" s="18">
        <v>100</v>
      </c>
      <c r="C54" s="18">
        <v>5</v>
      </c>
      <c r="D54" s="18">
        <v>0.5</v>
      </c>
      <c r="E54" s="18">
        <v>30.936816477064724</v>
      </c>
      <c r="F54" s="18">
        <v>0.9</v>
      </c>
      <c r="G54" s="18">
        <v>8</v>
      </c>
      <c r="H54" s="18">
        <v>35</v>
      </c>
      <c r="I54" s="18">
        <v>2549.1514628463833</v>
      </c>
      <c r="J54" s="18">
        <v>2484.6610071167929</v>
      </c>
      <c r="K54" s="18">
        <v>1.4488898041578113</v>
      </c>
      <c r="L54" s="18">
        <v>242.364</v>
      </c>
      <c r="M54" s="18" t="s">
        <v>31</v>
      </c>
    </row>
    <row r="55" spans="1:13" x14ac:dyDescent="0.25">
      <c r="A55" s="18" t="s">
        <v>13</v>
      </c>
      <c r="B55" s="18">
        <v>100</v>
      </c>
      <c r="C55" s="18">
        <v>10</v>
      </c>
      <c r="D55" s="18">
        <v>0.5</v>
      </c>
      <c r="E55" s="18">
        <v>30.936816477064724</v>
      </c>
      <c r="F55" s="18">
        <v>0.9</v>
      </c>
      <c r="G55" s="18">
        <v>8</v>
      </c>
      <c r="H55" s="18">
        <v>35</v>
      </c>
      <c r="I55" s="18">
        <v>2549.1514628463833</v>
      </c>
      <c r="J55" s="18">
        <v>2523.9287474495191</v>
      </c>
      <c r="K55" s="18">
        <v>1.4263477143076533</v>
      </c>
      <c r="L55" s="18">
        <v>248.92400000000001</v>
      </c>
      <c r="M55" s="18" t="s">
        <v>31</v>
      </c>
    </row>
    <row r="56" spans="1:13" x14ac:dyDescent="0.25">
      <c r="A56" s="18" t="s">
        <v>13</v>
      </c>
      <c r="B56" s="18">
        <v>100</v>
      </c>
      <c r="C56" s="18">
        <v>5</v>
      </c>
      <c r="D56" s="18">
        <v>0.8</v>
      </c>
      <c r="E56" s="18">
        <v>224.69197549173819</v>
      </c>
      <c r="F56" s="18">
        <v>0.9</v>
      </c>
      <c r="G56" s="18">
        <v>8</v>
      </c>
      <c r="H56" s="18">
        <v>41</v>
      </c>
      <c r="I56" s="18">
        <v>3130.9377272151928</v>
      </c>
      <c r="J56" s="18">
        <v>3130.9377272151928</v>
      </c>
      <c r="K56" s="18">
        <v>1.3095118323055048</v>
      </c>
      <c r="L56" s="18">
        <v>251.47800000000001</v>
      </c>
      <c r="M56" s="18" t="s">
        <v>31</v>
      </c>
    </row>
    <row r="57" spans="1:13" x14ac:dyDescent="0.25">
      <c r="A57" s="18" t="s">
        <v>13</v>
      </c>
      <c r="B57" s="18">
        <v>100</v>
      </c>
      <c r="C57" s="18">
        <v>5</v>
      </c>
      <c r="D57" s="18">
        <v>0.8</v>
      </c>
      <c r="E57" s="18">
        <v>96.098529356032259</v>
      </c>
      <c r="F57" s="18">
        <v>0.9</v>
      </c>
      <c r="G57" s="18">
        <v>8</v>
      </c>
      <c r="H57" s="18">
        <v>36</v>
      </c>
      <c r="I57" s="18">
        <v>2549.1514628463833</v>
      </c>
      <c r="J57" s="18">
        <v>2549.1514628463833</v>
      </c>
      <c r="K57" s="18">
        <v>1.4122346406126214</v>
      </c>
      <c r="L57" s="18">
        <v>260.88</v>
      </c>
      <c r="M57" s="18" t="s">
        <v>31</v>
      </c>
    </row>
    <row r="58" spans="1:13" x14ac:dyDescent="0.25">
      <c r="A58" s="18" t="s">
        <v>13</v>
      </c>
      <c r="B58" s="18">
        <v>100</v>
      </c>
      <c r="C58" s="18">
        <v>10</v>
      </c>
      <c r="D58" s="18">
        <v>0.5</v>
      </c>
      <c r="E58" s="18">
        <v>72.334659606533179</v>
      </c>
      <c r="F58" s="18">
        <v>0.9</v>
      </c>
      <c r="G58" s="18">
        <v>8</v>
      </c>
      <c r="H58" s="18">
        <v>40</v>
      </c>
      <c r="I58" s="18">
        <v>3130.9377272151928</v>
      </c>
      <c r="J58" s="18">
        <v>3014.8044720703824</v>
      </c>
      <c r="K58" s="18">
        <v>1.3599555254687452</v>
      </c>
      <c r="L58" s="18">
        <v>266.24700000000001</v>
      </c>
      <c r="M58" s="18" t="s">
        <v>31</v>
      </c>
    </row>
    <row r="59" spans="1:13" x14ac:dyDescent="0.25">
      <c r="A59" s="18" t="s">
        <v>16</v>
      </c>
      <c r="B59" s="18">
        <v>100</v>
      </c>
      <c r="C59" s="18">
        <v>5</v>
      </c>
      <c r="D59" s="18">
        <v>0.3</v>
      </c>
      <c r="E59" s="18">
        <v>17.81084011161159</v>
      </c>
      <c r="F59" s="18">
        <v>0.9</v>
      </c>
      <c r="G59" s="18">
        <v>8</v>
      </c>
      <c r="H59" s="18">
        <v>36</v>
      </c>
      <c r="I59" s="18">
        <v>2549.1514628463833</v>
      </c>
      <c r="J59" s="18">
        <v>2549.1514628463833</v>
      </c>
      <c r="K59" s="18">
        <v>1.4122346406126214</v>
      </c>
      <c r="L59" s="18">
        <v>233.45500000000001</v>
      </c>
      <c r="M59" s="18" t="s">
        <v>31</v>
      </c>
    </row>
    <row r="60" spans="1:13" x14ac:dyDescent="0.25">
      <c r="A60" s="18" t="s">
        <v>13</v>
      </c>
      <c r="B60" s="18">
        <v>100</v>
      </c>
      <c r="C60" s="18">
        <v>5</v>
      </c>
      <c r="D60" s="18">
        <v>0.5</v>
      </c>
      <c r="E60" s="18">
        <v>72.334659606533179</v>
      </c>
      <c r="F60" s="18">
        <v>0.9</v>
      </c>
      <c r="G60" s="18">
        <v>8</v>
      </c>
      <c r="H60" s="18">
        <v>40</v>
      </c>
      <c r="I60" s="18">
        <v>3130.9377272151928</v>
      </c>
      <c r="J60" s="18">
        <v>3081.4423021037205</v>
      </c>
      <c r="K60" s="18">
        <v>1.3305457633267719</v>
      </c>
      <c r="L60" s="18">
        <v>273.26799999999997</v>
      </c>
      <c r="M60" s="18" t="s">
        <v>31</v>
      </c>
    </row>
    <row r="61" spans="1:13" x14ac:dyDescent="0.25">
      <c r="A61" s="18" t="s">
        <v>13</v>
      </c>
      <c r="B61" s="18">
        <v>100</v>
      </c>
      <c r="C61" s="18">
        <v>10</v>
      </c>
      <c r="D61" s="18">
        <v>0.8</v>
      </c>
      <c r="E61" s="18">
        <v>96.098529356032259</v>
      </c>
      <c r="F61" s="18">
        <v>0.9</v>
      </c>
      <c r="G61" s="18">
        <v>8</v>
      </c>
      <c r="H61" s="18">
        <v>36</v>
      </c>
      <c r="I61" s="18">
        <v>2549.1514628463833</v>
      </c>
      <c r="J61" s="18">
        <v>2549.1514628463833</v>
      </c>
      <c r="K61" s="18">
        <v>1.4122346406126214</v>
      </c>
      <c r="L61" s="18">
        <v>274.98599999999999</v>
      </c>
      <c r="M61" s="18" t="s">
        <v>31</v>
      </c>
    </row>
    <row r="62" spans="1:13" x14ac:dyDescent="0.25">
      <c r="A62" s="18" t="s">
        <v>16</v>
      </c>
      <c r="B62" s="18">
        <v>100</v>
      </c>
      <c r="C62" s="18">
        <v>5</v>
      </c>
      <c r="D62" s="18">
        <v>0.5</v>
      </c>
      <c r="E62" s="18">
        <v>72.334659606533179</v>
      </c>
      <c r="F62" s="18">
        <v>0.9</v>
      </c>
      <c r="G62" s="18">
        <v>8</v>
      </c>
      <c r="H62" s="18">
        <v>41</v>
      </c>
      <c r="I62" s="18">
        <v>3130.9377272151928</v>
      </c>
      <c r="J62" s="18">
        <v>2971.5994257203001</v>
      </c>
      <c r="K62" s="18">
        <v>1.3797283592509046</v>
      </c>
      <c r="L62" s="18">
        <v>242.315</v>
      </c>
      <c r="M62" s="18" t="s">
        <v>31</v>
      </c>
    </row>
    <row r="63" spans="1:13" x14ac:dyDescent="0.25">
      <c r="A63" s="18" t="s">
        <v>16</v>
      </c>
      <c r="B63" s="18">
        <v>100</v>
      </c>
      <c r="C63" s="18">
        <v>10</v>
      </c>
      <c r="D63" s="18">
        <v>0.8</v>
      </c>
      <c r="E63" s="18">
        <v>96.098529356032259</v>
      </c>
      <c r="F63" s="18">
        <v>0.9</v>
      </c>
      <c r="G63" s="18">
        <v>8</v>
      </c>
      <c r="H63" s="18">
        <v>36</v>
      </c>
      <c r="I63" s="18">
        <v>2549.1514628463833</v>
      </c>
      <c r="J63" s="18">
        <v>2549.1514628463833</v>
      </c>
      <c r="K63" s="18">
        <v>1.4122346406126214</v>
      </c>
      <c r="L63" s="18">
        <v>250.78700000000001</v>
      </c>
      <c r="M63" s="18" t="s">
        <v>31</v>
      </c>
    </row>
    <row r="64" spans="1:13" x14ac:dyDescent="0.25">
      <c r="A64" s="18" t="s">
        <v>16</v>
      </c>
      <c r="B64" s="18">
        <v>100</v>
      </c>
      <c r="C64" s="18">
        <v>10</v>
      </c>
      <c r="D64" s="18">
        <v>0.3</v>
      </c>
      <c r="E64" s="18">
        <v>17.81084011161159</v>
      </c>
      <c r="F64" s="18">
        <v>0.9</v>
      </c>
      <c r="G64" s="18">
        <v>8</v>
      </c>
      <c r="H64" s="18">
        <v>36</v>
      </c>
      <c r="I64" s="18">
        <v>2549.1514628463833</v>
      </c>
      <c r="J64" s="18">
        <v>2540.3985322850162</v>
      </c>
      <c r="K64" s="18">
        <v>1.4171004880725948</v>
      </c>
      <c r="L64" s="18">
        <v>256.94400000000002</v>
      </c>
      <c r="M64" s="18" t="s">
        <v>31</v>
      </c>
    </row>
    <row r="65" spans="1:13" x14ac:dyDescent="0.25">
      <c r="A65" s="18" t="s">
        <v>13</v>
      </c>
      <c r="B65" s="18">
        <v>100</v>
      </c>
      <c r="C65" s="18">
        <v>10</v>
      </c>
      <c r="D65" s="18">
        <v>0.8</v>
      </c>
      <c r="E65" s="18">
        <v>224.69197549173819</v>
      </c>
      <c r="F65" s="18">
        <v>0.9</v>
      </c>
      <c r="G65" s="18">
        <v>8</v>
      </c>
      <c r="H65" s="18">
        <v>37</v>
      </c>
      <c r="I65" s="18">
        <v>3130.9377272151928</v>
      </c>
      <c r="J65" s="18">
        <v>2670.7667108613268</v>
      </c>
      <c r="K65" s="18">
        <v>1.5351396972735754</v>
      </c>
      <c r="L65" s="18">
        <v>296.13799999999998</v>
      </c>
      <c r="M65" s="18" t="s">
        <v>31</v>
      </c>
    </row>
    <row r="66" spans="1:13" x14ac:dyDescent="0.25">
      <c r="A66" s="18" t="s">
        <v>16</v>
      </c>
      <c r="B66" s="18">
        <v>100</v>
      </c>
      <c r="C66" s="18">
        <v>10</v>
      </c>
      <c r="D66" s="18">
        <v>0.5</v>
      </c>
      <c r="E66" s="18">
        <v>30.936816477064724</v>
      </c>
      <c r="F66" s="18">
        <v>0.9</v>
      </c>
      <c r="G66" s="18">
        <v>8</v>
      </c>
      <c r="H66" s="18">
        <v>36</v>
      </c>
      <c r="I66" s="18">
        <v>2549.1514628463833</v>
      </c>
      <c r="J66" s="18">
        <v>2527.2276181754046</v>
      </c>
      <c r="K66" s="18">
        <v>1.4244858571936272</v>
      </c>
      <c r="L66" s="18">
        <v>265.428</v>
      </c>
      <c r="M66" s="18" t="s">
        <v>31</v>
      </c>
    </row>
    <row r="67" spans="1:13" x14ac:dyDescent="0.25">
      <c r="A67" s="18" t="s">
        <v>16</v>
      </c>
      <c r="B67" s="18">
        <v>100</v>
      </c>
      <c r="C67" s="18">
        <v>5</v>
      </c>
      <c r="D67" s="18">
        <v>0.3</v>
      </c>
      <c r="E67" s="18">
        <v>41.644267364579491</v>
      </c>
      <c r="F67" s="18">
        <v>0.9</v>
      </c>
      <c r="G67" s="18">
        <v>8</v>
      </c>
      <c r="H67" s="18">
        <v>40</v>
      </c>
      <c r="I67" s="18">
        <v>3130.9377272151928</v>
      </c>
      <c r="J67" s="18">
        <v>2960.2440746429616</v>
      </c>
      <c r="K67" s="18">
        <v>1.3850209295645683</v>
      </c>
      <c r="L67" s="18">
        <v>273.55700000000002</v>
      </c>
      <c r="M67" s="18" t="s">
        <v>31</v>
      </c>
    </row>
    <row r="68" spans="1:13" x14ac:dyDescent="0.25">
      <c r="A68" s="18" t="s">
        <v>16</v>
      </c>
      <c r="B68" s="18">
        <v>100</v>
      </c>
      <c r="C68" s="18">
        <v>5</v>
      </c>
      <c r="D68" s="18">
        <v>0.5</v>
      </c>
      <c r="E68" s="18">
        <v>30.936816477064724</v>
      </c>
      <c r="F68" s="18">
        <v>0.9</v>
      </c>
      <c r="G68" s="18">
        <v>8</v>
      </c>
      <c r="H68" s="18">
        <v>36</v>
      </c>
      <c r="I68" s="18">
        <v>2549.1514628463833</v>
      </c>
      <c r="J68" s="18">
        <v>2537.4262575838193</v>
      </c>
      <c r="K68" s="18">
        <v>1.418760442491827</v>
      </c>
      <c r="L68" s="18">
        <v>276.91399999999999</v>
      </c>
      <c r="M68" s="18" t="s">
        <v>31</v>
      </c>
    </row>
    <row r="69" spans="1:13" x14ac:dyDescent="0.25">
      <c r="A69" s="18" t="s">
        <v>16</v>
      </c>
      <c r="B69" s="18">
        <v>100</v>
      </c>
      <c r="C69" s="18">
        <v>10</v>
      </c>
      <c r="D69" s="18">
        <v>0.5</v>
      </c>
      <c r="E69" s="18">
        <v>72.334659606533179</v>
      </c>
      <c r="F69" s="18">
        <v>0.9</v>
      </c>
      <c r="G69" s="18">
        <v>8</v>
      </c>
      <c r="H69" s="18">
        <v>40</v>
      </c>
      <c r="I69" s="18">
        <v>3130.9377272151928</v>
      </c>
      <c r="J69" s="18">
        <v>2965.5741673247494</v>
      </c>
      <c r="K69" s="18">
        <v>1.3825316005158685</v>
      </c>
      <c r="L69" s="18">
        <v>280.197</v>
      </c>
      <c r="M69" s="18" t="s">
        <v>31</v>
      </c>
    </row>
    <row r="70" spans="1:13" x14ac:dyDescent="0.25">
      <c r="A70" s="18" t="s">
        <v>16</v>
      </c>
      <c r="B70" s="18">
        <v>100</v>
      </c>
      <c r="C70" s="18">
        <v>5</v>
      </c>
      <c r="D70" s="18">
        <v>0.8</v>
      </c>
      <c r="E70" s="18">
        <v>96.098529356032259</v>
      </c>
      <c r="F70" s="18">
        <v>0.9</v>
      </c>
      <c r="G70" s="18">
        <v>8</v>
      </c>
      <c r="H70" s="18">
        <v>35</v>
      </c>
      <c r="I70" s="18">
        <v>2549.1514628463833</v>
      </c>
      <c r="J70" s="18">
        <v>2526.7316744893483</v>
      </c>
      <c r="K70" s="18">
        <v>1.4247654534696719</v>
      </c>
      <c r="L70" s="18">
        <v>283.57499999999999</v>
      </c>
      <c r="M70" s="18" t="s">
        <v>31</v>
      </c>
    </row>
    <row r="71" spans="1:13" x14ac:dyDescent="0.25">
      <c r="A71" s="18" t="s">
        <v>16</v>
      </c>
      <c r="B71" s="18">
        <v>100</v>
      </c>
      <c r="C71" s="18">
        <v>10</v>
      </c>
      <c r="D71" s="18">
        <v>0.3</v>
      </c>
      <c r="E71" s="18">
        <v>41.644267364579491</v>
      </c>
      <c r="F71" s="18">
        <v>0.9</v>
      </c>
      <c r="G71" s="18">
        <v>8</v>
      </c>
      <c r="H71" s="18">
        <v>38</v>
      </c>
      <c r="I71" s="18">
        <v>3130.9377272151928</v>
      </c>
      <c r="J71" s="18">
        <v>2892.3925605336999</v>
      </c>
      <c r="K71" s="18">
        <v>1.4175115978183384</v>
      </c>
      <c r="L71" s="18">
        <v>285.036</v>
      </c>
      <c r="M71" s="18" t="s">
        <v>31</v>
      </c>
    </row>
    <row r="72" spans="1:13" x14ac:dyDescent="0.25">
      <c r="A72" s="18" t="s">
        <v>16</v>
      </c>
      <c r="B72" s="18">
        <v>100</v>
      </c>
      <c r="C72" s="18">
        <v>10</v>
      </c>
      <c r="D72" s="18">
        <v>0.8</v>
      </c>
      <c r="E72" s="18">
        <v>224.69197549173819</v>
      </c>
      <c r="F72" s="18">
        <v>0.9</v>
      </c>
      <c r="G72" s="18">
        <v>8</v>
      </c>
      <c r="H72" s="18">
        <v>38</v>
      </c>
      <c r="I72" s="18">
        <v>3130.9377272151928</v>
      </c>
      <c r="J72" s="18">
        <v>2835.1420302932447</v>
      </c>
      <c r="K72" s="18">
        <v>1.4461356631138258</v>
      </c>
      <c r="L72" s="18">
        <v>286.36</v>
      </c>
      <c r="M72" s="18" t="s">
        <v>31</v>
      </c>
    </row>
    <row r="73" spans="1:13" x14ac:dyDescent="0.25">
      <c r="A73" s="18" t="s">
        <v>16</v>
      </c>
      <c r="B73" s="18">
        <v>100</v>
      </c>
      <c r="C73" s="18">
        <v>5</v>
      </c>
      <c r="D73" s="18">
        <v>0.8</v>
      </c>
      <c r="E73" s="18">
        <v>224.69197549173819</v>
      </c>
      <c r="F73" s="18">
        <v>0.9</v>
      </c>
      <c r="G73" s="18">
        <v>8</v>
      </c>
      <c r="H73" s="18">
        <v>41</v>
      </c>
      <c r="I73" s="18">
        <v>3130.9377272151928</v>
      </c>
      <c r="J73" s="18">
        <v>2999.8696849258704</v>
      </c>
      <c r="K73" s="18">
        <v>1.366726035001522</v>
      </c>
      <c r="L73" s="18">
        <v>288.83</v>
      </c>
      <c r="M73" s="18" t="s">
        <v>31</v>
      </c>
    </row>
    <row r="74" spans="1:13" x14ac:dyDescent="0.25">
      <c r="A74" s="18" t="s">
        <v>17</v>
      </c>
      <c r="B74" s="18">
        <v>100</v>
      </c>
      <c r="C74" s="18">
        <v>10</v>
      </c>
      <c r="D74" s="18">
        <v>0.3</v>
      </c>
      <c r="E74" s="18">
        <v>41.644267364579491</v>
      </c>
      <c r="F74" s="18">
        <v>0.8</v>
      </c>
      <c r="G74" s="18">
        <v>8</v>
      </c>
      <c r="H74" s="18">
        <v>41</v>
      </c>
      <c r="I74" s="18">
        <v>3130.9377272151928</v>
      </c>
      <c r="J74" s="18">
        <v>3101.9040470149571</v>
      </c>
      <c r="K74" s="18">
        <v>1.3217688032437809</v>
      </c>
      <c r="L74" s="18">
        <v>53.170999999999999</v>
      </c>
      <c r="M74" s="18" t="s">
        <v>31</v>
      </c>
    </row>
    <row r="75" spans="1:13" x14ac:dyDescent="0.25">
      <c r="A75" s="18" t="s">
        <v>17</v>
      </c>
      <c r="B75" s="18">
        <v>100</v>
      </c>
      <c r="C75" s="18">
        <v>5</v>
      </c>
      <c r="D75" s="18">
        <v>0.3</v>
      </c>
      <c r="E75" s="18">
        <v>17.81084011161159</v>
      </c>
      <c r="F75" s="18">
        <v>0.8</v>
      </c>
      <c r="G75" s="18">
        <v>8</v>
      </c>
      <c r="H75" s="18">
        <v>36</v>
      </c>
      <c r="I75" s="18">
        <v>2549.1514628463833</v>
      </c>
      <c r="J75" s="18">
        <v>2549.1514628463833</v>
      </c>
      <c r="K75" s="18">
        <v>1.4122346406126214</v>
      </c>
      <c r="L75" s="18">
        <v>53.545999999999999</v>
      </c>
      <c r="M75" s="18" t="s">
        <v>31</v>
      </c>
    </row>
    <row r="76" spans="1:13" x14ac:dyDescent="0.25">
      <c r="A76" s="18" t="s">
        <v>17</v>
      </c>
      <c r="B76" s="18">
        <v>100</v>
      </c>
      <c r="C76" s="18">
        <v>5</v>
      </c>
      <c r="D76" s="18">
        <v>0.5</v>
      </c>
      <c r="E76" s="18">
        <v>30.936816477064724</v>
      </c>
      <c r="F76" s="18">
        <v>0.8</v>
      </c>
      <c r="G76" s="18">
        <v>8</v>
      </c>
      <c r="H76" s="18">
        <v>36</v>
      </c>
      <c r="I76" s="18">
        <v>2549.1514628463833</v>
      </c>
      <c r="J76" s="18">
        <v>2507.4690201605645</v>
      </c>
      <c r="K76" s="18">
        <v>1.4357106592565103</v>
      </c>
      <c r="L76" s="18">
        <v>55.268999999999998</v>
      </c>
      <c r="M76" s="18" t="s">
        <v>31</v>
      </c>
    </row>
    <row r="77" spans="1:13" x14ac:dyDescent="0.25">
      <c r="A77" s="18" t="s">
        <v>17</v>
      </c>
      <c r="B77" s="18">
        <v>100</v>
      </c>
      <c r="C77" s="18">
        <v>5</v>
      </c>
      <c r="D77" s="18">
        <v>0.8</v>
      </c>
      <c r="E77" s="18">
        <v>96.098529356032259</v>
      </c>
      <c r="F77" s="18">
        <v>0.8</v>
      </c>
      <c r="G77" s="18">
        <v>8</v>
      </c>
      <c r="H77" s="18">
        <v>36</v>
      </c>
      <c r="I77" s="18">
        <v>2549.1514628463833</v>
      </c>
      <c r="J77" s="18">
        <v>2549.1514628463833</v>
      </c>
      <c r="K77" s="18">
        <v>1.4122346406126214</v>
      </c>
      <c r="L77" s="18">
        <v>61.454999999999998</v>
      </c>
      <c r="M77" s="18" t="s">
        <v>31</v>
      </c>
    </row>
    <row r="78" spans="1:13" x14ac:dyDescent="0.25">
      <c r="A78" s="18" t="s">
        <v>17</v>
      </c>
      <c r="B78" s="18">
        <v>100</v>
      </c>
      <c r="C78" s="18">
        <v>10</v>
      </c>
      <c r="D78" s="18">
        <v>0.5</v>
      </c>
      <c r="E78" s="18">
        <v>30.936816477064724</v>
      </c>
      <c r="F78" s="18">
        <v>0.8</v>
      </c>
      <c r="G78" s="18">
        <v>8</v>
      </c>
      <c r="H78" s="18">
        <v>36</v>
      </c>
      <c r="I78" s="18">
        <v>2549.1514628463833</v>
      </c>
      <c r="J78" s="18">
        <v>2549.1514628463833</v>
      </c>
      <c r="K78" s="18">
        <v>1.4122346406126214</v>
      </c>
      <c r="L78" s="18">
        <v>64.084999999999994</v>
      </c>
      <c r="M78" s="18" t="s">
        <v>31</v>
      </c>
    </row>
    <row r="79" spans="1:13" x14ac:dyDescent="0.25">
      <c r="A79" s="18" t="s">
        <v>17</v>
      </c>
      <c r="B79" s="18">
        <v>100</v>
      </c>
      <c r="C79" s="18">
        <v>10</v>
      </c>
      <c r="D79" s="18">
        <v>0.3</v>
      </c>
      <c r="E79" s="18">
        <v>17.81084011161159</v>
      </c>
      <c r="F79" s="18">
        <v>0.8</v>
      </c>
      <c r="G79" s="18">
        <v>8</v>
      </c>
      <c r="H79" s="18">
        <v>36</v>
      </c>
      <c r="I79" s="18">
        <v>2549.1514628463833</v>
      </c>
      <c r="J79" s="18">
        <v>2549.1514628463833</v>
      </c>
      <c r="K79" s="18">
        <v>1.4122346406126214</v>
      </c>
      <c r="L79" s="18">
        <v>65.061999999999998</v>
      </c>
      <c r="M79" s="18" t="s">
        <v>31</v>
      </c>
    </row>
    <row r="80" spans="1:13" x14ac:dyDescent="0.25">
      <c r="A80" s="18" t="s">
        <v>17</v>
      </c>
      <c r="B80" s="18">
        <v>100</v>
      </c>
      <c r="C80" s="18">
        <v>5</v>
      </c>
      <c r="D80" s="18">
        <v>0.5</v>
      </c>
      <c r="E80" s="18">
        <v>72.334659606533179</v>
      </c>
      <c r="F80" s="18">
        <v>0.8</v>
      </c>
      <c r="G80" s="18">
        <v>8</v>
      </c>
      <c r="H80" s="18">
        <v>41</v>
      </c>
      <c r="I80" s="18">
        <v>3130.9377272151928</v>
      </c>
      <c r="J80" s="18">
        <v>3084.9420631681701</v>
      </c>
      <c r="K80" s="18">
        <v>1.3290363047497193</v>
      </c>
      <c r="L80" s="18">
        <v>65.510000000000005</v>
      </c>
      <c r="M80" s="18" t="s">
        <v>31</v>
      </c>
    </row>
    <row r="81" spans="1:13" x14ac:dyDescent="0.25">
      <c r="A81" s="18" t="s">
        <v>17</v>
      </c>
      <c r="B81" s="18">
        <v>100</v>
      </c>
      <c r="C81" s="18">
        <v>10</v>
      </c>
      <c r="D81" s="18">
        <v>0.5</v>
      </c>
      <c r="E81" s="18">
        <v>72.334659606533179</v>
      </c>
      <c r="F81" s="18">
        <v>0.8</v>
      </c>
      <c r="G81" s="18">
        <v>8</v>
      </c>
      <c r="H81" s="18">
        <v>40</v>
      </c>
      <c r="I81" s="18">
        <v>3130.9377272151928</v>
      </c>
      <c r="J81" s="18">
        <v>2930.8702630862813</v>
      </c>
      <c r="K81" s="18">
        <v>1.398901906931423</v>
      </c>
      <c r="L81" s="18">
        <v>65.352000000000004</v>
      </c>
      <c r="M81" s="18" t="s">
        <v>31</v>
      </c>
    </row>
    <row r="82" spans="1:13" x14ac:dyDescent="0.25">
      <c r="A82" s="18" t="s">
        <v>17</v>
      </c>
      <c r="B82" s="18">
        <v>100</v>
      </c>
      <c r="C82" s="18">
        <v>5</v>
      </c>
      <c r="D82" s="18">
        <v>0.3</v>
      </c>
      <c r="E82" s="18">
        <v>41.644267364579491</v>
      </c>
      <c r="F82" s="18">
        <v>0.8</v>
      </c>
      <c r="G82" s="18">
        <v>8</v>
      </c>
      <c r="H82" s="18">
        <v>40</v>
      </c>
      <c r="I82" s="18">
        <v>3130.9377272151928</v>
      </c>
      <c r="J82" s="18">
        <v>2995.1176417470238</v>
      </c>
      <c r="K82" s="18">
        <v>1.3688944777502992</v>
      </c>
      <c r="L82" s="18">
        <v>65.350999999999999</v>
      </c>
      <c r="M82" s="18" t="s">
        <v>31</v>
      </c>
    </row>
    <row r="83" spans="1:13" x14ac:dyDescent="0.25">
      <c r="A83" s="18" t="s">
        <v>17</v>
      </c>
      <c r="B83" s="18">
        <v>100</v>
      </c>
      <c r="C83" s="18">
        <v>5</v>
      </c>
      <c r="D83" s="18">
        <v>0.8</v>
      </c>
      <c r="E83" s="18">
        <v>224.69197549173819</v>
      </c>
      <c r="F83" s="18">
        <v>0.8</v>
      </c>
      <c r="G83" s="18">
        <v>8</v>
      </c>
      <c r="H83" s="18">
        <v>40</v>
      </c>
      <c r="I83" s="18">
        <v>3130.9377272151928</v>
      </c>
      <c r="J83" s="18">
        <v>3072.6673392727439</v>
      </c>
      <c r="K83" s="18">
        <v>1.3343455529977453</v>
      </c>
      <c r="L83" s="18">
        <v>75.507000000000005</v>
      </c>
      <c r="M83" s="18" t="s">
        <v>31</v>
      </c>
    </row>
    <row r="84" spans="1:13" x14ac:dyDescent="0.25">
      <c r="A84" s="18" t="s">
        <v>17</v>
      </c>
      <c r="B84" s="18">
        <v>100</v>
      </c>
      <c r="C84" s="18">
        <v>10</v>
      </c>
      <c r="D84" s="18">
        <v>0.8</v>
      </c>
      <c r="E84" s="18">
        <v>224.69197549173819</v>
      </c>
      <c r="F84" s="18">
        <v>0.8</v>
      </c>
      <c r="G84" s="18">
        <v>8</v>
      </c>
      <c r="H84" s="18">
        <v>41</v>
      </c>
      <c r="I84" s="18">
        <v>3130.9377272151928</v>
      </c>
      <c r="J84" s="18">
        <v>3089.7500564884913</v>
      </c>
      <c r="K84" s="18">
        <v>1.3269681770504311</v>
      </c>
      <c r="L84" s="18">
        <v>76.218000000000004</v>
      </c>
      <c r="M84" s="18" t="s">
        <v>31</v>
      </c>
    </row>
    <row r="85" spans="1:13" x14ac:dyDescent="0.25">
      <c r="A85" s="18" t="s">
        <v>17</v>
      </c>
      <c r="B85" s="18">
        <v>100</v>
      </c>
      <c r="C85" s="18">
        <v>10</v>
      </c>
      <c r="D85" s="18">
        <v>0.8</v>
      </c>
      <c r="E85" s="18">
        <v>96.098529356032259</v>
      </c>
      <c r="F85" s="18">
        <v>0.8</v>
      </c>
      <c r="G85" s="18">
        <v>8</v>
      </c>
      <c r="H85" s="18">
        <v>36</v>
      </c>
      <c r="I85" s="18">
        <v>2549.1514628463833</v>
      </c>
      <c r="J85" s="18">
        <v>2549.1514628463833</v>
      </c>
      <c r="K85" s="18">
        <v>1.4122346406126214</v>
      </c>
      <c r="L85" s="18">
        <v>78.171000000000006</v>
      </c>
      <c r="M85" s="18" t="s">
        <v>31</v>
      </c>
    </row>
    <row r="86" spans="1:13" x14ac:dyDescent="0.25">
      <c r="A86" s="18" t="s">
        <v>17</v>
      </c>
      <c r="B86" s="18">
        <v>100</v>
      </c>
      <c r="C86" s="18">
        <v>10</v>
      </c>
      <c r="D86" s="18">
        <v>0.5</v>
      </c>
      <c r="E86" s="18">
        <v>30.936816477064724</v>
      </c>
      <c r="F86" s="18">
        <v>0.9</v>
      </c>
      <c r="G86" s="18">
        <v>8</v>
      </c>
      <c r="H86" s="18">
        <v>36</v>
      </c>
      <c r="I86" s="18">
        <v>2549.1514628463833</v>
      </c>
      <c r="J86" s="18">
        <v>2549.1514628463833</v>
      </c>
      <c r="K86" s="18">
        <v>1.4122346406126214</v>
      </c>
      <c r="L86" s="18">
        <v>98.102000000000004</v>
      </c>
      <c r="M86" s="18" t="s">
        <v>31</v>
      </c>
    </row>
    <row r="87" spans="1:13" x14ac:dyDescent="0.25">
      <c r="A87" s="18" t="s">
        <v>17</v>
      </c>
      <c r="B87" s="18">
        <v>100</v>
      </c>
      <c r="C87" s="18">
        <v>10</v>
      </c>
      <c r="D87" s="18">
        <v>0.3</v>
      </c>
      <c r="E87" s="18">
        <v>17.81084011161159</v>
      </c>
      <c r="F87" s="18">
        <v>0.9</v>
      </c>
      <c r="G87" s="18">
        <v>8</v>
      </c>
      <c r="H87" s="18">
        <v>36</v>
      </c>
      <c r="I87" s="18">
        <v>2549.1514628463833</v>
      </c>
      <c r="J87" s="18">
        <v>2537.8598949946031</v>
      </c>
      <c r="K87" s="18">
        <v>1.41851802264587</v>
      </c>
      <c r="L87" s="18">
        <v>100.991</v>
      </c>
      <c r="M87" s="18" t="s">
        <v>31</v>
      </c>
    </row>
    <row r="88" spans="1:13" x14ac:dyDescent="0.25">
      <c r="A88" s="18" t="s">
        <v>17</v>
      </c>
      <c r="B88" s="18">
        <v>100</v>
      </c>
      <c r="C88" s="18">
        <v>5</v>
      </c>
      <c r="D88" s="18">
        <v>0.3</v>
      </c>
      <c r="E88" s="18">
        <v>41.644267364579491</v>
      </c>
      <c r="F88" s="18">
        <v>0.9</v>
      </c>
      <c r="G88" s="18">
        <v>8</v>
      </c>
      <c r="H88" s="18">
        <v>41</v>
      </c>
      <c r="I88" s="18">
        <v>3130.9377272151928</v>
      </c>
      <c r="J88" s="18">
        <v>3005.7538902530409</v>
      </c>
      <c r="K88" s="18">
        <v>1.3640504677696148</v>
      </c>
      <c r="L88" s="18">
        <v>103.197</v>
      </c>
      <c r="M88" s="18" t="s">
        <v>31</v>
      </c>
    </row>
    <row r="89" spans="1:13" x14ac:dyDescent="0.25">
      <c r="A89" s="18" t="s">
        <v>17</v>
      </c>
      <c r="B89" s="18">
        <v>100</v>
      </c>
      <c r="C89" s="18">
        <v>10</v>
      </c>
      <c r="D89" s="18">
        <v>0.5</v>
      </c>
      <c r="E89" s="18">
        <v>72.334659606533179</v>
      </c>
      <c r="F89" s="18">
        <v>0.9</v>
      </c>
      <c r="G89" s="18">
        <v>8</v>
      </c>
      <c r="H89" s="18">
        <v>40</v>
      </c>
      <c r="I89" s="18">
        <v>3130.9377272151928</v>
      </c>
      <c r="J89" s="18">
        <v>3017.4103793257705</v>
      </c>
      <c r="K89" s="18">
        <v>1.3587810355832775</v>
      </c>
      <c r="L89" s="18">
        <v>105.98399999999999</v>
      </c>
      <c r="M89" s="18" t="s">
        <v>31</v>
      </c>
    </row>
    <row r="90" spans="1:13" x14ac:dyDescent="0.25">
      <c r="A90" s="18" t="s">
        <v>17</v>
      </c>
      <c r="B90" s="18">
        <v>100</v>
      </c>
      <c r="C90" s="18">
        <v>5</v>
      </c>
      <c r="D90" s="18">
        <v>0.5</v>
      </c>
      <c r="E90" s="18">
        <v>72.334659606533179</v>
      </c>
      <c r="F90" s="18">
        <v>0.9</v>
      </c>
      <c r="G90" s="18">
        <v>8</v>
      </c>
      <c r="H90" s="18">
        <v>41</v>
      </c>
      <c r="I90" s="18">
        <v>3130.9377272151928</v>
      </c>
      <c r="J90" s="18">
        <v>3108.1689464523397</v>
      </c>
      <c r="K90" s="18">
        <v>1.3191046145286713</v>
      </c>
      <c r="L90" s="18">
        <v>107.995</v>
      </c>
      <c r="M90" s="18" t="s">
        <v>31</v>
      </c>
    </row>
    <row r="91" spans="1:13" x14ac:dyDescent="0.25">
      <c r="A91" s="18" t="s">
        <v>17</v>
      </c>
      <c r="B91" s="18">
        <v>100</v>
      </c>
      <c r="C91" s="18">
        <v>5</v>
      </c>
      <c r="D91" s="18">
        <v>0.3</v>
      </c>
      <c r="E91" s="18">
        <v>17.81084011161159</v>
      </c>
      <c r="F91" s="18">
        <v>0.9</v>
      </c>
      <c r="G91" s="18">
        <v>8</v>
      </c>
      <c r="H91" s="18">
        <v>36</v>
      </c>
      <c r="I91" s="18">
        <v>2549.1514628463833</v>
      </c>
      <c r="J91" s="18">
        <v>2549.1514628463833</v>
      </c>
      <c r="K91" s="18">
        <v>1.4122346406126214</v>
      </c>
      <c r="L91" s="18">
        <v>108.794</v>
      </c>
      <c r="M91" s="18" t="s">
        <v>31</v>
      </c>
    </row>
    <row r="92" spans="1:13" x14ac:dyDescent="0.25">
      <c r="A92" s="18" t="s">
        <v>17</v>
      </c>
      <c r="B92" s="18">
        <v>100</v>
      </c>
      <c r="C92" s="18">
        <v>10</v>
      </c>
      <c r="D92" s="18">
        <v>0.3</v>
      </c>
      <c r="E92" s="18">
        <v>41.644267364579491</v>
      </c>
      <c r="F92" s="18">
        <v>0.9</v>
      </c>
      <c r="G92" s="18">
        <v>8</v>
      </c>
      <c r="H92" s="18">
        <v>41</v>
      </c>
      <c r="I92" s="18">
        <v>3130.9377272151928</v>
      </c>
      <c r="J92" s="18">
        <v>2927.6017359676471</v>
      </c>
      <c r="K92" s="18">
        <v>1.400463713909107</v>
      </c>
      <c r="L92" s="18">
        <v>109.209</v>
      </c>
      <c r="M92" s="18" t="s">
        <v>31</v>
      </c>
    </row>
    <row r="93" spans="1:13" x14ac:dyDescent="0.25">
      <c r="A93" s="18" t="s">
        <v>17</v>
      </c>
      <c r="B93" s="18">
        <v>100</v>
      </c>
      <c r="C93" s="18">
        <v>5</v>
      </c>
      <c r="D93" s="18">
        <v>0.5</v>
      </c>
      <c r="E93" s="18">
        <v>30.936816477064724</v>
      </c>
      <c r="F93" s="18">
        <v>0.9</v>
      </c>
      <c r="G93" s="18">
        <v>8</v>
      </c>
      <c r="H93" s="18">
        <v>36</v>
      </c>
      <c r="I93" s="18">
        <v>2549.1514628463833</v>
      </c>
      <c r="J93" s="18">
        <v>2549.1514628463833</v>
      </c>
      <c r="K93" s="18">
        <v>1.4122346406126214</v>
      </c>
      <c r="L93" s="18">
        <v>119.33799999999999</v>
      </c>
      <c r="M93" s="18" t="s">
        <v>31</v>
      </c>
    </row>
    <row r="94" spans="1:13" x14ac:dyDescent="0.25">
      <c r="A94" s="18" t="s">
        <v>17</v>
      </c>
      <c r="B94" s="18">
        <v>100</v>
      </c>
      <c r="C94" s="18">
        <v>5</v>
      </c>
      <c r="D94" s="18">
        <v>0.8</v>
      </c>
      <c r="E94" s="18">
        <v>96.098529356032259</v>
      </c>
      <c r="F94" s="18">
        <v>0.9</v>
      </c>
      <c r="G94" s="18">
        <v>8</v>
      </c>
      <c r="H94" s="18">
        <v>36</v>
      </c>
      <c r="I94" s="18">
        <v>2549.1514628463833</v>
      </c>
      <c r="J94" s="18">
        <v>2549.1514628463833</v>
      </c>
      <c r="K94" s="18">
        <v>1.4122346406126214</v>
      </c>
      <c r="L94" s="18">
        <v>124.098</v>
      </c>
      <c r="M94" s="18" t="s">
        <v>31</v>
      </c>
    </row>
    <row r="95" spans="1:13" x14ac:dyDescent="0.25">
      <c r="A95" s="18" t="s">
        <v>17</v>
      </c>
      <c r="B95" s="18">
        <v>100</v>
      </c>
      <c r="C95" s="18">
        <v>10</v>
      </c>
      <c r="D95" s="18">
        <v>0.8</v>
      </c>
      <c r="E95" s="18">
        <v>96.098529356032259</v>
      </c>
      <c r="F95" s="18">
        <v>0.9</v>
      </c>
      <c r="G95" s="18">
        <v>8</v>
      </c>
      <c r="H95" s="18">
        <v>36</v>
      </c>
      <c r="I95" s="18">
        <v>2549.1514628463833</v>
      </c>
      <c r="J95" s="18">
        <v>2549.1514628463833</v>
      </c>
      <c r="K95" s="18">
        <v>1.4122346406126214</v>
      </c>
      <c r="L95" s="18">
        <v>125.85599999999999</v>
      </c>
      <c r="M95" s="18" t="s">
        <v>31</v>
      </c>
    </row>
    <row r="96" spans="1:13" x14ac:dyDescent="0.25">
      <c r="A96" s="18" t="s">
        <v>17</v>
      </c>
      <c r="B96" s="18">
        <v>100</v>
      </c>
      <c r="C96" s="18">
        <v>10</v>
      </c>
      <c r="D96" s="18">
        <v>0.8</v>
      </c>
      <c r="E96" s="18">
        <v>224.69197549173819</v>
      </c>
      <c r="F96" s="18">
        <v>0.9</v>
      </c>
      <c r="G96" s="18">
        <v>8</v>
      </c>
      <c r="H96" s="18">
        <v>40</v>
      </c>
      <c r="I96" s="18">
        <v>3130.9377272151928</v>
      </c>
      <c r="J96" s="18">
        <v>3076.0513204681347</v>
      </c>
      <c r="K96" s="18">
        <v>1.3328776320207927</v>
      </c>
      <c r="L96" s="18">
        <v>129.048</v>
      </c>
      <c r="M96" s="18" t="s">
        <v>31</v>
      </c>
    </row>
    <row r="97" spans="1:13" x14ac:dyDescent="0.25">
      <c r="A97" s="18" t="s">
        <v>17</v>
      </c>
      <c r="B97" s="18">
        <v>100</v>
      </c>
      <c r="C97" s="18">
        <v>5</v>
      </c>
      <c r="D97" s="18">
        <v>0.8</v>
      </c>
      <c r="E97" s="18">
        <v>224.69197549173819</v>
      </c>
      <c r="F97" s="18">
        <v>0.9</v>
      </c>
      <c r="G97" s="18">
        <v>8</v>
      </c>
      <c r="H97" s="18">
        <v>40</v>
      </c>
      <c r="I97" s="18">
        <v>3130.9377272151928</v>
      </c>
      <c r="J97" s="18">
        <v>2994.28975455625</v>
      </c>
      <c r="K97" s="18">
        <v>1.369272961563339</v>
      </c>
      <c r="L97" s="18">
        <v>133.21299999999999</v>
      </c>
      <c r="M97" s="18" t="s">
        <v>31</v>
      </c>
    </row>
    <row r="98" spans="1:13" x14ac:dyDescent="0.25">
      <c r="A98" s="18" t="s">
        <v>20</v>
      </c>
      <c r="B98" s="18">
        <v>100</v>
      </c>
      <c r="C98" s="18">
        <v>5</v>
      </c>
      <c r="D98" s="18">
        <v>0.3</v>
      </c>
      <c r="E98" s="18">
        <v>41.644267364579491</v>
      </c>
      <c r="F98" s="18">
        <v>0.8</v>
      </c>
      <c r="G98" s="18">
        <v>8</v>
      </c>
      <c r="H98" s="18">
        <v>41</v>
      </c>
      <c r="I98" s="18">
        <v>3130.9377272151928</v>
      </c>
      <c r="J98" s="18">
        <v>3130.9377272151928</v>
      </c>
      <c r="K98" s="18">
        <v>1.3095118323055048</v>
      </c>
      <c r="L98" s="18">
        <v>57.314</v>
      </c>
      <c r="M98" s="18" t="s">
        <v>31</v>
      </c>
    </row>
    <row r="99" spans="1:13" x14ac:dyDescent="0.25">
      <c r="A99" s="18" t="s">
        <v>20</v>
      </c>
      <c r="B99" s="18">
        <v>100</v>
      </c>
      <c r="C99" s="18">
        <v>5</v>
      </c>
      <c r="D99" s="18">
        <v>0.3</v>
      </c>
      <c r="E99" s="18">
        <v>17.81084011161159</v>
      </c>
      <c r="F99" s="18">
        <v>0.8</v>
      </c>
      <c r="G99" s="18">
        <v>8</v>
      </c>
      <c r="H99" s="18">
        <v>36</v>
      </c>
      <c r="I99" s="18">
        <v>2549.1514628463833</v>
      </c>
      <c r="J99" s="18">
        <v>2547.1811922508468</v>
      </c>
      <c r="K99" s="18">
        <v>1.4133270184909059</v>
      </c>
      <c r="L99" s="18">
        <v>61.326000000000001</v>
      </c>
      <c r="M99" s="18" t="s">
        <v>31</v>
      </c>
    </row>
    <row r="100" spans="1:13" x14ac:dyDescent="0.25">
      <c r="A100" s="18" t="s">
        <v>20</v>
      </c>
      <c r="B100" s="18">
        <v>100</v>
      </c>
      <c r="C100" s="18">
        <v>5</v>
      </c>
      <c r="D100" s="18">
        <v>0.5</v>
      </c>
      <c r="E100" s="18">
        <v>30.936816477064724</v>
      </c>
      <c r="F100" s="18">
        <v>0.8</v>
      </c>
      <c r="G100" s="18">
        <v>8</v>
      </c>
      <c r="H100" s="18">
        <v>36</v>
      </c>
      <c r="I100" s="18">
        <v>2549.1514628463833</v>
      </c>
      <c r="J100" s="18">
        <v>2549.1514628463833</v>
      </c>
      <c r="K100" s="18">
        <v>1.4122346406126214</v>
      </c>
      <c r="L100" s="18">
        <v>64.337000000000003</v>
      </c>
      <c r="M100" s="18" t="s">
        <v>31</v>
      </c>
    </row>
    <row r="101" spans="1:13" x14ac:dyDescent="0.25">
      <c r="A101" s="18" t="s">
        <v>20</v>
      </c>
      <c r="B101" s="18">
        <v>100</v>
      </c>
      <c r="C101" s="18">
        <v>10</v>
      </c>
      <c r="D101" s="18">
        <v>0.5</v>
      </c>
      <c r="E101" s="18">
        <v>30.936816477064724</v>
      </c>
      <c r="F101" s="18">
        <v>0.8</v>
      </c>
      <c r="G101" s="18">
        <v>8</v>
      </c>
      <c r="H101" s="18">
        <v>36</v>
      </c>
      <c r="I101" s="18">
        <v>2549.1514628463833</v>
      </c>
      <c r="J101" s="18">
        <v>2549.1514628463833</v>
      </c>
      <c r="K101" s="18">
        <v>1.4122346406126214</v>
      </c>
      <c r="L101" s="18">
        <v>65.216999999999999</v>
      </c>
      <c r="M101" s="18" t="s">
        <v>31</v>
      </c>
    </row>
    <row r="102" spans="1:13" x14ac:dyDescent="0.25">
      <c r="A102" s="18" t="s">
        <v>20</v>
      </c>
      <c r="B102" s="18">
        <v>100</v>
      </c>
      <c r="C102" s="18">
        <v>10</v>
      </c>
      <c r="D102" s="18">
        <v>0.3</v>
      </c>
      <c r="E102" s="18">
        <v>17.81084011161159</v>
      </c>
      <c r="F102" s="18">
        <v>0.8</v>
      </c>
      <c r="G102" s="18">
        <v>8</v>
      </c>
      <c r="H102" s="18">
        <v>36</v>
      </c>
      <c r="I102" s="18">
        <v>2549.1514628463833</v>
      </c>
      <c r="J102" s="18">
        <v>2549.1514628463833</v>
      </c>
      <c r="K102" s="18">
        <v>1.4122346406126214</v>
      </c>
      <c r="L102" s="18">
        <v>67.162000000000006</v>
      </c>
      <c r="M102" s="18" t="s">
        <v>31</v>
      </c>
    </row>
    <row r="103" spans="1:13" x14ac:dyDescent="0.25">
      <c r="A103" s="18" t="s">
        <v>20</v>
      </c>
      <c r="B103" s="18">
        <v>100</v>
      </c>
      <c r="C103" s="18">
        <v>10</v>
      </c>
      <c r="D103" s="18">
        <v>0.3</v>
      </c>
      <c r="E103" s="18">
        <v>41.644267364579491</v>
      </c>
      <c r="F103" s="18">
        <v>0.8</v>
      </c>
      <c r="G103" s="18">
        <v>8</v>
      </c>
      <c r="H103" s="18">
        <v>41</v>
      </c>
      <c r="I103" s="18">
        <v>3130.9377272151928</v>
      </c>
      <c r="J103" s="18">
        <v>3007.8429421390151</v>
      </c>
      <c r="K103" s="18">
        <v>1.3631030871194032</v>
      </c>
      <c r="L103" s="18">
        <v>71.638000000000005</v>
      </c>
      <c r="M103" s="18" t="s">
        <v>31</v>
      </c>
    </row>
    <row r="104" spans="1:13" x14ac:dyDescent="0.25">
      <c r="A104" s="18" t="s">
        <v>20</v>
      </c>
      <c r="B104" s="18">
        <v>100</v>
      </c>
      <c r="C104" s="18">
        <v>5</v>
      </c>
      <c r="D104" s="18">
        <v>0.5</v>
      </c>
      <c r="E104" s="18">
        <v>72.334659606533179</v>
      </c>
      <c r="F104" s="18">
        <v>0.8</v>
      </c>
      <c r="G104" s="18">
        <v>8</v>
      </c>
      <c r="H104" s="18">
        <v>41</v>
      </c>
      <c r="I104" s="18">
        <v>3130.9377272151928</v>
      </c>
      <c r="J104" s="18">
        <v>3013.6006295020698</v>
      </c>
      <c r="K104" s="18">
        <v>1.36049878668808</v>
      </c>
      <c r="L104" s="18">
        <v>73.739999999999995</v>
      </c>
      <c r="M104" s="18" t="s">
        <v>31</v>
      </c>
    </row>
    <row r="105" spans="1:13" x14ac:dyDescent="0.25">
      <c r="A105" s="18" t="s">
        <v>20</v>
      </c>
      <c r="B105" s="18">
        <v>100</v>
      </c>
      <c r="C105" s="18">
        <v>10</v>
      </c>
      <c r="D105" s="18">
        <v>0.8</v>
      </c>
      <c r="E105" s="18">
        <v>224.69197549173819</v>
      </c>
      <c r="F105" s="18">
        <v>0.8</v>
      </c>
      <c r="G105" s="18">
        <v>8</v>
      </c>
      <c r="H105" s="18">
        <v>41</v>
      </c>
      <c r="I105" s="18">
        <v>3130.9377272151928</v>
      </c>
      <c r="J105" s="18">
        <v>3115.3379432885076</v>
      </c>
      <c r="K105" s="18">
        <v>1.3160690989665462</v>
      </c>
      <c r="L105" s="18">
        <v>75.040999999999997</v>
      </c>
      <c r="M105" s="18" t="s">
        <v>31</v>
      </c>
    </row>
    <row r="106" spans="1:13" x14ac:dyDescent="0.25">
      <c r="A106" s="18" t="s">
        <v>20</v>
      </c>
      <c r="B106" s="18">
        <v>100</v>
      </c>
      <c r="C106" s="18">
        <v>5</v>
      </c>
      <c r="D106" s="18">
        <v>0.8</v>
      </c>
      <c r="E106" s="18">
        <v>96.098529356032259</v>
      </c>
      <c r="F106" s="18">
        <v>0.8</v>
      </c>
      <c r="G106" s="18">
        <v>8</v>
      </c>
      <c r="H106" s="18">
        <v>35</v>
      </c>
      <c r="I106" s="18">
        <v>2549.1514628463833</v>
      </c>
      <c r="J106" s="18">
        <v>2542.8844730325682</v>
      </c>
      <c r="K106" s="18">
        <v>1.4157151212248142</v>
      </c>
      <c r="L106" s="18">
        <v>78.965000000000003</v>
      </c>
      <c r="M106" s="18" t="s">
        <v>31</v>
      </c>
    </row>
    <row r="107" spans="1:13" x14ac:dyDescent="0.25">
      <c r="A107" s="18" t="s">
        <v>20</v>
      </c>
      <c r="B107" s="18">
        <v>100</v>
      </c>
      <c r="C107" s="18">
        <v>10</v>
      </c>
      <c r="D107" s="18">
        <v>0.5</v>
      </c>
      <c r="E107" s="18">
        <v>72.334659606533179</v>
      </c>
      <c r="F107" s="18">
        <v>0.8</v>
      </c>
      <c r="G107" s="18">
        <v>8</v>
      </c>
      <c r="H107" s="18">
        <v>40</v>
      </c>
      <c r="I107" s="18">
        <v>3130.9377272151928</v>
      </c>
      <c r="J107" s="18">
        <v>3032.9376904589385</v>
      </c>
      <c r="K107" s="18">
        <v>1.3518246724612386</v>
      </c>
      <c r="L107" s="18">
        <v>80.716999999999999</v>
      </c>
      <c r="M107" s="18" t="s">
        <v>31</v>
      </c>
    </row>
    <row r="108" spans="1:13" x14ac:dyDescent="0.25">
      <c r="A108" s="18" t="s">
        <v>20</v>
      </c>
      <c r="B108" s="18">
        <v>100</v>
      </c>
      <c r="C108" s="18">
        <v>5</v>
      </c>
      <c r="D108" s="18">
        <v>0.8</v>
      </c>
      <c r="E108" s="18">
        <v>224.69197549173819</v>
      </c>
      <c r="F108" s="18">
        <v>0.8</v>
      </c>
      <c r="G108" s="18">
        <v>8</v>
      </c>
      <c r="H108" s="18">
        <v>40</v>
      </c>
      <c r="I108" s="18">
        <v>3130.9377272151928</v>
      </c>
      <c r="J108" s="18">
        <v>3021.5574521841686</v>
      </c>
      <c r="K108" s="18">
        <v>1.3569161152425768</v>
      </c>
      <c r="L108" s="18">
        <v>85.927000000000007</v>
      </c>
      <c r="M108" s="18" t="s">
        <v>31</v>
      </c>
    </row>
    <row r="109" spans="1:13" x14ac:dyDescent="0.25">
      <c r="A109" s="18" t="s">
        <v>20</v>
      </c>
      <c r="B109" s="18">
        <v>100</v>
      </c>
      <c r="C109" s="18">
        <v>10</v>
      </c>
      <c r="D109" s="18">
        <v>0.8</v>
      </c>
      <c r="E109" s="18">
        <v>96.098529356032259</v>
      </c>
      <c r="F109" s="18">
        <v>0.8</v>
      </c>
      <c r="G109" s="18">
        <v>8</v>
      </c>
      <c r="H109" s="18">
        <v>36</v>
      </c>
      <c r="I109" s="18">
        <v>2549.1514628463833</v>
      </c>
      <c r="J109" s="18">
        <v>2549.1514628463833</v>
      </c>
      <c r="K109" s="18">
        <v>1.4122346406126214</v>
      </c>
      <c r="L109" s="18">
        <v>87.344999999999999</v>
      </c>
      <c r="M109" s="18" t="s">
        <v>31</v>
      </c>
    </row>
    <row r="110" spans="1:13" x14ac:dyDescent="0.25">
      <c r="A110" s="18" t="s">
        <v>20</v>
      </c>
      <c r="B110" s="18">
        <v>100</v>
      </c>
      <c r="C110" s="18">
        <v>5</v>
      </c>
      <c r="D110" s="18">
        <v>0.3</v>
      </c>
      <c r="E110" s="18">
        <v>17.81084011161159</v>
      </c>
      <c r="F110" s="18">
        <v>0.9</v>
      </c>
      <c r="G110" s="18">
        <v>8</v>
      </c>
      <c r="H110" s="18">
        <v>36</v>
      </c>
      <c r="I110" s="18">
        <v>2549.1514628463833</v>
      </c>
      <c r="J110" s="18">
        <v>2549.1514628463833</v>
      </c>
      <c r="K110" s="18">
        <v>1.4122346406126214</v>
      </c>
      <c r="L110" s="18">
        <v>113.137</v>
      </c>
      <c r="M110" s="18" t="s">
        <v>31</v>
      </c>
    </row>
    <row r="111" spans="1:13" x14ac:dyDescent="0.25">
      <c r="A111" s="18" t="s">
        <v>20</v>
      </c>
      <c r="B111" s="18">
        <v>100</v>
      </c>
      <c r="C111" s="18">
        <v>5</v>
      </c>
      <c r="D111" s="18">
        <v>0.5</v>
      </c>
      <c r="E111" s="18">
        <v>30.936816477064724</v>
      </c>
      <c r="F111" s="18">
        <v>0.9</v>
      </c>
      <c r="G111" s="18">
        <v>8</v>
      </c>
      <c r="H111" s="18">
        <v>36</v>
      </c>
      <c r="I111" s="18">
        <v>2549.1514628463833</v>
      </c>
      <c r="J111" s="18">
        <v>2498.9426566010525</v>
      </c>
      <c r="K111" s="18">
        <v>1.4406092874882352</v>
      </c>
      <c r="L111" s="18">
        <v>120.13800000000001</v>
      </c>
      <c r="M111" s="18" t="s">
        <v>31</v>
      </c>
    </row>
    <row r="112" spans="1:13" x14ac:dyDescent="0.25">
      <c r="A112" s="18" t="s">
        <v>20</v>
      </c>
      <c r="B112" s="18">
        <v>100</v>
      </c>
      <c r="C112" s="18">
        <v>5</v>
      </c>
      <c r="D112" s="18">
        <v>0.5</v>
      </c>
      <c r="E112" s="18">
        <v>72.334659606533179</v>
      </c>
      <c r="F112" s="18">
        <v>0.9</v>
      </c>
      <c r="G112" s="18">
        <v>8</v>
      </c>
      <c r="H112" s="18">
        <v>40</v>
      </c>
      <c r="I112" s="18">
        <v>3130.9377272151928</v>
      </c>
      <c r="J112" s="18">
        <v>3088.7915196639269</v>
      </c>
      <c r="K112" s="18">
        <v>1.3273799717133699</v>
      </c>
      <c r="L112" s="18">
        <v>126.002</v>
      </c>
      <c r="M112" s="18" t="s">
        <v>31</v>
      </c>
    </row>
    <row r="113" spans="1:13" x14ac:dyDescent="0.25">
      <c r="A113" s="18" t="s">
        <v>20</v>
      </c>
      <c r="B113" s="18">
        <v>100</v>
      </c>
      <c r="C113" s="18">
        <v>10</v>
      </c>
      <c r="D113" s="18">
        <v>0.5</v>
      </c>
      <c r="E113" s="18">
        <v>72.334659606533179</v>
      </c>
      <c r="F113" s="18">
        <v>0.9</v>
      </c>
      <c r="G113" s="18">
        <v>8</v>
      </c>
      <c r="H113" s="18">
        <v>40</v>
      </c>
      <c r="I113" s="18">
        <v>3130.9377272151928</v>
      </c>
      <c r="J113" s="18">
        <v>3030.1087713743846</v>
      </c>
      <c r="K113" s="18">
        <v>1.3530867402295721</v>
      </c>
      <c r="L113" s="18">
        <v>129.24700000000001</v>
      </c>
      <c r="M113" s="18" t="s">
        <v>31</v>
      </c>
    </row>
    <row r="114" spans="1:13" x14ac:dyDescent="0.25">
      <c r="A114" s="18" t="s">
        <v>20</v>
      </c>
      <c r="B114" s="18">
        <v>100</v>
      </c>
      <c r="C114" s="18">
        <v>10</v>
      </c>
      <c r="D114" s="18">
        <v>0.8</v>
      </c>
      <c r="E114" s="18">
        <v>96.098529356032259</v>
      </c>
      <c r="F114" s="18">
        <v>0.9</v>
      </c>
      <c r="G114" s="18">
        <v>8</v>
      </c>
      <c r="H114" s="18">
        <v>36</v>
      </c>
      <c r="I114" s="18">
        <v>2549.1514628463833</v>
      </c>
      <c r="J114" s="18">
        <v>2549.1514628463833</v>
      </c>
      <c r="K114" s="18">
        <v>1.4122346406126214</v>
      </c>
      <c r="L114" s="18">
        <v>130.39699999999999</v>
      </c>
      <c r="M114" s="18" t="s">
        <v>31</v>
      </c>
    </row>
    <row r="115" spans="1:13" x14ac:dyDescent="0.25">
      <c r="A115" s="18" t="s">
        <v>20</v>
      </c>
      <c r="B115" s="18">
        <v>100</v>
      </c>
      <c r="C115" s="18">
        <v>10</v>
      </c>
      <c r="D115" s="18">
        <v>0.5</v>
      </c>
      <c r="E115" s="18">
        <v>30.936816477064724</v>
      </c>
      <c r="F115" s="18">
        <v>0.9</v>
      </c>
      <c r="G115" s="18">
        <v>8</v>
      </c>
      <c r="H115" s="18">
        <v>36</v>
      </c>
      <c r="I115" s="18">
        <v>2549.1514628463833</v>
      </c>
      <c r="J115" s="18">
        <v>2488.5793673248218</v>
      </c>
      <c r="K115" s="18">
        <v>1.4466084736007176</v>
      </c>
      <c r="L115" s="18">
        <v>132.22499999999999</v>
      </c>
      <c r="M115" s="18" t="s">
        <v>31</v>
      </c>
    </row>
    <row r="116" spans="1:13" x14ac:dyDescent="0.25">
      <c r="A116" s="18" t="s">
        <v>20</v>
      </c>
      <c r="B116" s="18">
        <v>100</v>
      </c>
      <c r="C116" s="18">
        <v>10</v>
      </c>
      <c r="D116" s="18">
        <v>0.3</v>
      </c>
      <c r="E116" s="18">
        <v>41.644267364579491</v>
      </c>
      <c r="F116" s="18">
        <v>0.9</v>
      </c>
      <c r="G116" s="18">
        <v>8</v>
      </c>
      <c r="H116" s="18">
        <v>40</v>
      </c>
      <c r="I116" s="18">
        <v>3130.9377272151928</v>
      </c>
      <c r="J116" s="18">
        <v>2944.4850368962161</v>
      </c>
      <c r="K116" s="18">
        <v>1.3924336339375027</v>
      </c>
      <c r="L116" s="18">
        <v>133.27199999999999</v>
      </c>
      <c r="M116" s="18" t="s">
        <v>31</v>
      </c>
    </row>
    <row r="117" spans="1:13" x14ac:dyDescent="0.25">
      <c r="A117" s="18" t="s">
        <v>20</v>
      </c>
      <c r="B117" s="18">
        <v>100</v>
      </c>
      <c r="C117" s="18">
        <v>10</v>
      </c>
      <c r="D117" s="18">
        <v>0.3</v>
      </c>
      <c r="E117" s="18">
        <v>17.81084011161159</v>
      </c>
      <c r="F117" s="18">
        <v>0.9</v>
      </c>
      <c r="G117" s="18">
        <v>8</v>
      </c>
      <c r="H117" s="18">
        <v>36</v>
      </c>
      <c r="I117" s="18">
        <v>2549.1514628463833</v>
      </c>
      <c r="J117" s="18">
        <v>2496.5309878532908</v>
      </c>
      <c r="K117" s="18">
        <v>1.442000927493216</v>
      </c>
      <c r="L117" s="18">
        <v>134.75</v>
      </c>
      <c r="M117" s="18" t="s">
        <v>31</v>
      </c>
    </row>
    <row r="118" spans="1:13" x14ac:dyDescent="0.25">
      <c r="A118" s="18" t="s">
        <v>20</v>
      </c>
      <c r="B118" s="18">
        <v>100</v>
      </c>
      <c r="C118" s="18">
        <v>10</v>
      </c>
      <c r="D118" s="18">
        <v>0.8</v>
      </c>
      <c r="E118" s="18">
        <v>224.69197549173819</v>
      </c>
      <c r="F118" s="18">
        <v>0.9</v>
      </c>
      <c r="G118" s="18">
        <v>8</v>
      </c>
      <c r="H118" s="18">
        <v>39</v>
      </c>
      <c r="I118" s="18">
        <v>3130.9377272151928</v>
      </c>
      <c r="J118" s="18">
        <v>3006.2501957473228</v>
      </c>
      <c r="K118" s="18">
        <v>1.3638252750219888</v>
      </c>
      <c r="L118" s="18">
        <v>136.01</v>
      </c>
      <c r="M118" s="18" t="s">
        <v>31</v>
      </c>
    </row>
    <row r="119" spans="1:13" x14ac:dyDescent="0.25">
      <c r="A119" s="18" t="s">
        <v>20</v>
      </c>
      <c r="B119" s="18">
        <v>100</v>
      </c>
      <c r="C119" s="18">
        <v>5</v>
      </c>
      <c r="D119" s="18">
        <v>0.3</v>
      </c>
      <c r="E119" s="18">
        <v>41.644267364579491</v>
      </c>
      <c r="F119" s="18">
        <v>0.9</v>
      </c>
      <c r="G119" s="18">
        <v>8</v>
      </c>
      <c r="H119" s="18">
        <v>39</v>
      </c>
      <c r="I119" s="18">
        <v>3130.9377272151928</v>
      </c>
      <c r="J119" s="18">
        <v>2852.006993039151</v>
      </c>
      <c r="K119" s="18">
        <v>1.4375841328604053</v>
      </c>
      <c r="L119" s="18">
        <v>140.32599999999999</v>
      </c>
      <c r="M119" s="18" t="s">
        <v>31</v>
      </c>
    </row>
    <row r="120" spans="1:13" x14ac:dyDescent="0.25">
      <c r="A120" s="18" t="s">
        <v>20</v>
      </c>
      <c r="B120" s="18">
        <v>100</v>
      </c>
      <c r="C120" s="18">
        <v>5</v>
      </c>
      <c r="D120" s="18">
        <v>0.8</v>
      </c>
      <c r="E120" s="18">
        <v>96.098529356032259</v>
      </c>
      <c r="F120" s="18">
        <v>0.9</v>
      </c>
      <c r="G120" s="18">
        <v>8</v>
      </c>
      <c r="H120" s="18">
        <v>36</v>
      </c>
      <c r="I120" s="18">
        <v>2549.1514628463833</v>
      </c>
      <c r="J120" s="18">
        <v>2549.1514628463833</v>
      </c>
      <c r="K120" s="18">
        <v>1.4122346406126214</v>
      </c>
      <c r="L120" s="18">
        <v>140.982</v>
      </c>
      <c r="M120" s="18" t="s">
        <v>31</v>
      </c>
    </row>
    <row r="121" spans="1:13" x14ac:dyDescent="0.25">
      <c r="A121" s="18" t="s">
        <v>20</v>
      </c>
      <c r="B121" s="18">
        <v>100</v>
      </c>
      <c r="C121" s="18">
        <v>5</v>
      </c>
      <c r="D121" s="18">
        <v>0.8</v>
      </c>
      <c r="E121" s="18">
        <v>224.69197549173819</v>
      </c>
      <c r="F121" s="18">
        <v>0.9</v>
      </c>
      <c r="G121" s="18">
        <v>8</v>
      </c>
      <c r="H121" s="18">
        <v>39</v>
      </c>
      <c r="I121" s="18">
        <v>3130.9377272151928</v>
      </c>
      <c r="J121" s="18">
        <v>2903.0780305838998</v>
      </c>
      <c r="K121" s="18">
        <v>1.4122941088067693</v>
      </c>
      <c r="L121" s="18">
        <v>144.03200000000001</v>
      </c>
      <c r="M121" s="18" t="s">
        <v>31</v>
      </c>
    </row>
    <row r="122" spans="1:13" x14ac:dyDescent="0.25">
      <c r="A122" s="18" t="s">
        <v>21</v>
      </c>
      <c r="B122" s="18">
        <v>100</v>
      </c>
      <c r="C122" s="18">
        <v>5</v>
      </c>
      <c r="D122" s="18">
        <v>0.3</v>
      </c>
      <c r="E122" s="18">
        <v>17.81084011161159</v>
      </c>
      <c r="F122" s="18">
        <v>0.8</v>
      </c>
      <c r="G122" s="18">
        <v>8</v>
      </c>
      <c r="H122" s="18">
        <v>36</v>
      </c>
      <c r="I122" s="18">
        <v>2549.1514628463833</v>
      </c>
      <c r="J122" s="18">
        <v>2549.1514628463833</v>
      </c>
      <c r="K122" s="18">
        <v>1.4122346406126214</v>
      </c>
      <c r="L122" s="18">
        <v>68.265000000000001</v>
      </c>
      <c r="M122" s="18" t="s">
        <v>31</v>
      </c>
    </row>
    <row r="123" spans="1:13" x14ac:dyDescent="0.25">
      <c r="A123" s="18" t="s">
        <v>21</v>
      </c>
      <c r="B123" s="18">
        <v>100</v>
      </c>
      <c r="C123" s="18">
        <v>10</v>
      </c>
      <c r="D123" s="18">
        <v>0.3</v>
      </c>
      <c r="E123" s="18">
        <v>17.81084011161159</v>
      </c>
      <c r="F123" s="18">
        <v>0.8</v>
      </c>
      <c r="G123" s="18">
        <v>8</v>
      </c>
      <c r="H123" s="18">
        <v>36</v>
      </c>
      <c r="I123" s="18">
        <v>2549.1514628463833</v>
      </c>
      <c r="J123" s="18">
        <v>2549.1514628463833</v>
      </c>
      <c r="K123" s="18">
        <v>1.4122346406126214</v>
      </c>
      <c r="L123" s="18">
        <v>72.141000000000005</v>
      </c>
      <c r="M123" s="18" t="s">
        <v>31</v>
      </c>
    </row>
    <row r="124" spans="1:13" x14ac:dyDescent="0.25">
      <c r="A124" s="18" t="s">
        <v>21</v>
      </c>
      <c r="B124" s="18">
        <v>100</v>
      </c>
      <c r="C124" s="18">
        <v>5</v>
      </c>
      <c r="D124" s="18">
        <v>0.3</v>
      </c>
      <c r="E124" s="18">
        <v>41.644267364579491</v>
      </c>
      <c r="F124" s="18">
        <v>0.8</v>
      </c>
      <c r="G124" s="18">
        <v>8</v>
      </c>
      <c r="H124" s="18">
        <v>41</v>
      </c>
      <c r="I124" s="18">
        <v>3130.9377272151928</v>
      </c>
      <c r="J124" s="18">
        <v>3115.0068470000365</v>
      </c>
      <c r="K124" s="18">
        <v>1.3162089848850826</v>
      </c>
      <c r="L124" s="18">
        <v>72.605000000000004</v>
      </c>
      <c r="M124" s="18" t="s">
        <v>31</v>
      </c>
    </row>
    <row r="125" spans="1:13" x14ac:dyDescent="0.25">
      <c r="A125" s="18" t="s">
        <v>21</v>
      </c>
      <c r="B125" s="18">
        <v>100</v>
      </c>
      <c r="C125" s="18">
        <v>10</v>
      </c>
      <c r="D125" s="18">
        <v>0.3</v>
      </c>
      <c r="E125" s="18">
        <v>41.644267364579491</v>
      </c>
      <c r="F125" s="18">
        <v>0.8</v>
      </c>
      <c r="G125" s="18">
        <v>8</v>
      </c>
      <c r="H125" s="18">
        <v>40</v>
      </c>
      <c r="I125" s="18">
        <v>3130.9377272151928</v>
      </c>
      <c r="J125" s="18">
        <v>3025.1269838915132</v>
      </c>
      <c r="K125" s="18">
        <v>1.3553150072152587</v>
      </c>
      <c r="L125" s="18">
        <v>77.067999999999998</v>
      </c>
      <c r="M125" s="18" t="s">
        <v>31</v>
      </c>
    </row>
    <row r="126" spans="1:13" x14ac:dyDescent="0.25">
      <c r="A126" s="18" t="s">
        <v>21</v>
      </c>
      <c r="B126" s="18">
        <v>100</v>
      </c>
      <c r="C126" s="18">
        <v>10</v>
      </c>
      <c r="D126" s="18">
        <v>0.5</v>
      </c>
      <c r="E126" s="18">
        <v>30.936816477064724</v>
      </c>
      <c r="F126" s="18">
        <v>0.8</v>
      </c>
      <c r="G126" s="18">
        <v>8</v>
      </c>
      <c r="H126" s="18">
        <v>36</v>
      </c>
      <c r="I126" s="18">
        <v>2549.1514628463833</v>
      </c>
      <c r="J126" s="18">
        <v>2535.8456937116866</v>
      </c>
      <c r="K126" s="18">
        <v>1.4196447397912149</v>
      </c>
      <c r="L126" s="18">
        <v>78.653999999999996</v>
      </c>
      <c r="M126" s="18" t="s">
        <v>31</v>
      </c>
    </row>
    <row r="127" spans="1:13" x14ac:dyDescent="0.25">
      <c r="A127" s="18" t="s">
        <v>21</v>
      </c>
      <c r="B127" s="18">
        <v>100</v>
      </c>
      <c r="C127" s="18">
        <v>5</v>
      </c>
      <c r="D127" s="18">
        <v>0.5</v>
      </c>
      <c r="E127" s="18">
        <v>30.936816477064724</v>
      </c>
      <c r="F127" s="18">
        <v>0.8</v>
      </c>
      <c r="G127" s="18">
        <v>8</v>
      </c>
      <c r="H127" s="18">
        <v>36</v>
      </c>
      <c r="I127" s="18">
        <v>2549.1514628463833</v>
      </c>
      <c r="J127" s="18">
        <v>2549.1514628463833</v>
      </c>
      <c r="K127" s="18">
        <v>1.4122346406126214</v>
      </c>
      <c r="L127" s="18">
        <v>80.923000000000002</v>
      </c>
      <c r="M127" s="18" t="s">
        <v>31</v>
      </c>
    </row>
    <row r="128" spans="1:13" x14ac:dyDescent="0.25">
      <c r="A128" s="18" t="s">
        <v>21</v>
      </c>
      <c r="B128" s="18">
        <v>100</v>
      </c>
      <c r="C128" s="18">
        <v>5</v>
      </c>
      <c r="D128" s="18">
        <v>0.8</v>
      </c>
      <c r="E128" s="18">
        <v>96.098529356032259</v>
      </c>
      <c r="F128" s="18">
        <v>0.8</v>
      </c>
      <c r="G128" s="18">
        <v>8</v>
      </c>
      <c r="H128" s="18">
        <v>36</v>
      </c>
      <c r="I128" s="18">
        <v>2549.1514628463833</v>
      </c>
      <c r="J128" s="18">
        <v>2549.1514628463833</v>
      </c>
      <c r="K128" s="18">
        <v>1.4122346406126214</v>
      </c>
      <c r="L128" s="18">
        <v>81.331000000000003</v>
      </c>
      <c r="M128" s="18" t="s">
        <v>31</v>
      </c>
    </row>
    <row r="129" spans="1:13" x14ac:dyDescent="0.25">
      <c r="A129" s="18" t="s">
        <v>21</v>
      </c>
      <c r="B129" s="18">
        <v>100</v>
      </c>
      <c r="C129" s="18">
        <v>5</v>
      </c>
      <c r="D129" s="18">
        <v>0.5</v>
      </c>
      <c r="E129" s="18">
        <v>72.334659606533179</v>
      </c>
      <c r="F129" s="18">
        <v>0.8</v>
      </c>
      <c r="G129" s="18">
        <v>8</v>
      </c>
      <c r="H129" s="18">
        <v>40</v>
      </c>
      <c r="I129" s="18">
        <v>3130.9377272151928</v>
      </c>
      <c r="J129" s="18">
        <v>3099.4716451340078</v>
      </c>
      <c r="K129" s="18">
        <v>1.3228061003354441</v>
      </c>
      <c r="L129" s="18">
        <v>83.516999999999996</v>
      </c>
      <c r="M129" s="18" t="s">
        <v>31</v>
      </c>
    </row>
    <row r="130" spans="1:13" x14ac:dyDescent="0.25">
      <c r="A130" s="18" t="s">
        <v>21</v>
      </c>
      <c r="B130" s="18">
        <v>100</v>
      </c>
      <c r="C130" s="18">
        <v>5</v>
      </c>
      <c r="D130" s="18">
        <v>0.8</v>
      </c>
      <c r="E130" s="18">
        <v>224.69197549173819</v>
      </c>
      <c r="F130" s="18">
        <v>0.8</v>
      </c>
      <c r="G130" s="18">
        <v>8</v>
      </c>
      <c r="H130" s="18">
        <v>41</v>
      </c>
      <c r="I130" s="18">
        <v>3130.9377272151928</v>
      </c>
      <c r="J130" s="18">
        <v>3076.2507436260553</v>
      </c>
      <c r="K130" s="18">
        <v>1.33279122597374</v>
      </c>
      <c r="L130" s="18">
        <v>86.983999999999995</v>
      </c>
      <c r="M130" s="18" t="s">
        <v>31</v>
      </c>
    </row>
    <row r="131" spans="1:13" x14ac:dyDescent="0.25">
      <c r="A131" s="18" t="s">
        <v>21</v>
      </c>
      <c r="B131" s="18">
        <v>100</v>
      </c>
      <c r="C131" s="18">
        <v>10</v>
      </c>
      <c r="D131" s="18">
        <v>0.5</v>
      </c>
      <c r="E131" s="18">
        <v>72.334659606533179</v>
      </c>
      <c r="F131" s="18">
        <v>0.8</v>
      </c>
      <c r="G131" s="18">
        <v>8</v>
      </c>
      <c r="H131" s="18">
        <v>41</v>
      </c>
      <c r="I131" s="18">
        <v>3130.9377272151928</v>
      </c>
      <c r="J131" s="18">
        <v>3084.9886324620893</v>
      </c>
      <c r="K131" s="18">
        <v>1.3290162423476561</v>
      </c>
      <c r="L131" s="18">
        <v>93.340999999999994</v>
      </c>
      <c r="M131" s="18" t="s">
        <v>31</v>
      </c>
    </row>
    <row r="132" spans="1:13" x14ac:dyDescent="0.25">
      <c r="A132" s="18" t="s">
        <v>21</v>
      </c>
      <c r="B132" s="18">
        <v>100</v>
      </c>
      <c r="C132" s="18">
        <v>10</v>
      </c>
      <c r="D132" s="18">
        <v>0.8</v>
      </c>
      <c r="E132" s="18">
        <v>96.098529356032259</v>
      </c>
      <c r="F132" s="18">
        <v>0.8</v>
      </c>
      <c r="G132" s="18">
        <v>8</v>
      </c>
      <c r="H132" s="18">
        <v>36</v>
      </c>
      <c r="I132" s="18">
        <v>2549.1514628463833</v>
      </c>
      <c r="J132" s="18">
        <v>2549.1514628463833</v>
      </c>
      <c r="K132" s="18">
        <v>1.4122346406126214</v>
      </c>
      <c r="L132" s="18">
        <v>93.68</v>
      </c>
      <c r="M132" s="18" t="s">
        <v>31</v>
      </c>
    </row>
    <row r="133" spans="1:13" x14ac:dyDescent="0.25">
      <c r="A133" s="18" t="s">
        <v>21</v>
      </c>
      <c r="B133" s="18">
        <v>100</v>
      </c>
      <c r="C133" s="18">
        <v>10</v>
      </c>
      <c r="D133" s="18">
        <v>0.8</v>
      </c>
      <c r="E133" s="18">
        <v>224.69197549173819</v>
      </c>
      <c r="F133" s="18">
        <v>0.8</v>
      </c>
      <c r="G133" s="18">
        <v>8</v>
      </c>
      <c r="H133" s="18">
        <v>41</v>
      </c>
      <c r="I133" s="18">
        <v>3130.9377272151928</v>
      </c>
      <c r="J133" s="18">
        <v>2948.7512540641187</v>
      </c>
      <c r="K133" s="18">
        <v>1.3904190780246966</v>
      </c>
      <c r="L133" s="18">
        <v>95.161000000000001</v>
      </c>
      <c r="M133" s="18" t="s">
        <v>31</v>
      </c>
    </row>
    <row r="134" spans="1:13" x14ac:dyDescent="0.25">
      <c r="A134" s="18" t="s">
        <v>21</v>
      </c>
      <c r="B134" s="18">
        <v>100</v>
      </c>
      <c r="C134" s="18">
        <v>5</v>
      </c>
      <c r="D134" s="18">
        <v>0.3</v>
      </c>
      <c r="E134" s="18">
        <v>41.644267364579491</v>
      </c>
      <c r="F134" s="18">
        <v>0.9</v>
      </c>
      <c r="G134" s="18">
        <v>8</v>
      </c>
      <c r="H134" s="18">
        <v>41</v>
      </c>
      <c r="I134" s="18">
        <v>3130.9377272151928</v>
      </c>
      <c r="J134" s="18">
        <v>3111.0315258086985</v>
      </c>
      <c r="K134" s="18">
        <v>1.3178908558100271</v>
      </c>
      <c r="L134" s="18">
        <v>135.452</v>
      </c>
      <c r="M134" s="18" t="s">
        <v>31</v>
      </c>
    </row>
    <row r="135" spans="1:13" x14ac:dyDescent="0.25">
      <c r="A135" s="18" t="s">
        <v>21</v>
      </c>
      <c r="B135" s="18">
        <v>100</v>
      </c>
      <c r="C135" s="18">
        <v>5</v>
      </c>
      <c r="D135" s="18">
        <v>0.3</v>
      </c>
      <c r="E135" s="18">
        <v>17.81084011161159</v>
      </c>
      <c r="F135" s="18">
        <v>0.9</v>
      </c>
      <c r="G135" s="18">
        <v>8</v>
      </c>
      <c r="H135" s="18">
        <v>36</v>
      </c>
      <c r="I135" s="18">
        <v>2549.1514628463833</v>
      </c>
      <c r="J135" s="18">
        <v>2545.3850648011266</v>
      </c>
      <c r="K135" s="18">
        <v>1.414324319641308</v>
      </c>
      <c r="L135" s="18">
        <v>136.67099999999999</v>
      </c>
      <c r="M135" s="18" t="s">
        <v>31</v>
      </c>
    </row>
    <row r="136" spans="1:13" x14ac:dyDescent="0.25">
      <c r="A136" s="18" t="s">
        <v>21</v>
      </c>
      <c r="B136" s="18">
        <v>100</v>
      </c>
      <c r="C136" s="18">
        <v>10</v>
      </c>
      <c r="D136" s="18">
        <v>0.5</v>
      </c>
      <c r="E136" s="18">
        <v>30.936816477064724</v>
      </c>
      <c r="F136" s="18">
        <v>0.9</v>
      </c>
      <c r="G136" s="18">
        <v>8</v>
      </c>
      <c r="H136" s="18">
        <v>36</v>
      </c>
      <c r="I136" s="18">
        <v>2549.1514628463833</v>
      </c>
      <c r="J136" s="18">
        <v>2545.7876100886829</v>
      </c>
      <c r="K136" s="18">
        <v>1.414100683707308</v>
      </c>
      <c r="L136" s="18">
        <v>139.47999999999999</v>
      </c>
      <c r="M136" s="18" t="s">
        <v>31</v>
      </c>
    </row>
    <row r="137" spans="1:13" x14ac:dyDescent="0.25">
      <c r="A137" s="18" t="s">
        <v>21</v>
      </c>
      <c r="B137" s="18">
        <v>100</v>
      </c>
      <c r="C137" s="18">
        <v>10</v>
      </c>
      <c r="D137" s="18">
        <v>0.5</v>
      </c>
      <c r="E137" s="18">
        <v>72.334659606533179</v>
      </c>
      <c r="F137" s="18">
        <v>0.9</v>
      </c>
      <c r="G137" s="18">
        <v>8</v>
      </c>
      <c r="H137" s="18">
        <v>41</v>
      </c>
      <c r="I137" s="18">
        <v>3130.9377272151928</v>
      </c>
      <c r="J137" s="18">
        <v>3103.6178876543859</v>
      </c>
      <c r="K137" s="18">
        <v>1.3210389127827353</v>
      </c>
      <c r="L137" s="18">
        <v>139.50299999999999</v>
      </c>
      <c r="M137" s="18" t="s">
        <v>31</v>
      </c>
    </row>
    <row r="138" spans="1:13" x14ac:dyDescent="0.25">
      <c r="A138" s="18" t="s">
        <v>21</v>
      </c>
      <c r="B138" s="18">
        <v>100</v>
      </c>
      <c r="C138" s="18">
        <v>10</v>
      </c>
      <c r="D138" s="18">
        <v>0.3</v>
      </c>
      <c r="E138" s="18">
        <v>17.81084011161159</v>
      </c>
      <c r="F138" s="18">
        <v>0.9</v>
      </c>
      <c r="G138" s="18">
        <v>8</v>
      </c>
      <c r="H138" s="18">
        <v>36</v>
      </c>
      <c r="I138" s="18">
        <v>2549.1514628463833</v>
      </c>
      <c r="J138" s="18">
        <v>2549.1514628463833</v>
      </c>
      <c r="K138" s="18">
        <v>1.4122346406126214</v>
      </c>
      <c r="L138" s="18">
        <v>155.66200000000001</v>
      </c>
      <c r="M138" s="18" t="s">
        <v>31</v>
      </c>
    </row>
    <row r="139" spans="1:13" x14ac:dyDescent="0.25">
      <c r="A139" s="18" t="s">
        <v>21</v>
      </c>
      <c r="B139" s="18">
        <v>100</v>
      </c>
      <c r="C139" s="18">
        <v>10</v>
      </c>
      <c r="D139" s="18">
        <v>0.8</v>
      </c>
      <c r="E139" s="18">
        <v>96.098529356032259</v>
      </c>
      <c r="F139" s="18">
        <v>0.9</v>
      </c>
      <c r="G139" s="18">
        <v>8</v>
      </c>
      <c r="H139" s="18">
        <v>36</v>
      </c>
      <c r="I139" s="18">
        <v>2549.1514628463833</v>
      </c>
      <c r="J139" s="18">
        <v>2549.1514628463833</v>
      </c>
      <c r="K139" s="18">
        <v>1.4122346406126214</v>
      </c>
      <c r="L139" s="18">
        <v>155.93199999999999</v>
      </c>
      <c r="M139" s="18" t="s">
        <v>31</v>
      </c>
    </row>
    <row r="140" spans="1:13" x14ac:dyDescent="0.25">
      <c r="A140" s="18" t="s">
        <v>21</v>
      </c>
      <c r="B140" s="18">
        <v>100</v>
      </c>
      <c r="C140" s="18">
        <v>5</v>
      </c>
      <c r="D140" s="18">
        <v>0.5</v>
      </c>
      <c r="E140" s="18">
        <v>30.936816477064724</v>
      </c>
      <c r="F140" s="18">
        <v>0.9</v>
      </c>
      <c r="G140" s="18">
        <v>8</v>
      </c>
      <c r="H140" s="18">
        <v>36</v>
      </c>
      <c r="I140" s="18">
        <v>2549.1514628463833</v>
      </c>
      <c r="J140" s="18">
        <v>2538.522595601577</v>
      </c>
      <c r="K140" s="18">
        <v>1.4181477077405629</v>
      </c>
      <c r="L140" s="18">
        <v>155.959</v>
      </c>
      <c r="M140" s="18" t="s">
        <v>31</v>
      </c>
    </row>
    <row r="141" spans="1:13" x14ac:dyDescent="0.25">
      <c r="A141" s="18" t="s">
        <v>21</v>
      </c>
      <c r="B141" s="18">
        <v>100</v>
      </c>
      <c r="C141" s="18">
        <v>10</v>
      </c>
      <c r="D141" s="18">
        <v>0.3</v>
      </c>
      <c r="E141" s="18">
        <v>41.644267364579491</v>
      </c>
      <c r="F141" s="18">
        <v>0.9</v>
      </c>
      <c r="G141" s="18">
        <v>8</v>
      </c>
      <c r="H141" s="18">
        <v>41</v>
      </c>
      <c r="I141" s="18">
        <v>3130.9377272151928</v>
      </c>
      <c r="J141" s="18">
        <v>3022.1087076592949</v>
      </c>
      <c r="K141" s="18">
        <v>1.356668603485002</v>
      </c>
      <c r="L141" s="18">
        <v>158.179</v>
      </c>
      <c r="M141" s="18" t="s">
        <v>31</v>
      </c>
    </row>
    <row r="142" spans="1:13" x14ac:dyDescent="0.25">
      <c r="A142" s="18" t="s">
        <v>21</v>
      </c>
      <c r="B142" s="18">
        <v>100</v>
      </c>
      <c r="C142" s="18">
        <v>5</v>
      </c>
      <c r="D142" s="18">
        <v>0.5</v>
      </c>
      <c r="E142" s="18">
        <v>72.334659606533179</v>
      </c>
      <c r="F142" s="18">
        <v>0.9</v>
      </c>
      <c r="G142" s="18">
        <v>8</v>
      </c>
      <c r="H142" s="18">
        <v>40</v>
      </c>
      <c r="I142" s="18">
        <v>3130.9377272151928</v>
      </c>
      <c r="J142" s="18">
        <v>2916.0495226354533</v>
      </c>
      <c r="K142" s="18">
        <v>1.4060117868967197</v>
      </c>
      <c r="L142" s="18">
        <v>176.68600000000001</v>
      </c>
      <c r="M142" s="18" t="s">
        <v>31</v>
      </c>
    </row>
    <row r="143" spans="1:13" x14ac:dyDescent="0.25">
      <c r="A143" s="18" t="s">
        <v>21</v>
      </c>
      <c r="B143" s="18">
        <v>100</v>
      </c>
      <c r="C143" s="18">
        <v>5</v>
      </c>
      <c r="D143" s="18">
        <v>0.8</v>
      </c>
      <c r="E143" s="18">
        <v>96.098529356032259</v>
      </c>
      <c r="F143" s="18">
        <v>0.9</v>
      </c>
      <c r="G143" s="18">
        <v>8</v>
      </c>
      <c r="H143" s="18">
        <v>35</v>
      </c>
      <c r="I143" s="18">
        <v>2549.1514628463833</v>
      </c>
      <c r="J143" s="18">
        <v>2541.1787768615577</v>
      </c>
      <c r="K143" s="18">
        <v>1.4166653809560468</v>
      </c>
      <c r="L143" s="18">
        <v>179.33</v>
      </c>
      <c r="M143" s="18" t="s">
        <v>31</v>
      </c>
    </row>
    <row r="144" spans="1:13" x14ac:dyDescent="0.25">
      <c r="A144" s="18" t="s">
        <v>21</v>
      </c>
      <c r="B144" s="18">
        <v>100</v>
      </c>
      <c r="C144" s="18">
        <v>10</v>
      </c>
      <c r="D144" s="18">
        <v>0.8</v>
      </c>
      <c r="E144" s="18">
        <v>224.69197549173819</v>
      </c>
      <c r="F144" s="18">
        <v>0.9</v>
      </c>
      <c r="G144" s="18">
        <v>8</v>
      </c>
      <c r="H144" s="18">
        <v>40</v>
      </c>
      <c r="I144" s="18">
        <v>3130.9377272151928</v>
      </c>
      <c r="J144" s="18">
        <v>2956.4593942638617</v>
      </c>
      <c r="K144" s="18">
        <v>1.3867939495312678</v>
      </c>
      <c r="L144" s="18">
        <v>186.76900000000001</v>
      </c>
      <c r="M144" s="18" t="s">
        <v>31</v>
      </c>
    </row>
    <row r="145" spans="1:13" x14ac:dyDescent="0.25">
      <c r="A145" s="18" t="s">
        <v>21</v>
      </c>
      <c r="B145" s="18">
        <v>100</v>
      </c>
      <c r="C145" s="18">
        <v>5</v>
      </c>
      <c r="D145" s="18">
        <v>0.8</v>
      </c>
      <c r="E145" s="18">
        <v>224.69197549173819</v>
      </c>
      <c r="F145" s="18">
        <v>0.9</v>
      </c>
      <c r="G145" s="18">
        <v>8</v>
      </c>
      <c r="H145" s="18">
        <v>41</v>
      </c>
      <c r="I145" s="18">
        <v>3130.9377272151928</v>
      </c>
      <c r="J145" s="18">
        <v>3130.9377272151928</v>
      </c>
      <c r="K145" s="18">
        <v>1.3095118323055048</v>
      </c>
      <c r="L145" s="18">
        <v>187.54300000000001</v>
      </c>
      <c r="M145" s="18" t="s">
        <v>31</v>
      </c>
    </row>
    <row r="146" spans="1:13" x14ac:dyDescent="0.25">
      <c r="A146" s="18" t="s">
        <v>14</v>
      </c>
      <c r="B146" s="18">
        <v>100</v>
      </c>
      <c r="C146" s="18">
        <v>5</v>
      </c>
      <c r="D146" s="18">
        <v>0.5</v>
      </c>
      <c r="E146" s="18">
        <v>30.936816477064724</v>
      </c>
      <c r="F146" s="18">
        <v>0.8</v>
      </c>
      <c r="G146" s="18">
        <v>8</v>
      </c>
      <c r="H146" s="18">
        <v>36</v>
      </c>
      <c r="I146" s="18">
        <v>2549.1514628463833</v>
      </c>
      <c r="J146" s="18">
        <v>2549.1514628463833</v>
      </c>
      <c r="K146" s="18">
        <v>1.4122346406126214</v>
      </c>
      <c r="L146" s="18">
        <v>79.75</v>
      </c>
      <c r="M146" s="18" t="s">
        <v>31</v>
      </c>
    </row>
    <row r="147" spans="1:13" x14ac:dyDescent="0.25">
      <c r="A147" s="18" t="s">
        <v>14</v>
      </c>
      <c r="B147" s="18">
        <v>100</v>
      </c>
      <c r="C147" s="18">
        <v>5</v>
      </c>
      <c r="D147" s="18">
        <v>0.3</v>
      </c>
      <c r="E147" s="18">
        <v>17.81084011161159</v>
      </c>
      <c r="F147" s="18">
        <v>0.8</v>
      </c>
      <c r="G147" s="18">
        <v>8</v>
      </c>
      <c r="H147" s="18">
        <v>36</v>
      </c>
      <c r="I147" s="18">
        <v>2549.1514628463833</v>
      </c>
      <c r="J147" s="18">
        <v>2549.1514628463833</v>
      </c>
      <c r="K147" s="18">
        <v>1.4122346406126214</v>
      </c>
      <c r="L147" s="18">
        <v>80.887</v>
      </c>
      <c r="M147" s="18" t="s">
        <v>31</v>
      </c>
    </row>
    <row r="148" spans="1:13" x14ac:dyDescent="0.25">
      <c r="A148" s="18" t="s">
        <v>14</v>
      </c>
      <c r="B148" s="18">
        <v>100</v>
      </c>
      <c r="C148" s="18">
        <v>10</v>
      </c>
      <c r="D148" s="18">
        <v>0.5</v>
      </c>
      <c r="E148" s="18">
        <v>30.936816477064724</v>
      </c>
      <c r="F148" s="18">
        <v>0.8</v>
      </c>
      <c r="G148" s="18">
        <v>8</v>
      </c>
      <c r="H148" s="18">
        <v>36</v>
      </c>
      <c r="I148" s="18">
        <v>2549.1514628463833</v>
      </c>
      <c r="J148" s="18">
        <v>2549.1514628463833</v>
      </c>
      <c r="K148" s="18">
        <v>1.4122346406126214</v>
      </c>
      <c r="L148" s="18">
        <v>81.582999999999998</v>
      </c>
      <c r="M148" s="18" t="s">
        <v>31</v>
      </c>
    </row>
    <row r="149" spans="1:13" x14ac:dyDescent="0.25">
      <c r="A149" s="18" t="s">
        <v>14</v>
      </c>
      <c r="B149" s="18">
        <v>100</v>
      </c>
      <c r="C149" s="18">
        <v>5</v>
      </c>
      <c r="D149" s="18">
        <v>0.5</v>
      </c>
      <c r="E149" s="18">
        <v>72.334659606533179</v>
      </c>
      <c r="F149" s="18">
        <v>0.8</v>
      </c>
      <c r="G149" s="18">
        <v>8</v>
      </c>
      <c r="H149" s="18">
        <v>41</v>
      </c>
      <c r="I149" s="18">
        <v>3130.9377272151928</v>
      </c>
      <c r="J149" s="18">
        <v>3065.982886268946</v>
      </c>
      <c r="K149" s="18">
        <v>1.337254691916878</v>
      </c>
      <c r="L149" s="18">
        <v>87.593999999999994</v>
      </c>
      <c r="M149" s="18" t="s">
        <v>31</v>
      </c>
    </row>
    <row r="150" spans="1:13" x14ac:dyDescent="0.25">
      <c r="A150" s="18" t="s">
        <v>14</v>
      </c>
      <c r="B150" s="18">
        <v>100</v>
      </c>
      <c r="C150" s="18">
        <v>5</v>
      </c>
      <c r="D150" s="18">
        <v>0.8</v>
      </c>
      <c r="E150" s="18">
        <v>96.098529356032259</v>
      </c>
      <c r="F150" s="18">
        <v>0.8</v>
      </c>
      <c r="G150" s="18">
        <v>8</v>
      </c>
      <c r="H150" s="18">
        <v>36</v>
      </c>
      <c r="I150" s="18">
        <v>2549.1514628463833</v>
      </c>
      <c r="J150" s="18">
        <v>2549.1514628463833</v>
      </c>
      <c r="K150" s="18">
        <v>1.4122346406126214</v>
      </c>
      <c r="L150" s="18">
        <v>92.066000000000003</v>
      </c>
      <c r="M150" s="18" t="s">
        <v>31</v>
      </c>
    </row>
    <row r="151" spans="1:13" x14ac:dyDescent="0.25">
      <c r="A151" s="18" t="s">
        <v>14</v>
      </c>
      <c r="B151" s="18">
        <v>100</v>
      </c>
      <c r="C151" s="18">
        <v>10</v>
      </c>
      <c r="D151" s="18">
        <v>0.3</v>
      </c>
      <c r="E151" s="18">
        <v>41.644267364579491</v>
      </c>
      <c r="F151" s="18">
        <v>0.8</v>
      </c>
      <c r="G151" s="18">
        <v>8</v>
      </c>
      <c r="H151" s="18">
        <v>41</v>
      </c>
      <c r="I151" s="18">
        <v>3130.9377272151928</v>
      </c>
      <c r="J151" s="18">
        <v>3008.4341719160352</v>
      </c>
      <c r="K151" s="18">
        <v>1.362835204530588</v>
      </c>
      <c r="L151" s="18">
        <v>93.655000000000001</v>
      </c>
      <c r="M151" s="18" t="s">
        <v>31</v>
      </c>
    </row>
    <row r="152" spans="1:13" x14ac:dyDescent="0.25">
      <c r="A152" s="18" t="s">
        <v>14</v>
      </c>
      <c r="B152" s="18">
        <v>100</v>
      </c>
      <c r="C152" s="18">
        <v>5</v>
      </c>
      <c r="D152" s="18">
        <v>0.3</v>
      </c>
      <c r="E152" s="18">
        <v>41.644267364579491</v>
      </c>
      <c r="F152" s="18">
        <v>0.8</v>
      </c>
      <c r="G152" s="18">
        <v>8</v>
      </c>
      <c r="H152" s="18">
        <v>41</v>
      </c>
      <c r="I152" s="18">
        <v>3130.9377272151928</v>
      </c>
      <c r="J152" s="18">
        <v>3130.9377272151928</v>
      </c>
      <c r="K152" s="18">
        <v>1.3095118323055048</v>
      </c>
      <c r="L152" s="18">
        <v>94.361000000000004</v>
      </c>
      <c r="M152" s="18" t="s">
        <v>31</v>
      </c>
    </row>
    <row r="153" spans="1:13" x14ac:dyDescent="0.25">
      <c r="A153" s="18" t="s">
        <v>14</v>
      </c>
      <c r="B153" s="18">
        <v>100</v>
      </c>
      <c r="C153" s="18">
        <v>10</v>
      </c>
      <c r="D153" s="18">
        <v>0.8</v>
      </c>
      <c r="E153" s="18">
        <v>96.098529356032259</v>
      </c>
      <c r="F153" s="18">
        <v>0.8</v>
      </c>
      <c r="G153" s="18">
        <v>8</v>
      </c>
      <c r="H153" s="18">
        <v>36</v>
      </c>
      <c r="I153" s="18">
        <v>2549.1514628463833</v>
      </c>
      <c r="J153" s="18">
        <v>2549.1514628463833</v>
      </c>
      <c r="K153" s="18">
        <v>1.4122346406126214</v>
      </c>
      <c r="L153" s="18">
        <v>95.8</v>
      </c>
      <c r="M153" s="18" t="s">
        <v>31</v>
      </c>
    </row>
    <row r="154" spans="1:13" x14ac:dyDescent="0.25">
      <c r="A154" s="18" t="s">
        <v>14</v>
      </c>
      <c r="B154" s="18">
        <v>100</v>
      </c>
      <c r="C154" s="18">
        <v>10</v>
      </c>
      <c r="D154" s="18">
        <v>0.8</v>
      </c>
      <c r="E154" s="18">
        <v>224.69197549173819</v>
      </c>
      <c r="F154" s="18">
        <v>0.8</v>
      </c>
      <c r="G154" s="18">
        <v>8</v>
      </c>
      <c r="H154" s="18">
        <v>41</v>
      </c>
      <c r="I154" s="18">
        <v>3130.9377272151928</v>
      </c>
      <c r="J154" s="18">
        <v>3129.7483753157803</v>
      </c>
      <c r="K154" s="18">
        <v>1.3100094666831881</v>
      </c>
      <c r="L154" s="18">
        <v>97.356999999999999</v>
      </c>
      <c r="M154" s="18" t="s">
        <v>31</v>
      </c>
    </row>
    <row r="155" spans="1:13" x14ac:dyDescent="0.25">
      <c r="A155" s="18" t="s">
        <v>14</v>
      </c>
      <c r="B155" s="18">
        <v>100</v>
      </c>
      <c r="C155" s="18">
        <v>10</v>
      </c>
      <c r="D155" s="18">
        <v>0.3</v>
      </c>
      <c r="E155" s="18">
        <v>17.81084011161159</v>
      </c>
      <c r="F155" s="18">
        <v>0.8</v>
      </c>
      <c r="G155" s="18">
        <v>8</v>
      </c>
      <c r="H155" s="18">
        <v>36</v>
      </c>
      <c r="I155" s="18">
        <v>2549.1514628463833</v>
      </c>
      <c r="J155" s="18">
        <v>2549.1514628463833</v>
      </c>
      <c r="K155" s="18">
        <v>1.4122346406126214</v>
      </c>
      <c r="L155" s="18">
        <v>97.622</v>
      </c>
      <c r="M155" s="18" t="s">
        <v>31</v>
      </c>
    </row>
    <row r="156" spans="1:13" x14ac:dyDescent="0.25">
      <c r="A156" s="18" t="s">
        <v>14</v>
      </c>
      <c r="B156" s="18">
        <v>100</v>
      </c>
      <c r="C156" s="18">
        <v>10</v>
      </c>
      <c r="D156" s="18">
        <v>0.5</v>
      </c>
      <c r="E156" s="18">
        <v>72.334659606533179</v>
      </c>
      <c r="F156" s="18">
        <v>0.8</v>
      </c>
      <c r="G156" s="18">
        <v>8</v>
      </c>
      <c r="H156" s="18">
        <v>41</v>
      </c>
      <c r="I156" s="18">
        <v>3130.9377272151928</v>
      </c>
      <c r="J156" s="18">
        <v>2954.2911542939241</v>
      </c>
      <c r="K156" s="18">
        <v>1.3878117578360012</v>
      </c>
      <c r="L156" s="18">
        <v>99.665000000000006</v>
      </c>
      <c r="M156" s="18" t="s">
        <v>31</v>
      </c>
    </row>
    <row r="157" spans="1:13" x14ac:dyDescent="0.25">
      <c r="A157" s="18" t="s">
        <v>14</v>
      </c>
      <c r="B157" s="18">
        <v>100</v>
      </c>
      <c r="C157" s="18">
        <v>5</v>
      </c>
      <c r="D157" s="18">
        <v>0.8</v>
      </c>
      <c r="E157" s="18">
        <v>224.69197549173819</v>
      </c>
      <c r="F157" s="18">
        <v>0.8</v>
      </c>
      <c r="G157" s="18">
        <v>8</v>
      </c>
      <c r="H157" s="18">
        <v>41</v>
      </c>
      <c r="I157" s="18">
        <v>3130.9377272151928</v>
      </c>
      <c r="J157" s="18">
        <v>3028.7377694894003</v>
      </c>
      <c r="K157" s="18">
        <v>1.3536992344805072</v>
      </c>
      <c r="L157" s="18">
        <v>101.27800000000001</v>
      </c>
      <c r="M157" s="18" t="s">
        <v>31</v>
      </c>
    </row>
    <row r="158" spans="1:13" x14ac:dyDescent="0.25">
      <c r="A158" s="18" t="s">
        <v>14</v>
      </c>
      <c r="B158" s="18">
        <v>100</v>
      </c>
      <c r="C158" s="18">
        <v>10</v>
      </c>
      <c r="D158" s="18">
        <v>0.5</v>
      </c>
      <c r="E158" s="18">
        <v>30.936816477064724</v>
      </c>
      <c r="F158" s="18">
        <v>0.9</v>
      </c>
      <c r="G158" s="18">
        <v>8</v>
      </c>
      <c r="H158" s="18">
        <v>36</v>
      </c>
      <c r="I158" s="18">
        <v>2549.1514628463833</v>
      </c>
      <c r="J158" s="18">
        <v>2549.1514628463833</v>
      </c>
      <c r="K158" s="18">
        <v>1.4122346406126214</v>
      </c>
      <c r="L158" s="18">
        <v>159.24</v>
      </c>
      <c r="M158" s="18" t="s">
        <v>31</v>
      </c>
    </row>
    <row r="159" spans="1:13" x14ac:dyDescent="0.25">
      <c r="A159" s="18" t="s">
        <v>14</v>
      </c>
      <c r="B159" s="18">
        <v>100</v>
      </c>
      <c r="C159" s="18">
        <v>5</v>
      </c>
      <c r="D159" s="18">
        <v>0.3</v>
      </c>
      <c r="E159" s="18">
        <v>17.81084011161159</v>
      </c>
      <c r="F159" s="18">
        <v>0.9</v>
      </c>
      <c r="G159" s="18">
        <v>8</v>
      </c>
      <c r="H159" s="18">
        <v>36</v>
      </c>
      <c r="I159" s="18">
        <v>2549.1514628463833</v>
      </c>
      <c r="J159" s="18">
        <v>2549.1514628463833</v>
      </c>
      <c r="K159" s="18">
        <v>1.4122346406126214</v>
      </c>
      <c r="L159" s="18">
        <v>166.24700000000001</v>
      </c>
      <c r="M159" s="18" t="s">
        <v>31</v>
      </c>
    </row>
    <row r="160" spans="1:13" x14ac:dyDescent="0.25">
      <c r="A160" s="18" t="s">
        <v>14</v>
      </c>
      <c r="B160" s="18">
        <v>100</v>
      </c>
      <c r="C160" s="18">
        <v>5</v>
      </c>
      <c r="D160" s="18">
        <v>0.8</v>
      </c>
      <c r="E160" s="18">
        <v>96.098529356032259</v>
      </c>
      <c r="F160" s="18">
        <v>0.9</v>
      </c>
      <c r="G160" s="18">
        <v>8</v>
      </c>
      <c r="H160" s="18">
        <v>36</v>
      </c>
      <c r="I160" s="18">
        <v>2549.1514628463833</v>
      </c>
      <c r="J160" s="18">
        <v>2549.1514628463833</v>
      </c>
      <c r="K160" s="18">
        <v>1.4122346406126214</v>
      </c>
      <c r="L160" s="18">
        <v>166.16300000000001</v>
      </c>
      <c r="M160" s="18" t="s">
        <v>31</v>
      </c>
    </row>
    <row r="161" spans="1:13" x14ac:dyDescent="0.25">
      <c r="A161" s="18" t="s">
        <v>14</v>
      </c>
      <c r="B161" s="18">
        <v>100</v>
      </c>
      <c r="C161" s="18">
        <v>10</v>
      </c>
      <c r="D161" s="18">
        <v>0.3</v>
      </c>
      <c r="E161" s="18">
        <v>41.644267364579491</v>
      </c>
      <c r="F161" s="18">
        <v>0.9</v>
      </c>
      <c r="G161" s="18">
        <v>8</v>
      </c>
      <c r="H161" s="18">
        <v>40</v>
      </c>
      <c r="I161" s="18">
        <v>3130.9377272151928</v>
      </c>
      <c r="J161" s="18">
        <v>3006.7872971185984</v>
      </c>
      <c r="K161" s="18">
        <v>1.3635816553864739</v>
      </c>
      <c r="L161" s="18">
        <v>174.101</v>
      </c>
      <c r="M161" s="18" t="s">
        <v>31</v>
      </c>
    </row>
    <row r="162" spans="1:13" x14ac:dyDescent="0.25">
      <c r="A162" s="18" t="s">
        <v>14</v>
      </c>
      <c r="B162" s="18">
        <v>100</v>
      </c>
      <c r="C162" s="18">
        <v>10</v>
      </c>
      <c r="D162" s="18">
        <v>0.8</v>
      </c>
      <c r="E162" s="18">
        <v>96.098529356032259</v>
      </c>
      <c r="F162" s="18">
        <v>0.9</v>
      </c>
      <c r="G162" s="18">
        <v>8</v>
      </c>
      <c r="H162" s="18">
        <v>36</v>
      </c>
      <c r="I162" s="18">
        <v>2549.1514628463833</v>
      </c>
      <c r="J162" s="18">
        <v>2549.1514628463833</v>
      </c>
      <c r="K162" s="18">
        <v>1.4122346406126214</v>
      </c>
      <c r="L162" s="18">
        <v>174.374</v>
      </c>
      <c r="M162" s="18" t="s">
        <v>31</v>
      </c>
    </row>
    <row r="163" spans="1:13" x14ac:dyDescent="0.25">
      <c r="A163" s="18" t="s">
        <v>14</v>
      </c>
      <c r="B163" s="18">
        <v>100</v>
      </c>
      <c r="C163" s="18">
        <v>5</v>
      </c>
      <c r="D163" s="18">
        <v>0.5</v>
      </c>
      <c r="E163" s="18">
        <v>30.936816477064724</v>
      </c>
      <c r="F163" s="18">
        <v>0.9</v>
      </c>
      <c r="G163" s="18">
        <v>8</v>
      </c>
      <c r="H163" s="18">
        <v>36</v>
      </c>
      <c r="I163" s="18">
        <v>2549.1514628463833</v>
      </c>
      <c r="J163" s="18">
        <v>2509.7229394267201</v>
      </c>
      <c r="K163" s="18">
        <v>1.4344212834992554</v>
      </c>
      <c r="L163" s="18">
        <v>178.11600000000001</v>
      </c>
      <c r="M163" s="18" t="s">
        <v>31</v>
      </c>
    </row>
    <row r="164" spans="1:13" x14ac:dyDescent="0.25">
      <c r="A164" s="18" t="s">
        <v>14</v>
      </c>
      <c r="B164" s="18">
        <v>100</v>
      </c>
      <c r="C164" s="18">
        <v>5</v>
      </c>
      <c r="D164" s="18">
        <v>0.5</v>
      </c>
      <c r="E164" s="18">
        <v>72.334659606533179</v>
      </c>
      <c r="F164" s="18">
        <v>0.9</v>
      </c>
      <c r="G164" s="18">
        <v>8</v>
      </c>
      <c r="H164" s="18">
        <v>41</v>
      </c>
      <c r="I164" s="18">
        <v>3130.9377272151928</v>
      </c>
      <c r="J164" s="18">
        <v>2970.0096611913318</v>
      </c>
      <c r="K164" s="18">
        <v>1.3804668899142252</v>
      </c>
      <c r="L164" s="18">
        <v>185.27099999999999</v>
      </c>
      <c r="M164" s="18" t="s">
        <v>31</v>
      </c>
    </row>
    <row r="165" spans="1:13" x14ac:dyDescent="0.25">
      <c r="A165" s="18" t="s">
        <v>14</v>
      </c>
      <c r="B165" s="18">
        <v>100</v>
      </c>
      <c r="C165" s="18">
        <v>10</v>
      </c>
      <c r="D165" s="18">
        <v>0.3</v>
      </c>
      <c r="E165" s="18">
        <v>17.81084011161159</v>
      </c>
      <c r="F165" s="18">
        <v>0.9</v>
      </c>
      <c r="G165" s="18">
        <v>8</v>
      </c>
      <c r="H165" s="18">
        <v>36</v>
      </c>
      <c r="I165" s="18">
        <v>2549.1514628463833</v>
      </c>
      <c r="J165" s="18">
        <v>2519.368496896348</v>
      </c>
      <c r="K165" s="18">
        <v>1.428929513262907</v>
      </c>
      <c r="L165" s="18">
        <v>192.68600000000001</v>
      </c>
      <c r="M165" s="18" t="s">
        <v>31</v>
      </c>
    </row>
    <row r="166" spans="1:13" x14ac:dyDescent="0.25">
      <c r="A166" s="18" t="s">
        <v>14</v>
      </c>
      <c r="B166" s="18">
        <v>100</v>
      </c>
      <c r="C166" s="18">
        <v>5</v>
      </c>
      <c r="D166" s="18">
        <v>0.3</v>
      </c>
      <c r="E166" s="18">
        <v>41.644267364579491</v>
      </c>
      <c r="F166" s="18">
        <v>0.9</v>
      </c>
      <c r="G166" s="18">
        <v>8</v>
      </c>
      <c r="H166" s="18">
        <v>40</v>
      </c>
      <c r="I166" s="18">
        <v>3130.9377272151928</v>
      </c>
      <c r="J166" s="18">
        <v>2808.6935860285294</v>
      </c>
      <c r="K166" s="18">
        <v>1.4597533958118116</v>
      </c>
      <c r="L166" s="18">
        <v>198.01499999999999</v>
      </c>
      <c r="M166" s="18" t="s">
        <v>31</v>
      </c>
    </row>
    <row r="167" spans="1:13" x14ac:dyDescent="0.25">
      <c r="A167" s="18" t="s">
        <v>14</v>
      </c>
      <c r="B167" s="18">
        <v>100</v>
      </c>
      <c r="C167" s="18">
        <v>5</v>
      </c>
      <c r="D167" s="18">
        <v>0.8</v>
      </c>
      <c r="E167" s="18">
        <v>224.69197549173819</v>
      </c>
      <c r="F167" s="18">
        <v>0.9</v>
      </c>
      <c r="G167" s="18">
        <v>8</v>
      </c>
      <c r="H167" s="18">
        <v>41</v>
      </c>
      <c r="I167" s="18">
        <v>3130.9377272151928</v>
      </c>
      <c r="J167" s="18">
        <v>3130.9377272151928</v>
      </c>
      <c r="K167" s="18">
        <v>1.3095118323055048</v>
      </c>
      <c r="L167" s="18">
        <v>201.13900000000001</v>
      </c>
      <c r="M167" s="18" t="s">
        <v>31</v>
      </c>
    </row>
    <row r="168" spans="1:13" x14ac:dyDescent="0.25">
      <c r="A168" s="18" t="s">
        <v>15</v>
      </c>
      <c r="B168" s="18">
        <v>100</v>
      </c>
      <c r="C168" s="18">
        <v>10</v>
      </c>
      <c r="D168" s="18">
        <v>0.3</v>
      </c>
      <c r="E168" s="18">
        <v>41.644267364579491</v>
      </c>
      <c r="F168" s="18">
        <v>0.8</v>
      </c>
      <c r="G168" s="18">
        <v>8</v>
      </c>
      <c r="H168" s="18">
        <v>40</v>
      </c>
      <c r="I168" s="18">
        <v>3130.9377272151928</v>
      </c>
      <c r="J168" s="18">
        <v>3063.8130175895553</v>
      </c>
      <c r="K168" s="18">
        <v>1.3382017689923067</v>
      </c>
      <c r="L168" s="18">
        <v>93.323999999999998</v>
      </c>
      <c r="M168" s="18" t="s">
        <v>31</v>
      </c>
    </row>
    <row r="169" spans="1:13" x14ac:dyDescent="0.25">
      <c r="A169" s="18" t="s">
        <v>14</v>
      </c>
      <c r="B169" s="18">
        <v>100</v>
      </c>
      <c r="C169" s="18">
        <v>10</v>
      </c>
      <c r="D169" s="18">
        <v>0.5</v>
      </c>
      <c r="E169" s="18">
        <v>72.334659606533179</v>
      </c>
      <c r="F169" s="18">
        <v>0.9</v>
      </c>
      <c r="G169" s="18">
        <v>8</v>
      </c>
      <c r="H169" s="18">
        <v>40</v>
      </c>
      <c r="I169" s="18">
        <v>3130.9377272151928</v>
      </c>
      <c r="J169" s="18">
        <v>2915.1215144892299</v>
      </c>
      <c r="K169" s="18">
        <v>1.4064593807227199</v>
      </c>
      <c r="L169" s="18">
        <v>214.184</v>
      </c>
      <c r="M169" s="18" t="s">
        <v>31</v>
      </c>
    </row>
    <row r="170" spans="1:13" x14ac:dyDescent="0.25">
      <c r="A170" s="18" t="s">
        <v>15</v>
      </c>
      <c r="B170" s="18">
        <v>100</v>
      </c>
      <c r="C170" s="18">
        <v>10</v>
      </c>
      <c r="D170" s="18">
        <v>0.3</v>
      </c>
      <c r="E170" s="18">
        <v>17.81084011161159</v>
      </c>
      <c r="F170" s="18">
        <v>0.8</v>
      </c>
      <c r="G170" s="18">
        <v>8</v>
      </c>
      <c r="H170" s="18">
        <v>36</v>
      </c>
      <c r="I170" s="18">
        <v>2549.1514628463833</v>
      </c>
      <c r="J170" s="18">
        <v>2549.1514628463833</v>
      </c>
      <c r="K170" s="18">
        <v>1.4122346406126214</v>
      </c>
      <c r="L170" s="18">
        <v>93.733999999999995</v>
      </c>
      <c r="M170" s="18" t="s">
        <v>31</v>
      </c>
    </row>
    <row r="171" spans="1:13" x14ac:dyDescent="0.25">
      <c r="A171" s="18" t="s">
        <v>15</v>
      </c>
      <c r="B171" s="18">
        <v>100</v>
      </c>
      <c r="C171" s="18">
        <v>10</v>
      </c>
      <c r="D171" s="18">
        <v>0.5</v>
      </c>
      <c r="E171" s="18">
        <v>30.936816477064724</v>
      </c>
      <c r="F171" s="18">
        <v>0.8</v>
      </c>
      <c r="G171" s="18">
        <v>8</v>
      </c>
      <c r="H171" s="18">
        <v>36</v>
      </c>
      <c r="I171" s="18">
        <v>2549.1514628463833</v>
      </c>
      <c r="J171" s="18">
        <v>2540.5474216733905</v>
      </c>
      <c r="K171" s="18">
        <v>1.4170174385600631</v>
      </c>
      <c r="L171" s="18">
        <v>95.884</v>
      </c>
      <c r="M171" s="18" t="s">
        <v>31</v>
      </c>
    </row>
    <row r="172" spans="1:13" x14ac:dyDescent="0.25">
      <c r="A172" s="18" t="s">
        <v>15</v>
      </c>
      <c r="B172" s="18">
        <v>100</v>
      </c>
      <c r="C172" s="18">
        <v>5</v>
      </c>
      <c r="D172" s="18">
        <v>0.3</v>
      </c>
      <c r="E172" s="18">
        <v>17.81084011161159</v>
      </c>
      <c r="F172" s="18">
        <v>0.8</v>
      </c>
      <c r="G172" s="18">
        <v>8</v>
      </c>
      <c r="H172" s="18">
        <v>36</v>
      </c>
      <c r="I172" s="18">
        <v>2549.1514628463833</v>
      </c>
      <c r="J172" s="18">
        <v>2549.1514628463833</v>
      </c>
      <c r="K172" s="18">
        <v>1.4122346406126214</v>
      </c>
      <c r="L172" s="18">
        <v>98.069000000000003</v>
      </c>
      <c r="M172" s="18" t="s">
        <v>31</v>
      </c>
    </row>
    <row r="173" spans="1:13" x14ac:dyDescent="0.25">
      <c r="A173" s="18" t="s">
        <v>15</v>
      </c>
      <c r="B173" s="18">
        <v>100</v>
      </c>
      <c r="C173" s="18">
        <v>10</v>
      </c>
      <c r="D173" s="18">
        <v>0.8</v>
      </c>
      <c r="E173" s="18">
        <v>224.69197549173819</v>
      </c>
      <c r="F173" s="18">
        <v>0.8</v>
      </c>
      <c r="G173" s="18">
        <v>8</v>
      </c>
      <c r="H173" s="18">
        <v>41</v>
      </c>
      <c r="I173" s="18">
        <v>3130.9377272151928</v>
      </c>
      <c r="J173" s="18">
        <v>3102.4414142090241</v>
      </c>
      <c r="K173" s="18">
        <v>1.3215398625167292</v>
      </c>
      <c r="L173" s="18">
        <v>108.01300000000001</v>
      </c>
      <c r="M173" s="18" t="s">
        <v>31</v>
      </c>
    </row>
    <row r="174" spans="1:13" x14ac:dyDescent="0.25">
      <c r="A174" s="18" t="s">
        <v>15</v>
      </c>
      <c r="B174" s="18">
        <v>100</v>
      </c>
      <c r="C174" s="18">
        <v>5</v>
      </c>
      <c r="D174" s="18">
        <v>0.3</v>
      </c>
      <c r="E174" s="18">
        <v>41.644267364579491</v>
      </c>
      <c r="F174" s="18">
        <v>0.8</v>
      </c>
      <c r="G174" s="18">
        <v>8</v>
      </c>
      <c r="H174" s="18">
        <v>41</v>
      </c>
      <c r="I174" s="18">
        <v>3130.9377272151928</v>
      </c>
      <c r="J174" s="18">
        <v>2957.0864567057738</v>
      </c>
      <c r="K174" s="18">
        <v>1.3864998741252375</v>
      </c>
      <c r="L174" s="18">
        <v>108.85599999999999</v>
      </c>
      <c r="M174" s="18" t="s">
        <v>31</v>
      </c>
    </row>
    <row r="175" spans="1:13" x14ac:dyDescent="0.25">
      <c r="A175" s="18" t="s">
        <v>15</v>
      </c>
      <c r="B175" s="18">
        <v>100</v>
      </c>
      <c r="C175" s="18">
        <v>5</v>
      </c>
      <c r="D175" s="18">
        <v>0.5</v>
      </c>
      <c r="E175" s="18">
        <v>30.936816477064724</v>
      </c>
      <c r="F175" s="18">
        <v>0.8</v>
      </c>
      <c r="G175" s="18">
        <v>8</v>
      </c>
      <c r="H175" s="18">
        <v>36</v>
      </c>
      <c r="I175" s="18">
        <v>2549.1514628463833</v>
      </c>
      <c r="J175" s="18">
        <v>2540.928638587659</v>
      </c>
      <c r="K175" s="18">
        <v>1.4168048426582383</v>
      </c>
      <c r="L175" s="18">
        <v>108.88800000000001</v>
      </c>
      <c r="M175" s="18" t="s">
        <v>31</v>
      </c>
    </row>
    <row r="176" spans="1:13" x14ac:dyDescent="0.25">
      <c r="A176" s="18" t="s">
        <v>14</v>
      </c>
      <c r="B176" s="18">
        <v>100</v>
      </c>
      <c r="C176" s="18">
        <v>10</v>
      </c>
      <c r="D176" s="18">
        <v>0.8</v>
      </c>
      <c r="E176" s="18">
        <v>224.69197549173819</v>
      </c>
      <c r="F176" s="18">
        <v>0.9</v>
      </c>
      <c r="G176" s="18">
        <v>8</v>
      </c>
      <c r="H176" s="18">
        <v>40</v>
      </c>
      <c r="I176" s="18">
        <v>3130.9377272151928</v>
      </c>
      <c r="J176" s="18">
        <v>2922.7831947699556</v>
      </c>
      <c r="K176" s="18">
        <v>1.4027725379482687</v>
      </c>
      <c r="L176" s="18">
        <v>230.28</v>
      </c>
      <c r="M176" s="18" t="s">
        <v>31</v>
      </c>
    </row>
    <row r="177" spans="1:13" x14ac:dyDescent="0.25">
      <c r="A177" s="18" t="s">
        <v>15</v>
      </c>
      <c r="B177" s="18">
        <v>100</v>
      </c>
      <c r="C177" s="18">
        <v>10</v>
      </c>
      <c r="D177" s="18">
        <v>0.5</v>
      </c>
      <c r="E177" s="18">
        <v>72.334659606533179</v>
      </c>
      <c r="F177" s="18">
        <v>0.8</v>
      </c>
      <c r="G177" s="18">
        <v>8</v>
      </c>
      <c r="H177" s="18">
        <v>40</v>
      </c>
      <c r="I177" s="18">
        <v>3130.9377272151928</v>
      </c>
      <c r="J177" s="18">
        <v>2954.7073114100754</v>
      </c>
      <c r="K177" s="18">
        <v>1.3876162908478933</v>
      </c>
      <c r="L177" s="18">
        <v>111.077</v>
      </c>
      <c r="M177" s="18" t="s">
        <v>31</v>
      </c>
    </row>
    <row r="178" spans="1:13" x14ac:dyDescent="0.25">
      <c r="A178" s="18" t="s">
        <v>15</v>
      </c>
      <c r="B178" s="18">
        <v>100</v>
      </c>
      <c r="C178" s="18">
        <v>10</v>
      </c>
      <c r="D178" s="18">
        <v>0.8</v>
      </c>
      <c r="E178" s="18">
        <v>96.098529356032259</v>
      </c>
      <c r="F178" s="18">
        <v>0.8</v>
      </c>
      <c r="G178" s="18">
        <v>8</v>
      </c>
      <c r="H178" s="18">
        <v>36</v>
      </c>
      <c r="I178" s="18">
        <v>2549.1514628463833</v>
      </c>
      <c r="J178" s="18">
        <v>2549.1514628463833</v>
      </c>
      <c r="K178" s="18">
        <v>1.4122346406126214</v>
      </c>
      <c r="L178" s="18">
        <v>116.791</v>
      </c>
      <c r="M178" s="18" t="s">
        <v>31</v>
      </c>
    </row>
    <row r="179" spans="1:13" x14ac:dyDescent="0.25">
      <c r="A179" s="18" t="s">
        <v>15</v>
      </c>
      <c r="B179" s="18">
        <v>100</v>
      </c>
      <c r="C179" s="18">
        <v>5</v>
      </c>
      <c r="D179" s="18">
        <v>0.8</v>
      </c>
      <c r="E179" s="18">
        <v>96.098529356032259</v>
      </c>
      <c r="F179" s="18">
        <v>0.8</v>
      </c>
      <c r="G179" s="18">
        <v>8</v>
      </c>
      <c r="H179" s="18">
        <v>36</v>
      </c>
      <c r="I179" s="18">
        <v>2549.1514628463833</v>
      </c>
      <c r="J179" s="18">
        <v>2549.1514628463833</v>
      </c>
      <c r="K179" s="18">
        <v>1.4122346406126214</v>
      </c>
      <c r="L179" s="18">
        <v>118.48</v>
      </c>
      <c r="M179" s="18" t="s">
        <v>31</v>
      </c>
    </row>
    <row r="180" spans="1:13" x14ac:dyDescent="0.25">
      <c r="A180" s="18" t="s">
        <v>15</v>
      </c>
      <c r="B180" s="18">
        <v>100</v>
      </c>
      <c r="C180" s="18">
        <v>5</v>
      </c>
      <c r="D180" s="18">
        <v>0.5</v>
      </c>
      <c r="E180" s="18">
        <v>72.334659606533179</v>
      </c>
      <c r="F180" s="18">
        <v>0.8</v>
      </c>
      <c r="G180" s="18">
        <v>8</v>
      </c>
      <c r="H180" s="18">
        <v>41</v>
      </c>
      <c r="I180" s="18">
        <v>3130.9377272151928</v>
      </c>
      <c r="J180" s="18">
        <v>3044.7334960985622</v>
      </c>
      <c r="K180" s="18">
        <v>1.3465874781006704</v>
      </c>
      <c r="L180" s="18">
        <v>119.64400000000001</v>
      </c>
      <c r="M180" s="18" t="s">
        <v>31</v>
      </c>
    </row>
    <row r="181" spans="1:13" x14ac:dyDescent="0.25">
      <c r="A181" s="18" t="s">
        <v>15</v>
      </c>
      <c r="B181" s="18">
        <v>100</v>
      </c>
      <c r="C181" s="18">
        <v>5</v>
      </c>
      <c r="D181" s="18">
        <v>0.8</v>
      </c>
      <c r="E181" s="18">
        <v>224.69197549173819</v>
      </c>
      <c r="F181" s="18">
        <v>0.8</v>
      </c>
      <c r="G181" s="18">
        <v>8</v>
      </c>
      <c r="H181" s="18">
        <v>41</v>
      </c>
      <c r="I181" s="18">
        <v>3130.9377272151928</v>
      </c>
      <c r="J181" s="18">
        <v>3058.9507734754343</v>
      </c>
      <c r="K181" s="18">
        <v>1.3403288590165101</v>
      </c>
      <c r="L181" s="18">
        <v>127.137</v>
      </c>
      <c r="M181" s="18" t="s">
        <v>31</v>
      </c>
    </row>
    <row r="182" spans="1:13" x14ac:dyDescent="0.25">
      <c r="A182" s="18" t="s">
        <v>15</v>
      </c>
      <c r="B182" s="18">
        <v>100</v>
      </c>
      <c r="C182" s="18">
        <v>5</v>
      </c>
      <c r="D182" s="18">
        <v>0.3</v>
      </c>
      <c r="E182" s="18">
        <v>17.81084011161159</v>
      </c>
      <c r="F182" s="18">
        <v>0.9</v>
      </c>
      <c r="G182" s="18">
        <v>8</v>
      </c>
      <c r="H182" s="18">
        <v>36</v>
      </c>
      <c r="I182" s="18">
        <v>2549.1514628463833</v>
      </c>
      <c r="J182" s="18">
        <v>2548.2544251121544</v>
      </c>
      <c r="K182" s="18">
        <v>1.4127317761222198</v>
      </c>
      <c r="L182" s="18">
        <v>170.227</v>
      </c>
      <c r="M182" s="18" t="s">
        <v>31</v>
      </c>
    </row>
    <row r="183" spans="1:13" x14ac:dyDescent="0.25">
      <c r="A183" s="18" t="s">
        <v>15</v>
      </c>
      <c r="B183" s="18">
        <v>100</v>
      </c>
      <c r="C183" s="18">
        <v>10</v>
      </c>
      <c r="D183" s="18">
        <v>0.5</v>
      </c>
      <c r="E183" s="18">
        <v>30.936816477064724</v>
      </c>
      <c r="F183" s="18">
        <v>0.9</v>
      </c>
      <c r="G183" s="18">
        <v>8</v>
      </c>
      <c r="H183" s="18">
        <v>35</v>
      </c>
      <c r="I183" s="18">
        <v>2549.1514628463833</v>
      </c>
      <c r="J183" s="18">
        <v>2474.8019826521218</v>
      </c>
      <c r="K183" s="18">
        <v>1.454661837688549</v>
      </c>
      <c r="L183" s="18">
        <v>170.66300000000001</v>
      </c>
      <c r="M183" s="18" t="s">
        <v>31</v>
      </c>
    </row>
    <row r="184" spans="1:13" x14ac:dyDescent="0.25">
      <c r="A184" s="18" t="s">
        <v>15</v>
      </c>
      <c r="B184" s="18">
        <v>100</v>
      </c>
      <c r="C184" s="18">
        <v>5</v>
      </c>
      <c r="D184" s="18">
        <v>0.3</v>
      </c>
      <c r="E184" s="18">
        <v>41.644267364579491</v>
      </c>
      <c r="F184" s="18">
        <v>0.9</v>
      </c>
      <c r="G184" s="18">
        <v>8</v>
      </c>
      <c r="H184" s="18">
        <v>40</v>
      </c>
      <c r="I184" s="18">
        <v>3130.9377272151928</v>
      </c>
      <c r="J184" s="18">
        <v>2878.8953765449814</v>
      </c>
      <c r="K184" s="18">
        <v>1.4241573463918269</v>
      </c>
      <c r="L184" s="18">
        <v>175.33699999999999</v>
      </c>
      <c r="M184" s="18" t="s">
        <v>31</v>
      </c>
    </row>
    <row r="185" spans="1:13" x14ac:dyDescent="0.25">
      <c r="A185" s="18" t="s">
        <v>15</v>
      </c>
      <c r="B185" s="18">
        <v>100</v>
      </c>
      <c r="C185" s="18">
        <v>5</v>
      </c>
      <c r="D185" s="18">
        <v>0.5</v>
      </c>
      <c r="E185" s="18">
        <v>30.936816477064724</v>
      </c>
      <c r="F185" s="18">
        <v>0.9</v>
      </c>
      <c r="G185" s="18">
        <v>8</v>
      </c>
      <c r="H185" s="18">
        <v>35</v>
      </c>
      <c r="I185" s="18">
        <v>2549.1514628463833</v>
      </c>
      <c r="J185" s="18">
        <v>2510.636288910518</v>
      </c>
      <c r="K185" s="18">
        <v>1.4338994524619924</v>
      </c>
      <c r="L185" s="18">
        <v>180.58099999999999</v>
      </c>
      <c r="M185" s="18" t="s">
        <v>31</v>
      </c>
    </row>
    <row r="186" spans="1:13" x14ac:dyDescent="0.25">
      <c r="A186" s="18" t="s">
        <v>15</v>
      </c>
      <c r="B186" s="18">
        <v>100</v>
      </c>
      <c r="C186" s="18">
        <v>10</v>
      </c>
      <c r="D186" s="18">
        <v>0.3</v>
      </c>
      <c r="E186" s="18">
        <v>17.81084011161159</v>
      </c>
      <c r="F186" s="18">
        <v>0.9</v>
      </c>
      <c r="G186" s="18">
        <v>8</v>
      </c>
      <c r="H186" s="18">
        <v>36</v>
      </c>
      <c r="I186" s="18">
        <v>2549.1514628463833</v>
      </c>
      <c r="J186" s="18">
        <v>2521.972377362109</v>
      </c>
      <c r="K186" s="18">
        <v>1.4274541752774741</v>
      </c>
      <c r="L186" s="18">
        <v>182.267</v>
      </c>
      <c r="M186" s="18" t="s">
        <v>31</v>
      </c>
    </row>
    <row r="187" spans="1:13" x14ac:dyDescent="0.25">
      <c r="A187" s="18" t="s">
        <v>15</v>
      </c>
      <c r="B187" s="18">
        <v>100</v>
      </c>
      <c r="C187" s="18">
        <v>10</v>
      </c>
      <c r="D187" s="18">
        <v>0.5</v>
      </c>
      <c r="E187" s="18">
        <v>72.334659606533179</v>
      </c>
      <c r="F187" s="18">
        <v>0.9</v>
      </c>
      <c r="G187" s="18">
        <v>8</v>
      </c>
      <c r="H187" s="18">
        <v>38</v>
      </c>
      <c r="I187" s="18">
        <v>3130.9377272151928</v>
      </c>
      <c r="J187" s="18">
        <v>2860.9543462831775</v>
      </c>
      <c r="K187" s="18">
        <v>1.4330882299210872</v>
      </c>
      <c r="L187" s="18">
        <v>194.34700000000001</v>
      </c>
      <c r="M187" s="18" t="s">
        <v>31</v>
      </c>
    </row>
    <row r="188" spans="1:13" x14ac:dyDescent="0.25">
      <c r="A188" s="18" t="s">
        <v>15</v>
      </c>
      <c r="B188" s="18">
        <v>100</v>
      </c>
      <c r="C188" s="18">
        <v>5</v>
      </c>
      <c r="D188" s="18">
        <v>0.5</v>
      </c>
      <c r="E188" s="18">
        <v>72.334659606533179</v>
      </c>
      <c r="F188" s="18">
        <v>0.9</v>
      </c>
      <c r="G188" s="18">
        <v>8</v>
      </c>
      <c r="H188" s="18">
        <v>41</v>
      </c>
      <c r="I188" s="18">
        <v>3130.9377272151928</v>
      </c>
      <c r="J188" s="18">
        <v>3053.0488367056096</v>
      </c>
      <c r="K188" s="18">
        <v>1.3429198873949566</v>
      </c>
      <c r="L188" s="18">
        <v>195.74100000000001</v>
      </c>
      <c r="M188" s="18" t="s">
        <v>31</v>
      </c>
    </row>
    <row r="189" spans="1:13" x14ac:dyDescent="0.25">
      <c r="A189" s="18" t="s">
        <v>15</v>
      </c>
      <c r="B189" s="18">
        <v>100</v>
      </c>
      <c r="C189" s="18">
        <v>10</v>
      </c>
      <c r="D189" s="18">
        <v>0.3</v>
      </c>
      <c r="E189" s="18">
        <v>41.644267364579491</v>
      </c>
      <c r="F189" s="18">
        <v>0.9</v>
      </c>
      <c r="G189" s="18">
        <v>8</v>
      </c>
      <c r="H189" s="18">
        <v>39</v>
      </c>
      <c r="I189" s="18">
        <v>3130.9377272151928</v>
      </c>
      <c r="J189" s="18">
        <v>2918.3525463910723</v>
      </c>
      <c r="K189" s="18">
        <v>1.404902229879728</v>
      </c>
      <c r="L189" s="18">
        <v>195.93199999999999</v>
      </c>
      <c r="M189" s="18" t="s">
        <v>31</v>
      </c>
    </row>
    <row r="190" spans="1:13" x14ac:dyDescent="0.25">
      <c r="A190" s="18" t="s">
        <v>15</v>
      </c>
      <c r="B190" s="18">
        <v>100</v>
      </c>
      <c r="C190" s="18">
        <v>5</v>
      </c>
      <c r="D190" s="18">
        <v>0.8</v>
      </c>
      <c r="E190" s="18">
        <v>96.098529356032259</v>
      </c>
      <c r="F190" s="18">
        <v>0.9</v>
      </c>
      <c r="G190" s="18">
        <v>8</v>
      </c>
      <c r="H190" s="18">
        <v>36</v>
      </c>
      <c r="I190" s="18">
        <v>2549.1514628463833</v>
      </c>
      <c r="J190" s="18">
        <v>2549.1514628463833</v>
      </c>
      <c r="K190" s="18">
        <v>1.4122346406126214</v>
      </c>
      <c r="L190" s="18">
        <v>225.07499999999999</v>
      </c>
      <c r="M190" s="18" t="s">
        <v>31</v>
      </c>
    </row>
    <row r="191" spans="1:13" x14ac:dyDescent="0.25">
      <c r="A191" s="18" t="s">
        <v>15</v>
      </c>
      <c r="B191" s="18">
        <v>100</v>
      </c>
      <c r="C191" s="18">
        <v>10</v>
      </c>
      <c r="D191" s="18">
        <v>0.8</v>
      </c>
      <c r="E191" s="18">
        <v>96.098529356032259</v>
      </c>
      <c r="F191" s="18">
        <v>0.9</v>
      </c>
      <c r="G191" s="18">
        <v>8</v>
      </c>
      <c r="H191" s="18">
        <v>36</v>
      </c>
      <c r="I191" s="18">
        <v>2549.1514628463833</v>
      </c>
      <c r="J191" s="18">
        <v>2549.1514628463833</v>
      </c>
      <c r="K191" s="18">
        <v>1.4122346406126214</v>
      </c>
      <c r="L191" s="18">
        <v>227.828</v>
      </c>
      <c r="M191" s="18" t="s">
        <v>31</v>
      </c>
    </row>
    <row r="192" spans="1:13" x14ac:dyDescent="0.25">
      <c r="A192" s="18" t="s">
        <v>15</v>
      </c>
      <c r="B192" s="18">
        <v>100</v>
      </c>
      <c r="C192" s="18">
        <v>5</v>
      </c>
      <c r="D192" s="18">
        <v>0.8</v>
      </c>
      <c r="E192" s="18">
        <v>224.69197549173819</v>
      </c>
      <c r="F192" s="18">
        <v>0.9</v>
      </c>
      <c r="G192" s="18">
        <v>8</v>
      </c>
      <c r="H192" s="18">
        <v>37</v>
      </c>
      <c r="I192" s="18">
        <v>3130.9377272151928</v>
      </c>
      <c r="J192" s="18">
        <v>2864.6600249938811</v>
      </c>
      <c r="K192" s="18">
        <v>1.4312344097477179</v>
      </c>
      <c r="L192" s="18">
        <v>240.68700000000001</v>
      </c>
      <c r="M192" s="18" t="s">
        <v>31</v>
      </c>
    </row>
    <row r="193" spans="1:13" x14ac:dyDescent="0.25">
      <c r="A193" s="18" t="s">
        <v>15</v>
      </c>
      <c r="B193" s="18">
        <v>100</v>
      </c>
      <c r="C193" s="18">
        <v>10</v>
      </c>
      <c r="D193" s="18">
        <v>0.8</v>
      </c>
      <c r="E193" s="18">
        <v>224.69197549173819</v>
      </c>
      <c r="F193" s="18">
        <v>0.9</v>
      </c>
      <c r="G193" s="18">
        <v>8</v>
      </c>
      <c r="H193" s="18">
        <v>39</v>
      </c>
      <c r="I193" s="18">
        <v>3130.9377272151928</v>
      </c>
      <c r="J193" s="18">
        <v>2868.8783596960457</v>
      </c>
      <c r="K193" s="18">
        <v>1.4291299546190555</v>
      </c>
      <c r="L193" s="18">
        <v>249.18799999999999</v>
      </c>
      <c r="M193" s="18" t="s">
        <v>31</v>
      </c>
    </row>
    <row r="194" spans="1:13" x14ac:dyDescent="0.25">
      <c r="A194" s="18" t="s">
        <v>18</v>
      </c>
      <c r="B194" s="18">
        <v>100</v>
      </c>
      <c r="C194" s="18">
        <v>5</v>
      </c>
      <c r="D194" s="18">
        <v>0.3</v>
      </c>
      <c r="E194" s="18">
        <v>17.81084011161159</v>
      </c>
      <c r="F194" s="18">
        <v>0.8</v>
      </c>
      <c r="G194" s="18">
        <v>8</v>
      </c>
      <c r="H194" s="18">
        <v>36</v>
      </c>
      <c r="I194" s="18">
        <v>2549.1514628463833</v>
      </c>
      <c r="J194" s="18">
        <v>2549.1514628463833</v>
      </c>
      <c r="K194" s="18">
        <v>1.4122346406126214</v>
      </c>
      <c r="L194" s="18">
        <v>193.05199999999999</v>
      </c>
      <c r="M194" s="18" t="s">
        <v>31</v>
      </c>
    </row>
    <row r="195" spans="1:13" x14ac:dyDescent="0.25">
      <c r="A195" s="18" t="s">
        <v>12</v>
      </c>
      <c r="B195" s="18">
        <v>100</v>
      </c>
      <c r="C195" s="18">
        <v>10</v>
      </c>
      <c r="D195" s="18">
        <v>0.8</v>
      </c>
      <c r="E195" s="18">
        <v>96.098529356032259</v>
      </c>
      <c r="F195" s="18">
        <v>0.99</v>
      </c>
      <c r="G195" s="18">
        <v>8</v>
      </c>
      <c r="H195" s="18">
        <v>36</v>
      </c>
      <c r="I195" s="18">
        <v>2549.1514628463833</v>
      </c>
      <c r="J195" s="18">
        <v>2549.1514628463833</v>
      </c>
      <c r="K195" s="18">
        <v>1.4122346406126214</v>
      </c>
      <c r="L195" s="18">
        <v>1384.8389999999999</v>
      </c>
      <c r="M195" s="18" t="s">
        <v>31</v>
      </c>
    </row>
    <row r="196" spans="1:13" x14ac:dyDescent="0.25">
      <c r="A196" s="18" t="s">
        <v>18</v>
      </c>
      <c r="B196" s="18">
        <v>100</v>
      </c>
      <c r="C196" s="18">
        <v>5</v>
      </c>
      <c r="D196" s="18">
        <v>0.5</v>
      </c>
      <c r="E196" s="18">
        <v>72.334659606533179</v>
      </c>
      <c r="F196" s="18">
        <v>0.8</v>
      </c>
      <c r="G196" s="18">
        <v>8</v>
      </c>
      <c r="H196" s="18">
        <v>41</v>
      </c>
      <c r="I196" s="18">
        <v>3130.9377272151928</v>
      </c>
      <c r="J196" s="18">
        <v>3064.7740179345192</v>
      </c>
      <c r="K196" s="18">
        <v>1.3377821581648499</v>
      </c>
      <c r="L196" s="18">
        <v>195.10599999999999</v>
      </c>
      <c r="M196" s="18" t="s">
        <v>31</v>
      </c>
    </row>
    <row r="197" spans="1:13" x14ac:dyDescent="0.25">
      <c r="A197" s="18" t="s">
        <v>18</v>
      </c>
      <c r="B197" s="18">
        <v>100</v>
      </c>
      <c r="C197" s="18">
        <v>5</v>
      </c>
      <c r="D197" s="18">
        <v>0.8</v>
      </c>
      <c r="E197" s="18">
        <v>96.098529356032259</v>
      </c>
      <c r="F197" s="18">
        <v>0.8</v>
      </c>
      <c r="G197" s="18">
        <v>8</v>
      </c>
      <c r="H197" s="18">
        <v>36</v>
      </c>
      <c r="I197" s="18">
        <v>2549.1514628463833</v>
      </c>
      <c r="J197" s="18">
        <v>2549.1514628463833</v>
      </c>
      <c r="K197" s="18">
        <v>1.4122346406126214</v>
      </c>
      <c r="L197" s="18">
        <v>204.50800000000001</v>
      </c>
      <c r="M197" s="18" t="s">
        <v>31</v>
      </c>
    </row>
    <row r="198" spans="1:13" x14ac:dyDescent="0.25">
      <c r="A198" s="18" t="s">
        <v>12</v>
      </c>
      <c r="B198" s="18">
        <v>100</v>
      </c>
      <c r="C198" s="18">
        <v>10</v>
      </c>
      <c r="D198" s="18">
        <v>0.3</v>
      </c>
      <c r="E198" s="18">
        <v>17.81084011161159</v>
      </c>
      <c r="F198" s="18">
        <v>0.99</v>
      </c>
      <c r="G198" s="18">
        <v>8</v>
      </c>
      <c r="H198" s="18">
        <v>34</v>
      </c>
      <c r="I198" s="18">
        <v>2549.1514628463833</v>
      </c>
      <c r="J198" s="18">
        <v>2510.2422661985474</v>
      </c>
      <c r="K198" s="18">
        <v>1.4341245259373934</v>
      </c>
      <c r="L198" s="18">
        <v>1395.5350000000001</v>
      </c>
      <c r="M198" s="18" t="s">
        <v>31</v>
      </c>
    </row>
    <row r="199" spans="1:13" x14ac:dyDescent="0.25">
      <c r="A199" s="18" t="s">
        <v>18</v>
      </c>
      <c r="B199" s="18">
        <v>100</v>
      </c>
      <c r="C199" s="18">
        <v>5</v>
      </c>
      <c r="D199" s="18">
        <v>0.5</v>
      </c>
      <c r="E199" s="18">
        <v>30.936816477064724</v>
      </c>
      <c r="F199" s="18">
        <v>0.8</v>
      </c>
      <c r="G199" s="18">
        <v>8</v>
      </c>
      <c r="H199" s="18">
        <v>36</v>
      </c>
      <c r="I199" s="18">
        <v>2549.1514628463833</v>
      </c>
      <c r="J199" s="18">
        <v>2549.1514628463833</v>
      </c>
      <c r="K199" s="18">
        <v>1.4122346406126214</v>
      </c>
      <c r="L199" s="18">
        <v>227.07499999999999</v>
      </c>
      <c r="M199" s="18" t="s">
        <v>31</v>
      </c>
    </row>
    <row r="200" spans="1:13" x14ac:dyDescent="0.25">
      <c r="A200" s="18" t="s">
        <v>18</v>
      </c>
      <c r="B200" s="18">
        <v>100</v>
      </c>
      <c r="C200" s="18">
        <v>10</v>
      </c>
      <c r="D200" s="18">
        <v>0.3</v>
      </c>
      <c r="E200" s="18">
        <v>17.81084011161159</v>
      </c>
      <c r="F200" s="18">
        <v>0.8</v>
      </c>
      <c r="G200" s="18">
        <v>8</v>
      </c>
      <c r="H200" s="18">
        <v>36</v>
      </c>
      <c r="I200" s="18">
        <v>2549.1514628463833</v>
      </c>
      <c r="J200" s="18">
        <v>2549.1514628463833</v>
      </c>
      <c r="K200" s="18">
        <v>1.4122346406126214</v>
      </c>
      <c r="L200" s="18">
        <v>231.41900000000001</v>
      </c>
      <c r="M200" s="18" t="s">
        <v>31</v>
      </c>
    </row>
    <row r="201" spans="1:13" x14ac:dyDescent="0.25">
      <c r="A201" s="18" t="s">
        <v>18</v>
      </c>
      <c r="B201" s="18">
        <v>100</v>
      </c>
      <c r="C201" s="18">
        <v>10</v>
      </c>
      <c r="D201" s="18">
        <v>0.5</v>
      </c>
      <c r="E201" s="18">
        <v>30.936816477064724</v>
      </c>
      <c r="F201" s="18">
        <v>0.8</v>
      </c>
      <c r="G201" s="18">
        <v>8</v>
      </c>
      <c r="H201" s="18">
        <v>36</v>
      </c>
      <c r="I201" s="18">
        <v>2549.1514628463833</v>
      </c>
      <c r="J201" s="18">
        <v>2549.1514628463833</v>
      </c>
      <c r="K201" s="18">
        <v>1.4122346406126214</v>
      </c>
      <c r="L201" s="18">
        <v>234.58199999999999</v>
      </c>
      <c r="M201" s="18" t="s">
        <v>31</v>
      </c>
    </row>
    <row r="202" spans="1:13" x14ac:dyDescent="0.25">
      <c r="A202" s="18" t="s">
        <v>18</v>
      </c>
      <c r="B202" s="18">
        <v>100</v>
      </c>
      <c r="C202" s="18">
        <v>5</v>
      </c>
      <c r="D202" s="18">
        <v>0.3</v>
      </c>
      <c r="E202" s="18">
        <v>41.644267364579491</v>
      </c>
      <c r="F202" s="18">
        <v>0.8</v>
      </c>
      <c r="G202" s="18">
        <v>8</v>
      </c>
      <c r="H202" s="18">
        <v>41</v>
      </c>
      <c r="I202" s="18">
        <v>3130.9377272151928</v>
      </c>
      <c r="J202" s="18">
        <v>2954.8315115913947</v>
      </c>
      <c r="K202" s="18">
        <v>1.3875579652904972</v>
      </c>
      <c r="L202" s="18">
        <v>234.66</v>
      </c>
      <c r="M202" s="18" t="s">
        <v>31</v>
      </c>
    </row>
    <row r="203" spans="1:13" x14ac:dyDescent="0.25">
      <c r="A203" s="18" t="s">
        <v>18</v>
      </c>
      <c r="B203" s="18">
        <v>100</v>
      </c>
      <c r="C203" s="18">
        <v>10</v>
      </c>
      <c r="D203" s="18">
        <v>0.3</v>
      </c>
      <c r="E203" s="18">
        <v>41.644267364579491</v>
      </c>
      <c r="F203" s="18">
        <v>0.8</v>
      </c>
      <c r="G203" s="18">
        <v>8</v>
      </c>
      <c r="H203" s="18">
        <v>41</v>
      </c>
      <c r="I203" s="18">
        <v>3130.9377272151928</v>
      </c>
      <c r="J203" s="18">
        <v>3051.5761395987074</v>
      </c>
      <c r="K203" s="18">
        <v>1.3435679833763428</v>
      </c>
      <c r="L203" s="18">
        <v>240.9</v>
      </c>
      <c r="M203" s="18" t="s">
        <v>31</v>
      </c>
    </row>
    <row r="204" spans="1:13" x14ac:dyDescent="0.25">
      <c r="A204" s="18" t="s">
        <v>18</v>
      </c>
      <c r="B204" s="18">
        <v>100</v>
      </c>
      <c r="C204" s="18">
        <v>10</v>
      </c>
      <c r="D204" s="18">
        <v>0.8</v>
      </c>
      <c r="E204" s="18">
        <v>96.098529356032259</v>
      </c>
      <c r="F204" s="18">
        <v>0.8</v>
      </c>
      <c r="G204" s="18">
        <v>8</v>
      </c>
      <c r="H204" s="18">
        <v>36</v>
      </c>
      <c r="I204" s="18">
        <v>2549.1514628463833</v>
      </c>
      <c r="J204" s="18">
        <v>2549.1514628463833</v>
      </c>
      <c r="K204" s="18">
        <v>1.4122346406126214</v>
      </c>
      <c r="L204" s="18">
        <v>247.15799999999999</v>
      </c>
      <c r="M204" s="18" t="s">
        <v>31</v>
      </c>
    </row>
    <row r="205" spans="1:13" x14ac:dyDescent="0.25">
      <c r="A205" s="18" t="s">
        <v>18</v>
      </c>
      <c r="B205" s="18">
        <v>100</v>
      </c>
      <c r="C205" s="18">
        <v>5</v>
      </c>
      <c r="D205" s="18">
        <v>0.8</v>
      </c>
      <c r="E205" s="18">
        <v>224.69197549173819</v>
      </c>
      <c r="F205" s="18">
        <v>0.8</v>
      </c>
      <c r="G205" s="18">
        <v>8</v>
      </c>
      <c r="H205" s="18">
        <v>41</v>
      </c>
      <c r="I205" s="18">
        <v>3130.9377272151928</v>
      </c>
      <c r="J205" s="18">
        <v>3130.9377272151928</v>
      </c>
      <c r="K205" s="18">
        <v>1.3095118323055048</v>
      </c>
      <c r="L205" s="18">
        <v>253.47200000000001</v>
      </c>
      <c r="M205" s="18" t="s">
        <v>31</v>
      </c>
    </row>
    <row r="206" spans="1:13" x14ac:dyDescent="0.25">
      <c r="A206" s="18" t="s">
        <v>18</v>
      </c>
      <c r="B206" s="18">
        <v>100</v>
      </c>
      <c r="C206" s="18">
        <v>10</v>
      </c>
      <c r="D206" s="18">
        <v>0.5</v>
      </c>
      <c r="E206" s="18">
        <v>72.334659606533179</v>
      </c>
      <c r="F206" s="18">
        <v>0.8</v>
      </c>
      <c r="G206" s="18">
        <v>8</v>
      </c>
      <c r="H206" s="18">
        <v>41</v>
      </c>
      <c r="I206" s="18">
        <v>3130.9377272151928</v>
      </c>
      <c r="J206" s="18">
        <v>3055.1828602376995</v>
      </c>
      <c r="K206" s="18">
        <v>1.3419818673900952</v>
      </c>
      <c r="L206" s="18">
        <v>262.92700000000002</v>
      </c>
      <c r="M206" s="18" t="s">
        <v>31</v>
      </c>
    </row>
    <row r="207" spans="1:13" x14ac:dyDescent="0.25">
      <c r="A207" s="18" t="s">
        <v>13</v>
      </c>
      <c r="B207" s="18">
        <v>100</v>
      </c>
      <c r="C207" s="18">
        <v>5</v>
      </c>
      <c r="D207" s="18">
        <v>0.3</v>
      </c>
      <c r="E207" s="18">
        <v>41.644267364579491</v>
      </c>
      <c r="F207" s="18">
        <v>0.99</v>
      </c>
      <c r="G207" s="18">
        <v>8</v>
      </c>
      <c r="H207" s="18">
        <v>38</v>
      </c>
      <c r="I207" s="18">
        <v>3130.9377272151928</v>
      </c>
      <c r="J207" s="18">
        <v>2703.7995274365467</v>
      </c>
      <c r="K207" s="18">
        <v>1.5163846129846694</v>
      </c>
      <c r="L207" s="18">
        <v>1436.0039999999999</v>
      </c>
      <c r="M207" s="18" t="s">
        <v>31</v>
      </c>
    </row>
    <row r="208" spans="1:13" x14ac:dyDescent="0.25">
      <c r="A208" s="18" t="s">
        <v>18</v>
      </c>
      <c r="B208" s="18">
        <v>100</v>
      </c>
      <c r="C208" s="18">
        <v>10</v>
      </c>
      <c r="D208" s="18">
        <v>0.8</v>
      </c>
      <c r="E208" s="18">
        <v>224.69197549173819</v>
      </c>
      <c r="F208" s="18">
        <v>0.8</v>
      </c>
      <c r="G208" s="18">
        <v>8</v>
      </c>
      <c r="H208" s="18">
        <v>39</v>
      </c>
      <c r="I208" s="18">
        <v>3130.9377272151928</v>
      </c>
      <c r="J208" s="18">
        <v>2939.6936888363821</v>
      </c>
      <c r="K208" s="18">
        <v>1.3947031337210176</v>
      </c>
      <c r="L208" s="18">
        <v>287.92399999999998</v>
      </c>
      <c r="M208" s="18" t="s">
        <v>31</v>
      </c>
    </row>
    <row r="209" spans="1:13" x14ac:dyDescent="0.25">
      <c r="A209" s="18" t="s">
        <v>13</v>
      </c>
      <c r="B209" s="18">
        <v>100</v>
      </c>
      <c r="C209" s="18">
        <v>10</v>
      </c>
      <c r="D209" s="18">
        <v>0.3</v>
      </c>
      <c r="E209" s="18">
        <v>41.644267364579491</v>
      </c>
      <c r="F209" s="18">
        <v>0.99</v>
      </c>
      <c r="G209" s="18">
        <v>8</v>
      </c>
      <c r="H209" s="18">
        <v>36</v>
      </c>
      <c r="I209" s="18">
        <v>3130.9377272151928</v>
      </c>
      <c r="J209" s="18">
        <v>2913.3500038638044</v>
      </c>
      <c r="K209" s="18">
        <v>1.4073146015969284</v>
      </c>
      <c r="L209" s="18">
        <v>1488.1590000000001</v>
      </c>
      <c r="M209" s="18" t="s">
        <v>31</v>
      </c>
    </row>
    <row r="210" spans="1:13" x14ac:dyDescent="0.25">
      <c r="A210" s="18" t="s">
        <v>18</v>
      </c>
      <c r="B210" s="18">
        <v>100</v>
      </c>
      <c r="C210" s="18">
        <v>5</v>
      </c>
      <c r="D210" s="18">
        <v>0.3</v>
      </c>
      <c r="E210" s="18">
        <v>41.644267364579491</v>
      </c>
      <c r="F210" s="18">
        <v>0.9</v>
      </c>
      <c r="G210" s="18">
        <v>8</v>
      </c>
      <c r="H210" s="18">
        <v>41</v>
      </c>
      <c r="I210" s="18">
        <v>3130.9377272151928</v>
      </c>
      <c r="J210" s="18">
        <v>3081.8775403129534</v>
      </c>
      <c r="K210" s="18">
        <v>1.3303578569782042</v>
      </c>
      <c r="L210" s="18">
        <v>325.83999999999997</v>
      </c>
      <c r="M210" s="18" t="s">
        <v>31</v>
      </c>
    </row>
    <row r="211" spans="1:13" x14ac:dyDescent="0.25">
      <c r="A211" s="18" t="s">
        <v>18</v>
      </c>
      <c r="B211" s="18">
        <v>100</v>
      </c>
      <c r="C211" s="18">
        <v>10</v>
      </c>
      <c r="D211" s="18">
        <v>0.8</v>
      </c>
      <c r="E211" s="18">
        <v>224.69197549173819</v>
      </c>
      <c r="F211" s="18">
        <v>0.9</v>
      </c>
      <c r="G211" s="18">
        <v>8</v>
      </c>
      <c r="H211" s="18">
        <v>41</v>
      </c>
      <c r="I211" s="18">
        <v>3130.9377272151928</v>
      </c>
      <c r="J211" s="18">
        <v>3130.9377272151928</v>
      </c>
      <c r="K211" s="18">
        <v>1.3095118323055048</v>
      </c>
      <c r="L211" s="18">
        <v>329.82900000000001</v>
      </c>
      <c r="M211" s="18" t="s">
        <v>31</v>
      </c>
    </row>
    <row r="212" spans="1:13" x14ac:dyDescent="0.25">
      <c r="A212" s="18" t="s">
        <v>16</v>
      </c>
      <c r="B212" s="18">
        <v>100</v>
      </c>
      <c r="C212" s="18">
        <v>5</v>
      </c>
      <c r="D212" s="18">
        <v>0.5</v>
      </c>
      <c r="E212" s="18">
        <v>30.936816477064724</v>
      </c>
      <c r="F212" s="18">
        <v>0.99</v>
      </c>
      <c r="G212" s="18">
        <v>8</v>
      </c>
      <c r="H212" s="18">
        <v>32</v>
      </c>
      <c r="I212" s="18">
        <v>2549.1514628463833</v>
      </c>
      <c r="J212" s="18">
        <v>2427.1761718061448</v>
      </c>
      <c r="K212" s="18">
        <v>1.4832050684318958</v>
      </c>
      <c r="L212" s="18">
        <v>1456.8140000000001</v>
      </c>
      <c r="M212" s="18" t="s">
        <v>31</v>
      </c>
    </row>
    <row r="213" spans="1:13" x14ac:dyDescent="0.25">
      <c r="A213" s="18" t="s">
        <v>13</v>
      </c>
      <c r="B213" s="18">
        <v>100</v>
      </c>
      <c r="C213" s="18">
        <v>10</v>
      </c>
      <c r="D213" s="18">
        <v>0.8</v>
      </c>
      <c r="E213" s="18">
        <v>96.098529356032259</v>
      </c>
      <c r="F213" s="18">
        <v>0.99</v>
      </c>
      <c r="G213" s="18">
        <v>8</v>
      </c>
      <c r="H213" s="18">
        <v>36</v>
      </c>
      <c r="I213" s="18">
        <v>2549.1514628463833</v>
      </c>
      <c r="J213" s="18">
        <v>2549.1514628463833</v>
      </c>
      <c r="K213" s="18">
        <v>1.4122346406126214</v>
      </c>
      <c r="L213" s="18">
        <v>1514.4549999999999</v>
      </c>
      <c r="M213" s="18" t="s">
        <v>31</v>
      </c>
    </row>
    <row r="214" spans="1:13" x14ac:dyDescent="0.25">
      <c r="A214" s="18" t="s">
        <v>18</v>
      </c>
      <c r="B214" s="18">
        <v>100</v>
      </c>
      <c r="C214" s="18">
        <v>10</v>
      </c>
      <c r="D214" s="18">
        <v>0.3</v>
      </c>
      <c r="E214" s="18">
        <v>17.81084011161159</v>
      </c>
      <c r="F214" s="18">
        <v>0.9</v>
      </c>
      <c r="G214" s="18">
        <v>8</v>
      </c>
      <c r="H214" s="18">
        <v>36</v>
      </c>
      <c r="I214" s="18">
        <v>2549.1514628463833</v>
      </c>
      <c r="J214" s="18">
        <v>2523.8970663077175</v>
      </c>
      <c r="K214" s="18">
        <v>1.4263656184943172</v>
      </c>
      <c r="L214" s="18">
        <v>350.65199999999999</v>
      </c>
      <c r="M214" s="18" t="s">
        <v>31</v>
      </c>
    </row>
    <row r="215" spans="1:13" x14ac:dyDescent="0.25">
      <c r="A215" s="18" t="s">
        <v>18</v>
      </c>
      <c r="B215" s="18">
        <v>100</v>
      </c>
      <c r="C215" s="18">
        <v>10</v>
      </c>
      <c r="D215" s="18">
        <v>0.5</v>
      </c>
      <c r="E215" s="18">
        <v>30.936816477064724</v>
      </c>
      <c r="F215" s="18">
        <v>0.9</v>
      </c>
      <c r="G215" s="18">
        <v>8</v>
      </c>
      <c r="H215" s="18">
        <v>36</v>
      </c>
      <c r="I215" s="18">
        <v>2549.1514628463833</v>
      </c>
      <c r="J215" s="18">
        <v>2549.1514628463833</v>
      </c>
      <c r="K215" s="18">
        <v>1.4122346406126214</v>
      </c>
      <c r="L215" s="18">
        <v>360.59</v>
      </c>
      <c r="M215" s="18" t="s">
        <v>31</v>
      </c>
    </row>
    <row r="216" spans="1:13" x14ac:dyDescent="0.25">
      <c r="A216" s="18" t="s">
        <v>18</v>
      </c>
      <c r="B216" s="18">
        <v>100</v>
      </c>
      <c r="C216" s="18">
        <v>5</v>
      </c>
      <c r="D216" s="18">
        <v>0.3</v>
      </c>
      <c r="E216" s="18">
        <v>17.81084011161159</v>
      </c>
      <c r="F216" s="18">
        <v>0.9</v>
      </c>
      <c r="G216" s="18">
        <v>8</v>
      </c>
      <c r="H216" s="18">
        <v>36</v>
      </c>
      <c r="I216" s="18">
        <v>2549.1514628463833</v>
      </c>
      <c r="J216" s="18">
        <v>2527.0609962915642</v>
      </c>
      <c r="K216" s="18">
        <v>1.4245797807346015</v>
      </c>
      <c r="L216" s="18">
        <v>366.88600000000002</v>
      </c>
      <c r="M216" s="18" t="s">
        <v>31</v>
      </c>
    </row>
    <row r="217" spans="1:13" x14ac:dyDescent="0.25">
      <c r="A217" s="18" t="s">
        <v>18</v>
      </c>
      <c r="B217" s="18">
        <v>100</v>
      </c>
      <c r="C217" s="18">
        <v>5</v>
      </c>
      <c r="D217" s="18">
        <v>0.5</v>
      </c>
      <c r="E217" s="18">
        <v>30.936816477064724</v>
      </c>
      <c r="F217" s="18">
        <v>0.9</v>
      </c>
      <c r="G217" s="18">
        <v>8</v>
      </c>
      <c r="H217" s="18">
        <v>36</v>
      </c>
      <c r="I217" s="18">
        <v>2549.1514628463833</v>
      </c>
      <c r="J217" s="18">
        <v>2548.0109297404274</v>
      </c>
      <c r="K217" s="18">
        <v>1.4128667808998534</v>
      </c>
      <c r="L217" s="18">
        <v>375.77300000000002</v>
      </c>
      <c r="M217" s="18" t="s">
        <v>31</v>
      </c>
    </row>
    <row r="218" spans="1:13" x14ac:dyDescent="0.25">
      <c r="A218" s="18" t="s">
        <v>18</v>
      </c>
      <c r="B218" s="18">
        <v>100</v>
      </c>
      <c r="C218" s="18">
        <v>10</v>
      </c>
      <c r="D218" s="18">
        <v>0.5</v>
      </c>
      <c r="E218" s="18">
        <v>72.334659606533179</v>
      </c>
      <c r="F218" s="18">
        <v>0.9</v>
      </c>
      <c r="G218" s="18">
        <v>8</v>
      </c>
      <c r="H218" s="18">
        <v>41</v>
      </c>
      <c r="I218" s="18">
        <v>3130.9377272151928</v>
      </c>
      <c r="J218" s="18">
        <v>3068.7896698278769</v>
      </c>
      <c r="K218" s="18">
        <v>1.3360316089143907</v>
      </c>
      <c r="L218" s="18">
        <v>379.56299999999999</v>
      </c>
      <c r="M218" s="18" t="s">
        <v>31</v>
      </c>
    </row>
    <row r="219" spans="1:13" x14ac:dyDescent="0.25">
      <c r="A219" s="18" t="s">
        <v>12</v>
      </c>
      <c r="B219" s="18">
        <v>100</v>
      </c>
      <c r="C219" s="18">
        <v>10</v>
      </c>
      <c r="D219" s="18">
        <v>0.3</v>
      </c>
      <c r="E219" s="18">
        <v>41.644267364579491</v>
      </c>
      <c r="F219" s="18">
        <v>0.99</v>
      </c>
      <c r="G219" s="18">
        <v>8</v>
      </c>
      <c r="H219" s="18">
        <v>40</v>
      </c>
      <c r="I219" s="18">
        <v>3130.9377272151928</v>
      </c>
      <c r="J219" s="18">
        <v>2888.6933912001091</v>
      </c>
      <c r="K219" s="18">
        <v>1.4193268183082086</v>
      </c>
      <c r="L219" s="18">
        <v>1570.9090000000001</v>
      </c>
      <c r="M219" s="18" t="s">
        <v>31</v>
      </c>
    </row>
    <row r="220" spans="1:13" x14ac:dyDescent="0.25">
      <c r="A220" s="18" t="s">
        <v>18</v>
      </c>
      <c r="B220" s="18">
        <v>100</v>
      </c>
      <c r="C220" s="18">
        <v>5</v>
      </c>
      <c r="D220" s="18">
        <v>0.5</v>
      </c>
      <c r="E220" s="18">
        <v>72.334659606533179</v>
      </c>
      <c r="F220" s="18">
        <v>0.9</v>
      </c>
      <c r="G220" s="18">
        <v>8</v>
      </c>
      <c r="H220" s="18">
        <v>40</v>
      </c>
      <c r="I220" s="18">
        <v>3130.9377272151928</v>
      </c>
      <c r="J220" s="18">
        <v>3089.865047530544</v>
      </c>
      <c r="K220" s="18">
        <v>1.326918793193498</v>
      </c>
      <c r="L220" s="18">
        <v>379.86599999999999</v>
      </c>
      <c r="M220" s="18" t="s">
        <v>31</v>
      </c>
    </row>
    <row r="221" spans="1:13" x14ac:dyDescent="0.25">
      <c r="A221" s="18" t="s">
        <v>16</v>
      </c>
      <c r="B221" s="18">
        <v>100</v>
      </c>
      <c r="C221" s="18">
        <v>10</v>
      </c>
      <c r="D221" s="18">
        <v>0.3</v>
      </c>
      <c r="E221" s="18">
        <v>41.644267364579491</v>
      </c>
      <c r="F221" s="18">
        <v>0.99</v>
      </c>
      <c r="G221" s="18">
        <v>8</v>
      </c>
      <c r="H221" s="18">
        <v>37</v>
      </c>
      <c r="I221" s="18">
        <v>3130.9377272151928</v>
      </c>
      <c r="J221" s="18">
        <v>2654.8842703850469</v>
      </c>
      <c r="K221" s="18">
        <v>1.5443234365185203</v>
      </c>
      <c r="L221" s="18">
        <v>1507.2280000000001</v>
      </c>
      <c r="M221" s="18" t="s">
        <v>31</v>
      </c>
    </row>
    <row r="222" spans="1:13" x14ac:dyDescent="0.25">
      <c r="A222" s="18" t="s">
        <v>18</v>
      </c>
      <c r="B222" s="18">
        <v>100</v>
      </c>
      <c r="C222" s="18">
        <v>10</v>
      </c>
      <c r="D222" s="18">
        <v>0.8</v>
      </c>
      <c r="E222" s="18">
        <v>96.098529356032259</v>
      </c>
      <c r="F222" s="18">
        <v>0.9</v>
      </c>
      <c r="G222" s="18">
        <v>8</v>
      </c>
      <c r="H222" s="18">
        <v>36</v>
      </c>
      <c r="I222" s="18">
        <v>2549.1514628463833</v>
      </c>
      <c r="J222" s="18">
        <v>2549.1514628463833</v>
      </c>
      <c r="K222" s="18">
        <v>1.4122346406126214</v>
      </c>
      <c r="L222" s="18">
        <v>383.84800000000001</v>
      </c>
      <c r="M222" s="18" t="s">
        <v>31</v>
      </c>
    </row>
    <row r="223" spans="1:13" x14ac:dyDescent="0.25">
      <c r="A223" s="18" t="s">
        <v>13</v>
      </c>
      <c r="B223" s="18">
        <v>100</v>
      </c>
      <c r="C223" s="18">
        <v>5</v>
      </c>
      <c r="D223" s="18">
        <v>0.3</v>
      </c>
      <c r="E223" s="18">
        <v>17.81084011161159</v>
      </c>
      <c r="F223" s="18">
        <v>0.99</v>
      </c>
      <c r="G223" s="18">
        <v>8</v>
      </c>
      <c r="H223" s="18">
        <v>36</v>
      </c>
      <c r="I223" s="18">
        <v>2549.1514628463833</v>
      </c>
      <c r="J223" s="18">
        <v>2451.3253422271864</v>
      </c>
      <c r="K223" s="18">
        <v>1.4685933107227493</v>
      </c>
      <c r="L223" s="18">
        <v>1552.98</v>
      </c>
      <c r="M223" s="18" t="s">
        <v>31</v>
      </c>
    </row>
    <row r="224" spans="1:13" x14ac:dyDescent="0.25">
      <c r="A224" s="18" t="s">
        <v>18</v>
      </c>
      <c r="B224" s="18">
        <v>100</v>
      </c>
      <c r="C224" s="18">
        <v>10</v>
      </c>
      <c r="D224" s="18">
        <v>0.3</v>
      </c>
      <c r="E224" s="18">
        <v>41.644267364579491</v>
      </c>
      <c r="F224" s="18">
        <v>0.9</v>
      </c>
      <c r="G224" s="18">
        <v>8</v>
      </c>
      <c r="H224" s="18">
        <v>39</v>
      </c>
      <c r="I224" s="18">
        <v>3130.9377272151928</v>
      </c>
      <c r="J224" s="18">
        <v>2890.3769855790179</v>
      </c>
      <c r="K224" s="18">
        <v>1.4185000850948386</v>
      </c>
      <c r="L224" s="18">
        <v>398.37400000000002</v>
      </c>
      <c r="M224" s="18" t="s">
        <v>31</v>
      </c>
    </row>
    <row r="225" spans="1:13" x14ac:dyDescent="0.25">
      <c r="A225" s="18" t="s">
        <v>18</v>
      </c>
      <c r="B225" s="18">
        <v>100</v>
      </c>
      <c r="C225" s="18">
        <v>5</v>
      </c>
      <c r="D225" s="18">
        <v>0.8</v>
      </c>
      <c r="E225" s="18">
        <v>96.098529356032259</v>
      </c>
      <c r="F225" s="18">
        <v>0.9</v>
      </c>
      <c r="G225" s="18">
        <v>8</v>
      </c>
      <c r="H225" s="18">
        <v>36</v>
      </c>
      <c r="I225" s="18">
        <v>2549.1514628463833</v>
      </c>
      <c r="J225" s="18">
        <v>2549.1514628463833</v>
      </c>
      <c r="K225" s="18">
        <v>1.4122346406126214</v>
      </c>
      <c r="L225" s="18">
        <v>401.17700000000002</v>
      </c>
      <c r="M225" s="18" t="s">
        <v>31</v>
      </c>
    </row>
    <row r="226" spans="1:13" x14ac:dyDescent="0.25">
      <c r="A226" s="18" t="s">
        <v>18</v>
      </c>
      <c r="B226" s="18">
        <v>100</v>
      </c>
      <c r="C226" s="18">
        <v>5</v>
      </c>
      <c r="D226" s="18">
        <v>0.8</v>
      </c>
      <c r="E226" s="18">
        <v>224.69197549173819</v>
      </c>
      <c r="F226" s="18">
        <v>0.9</v>
      </c>
      <c r="G226" s="18">
        <v>8</v>
      </c>
      <c r="H226" s="18">
        <v>39</v>
      </c>
      <c r="I226" s="18">
        <v>3130.9377272151928</v>
      </c>
      <c r="J226" s="18">
        <v>2946.7206951741491</v>
      </c>
      <c r="K226" s="18">
        <v>1.3913772033822476</v>
      </c>
      <c r="L226" s="18">
        <v>415.15199999999999</v>
      </c>
      <c r="M226" s="18" t="s">
        <v>31</v>
      </c>
    </row>
    <row r="227" spans="1:13" x14ac:dyDescent="0.25">
      <c r="A227" s="18" t="s">
        <v>13</v>
      </c>
      <c r="B227" s="18">
        <v>100</v>
      </c>
      <c r="C227" s="18">
        <v>10</v>
      </c>
      <c r="D227" s="18">
        <v>0.5</v>
      </c>
      <c r="E227" s="18">
        <v>30.936816477064724</v>
      </c>
      <c r="F227" s="18">
        <v>0.99</v>
      </c>
      <c r="G227" s="18">
        <v>8</v>
      </c>
      <c r="H227" s="18">
        <v>31</v>
      </c>
      <c r="I227" s="18">
        <v>2549.1514628463833</v>
      </c>
      <c r="J227" s="18">
        <v>2325.0180365724063</v>
      </c>
      <c r="K227" s="18">
        <v>1.5483750849981364</v>
      </c>
      <c r="L227" s="18">
        <v>1612.2190000000001</v>
      </c>
      <c r="M227" s="18" t="s">
        <v>31</v>
      </c>
    </row>
    <row r="228" spans="1:13" x14ac:dyDescent="0.25">
      <c r="A228" s="18" t="s">
        <v>13</v>
      </c>
      <c r="B228" s="18">
        <v>100</v>
      </c>
      <c r="C228" s="18">
        <v>10</v>
      </c>
      <c r="D228" s="18">
        <v>0.3</v>
      </c>
      <c r="E228" s="18">
        <v>17.81084011161159</v>
      </c>
      <c r="F228" s="18">
        <v>0.99</v>
      </c>
      <c r="G228" s="18">
        <v>8</v>
      </c>
      <c r="H228" s="18">
        <v>32</v>
      </c>
      <c r="I228" s="18">
        <v>2549.1514628463833</v>
      </c>
      <c r="J228" s="18">
        <v>2360.4873350402527</v>
      </c>
      <c r="K228" s="18">
        <v>1.5251087970521182</v>
      </c>
      <c r="L228" s="18">
        <v>1615.557</v>
      </c>
      <c r="M228" s="18" t="s">
        <v>31</v>
      </c>
    </row>
    <row r="229" spans="1:13" x14ac:dyDescent="0.25">
      <c r="A229" s="18" t="s">
        <v>12</v>
      </c>
      <c r="B229" s="18">
        <v>100</v>
      </c>
      <c r="C229" s="18">
        <v>10</v>
      </c>
      <c r="D229" s="18">
        <v>0.5</v>
      </c>
      <c r="E229" s="18">
        <v>72.334659606533179</v>
      </c>
      <c r="F229" s="18">
        <v>0.99</v>
      </c>
      <c r="G229" s="18">
        <v>8</v>
      </c>
      <c r="H229" s="18">
        <v>33</v>
      </c>
      <c r="I229" s="18">
        <v>3130.9377272151928</v>
      </c>
      <c r="J229" s="18">
        <v>2498.0794277173668</v>
      </c>
      <c r="K229" s="18">
        <v>1.6412608640496258</v>
      </c>
      <c r="L229" s="18">
        <v>1667.154</v>
      </c>
      <c r="M229" s="18" t="s">
        <v>31</v>
      </c>
    </row>
    <row r="230" spans="1:13" x14ac:dyDescent="0.25">
      <c r="A230" s="18" t="s">
        <v>12</v>
      </c>
      <c r="B230" s="18">
        <v>100</v>
      </c>
      <c r="C230" s="18">
        <v>5</v>
      </c>
      <c r="D230" s="18">
        <v>0.3</v>
      </c>
      <c r="E230" s="18">
        <v>41.644267364579491</v>
      </c>
      <c r="F230" s="18">
        <v>0.99</v>
      </c>
      <c r="G230" s="18">
        <v>8</v>
      </c>
      <c r="H230" s="18">
        <v>36</v>
      </c>
      <c r="I230" s="18">
        <v>3130.9377272151928</v>
      </c>
      <c r="J230" s="18">
        <v>2540.0218563415019</v>
      </c>
      <c r="K230" s="18">
        <v>1.6141593387331707</v>
      </c>
      <c r="L230" s="18">
        <v>1668.2840000000001</v>
      </c>
      <c r="M230" s="18" t="s">
        <v>31</v>
      </c>
    </row>
    <row r="231" spans="1:13" x14ac:dyDescent="0.25">
      <c r="A231" s="18" t="s">
        <v>12</v>
      </c>
      <c r="B231" s="18">
        <v>100</v>
      </c>
      <c r="C231" s="18">
        <v>5</v>
      </c>
      <c r="D231" s="18">
        <v>0.5</v>
      </c>
      <c r="E231" s="18">
        <v>30.936816477064724</v>
      </c>
      <c r="F231" s="18">
        <v>0.99</v>
      </c>
      <c r="G231" s="18">
        <v>8</v>
      </c>
      <c r="H231" s="18">
        <v>36</v>
      </c>
      <c r="I231" s="18">
        <v>2549.1514628463833</v>
      </c>
      <c r="J231" s="18">
        <v>2549.1514628463833</v>
      </c>
      <c r="K231" s="18">
        <v>1.4122346406126214</v>
      </c>
      <c r="L231" s="18">
        <v>1679.972</v>
      </c>
      <c r="M231" s="18" t="s">
        <v>31</v>
      </c>
    </row>
    <row r="232" spans="1:13" x14ac:dyDescent="0.25">
      <c r="A232" s="18" t="s">
        <v>12</v>
      </c>
      <c r="B232" s="18">
        <v>100</v>
      </c>
      <c r="C232" s="18">
        <v>5</v>
      </c>
      <c r="D232" s="18">
        <v>0.3</v>
      </c>
      <c r="E232" s="18">
        <v>17.81084011161159</v>
      </c>
      <c r="F232" s="18">
        <v>0.99</v>
      </c>
      <c r="G232" s="18">
        <v>8</v>
      </c>
      <c r="H232" s="18">
        <v>33</v>
      </c>
      <c r="I232" s="18">
        <v>2549.1514628463833</v>
      </c>
      <c r="J232" s="18">
        <v>2470.4481788376843</v>
      </c>
      <c r="K232" s="18">
        <v>1.4572254665522901</v>
      </c>
      <c r="L232" s="18">
        <v>1695.7470000000001</v>
      </c>
      <c r="M232" s="18" t="s">
        <v>31</v>
      </c>
    </row>
    <row r="233" spans="1:13" x14ac:dyDescent="0.25">
      <c r="A233" s="18" t="s">
        <v>12</v>
      </c>
      <c r="B233" s="18">
        <v>100</v>
      </c>
      <c r="C233" s="18">
        <v>10</v>
      </c>
      <c r="D233" s="18">
        <v>0.5</v>
      </c>
      <c r="E233" s="18">
        <v>30.936816477064724</v>
      </c>
      <c r="F233" s="18">
        <v>0.99</v>
      </c>
      <c r="G233" s="18">
        <v>8</v>
      </c>
      <c r="H233" s="18">
        <v>32</v>
      </c>
      <c r="I233" s="18">
        <v>2549.1514628463833</v>
      </c>
      <c r="J233" s="18">
        <v>2227.6713357804028</v>
      </c>
      <c r="K233" s="18">
        <v>1.6160373131249364</v>
      </c>
      <c r="L233" s="18">
        <v>1708.4839999999999</v>
      </c>
      <c r="M233" s="18" t="s">
        <v>31</v>
      </c>
    </row>
    <row r="234" spans="1:13" x14ac:dyDescent="0.25">
      <c r="A234" s="18" t="s">
        <v>12</v>
      </c>
      <c r="B234" s="18">
        <v>100</v>
      </c>
      <c r="C234" s="18">
        <v>5</v>
      </c>
      <c r="D234" s="18">
        <v>0.5</v>
      </c>
      <c r="E234" s="18">
        <v>72.334659606533179</v>
      </c>
      <c r="F234" s="18">
        <v>0.99</v>
      </c>
      <c r="G234" s="18">
        <v>8</v>
      </c>
      <c r="H234" s="18">
        <v>39</v>
      </c>
      <c r="I234" s="18">
        <v>3130.9377272151928</v>
      </c>
      <c r="J234" s="18">
        <v>2981.2583761757978</v>
      </c>
      <c r="K234" s="18">
        <v>1.3752581905561856</v>
      </c>
      <c r="L234" s="18">
        <v>1717.9680000000001</v>
      </c>
      <c r="M234" s="18" t="s">
        <v>31</v>
      </c>
    </row>
    <row r="235" spans="1:13" x14ac:dyDescent="0.25">
      <c r="A235" s="18" t="s">
        <v>16</v>
      </c>
      <c r="B235" s="18">
        <v>100</v>
      </c>
      <c r="C235" s="18">
        <v>5</v>
      </c>
      <c r="D235" s="18">
        <v>0.3</v>
      </c>
      <c r="E235" s="18">
        <v>41.644267364579491</v>
      </c>
      <c r="F235" s="18">
        <v>0.99</v>
      </c>
      <c r="G235" s="18">
        <v>8</v>
      </c>
      <c r="H235" s="18">
        <v>37</v>
      </c>
      <c r="I235" s="18">
        <v>3130.9377272151928</v>
      </c>
      <c r="J235" s="18">
        <v>2907.3120070530622</v>
      </c>
      <c r="K235" s="18">
        <v>1.4102373567245303</v>
      </c>
      <c r="L235" s="18">
        <v>1660.4580000000001</v>
      </c>
      <c r="M235" s="18" t="s">
        <v>31</v>
      </c>
    </row>
    <row r="236" spans="1:13" x14ac:dyDescent="0.25">
      <c r="A236" s="18" t="s">
        <v>16</v>
      </c>
      <c r="B236" s="18">
        <v>100</v>
      </c>
      <c r="C236" s="18">
        <v>10</v>
      </c>
      <c r="D236" s="18">
        <v>0.5</v>
      </c>
      <c r="E236" s="18">
        <v>30.936816477064724</v>
      </c>
      <c r="F236" s="18">
        <v>0.99</v>
      </c>
      <c r="G236" s="18">
        <v>8</v>
      </c>
      <c r="H236" s="18">
        <v>35</v>
      </c>
      <c r="I236" s="18">
        <v>2549.1514628463833</v>
      </c>
      <c r="J236" s="18">
        <v>2436.6100751430454</v>
      </c>
      <c r="K236" s="18">
        <v>1.4774624946047865</v>
      </c>
      <c r="L236" s="18">
        <v>1665.3530000000001</v>
      </c>
      <c r="M236" s="18" t="s">
        <v>31</v>
      </c>
    </row>
    <row r="237" spans="1:13" x14ac:dyDescent="0.25">
      <c r="A237" s="18" t="s">
        <v>12</v>
      </c>
      <c r="B237" s="18">
        <v>100</v>
      </c>
      <c r="C237" s="18">
        <v>10</v>
      </c>
      <c r="D237" s="18">
        <v>0.8</v>
      </c>
      <c r="E237" s="18">
        <v>224.69197549173819</v>
      </c>
      <c r="F237" s="18">
        <v>0.99</v>
      </c>
      <c r="G237" s="18">
        <v>8</v>
      </c>
      <c r="H237" s="18">
        <v>38</v>
      </c>
      <c r="I237" s="18">
        <v>3130.9377272151928</v>
      </c>
      <c r="J237" s="18">
        <v>2790.2579855185604</v>
      </c>
      <c r="K237" s="18">
        <v>1.4693981779745817</v>
      </c>
      <c r="L237" s="18">
        <v>1732.0809999999999</v>
      </c>
      <c r="M237" s="18" t="s">
        <v>31</v>
      </c>
    </row>
    <row r="238" spans="1:13" x14ac:dyDescent="0.25">
      <c r="A238" s="18" t="s">
        <v>16</v>
      </c>
      <c r="B238" s="18">
        <v>100</v>
      </c>
      <c r="C238" s="18">
        <v>5</v>
      </c>
      <c r="D238" s="18">
        <v>0.8</v>
      </c>
      <c r="E238" s="18">
        <v>96.098529356032259</v>
      </c>
      <c r="F238" s="18">
        <v>0.99</v>
      </c>
      <c r="G238" s="18">
        <v>8</v>
      </c>
      <c r="H238" s="18">
        <v>30</v>
      </c>
      <c r="I238" s="18">
        <v>2549.1514628463833</v>
      </c>
      <c r="J238" s="18">
        <v>2430.9470236647312</v>
      </c>
      <c r="K238" s="18">
        <v>1.4809043409645692</v>
      </c>
      <c r="L238" s="18">
        <v>1669.078</v>
      </c>
      <c r="M238" s="18" t="s">
        <v>31</v>
      </c>
    </row>
    <row r="239" spans="1:13" x14ac:dyDescent="0.25">
      <c r="A239" s="18" t="s">
        <v>12</v>
      </c>
      <c r="B239" s="18">
        <v>100</v>
      </c>
      <c r="C239" s="18">
        <v>5</v>
      </c>
      <c r="D239" s="18">
        <v>0.8</v>
      </c>
      <c r="E239" s="18">
        <v>96.098529356032259</v>
      </c>
      <c r="F239" s="18">
        <v>0.99</v>
      </c>
      <c r="G239" s="18">
        <v>8</v>
      </c>
      <c r="H239" s="18">
        <v>36</v>
      </c>
      <c r="I239" s="18">
        <v>2549.1514628463833</v>
      </c>
      <c r="J239" s="18">
        <v>2549.1514628463833</v>
      </c>
      <c r="K239" s="18">
        <v>1.4122346406126214</v>
      </c>
      <c r="L239" s="18">
        <v>1742.3230000000001</v>
      </c>
      <c r="M239" s="18" t="s">
        <v>31</v>
      </c>
    </row>
    <row r="240" spans="1:13" x14ac:dyDescent="0.25">
      <c r="A240" s="18" t="s">
        <v>17</v>
      </c>
      <c r="B240" s="18">
        <v>100</v>
      </c>
      <c r="C240" s="18">
        <v>5</v>
      </c>
      <c r="D240" s="18">
        <v>0.3</v>
      </c>
      <c r="E240" s="18">
        <v>17.81084011161159</v>
      </c>
      <c r="F240" s="18">
        <v>0.99</v>
      </c>
      <c r="G240" s="18">
        <v>8</v>
      </c>
      <c r="H240" s="18">
        <v>36</v>
      </c>
      <c r="I240" s="18">
        <v>2549.1514628463833</v>
      </c>
      <c r="J240" s="18">
        <v>2549.1514628463833</v>
      </c>
      <c r="K240" s="18">
        <v>1.4122346406126214</v>
      </c>
      <c r="L240" s="18">
        <v>1345.866</v>
      </c>
      <c r="M240" s="18" t="s">
        <v>31</v>
      </c>
    </row>
    <row r="241" spans="1:13" x14ac:dyDescent="0.25">
      <c r="A241" s="18" t="s">
        <v>16</v>
      </c>
      <c r="B241" s="18">
        <v>100</v>
      </c>
      <c r="C241" s="18">
        <v>10</v>
      </c>
      <c r="D241" s="18">
        <v>0.3</v>
      </c>
      <c r="E241" s="18">
        <v>17.81084011161159</v>
      </c>
      <c r="F241" s="18">
        <v>0.99</v>
      </c>
      <c r="G241" s="18">
        <v>8</v>
      </c>
      <c r="H241" s="18">
        <v>35</v>
      </c>
      <c r="I241" s="18">
        <v>2549.1514628463833</v>
      </c>
      <c r="J241" s="18">
        <v>2471.1364969404917</v>
      </c>
      <c r="K241" s="18">
        <v>1.4568195664048311</v>
      </c>
      <c r="L241" s="18">
        <v>1692.96</v>
      </c>
      <c r="M241" s="18" t="s">
        <v>31</v>
      </c>
    </row>
    <row r="242" spans="1:13" x14ac:dyDescent="0.25">
      <c r="A242" s="18" t="s">
        <v>17</v>
      </c>
      <c r="B242" s="18">
        <v>100</v>
      </c>
      <c r="C242" s="18">
        <v>10</v>
      </c>
      <c r="D242" s="18">
        <v>0.5</v>
      </c>
      <c r="E242" s="18">
        <v>30.936816477064724</v>
      </c>
      <c r="F242" s="18">
        <v>0.99</v>
      </c>
      <c r="G242" s="18">
        <v>8</v>
      </c>
      <c r="H242" s="18">
        <v>36</v>
      </c>
      <c r="I242" s="18">
        <v>2549.1514628463833</v>
      </c>
      <c r="J242" s="18">
        <v>2549.1514628463833</v>
      </c>
      <c r="K242" s="18">
        <v>1.4122346406126214</v>
      </c>
      <c r="L242" s="18">
        <v>1371.819</v>
      </c>
      <c r="M242" s="18" t="s">
        <v>31</v>
      </c>
    </row>
    <row r="243" spans="1:13" x14ac:dyDescent="0.25">
      <c r="A243" s="18" t="s">
        <v>12</v>
      </c>
      <c r="B243" s="18">
        <v>100</v>
      </c>
      <c r="C243" s="18">
        <v>5</v>
      </c>
      <c r="D243" s="18">
        <v>0.8</v>
      </c>
      <c r="E243" s="18">
        <v>224.69197549173819</v>
      </c>
      <c r="F243" s="18">
        <v>0.99</v>
      </c>
      <c r="G243" s="18">
        <v>8</v>
      </c>
      <c r="H243" s="18">
        <v>38</v>
      </c>
      <c r="I243" s="18">
        <v>3130.9377272151928</v>
      </c>
      <c r="J243" s="18">
        <v>2648.5108666619321</v>
      </c>
      <c r="K243" s="18">
        <v>1.5480397122808343</v>
      </c>
      <c r="L243" s="18">
        <v>1778.4269999999999</v>
      </c>
      <c r="M243" s="18" t="s">
        <v>31</v>
      </c>
    </row>
    <row r="244" spans="1:13" x14ac:dyDescent="0.25">
      <c r="A244" s="18" t="s">
        <v>19</v>
      </c>
      <c r="B244" s="18">
        <v>100</v>
      </c>
      <c r="C244" s="18">
        <v>5</v>
      </c>
      <c r="D244" s="18">
        <v>0.3</v>
      </c>
      <c r="E244" s="18">
        <v>17.81084011161159</v>
      </c>
      <c r="F244" s="18">
        <v>0.8</v>
      </c>
      <c r="G244" s="18">
        <v>8</v>
      </c>
      <c r="H244" s="18">
        <v>36</v>
      </c>
      <c r="I244" s="18">
        <v>2549.1514628463833</v>
      </c>
      <c r="J244" s="18">
        <v>2549.1514628463833</v>
      </c>
      <c r="K244" s="18">
        <v>1.4122346406126214</v>
      </c>
      <c r="L244" s="18">
        <v>81.947000000000003</v>
      </c>
      <c r="M244" s="18" t="s">
        <v>31</v>
      </c>
    </row>
    <row r="245" spans="1:13" x14ac:dyDescent="0.25">
      <c r="A245" s="18" t="s">
        <v>19</v>
      </c>
      <c r="B245" s="18">
        <v>100</v>
      </c>
      <c r="C245" s="18">
        <v>10</v>
      </c>
      <c r="D245" s="18">
        <v>0.3</v>
      </c>
      <c r="E245" s="18">
        <v>41.644267364579491</v>
      </c>
      <c r="F245" s="18">
        <v>0.8</v>
      </c>
      <c r="G245" s="18">
        <v>8</v>
      </c>
      <c r="H245" s="18">
        <v>40</v>
      </c>
      <c r="I245" s="18">
        <v>3130.9377272151928</v>
      </c>
      <c r="J245" s="18">
        <v>3062.3148675477069</v>
      </c>
      <c r="K245" s="18">
        <v>1.3388564459680361</v>
      </c>
      <c r="L245" s="18">
        <v>83.528999999999996</v>
      </c>
      <c r="M245" s="18" t="s">
        <v>31</v>
      </c>
    </row>
    <row r="246" spans="1:13" x14ac:dyDescent="0.25">
      <c r="A246" s="18" t="s">
        <v>19</v>
      </c>
      <c r="B246" s="18">
        <v>100</v>
      </c>
      <c r="C246" s="18">
        <v>5</v>
      </c>
      <c r="D246" s="18">
        <v>0.3</v>
      </c>
      <c r="E246" s="18">
        <v>41.644267364579491</v>
      </c>
      <c r="F246" s="18">
        <v>0.8</v>
      </c>
      <c r="G246" s="18">
        <v>8</v>
      </c>
      <c r="H246" s="18">
        <v>41</v>
      </c>
      <c r="I246" s="18">
        <v>3130.9377272151928</v>
      </c>
      <c r="J246" s="18">
        <v>3062.2882323452041</v>
      </c>
      <c r="K246" s="18">
        <v>1.3388680910875856</v>
      </c>
      <c r="L246" s="18">
        <v>84.831000000000003</v>
      </c>
      <c r="M246" s="18" t="s">
        <v>31</v>
      </c>
    </row>
    <row r="247" spans="1:13" x14ac:dyDescent="0.25">
      <c r="A247" s="18" t="s">
        <v>19</v>
      </c>
      <c r="B247" s="18">
        <v>100</v>
      </c>
      <c r="C247" s="18">
        <v>10</v>
      </c>
      <c r="D247" s="18">
        <v>0.3</v>
      </c>
      <c r="E247" s="18">
        <v>17.81084011161159</v>
      </c>
      <c r="F247" s="18">
        <v>0.8</v>
      </c>
      <c r="G247" s="18">
        <v>8</v>
      </c>
      <c r="H247" s="18">
        <v>36</v>
      </c>
      <c r="I247" s="18">
        <v>2549.1514628463833</v>
      </c>
      <c r="J247" s="18">
        <v>2549.1514628463833</v>
      </c>
      <c r="K247" s="18">
        <v>1.4122346406126214</v>
      </c>
      <c r="L247" s="18">
        <v>89.358000000000004</v>
      </c>
      <c r="M247" s="18" t="s">
        <v>31</v>
      </c>
    </row>
    <row r="248" spans="1:13" x14ac:dyDescent="0.25">
      <c r="A248" s="18" t="s">
        <v>16</v>
      </c>
      <c r="B248" s="18">
        <v>100</v>
      </c>
      <c r="C248" s="18">
        <v>10</v>
      </c>
      <c r="D248" s="18">
        <v>0.8</v>
      </c>
      <c r="E248" s="18">
        <v>96.098529356032259</v>
      </c>
      <c r="F248" s="18">
        <v>0.99</v>
      </c>
      <c r="G248" s="18">
        <v>8</v>
      </c>
      <c r="H248" s="18">
        <v>36</v>
      </c>
      <c r="I248" s="18">
        <v>2549.1514628463833</v>
      </c>
      <c r="J248" s="18">
        <v>2549.1514628463833</v>
      </c>
      <c r="K248" s="18">
        <v>1.4122346406126214</v>
      </c>
      <c r="L248" s="18">
        <v>1753.627</v>
      </c>
      <c r="M248" s="18" t="s">
        <v>31</v>
      </c>
    </row>
    <row r="249" spans="1:13" x14ac:dyDescent="0.25">
      <c r="A249" s="18" t="s">
        <v>19</v>
      </c>
      <c r="B249" s="18">
        <v>100</v>
      </c>
      <c r="C249" s="18">
        <v>10</v>
      </c>
      <c r="D249" s="18">
        <v>0.5</v>
      </c>
      <c r="E249" s="18">
        <v>30.936816477064724</v>
      </c>
      <c r="F249" s="18">
        <v>0.8</v>
      </c>
      <c r="G249" s="18">
        <v>8</v>
      </c>
      <c r="H249" s="18">
        <v>36</v>
      </c>
      <c r="I249" s="18">
        <v>2549.1514628463833</v>
      </c>
      <c r="J249" s="18">
        <v>2549.1514628463833</v>
      </c>
      <c r="K249" s="18">
        <v>1.4122346406126214</v>
      </c>
      <c r="L249" s="18">
        <v>94.61</v>
      </c>
      <c r="M249" s="18" t="s">
        <v>31</v>
      </c>
    </row>
    <row r="250" spans="1:13" x14ac:dyDescent="0.25">
      <c r="A250" s="18" t="s">
        <v>13</v>
      </c>
      <c r="B250" s="18">
        <v>100</v>
      </c>
      <c r="C250" s="18">
        <v>10</v>
      </c>
      <c r="D250" s="18">
        <v>0.5</v>
      </c>
      <c r="E250" s="18">
        <v>72.334659606533179</v>
      </c>
      <c r="F250" s="18">
        <v>0.99</v>
      </c>
      <c r="G250" s="18">
        <v>8</v>
      </c>
      <c r="H250" s="18">
        <v>29</v>
      </c>
      <c r="I250" s="18">
        <v>3130.9377272151928</v>
      </c>
      <c r="J250" s="18">
        <v>2093.9574881615799</v>
      </c>
      <c r="K250" s="18">
        <v>1.9580149182492019</v>
      </c>
      <c r="L250" s="18">
        <v>1800.3510000000001</v>
      </c>
      <c r="M250" s="18" t="s">
        <v>31</v>
      </c>
    </row>
    <row r="251" spans="1:13" x14ac:dyDescent="0.25">
      <c r="A251" s="18" t="s">
        <v>19</v>
      </c>
      <c r="B251" s="18">
        <v>100</v>
      </c>
      <c r="C251" s="18">
        <v>5</v>
      </c>
      <c r="D251" s="18">
        <v>0.5</v>
      </c>
      <c r="E251" s="18">
        <v>30.936816477064724</v>
      </c>
      <c r="F251" s="18">
        <v>0.8</v>
      </c>
      <c r="G251" s="18">
        <v>8</v>
      </c>
      <c r="H251" s="18">
        <v>36</v>
      </c>
      <c r="I251" s="18">
        <v>2549.1514628463833</v>
      </c>
      <c r="J251" s="18">
        <v>2549.1514628463833</v>
      </c>
      <c r="K251" s="18">
        <v>1.4122346406126214</v>
      </c>
      <c r="L251" s="18">
        <v>98.706000000000003</v>
      </c>
      <c r="M251" s="18" t="s">
        <v>31</v>
      </c>
    </row>
    <row r="252" spans="1:13" x14ac:dyDescent="0.25">
      <c r="A252" s="18" t="s">
        <v>19</v>
      </c>
      <c r="B252" s="18">
        <v>100</v>
      </c>
      <c r="C252" s="18">
        <v>5</v>
      </c>
      <c r="D252" s="18">
        <v>0.8</v>
      </c>
      <c r="E252" s="18">
        <v>96.098529356032259</v>
      </c>
      <c r="F252" s="18">
        <v>0.8</v>
      </c>
      <c r="G252" s="18">
        <v>8</v>
      </c>
      <c r="H252" s="18">
        <v>36</v>
      </c>
      <c r="I252" s="18">
        <v>2549.1514628463833</v>
      </c>
      <c r="J252" s="18">
        <v>2549.1514628463833</v>
      </c>
      <c r="K252" s="18">
        <v>1.4122346406126214</v>
      </c>
      <c r="L252" s="18">
        <v>100.432</v>
      </c>
      <c r="M252" s="18" t="s">
        <v>31</v>
      </c>
    </row>
    <row r="253" spans="1:13" x14ac:dyDescent="0.25">
      <c r="A253" s="18" t="s">
        <v>19</v>
      </c>
      <c r="B253" s="18">
        <v>100</v>
      </c>
      <c r="C253" s="18">
        <v>10</v>
      </c>
      <c r="D253" s="18">
        <v>0.5</v>
      </c>
      <c r="E253" s="18">
        <v>72.334659606533179</v>
      </c>
      <c r="F253" s="18">
        <v>0.8</v>
      </c>
      <c r="G253" s="18">
        <v>8</v>
      </c>
      <c r="H253" s="18">
        <v>41</v>
      </c>
      <c r="I253" s="18">
        <v>3130.9377272151928</v>
      </c>
      <c r="J253" s="18">
        <v>3110.7657566645667</v>
      </c>
      <c r="K253" s="18">
        <v>1.3180034501845979</v>
      </c>
      <c r="L253" s="18">
        <v>102.32</v>
      </c>
      <c r="M253" s="18" t="s">
        <v>31</v>
      </c>
    </row>
    <row r="254" spans="1:13" x14ac:dyDescent="0.25">
      <c r="A254" s="18" t="s">
        <v>19</v>
      </c>
      <c r="B254" s="18">
        <v>100</v>
      </c>
      <c r="C254" s="18">
        <v>5</v>
      </c>
      <c r="D254" s="18">
        <v>0.5</v>
      </c>
      <c r="E254" s="18">
        <v>72.334659606533179</v>
      </c>
      <c r="F254" s="18">
        <v>0.8</v>
      </c>
      <c r="G254" s="18">
        <v>8</v>
      </c>
      <c r="H254" s="18">
        <v>39</v>
      </c>
      <c r="I254" s="18">
        <v>3130.9377272151928</v>
      </c>
      <c r="J254" s="18">
        <v>2964.7504375582644</v>
      </c>
      <c r="K254" s="18">
        <v>1.3829157247301782</v>
      </c>
      <c r="L254" s="18">
        <v>105.98</v>
      </c>
      <c r="M254" s="18" t="s">
        <v>31</v>
      </c>
    </row>
    <row r="255" spans="1:13" x14ac:dyDescent="0.25">
      <c r="A255" s="18" t="s">
        <v>19</v>
      </c>
      <c r="B255" s="18">
        <v>100</v>
      </c>
      <c r="C255" s="18">
        <v>5</v>
      </c>
      <c r="D255" s="18">
        <v>0.8</v>
      </c>
      <c r="E255" s="18">
        <v>224.69197549173819</v>
      </c>
      <c r="F255" s="18">
        <v>0.8</v>
      </c>
      <c r="G255" s="18">
        <v>8</v>
      </c>
      <c r="H255" s="18">
        <v>41</v>
      </c>
      <c r="I255" s="18">
        <v>3130.9377272151928</v>
      </c>
      <c r="J255" s="18">
        <v>3029.8267718836828</v>
      </c>
      <c r="K255" s="18">
        <v>1.3532126780472589</v>
      </c>
      <c r="L255" s="18">
        <v>107.197</v>
      </c>
      <c r="M255" s="18" t="s">
        <v>31</v>
      </c>
    </row>
    <row r="256" spans="1:13" x14ac:dyDescent="0.25">
      <c r="A256" s="18" t="s">
        <v>19</v>
      </c>
      <c r="B256" s="18">
        <v>100</v>
      </c>
      <c r="C256" s="18">
        <v>10</v>
      </c>
      <c r="D256" s="18">
        <v>0.8</v>
      </c>
      <c r="E256" s="18">
        <v>224.69197549173819</v>
      </c>
      <c r="F256" s="18">
        <v>0.8</v>
      </c>
      <c r="G256" s="18">
        <v>8</v>
      </c>
      <c r="H256" s="18">
        <v>41</v>
      </c>
      <c r="I256" s="18">
        <v>3130.9377272151928</v>
      </c>
      <c r="J256" s="18">
        <v>2995.2631155155395</v>
      </c>
      <c r="K256" s="18">
        <v>1.368827993361216</v>
      </c>
      <c r="L256" s="18">
        <v>122.36</v>
      </c>
      <c r="M256" s="18" t="s">
        <v>31</v>
      </c>
    </row>
    <row r="257" spans="1:13" x14ac:dyDescent="0.25">
      <c r="A257" s="18" t="s">
        <v>16</v>
      </c>
      <c r="B257" s="18">
        <v>100</v>
      </c>
      <c r="C257" s="18">
        <v>5</v>
      </c>
      <c r="D257" s="18">
        <v>0.3</v>
      </c>
      <c r="E257" s="18">
        <v>17.81084011161159</v>
      </c>
      <c r="F257" s="18">
        <v>0.99</v>
      </c>
      <c r="G257" s="18">
        <v>8</v>
      </c>
      <c r="H257" s="18">
        <v>30</v>
      </c>
      <c r="I257" s="18">
        <v>2549.1514628463833</v>
      </c>
      <c r="J257" s="18">
        <v>2281.9407010312766</v>
      </c>
      <c r="K257" s="18">
        <v>1.5776045356362913</v>
      </c>
      <c r="L257" s="18">
        <v>1787.4739999999999</v>
      </c>
      <c r="M257" s="18" t="s">
        <v>31</v>
      </c>
    </row>
    <row r="258" spans="1:13" x14ac:dyDescent="0.25">
      <c r="A258" s="18" t="s">
        <v>19</v>
      </c>
      <c r="B258" s="18">
        <v>100</v>
      </c>
      <c r="C258" s="18">
        <v>10</v>
      </c>
      <c r="D258" s="18">
        <v>0.8</v>
      </c>
      <c r="E258" s="18">
        <v>96.098529356032259</v>
      </c>
      <c r="F258" s="18">
        <v>0.8</v>
      </c>
      <c r="G258" s="18">
        <v>8</v>
      </c>
      <c r="H258" s="18">
        <v>36</v>
      </c>
      <c r="I258" s="18">
        <v>2549.1514628463833</v>
      </c>
      <c r="J258" s="18">
        <v>2549.1514628463833</v>
      </c>
      <c r="K258" s="18">
        <v>1.4122346406126214</v>
      </c>
      <c r="L258" s="18">
        <v>123.992</v>
      </c>
      <c r="M258" s="18" t="s">
        <v>31</v>
      </c>
    </row>
    <row r="259" spans="1:13" x14ac:dyDescent="0.25">
      <c r="A259" s="18" t="s">
        <v>13</v>
      </c>
      <c r="B259" s="18">
        <v>100</v>
      </c>
      <c r="C259" s="18">
        <v>5</v>
      </c>
      <c r="D259" s="18">
        <v>0.8</v>
      </c>
      <c r="E259" s="18">
        <v>224.69197549173819</v>
      </c>
      <c r="F259" s="18">
        <v>0.99</v>
      </c>
      <c r="G259" s="18">
        <v>8</v>
      </c>
      <c r="H259" s="18">
        <v>35</v>
      </c>
      <c r="I259" s="18">
        <v>3130.9377272151928</v>
      </c>
      <c r="J259" s="18">
        <v>2605.2278976499224</v>
      </c>
      <c r="K259" s="18">
        <v>1.5737586733576954</v>
      </c>
      <c r="L259" s="18">
        <v>1829.345</v>
      </c>
      <c r="M259" s="18" t="s">
        <v>31</v>
      </c>
    </row>
    <row r="260" spans="1:13" x14ac:dyDescent="0.25">
      <c r="A260" s="18" t="s">
        <v>16</v>
      </c>
      <c r="B260" s="18">
        <v>100</v>
      </c>
      <c r="C260" s="18">
        <v>10</v>
      </c>
      <c r="D260" s="18">
        <v>0.5</v>
      </c>
      <c r="E260" s="18">
        <v>72.334659606533179</v>
      </c>
      <c r="F260" s="18">
        <v>0.99</v>
      </c>
      <c r="G260" s="18">
        <v>8</v>
      </c>
      <c r="H260" s="18">
        <v>37</v>
      </c>
      <c r="I260" s="18">
        <v>3130.9377272151928</v>
      </c>
      <c r="J260" s="18">
        <v>2682.8904585419305</v>
      </c>
      <c r="K260" s="18">
        <v>1.5282025350480488</v>
      </c>
      <c r="L260" s="18">
        <v>1803.866</v>
      </c>
      <c r="M260" s="18" t="s">
        <v>31</v>
      </c>
    </row>
    <row r="261" spans="1:13" x14ac:dyDescent="0.25">
      <c r="A261" s="18" t="s">
        <v>16</v>
      </c>
      <c r="B261" s="18">
        <v>100</v>
      </c>
      <c r="C261" s="18">
        <v>5</v>
      </c>
      <c r="D261" s="18">
        <v>0.5</v>
      </c>
      <c r="E261" s="18">
        <v>72.334659606533179</v>
      </c>
      <c r="F261" s="18">
        <v>0.99</v>
      </c>
      <c r="G261" s="18">
        <v>8</v>
      </c>
      <c r="H261" s="18">
        <v>35</v>
      </c>
      <c r="I261" s="18">
        <v>3130.9377272151928</v>
      </c>
      <c r="J261" s="18">
        <v>2600.2478910617242</v>
      </c>
      <c r="K261" s="18">
        <v>1.576772743127157</v>
      </c>
      <c r="L261" s="18">
        <v>1809.8620000000001</v>
      </c>
      <c r="M261" s="18" t="s">
        <v>31</v>
      </c>
    </row>
    <row r="262" spans="1:13" x14ac:dyDescent="0.25">
      <c r="A262" s="18" t="s">
        <v>13</v>
      </c>
      <c r="B262" s="18">
        <v>100</v>
      </c>
      <c r="C262" s="18">
        <v>5</v>
      </c>
      <c r="D262" s="18">
        <v>0.5</v>
      </c>
      <c r="E262" s="18">
        <v>30.936816477064724</v>
      </c>
      <c r="F262" s="18">
        <v>0.99</v>
      </c>
      <c r="G262" s="18">
        <v>8</v>
      </c>
      <c r="H262" s="18">
        <v>34</v>
      </c>
      <c r="I262" s="18">
        <v>2549.1514628463833</v>
      </c>
      <c r="J262" s="18">
        <v>2374.1320935603585</v>
      </c>
      <c r="K262" s="18">
        <v>1.516343597630776</v>
      </c>
      <c r="L262" s="18">
        <v>1851.3219999999999</v>
      </c>
      <c r="M262" s="18" t="s">
        <v>31</v>
      </c>
    </row>
    <row r="263" spans="1:13" x14ac:dyDescent="0.25">
      <c r="A263" s="18" t="s">
        <v>19</v>
      </c>
      <c r="B263" s="18">
        <v>100</v>
      </c>
      <c r="C263" s="18">
        <v>10</v>
      </c>
      <c r="D263" s="18">
        <v>0.5</v>
      </c>
      <c r="E263" s="18">
        <v>72.334659606533179</v>
      </c>
      <c r="F263" s="18">
        <v>0.9</v>
      </c>
      <c r="G263" s="18">
        <v>8</v>
      </c>
      <c r="H263" s="18">
        <v>41</v>
      </c>
      <c r="I263" s="18">
        <v>3130.9377272151928</v>
      </c>
      <c r="J263" s="18">
        <v>3079.3765837217079</v>
      </c>
      <c r="K263" s="18">
        <v>1.3314383247809125</v>
      </c>
      <c r="L263" s="18">
        <v>163.84399999999999</v>
      </c>
      <c r="M263" s="18" t="s">
        <v>31</v>
      </c>
    </row>
    <row r="264" spans="1:13" x14ac:dyDescent="0.25">
      <c r="A264" s="18" t="s">
        <v>19</v>
      </c>
      <c r="B264" s="18">
        <v>100</v>
      </c>
      <c r="C264" s="18">
        <v>5</v>
      </c>
      <c r="D264" s="18">
        <v>0.3</v>
      </c>
      <c r="E264" s="18">
        <v>17.81084011161159</v>
      </c>
      <c r="F264" s="18">
        <v>0.9</v>
      </c>
      <c r="G264" s="18">
        <v>8</v>
      </c>
      <c r="H264" s="18">
        <v>36</v>
      </c>
      <c r="I264" s="18">
        <v>2549.1514628463833</v>
      </c>
      <c r="J264" s="18">
        <v>2549.1514628463833</v>
      </c>
      <c r="K264" s="18">
        <v>1.4122346406126214</v>
      </c>
      <c r="L264" s="18">
        <v>166.506</v>
      </c>
      <c r="M264" s="18" t="s">
        <v>31</v>
      </c>
    </row>
    <row r="265" spans="1:13" x14ac:dyDescent="0.25">
      <c r="A265" s="18" t="s">
        <v>19</v>
      </c>
      <c r="B265" s="18">
        <v>100</v>
      </c>
      <c r="C265" s="18">
        <v>5</v>
      </c>
      <c r="D265" s="18">
        <v>0.3</v>
      </c>
      <c r="E265" s="18">
        <v>41.644267364579491</v>
      </c>
      <c r="F265" s="18">
        <v>0.9</v>
      </c>
      <c r="G265" s="18">
        <v>8</v>
      </c>
      <c r="H265" s="18">
        <v>40</v>
      </c>
      <c r="I265" s="18">
        <v>3130.9377272151928</v>
      </c>
      <c r="J265" s="18">
        <v>3070.4857103676768</v>
      </c>
      <c r="K265" s="18">
        <v>1.3352936267236506</v>
      </c>
      <c r="L265" s="18">
        <v>170.04499999999999</v>
      </c>
      <c r="M265" s="18" t="s">
        <v>31</v>
      </c>
    </row>
    <row r="266" spans="1:13" x14ac:dyDescent="0.25">
      <c r="A266" s="18" t="s">
        <v>19</v>
      </c>
      <c r="B266" s="18">
        <v>100</v>
      </c>
      <c r="C266" s="18">
        <v>10</v>
      </c>
      <c r="D266" s="18">
        <v>0.5</v>
      </c>
      <c r="E266" s="18">
        <v>30.936816477064724</v>
      </c>
      <c r="F266" s="18">
        <v>0.9</v>
      </c>
      <c r="G266" s="18">
        <v>8</v>
      </c>
      <c r="H266" s="18">
        <v>36</v>
      </c>
      <c r="I266" s="18">
        <v>2549.1514628463833</v>
      </c>
      <c r="J266" s="18">
        <v>2505.3016079776585</v>
      </c>
      <c r="K266" s="18">
        <v>1.4369527359645968</v>
      </c>
      <c r="L266" s="18">
        <v>170.685</v>
      </c>
      <c r="M266" s="18" t="s">
        <v>31</v>
      </c>
    </row>
    <row r="267" spans="1:13" x14ac:dyDescent="0.25">
      <c r="A267" s="18" t="s">
        <v>19</v>
      </c>
      <c r="B267" s="18">
        <v>100</v>
      </c>
      <c r="C267" s="18">
        <v>10</v>
      </c>
      <c r="D267" s="18">
        <v>0.3</v>
      </c>
      <c r="E267" s="18">
        <v>17.81084011161159</v>
      </c>
      <c r="F267" s="18">
        <v>0.9</v>
      </c>
      <c r="G267" s="18">
        <v>8</v>
      </c>
      <c r="H267" s="18">
        <v>36</v>
      </c>
      <c r="I267" s="18">
        <v>2549.1514628463833</v>
      </c>
      <c r="J267" s="18">
        <v>2549.1514628463833</v>
      </c>
      <c r="K267" s="18">
        <v>1.4122346406126214</v>
      </c>
      <c r="L267" s="18">
        <v>174.19800000000001</v>
      </c>
      <c r="M267" s="18" t="s">
        <v>31</v>
      </c>
    </row>
    <row r="268" spans="1:13" x14ac:dyDescent="0.25">
      <c r="A268" s="18" t="s">
        <v>19</v>
      </c>
      <c r="B268" s="18">
        <v>100</v>
      </c>
      <c r="C268" s="18">
        <v>10</v>
      </c>
      <c r="D268" s="18">
        <v>0.3</v>
      </c>
      <c r="E268" s="18">
        <v>41.644267364579491</v>
      </c>
      <c r="F268" s="18">
        <v>0.9</v>
      </c>
      <c r="G268" s="18">
        <v>8</v>
      </c>
      <c r="H268" s="18">
        <v>40</v>
      </c>
      <c r="I268" s="18">
        <v>3130.9377272151928</v>
      </c>
      <c r="J268" s="18">
        <v>2926.3098247002781</v>
      </c>
      <c r="K268" s="18">
        <v>1.4010819925466829</v>
      </c>
      <c r="L268" s="18">
        <v>177.15899999999999</v>
      </c>
      <c r="M268" s="18" t="s">
        <v>31</v>
      </c>
    </row>
    <row r="269" spans="1:13" x14ac:dyDescent="0.25">
      <c r="A269" s="18" t="s">
        <v>19</v>
      </c>
      <c r="B269" s="18">
        <v>100</v>
      </c>
      <c r="C269" s="18">
        <v>5</v>
      </c>
      <c r="D269" s="18">
        <v>0.5</v>
      </c>
      <c r="E269" s="18">
        <v>30.936816477064724</v>
      </c>
      <c r="F269" s="18">
        <v>0.9</v>
      </c>
      <c r="G269" s="18">
        <v>8</v>
      </c>
      <c r="H269" s="18">
        <v>36</v>
      </c>
      <c r="I269" s="18">
        <v>2549.1514628463833</v>
      </c>
      <c r="J269" s="18">
        <v>2531.006699260317</v>
      </c>
      <c r="K269" s="18">
        <v>1.4223589376717551</v>
      </c>
      <c r="L269" s="18">
        <v>177.916</v>
      </c>
      <c r="M269" s="18" t="s">
        <v>31</v>
      </c>
    </row>
    <row r="270" spans="1:13" x14ac:dyDescent="0.25">
      <c r="A270" s="18" t="s">
        <v>17</v>
      </c>
      <c r="B270" s="18">
        <v>100</v>
      </c>
      <c r="C270" s="18">
        <v>5</v>
      </c>
      <c r="D270" s="18">
        <v>0.3</v>
      </c>
      <c r="E270" s="18">
        <v>41.644267364579491</v>
      </c>
      <c r="F270" s="18">
        <v>0.99</v>
      </c>
      <c r="G270" s="18">
        <v>8</v>
      </c>
      <c r="H270" s="18">
        <v>36</v>
      </c>
      <c r="I270" s="18">
        <v>3130.9377272151928</v>
      </c>
      <c r="J270" s="18">
        <v>2506.1706834288543</v>
      </c>
      <c r="K270" s="18">
        <v>1.6359619985620948</v>
      </c>
      <c r="L270" s="18">
        <v>1508.7850000000001</v>
      </c>
      <c r="M270" s="18" t="s">
        <v>31</v>
      </c>
    </row>
    <row r="271" spans="1:13" x14ac:dyDescent="0.25">
      <c r="A271" s="18" t="s">
        <v>19</v>
      </c>
      <c r="B271" s="18">
        <v>100</v>
      </c>
      <c r="C271" s="18">
        <v>5</v>
      </c>
      <c r="D271" s="18">
        <v>0.5</v>
      </c>
      <c r="E271" s="18">
        <v>72.334659606533179</v>
      </c>
      <c r="F271" s="18">
        <v>0.9</v>
      </c>
      <c r="G271" s="18">
        <v>8</v>
      </c>
      <c r="H271" s="18">
        <v>41</v>
      </c>
      <c r="I271" s="18">
        <v>3130.9377272151928</v>
      </c>
      <c r="J271" s="18">
        <v>3034.8251065286477</v>
      </c>
      <c r="K271" s="18">
        <v>1.3509839467124158</v>
      </c>
      <c r="L271" s="18">
        <v>184.88200000000001</v>
      </c>
      <c r="M271" s="18" t="s">
        <v>31</v>
      </c>
    </row>
    <row r="272" spans="1:13" x14ac:dyDescent="0.25">
      <c r="A272" s="18" t="s">
        <v>19</v>
      </c>
      <c r="B272" s="18">
        <v>100</v>
      </c>
      <c r="C272" s="18">
        <v>10</v>
      </c>
      <c r="D272" s="18">
        <v>0.8</v>
      </c>
      <c r="E272" s="18">
        <v>96.098529356032259</v>
      </c>
      <c r="F272" s="18">
        <v>0.9</v>
      </c>
      <c r="G272" s="18">
        <v>8</v>
      </c>
      <c r="H272" s="18">
        <v>36</v>
      </c>
      <c r="I272" s="18">
        <v>2549.1514628463833</v>
      </c>
      <c r="J272" s="18">
        <v>2549.1514628463833</v>
      </c>
      <c r="K272" s="18">
        <v>1.4122346406126214</v>
      </c>
      <c r="L272" s="18">
        <v>185.36</v>
      </c>
      <c r="M272" s="18" t="s">
        <v>31</v>
      </c>
    </row>
    <row r="273" spans="1:13" x14ac:dyDescent="0.25">
      <c r="A273" s="18" t="s">
        <v>13</v>
      </c>
      <c r="B273" s="18">
        <v>100</v>
      </c>
      <c r="C273" s="18">
        <v>5</v>
      </c>
      <c r="D273" s="18">
        <v>0.5</v>
      </c>
      <c r="E273" s="18">
        <v>72.334659606533179</v>
      </c>
      <c r="F273" s="18">
        <v>0.99</v>
      </c>
      <c r="G273" s="18">
        <v>8</v>
      </c>
      <c r="H273" s="18">
        <v>31</v>
      </c>
      <c r="I273" s="18">
        <v>3130.9377272151928</v>
      </c>
      <c r="J273" s="18">
        <v>2547.9234883228928</v>
      </c>
      <c r="K273" s="18">
        <v>1.6091535004054314</v>
      </c>
      <c r="L273" s="18">
        <v>1888.1949999999999</v>
      </c>
      <c r="M273" s="18" t="s">
        <v>31</v>
      </c>
    </row>
    <row r="274" spans="1:13" x14ac:dyDescent="0.25">
      <c r="A274" s="18" t="s">
        <v>19</v>
      </c>
      <c r="B274" s="18">
        <v>100</v>
      </c>
      <c r="C274" s="18">
        <v>5</v>
      </c>
      <c r="D274" s="18">
        <v>0.8</v>
      </c>
      <c r="E274" s="18">
        <v>96.098529356032259</v>
      </c>
      <c r="F274" s="18">
        <v>0.9</v>
      </c>
      <c r="G274" s="18">
        <v>8</v>
      </c>
      <c r="H274" s="18">
        <v>36</v>
      </c>
      <c r="I274" s="18">
        <v>2549.1514628463833</v>
      </c>
      <c r="J274" s="18">
        <v>2549.1514628463833</v>
      </c>
      <c r="K274" s="18">
        <v>1.4122346406126214</v>
      </c>
      <c r="L274" s="18">
        <v>189.94300000000001</v>
      </c>
      <c r="M274" s="18" t="s">
        <v>31</v>
      </c>
    </row>
    <row r="275" spans="1:13" x14ac:dyDescent="0.25">
      <c r="A275" s="18" t="s">
        <v>19</v>
      </c>
      <c r="B275" s="18">
        <v>100</v>
      </c>
      <c r="C275" s="18">
        <v>10</v>
      </c>
      <c r="D275" s="18">
        <v>0.8</v>
      </c>
      <c r="E275" s="18">
        <v>224.69197549173819</v>
      </c>
      <c r="F275" s="18">
        <v>0.9</v>
      </c>
      <c r="G275" s="18">
        <v>8</v>
      </c>
      <c r="H275" s="18">
        <v>39</v>
      </c>
      <c r="I275" s="18">
        <v>3130.9377272151928</v>
      </c>
      <c r="J275" s="18">
        <v>2915.2747854024901</v>
      </c>
      <c r="K275" s="18">
        <v>1.4063854359560635</v>
      </c>
      <c r="L275" s="18">
        <v>191.048</v>
      </c>
      <c r="M275" s="18" t="s">
        <v>31</v>
      </c>
    </row>
    <row r="276" spans="1:13" x14ac:dyDescent="0.25">
      <c r="A276" s="18" t="s">
        <v>16</v>
      </c>
      <c r="B276" s="18">
        <v>100</v>
      </c>
      <c r="C276" s="18">
        <v>5</v>
      </c>
      <c r="D276" s="18">
        <v>0.8</v>
      </c>
      <c r="E276" s="18">
        <v>224.69197549173819</v>
      </c>
      <c r="F276" s="18">
        <v>0.99</v>
      </c>
      <c r="G276" s="18">
        <v>8</v>
      </c>
      <c r="H276" s="18">
        <v>34</v>
      </c>
      <c r="I276" s="18">
        <v>3130.9377272151928</v>
      </c>
      <c r="J276" s="18">
        <v>2431.4741756237959</v>
      </c>
      <c r="K276" s="18">
        <v>1.6862198418982357</v>
      </c>
      <c r="L276" s="18">
        <v>1856.8420000000001</v>
      </c>
      <c r="M276" s="18" t="s">
        <v>31</v>
      </c>
    </row>
    <row r="277" spans="1:13" x14ac:dyDescent="0.25">
      <c r="A277" s="18" t="s">
        <v>17</v>
      </c>
      <c r="B277" s="18">
        <v>100</v>
      </c>
      <c r="C277" s="18">
        <v>5</v>
      </c>
      <c r="D277" s="18">
        <v>0.5</v>
      </c>
      <c r="E277" s="18">
        <v>30.936816477064724</v>
      </c>
      <c r="F277" s="18">
        <v>0.99</v>
      </c>
      <c r="G277" s="18">
        <v>8</v>
      </c>
      <c r="H277" s="18">
        <v>33</v>
      </c>
      <c r="I277" s="18">
        <v>2549.1514628463833</v>
      </c>
      <c r="J277" s="18">
        <v>2546.4252163275405</v>
      </c>
      <c r="K277" s="18">
        <v>1.4137466032448136</v>
      </c>
      <c r="L277" s="18">
        <v>1528.2529999999999</v>
      </c>
      <c r="M277" s="18" t="s">
        <v>31</v>
      </c>
    </row>
    <row r="278" spans="1:13" x14ac:dyDescent="0.25">
      <c r="A278" s="18" t="s">
        <v>19</v>
      </c>
      <c r="B278" s="18">
        <v>100</v>
      </c>
      <c r="C278" s="18">
        <v>5</v>
      </c>
      <c r="D278" s="18">
        <v>0.8</v>
      </c>
      <c r="E278" s="18">
        <v>224.69197549173819</v>
      </c>
      <c r="F278" s="18">
        <v>0.9</v>
      </c>
      <c r="G278" s="18">
        <v>8</v>
      </c>
      <c r="H278" s="18">
        <v>40</v>
      </c>
      <c r="I278" s="18">
        <v>3130.9377272151928</v>
      </c>
      <c r="J278" s="18">
        <v>3058.7189819558585</v>
      </c>
      <c r="K278" s="18">
        <v>1.3404304299240684</v>
      </c>
      <c r="L278" s="18">
        <v>209.828</v>
      </c>
      <c r="M278" s="18" t="s">
        <v>31</v>
      </c>
    </row>
    <row r="279" spans="1:13" x14ac:dyDescent="0.25">
      <c r="A279" s="18" t="s">
        <v>17</v>
      </c>
      <c r="B279" s="18">
        <v>100</v>
      </c>
      <c r="C279" s="18">
        <v>10</v>
      </c>
      <c r="D279" s="18">
        <v>0.3</v>
      </c>
      <c r="E279" s="18">
        <v>17.81084011161159</v>
      </c>
      <c r="F279" s="18">
        <v>0.99</v>
      </c>
      <c r="G279" s="18">
        <v>8</v>
      </c>
      <c r="H279" s="18">
        <v>36</v>
      </c>
      <c r="I279" s="18">
        <v>2549.1514628463833</v>
      </c>
      <c r="J279" s="18">
        <v>2348.953740742676</v>
      </c>
      <c r="K279" s="18">
        <v>1.5325972315068992</v>
      </c>
      <c r="L279" s="18">
        <v>1556.279</v>
      </c>
      <c r="M279" s="18" t="s">
        <v>31</v>
      </c>
    </row>
    <row r="280" spans="1:13" x14ac:dyDescent="0.25">
      <c r="A280" s="18" t="s">
        <v>16</v>
      </c>
      <c r="B280" s="18">
        <v>100</v>
      </c>
      <c r="C280" s="18">
        <v>10</v>
      </c>
      <c r="D280" s="18">
        <v>0.8</v>
      </c>
      <c r="E280" s="18">
        <v>224.69197549173819</v>
      </c>
      <c r="F280" s="18">
        <v>0.99</v>
      </c>
      <c r="G280" s="18">
        <v>8</v>
      </c>
      <c r="H280" s="18">
        <v>36</v>
      </c>
      <c r="I280" s="18">
        <v>3130.9377272151928</v>
      </c>
      <c r="J280" s="18">
        <v>2642.3734448564664</v>
      </c>
      <c r="K280" s="18">
        <v>1.5516353329923476</v>
      </c>
      <c r="L280" s="18">
        <v>1892.9639999999999</v>
      </c>
      <c r="M280" s="18" t="s">
        <v>31</v>
      </c>
    </row>
    <row r="281" spans="1:13" x14ac:dyDescent="0.25">
      <c r="A281" s="18" t="s">
        <v>13</v>
      </c>
      <c r="B281" s="18">
        <v>100</v>
      </c>
      <c r="C281" s="18">
        <v>10</v>
      </c>
      <c r="D281" s="18">
        <v>0.8</v>
      </c>
      <c r="E281" s="18">
        <v>224.69197549173819</v>
      </c>
      <c r="F281" s="18">
        <v>0.99</v>
      </c>
      <c r="G281" s="18">
        <v>8</v>
      </c>
      <c r="H281" s="18">
        <v>40</v>
      </c>
      <c r="I281" s="18">
        <v>3130.9377272151928</v>
      </c>
      <c r="J281" s="18">
        <v>2976.1021200686873</v>
      </c>
      <c r="K281" s="18">
        <v>1.3776408989303679</v>
      </c>
      <c r="L281" s="18">
        <v>1939.2529999999999</v>
      </c>
      <c r="M281" s="18" t="s">
        <v>31</v>
      </c>
    </row>
    <row r="282" spans="1:13" x14ac:dyDescent="0.25">
      <c r="A282" s="18" t="s">
        <v>13</v>
      </c>
      <c r="B282" s="18">
        <v>100</v>
      </c>
      <c r="C282" s="18">
        <v>5</v>
      </c>
      <c r="D282" s="18">
        <v>0.8</v>
      </c>
      <c r="E282" s="18">
        <v>96.098529356032259</v>
      </c>
      <c r="F282" s="18">
        <v>0.99</v>
      </c>
      <c r="G282" s="18">
        <v>8</v>
      </c>
      <c r="H282" s="18">
        <v>36</v>
      </c>
      <c r="I282" s="18">
        <v>2549.1514628463833</v>
      </c>
      <c r="J282" s="18">
        <v>2549.1514628463833</v>
      </c>
      <c r="K282" s="18">
        <v>1.4122346406126214</v>
      </c>
      <c r="L282" s="18">
        <v>1955.644</v>
      </c>
      <c r="M282" s="18" t="s">
        <v>31</v>
      </c>
    </row>
    <row r="283" spans="1:13" x14ac:dyDescent="0.25">
      <c r="A283" s="18" t="s">
        <v>17</v>
      </c>
      <c r="B283" s="18">
        <v>100</v>
      </c>
      <c r="C283" s="18">
        <v>10</v>
      </c>
      <c r="D283" s="18">
        <v>0.3</v>
      </c>
      <c r="E283" s="18">
        <v>41.644267364579491</v>
      </c>
      <c r="F283" s="18">
        <v>0.99</v>
      </c>
      <c r="G283" s="18">
        <v>8</v>
      </c>
      <c r="H283" s="18">
        <v>33</v>
      </c>
      <c r="I283" s="18">
        <v>3130.9377272151928</v>
      </c>
      <c r="J283" s="18">
        <v>2535.4148291870233</v>
      </c>
      <c r="K283" s="18">
        <v>1.6170923798353969</v>
      </c>
      <c r="L283" s="18">
        <v>1614.22</v>
      </c>
      <c r="M283" s="18" t="s">
        <v>31</v>
      </c>
    </row>
    <row r="284" spans="1:13" x14ac:dyDescent="0.25">
      <c r="A284" s="18" t="s">
        <v>20</v>
      </c>
      <c r="B284" s="18">
        <v>100</v>
      </c>
      <c r="C284" s="18">
        <v>10</v>
      </c>
      <c r="D284" s="18">
        <v>0.3</v>
      </c>
      <c r="E284" s="18">
        <v>17.81084011161159</v>
      </c>
      <c r="F284" s="18">
        <v>0.99</v>
      </c>
      <c r="G284" s="18">
        <v>8</v>
      </c>
      <c r="H284" s="18">
        <v>35</v>
      </c>
      <c r="I284" s="18">
        <v>2549.1514628463833</v>
      </c>
      <c r="J284" s="18">
        <v>2545.8512851406263</v>
      </c>
      <c r="K284" s="18">
        <v>1.4140653152099358</v>
      </c>
      <c r="L284" s="18">
        <v>1477.53</v>
      </c>
      <c r="M284" s="18" t="s">
        <v>31</v>
      </c>
    </row>
    <row r="285" spans="1:13" x14ac:dyDescent="0.25">
      <c r="A285" s="18" t="s">
        <v>20</v>
      </c>
      <c r="B285" s="18">
        <v>100</v>
      </c>
      <c r="C285" s="18">
        <v>5</v>
      </c>
      <c r="D285" s="18">
        <v>0.3</v>
      </c>
      <c r="E285" s="18">
        <v>41.644267364579491</v>
      </c>
      <c r="F285" s="18">
        <v>0.99</v>
      </c>
      <c r="G285" s="18">
        <v>8</v>
      </c>
      <c r="H285" s="18">
        <v>36</v>
      </c>
      <c r="I285" s="18">
        <v>3130.9377272151928</v>
      </c>
      <c r="J285" s="18">
        <v>2596.111010023687</v>
      </c>
      <c r="K285" s="18">
        <v>1.5792853172186161</v>
      </c>
      <c r="L285" s="18">
        <v>1489.97</v>
      </c>
      <c r="M285" s="18" t="s">
        <v>31</v>
      </c>
    </row>
    <row r="286" spans="1:13" x14ac:dyDescent="0.25">
      <c r="A286" s="18" t="s">
        <v>20</v>
      </c>
      <c r="B286" s="18">
        <v>100</v>
      </c>
      <c r="C286" s="18">
        <v>5</v>
      </c>
      <c r="D286" s="18">
        <v>0.3</v>
      </c>
      <c r="E286" s="18">
        <v>17.81084011161159</v>
      </c>
      <c r="F286" s="18">
        <v>0.99</v>
      </c>
      <c r="G286" s="18">
        <v>8</v>
      </c>
      <c r="H286" s="18">
        <v>36</v>
      </c>
      <c r="I286" s="18">
        <v>2549.1514628463833</v>
      </c>
      <c r="J286" s="18">
        <v>2486.7117702837181</v>
      </c>
      <c r="K286" s="18">
        <v>1.4476949210680989</v>
      </c>
      <c r="L286" s="18">
        <v>1532.4649999999999</v>
      </c>
      <c r="M286" s="18" t="s">
        <v>31</v>
      </c>
    </row>
    <row r="287" spans="1:13" x14ac:dyDescent="0.25">
      <c r="A287" s="18" t="s">
        <v>17</v>
      </c>
      <c r="B287" s="18">
        <v>100</v>
      </c>
      <c r="C287" s="18">
        <v>10</v>
      </c>
      <c r="D287" s="18">
        <v>0.5</v>
      </c>
      <c r="E287" s="18">
        <v>72.334659606533179</v>
      </c>
      <c r="F287" s="18">
        <v>0.99</v>
      </c>
      <c r="G287" s="18">
        <v>8</v>
      </c>
      <c r="H287" s="18">
        <v>36</v>
      </c>
      <c r="I287" s="18">
        <v>3130.9377272151928</v>
      </c>
      <c r="J287" s="18">
        <v>2663.8696646674493</v>
      </c>
      <c r="K287" s="18">
        <v>1.539114339706944</v>
      </c>
      <c r="L287" s="18">
        <v>1681.3810000000001</v>
      </c>
      <c r="M287" s="18" t="s">
        <v>31</v>
      </c>
    </row>
    <row r="288" spans="1:13" x14ac:dyDescent="0.25">
      <c r="A288" s="18" t="s">
        <v>17</v>
      </c>
      <c r="B288" s="18">
        <v>100</v>
      </c>
      <c r="C288" s="18">
        <v>5</v>
      </c>
      <c r="D288" s="18">
        <v>0.5</v>
      </c>
      <c r="E288" s="18">
        <v>72.334659606533179</v>
      </c>
      <c r="F288" s="18">
        <v>0.99</v>
      </c>
      <c r="G288" s="18">
        <v>8</v>
      </c>
      <c r="H288" s="18">
        <v>35</v>
      </c>
      <c r="I288" s="18">
        <v>3130.9377272151928</v>
      </c>
      <c r="J288" s="18">
        <v>2755.2737743486982</v>
      </c>
      <c r="K288" s="18">
        <v>1.4880553933226375</v>
      </c>
      <c r="L288" s="18">
        <v>1704</v>
      </c>
      <c r="M288" s="18" t="s">
        <v>31</v>
      </c>
    </row>
    <row r="289" spans="1:13" x14ac:dyDescent="0.25">
      <c r="A289" s="18" t="s">
        <v>17</v>
      </c>
      <c r="B289" s="18">
        <v>100</v>
      </c>
      <c r="C289" s="18">
        <v>10</v>
      </c>
      <c r="D289" s="18">
        <v>0.8</v>
      </c>
      <c r="E289" s="18">
        <v>96.098529356032259</v>
      </c>
      <c r="F289" s="18">
        <v>0.99</v>
      </c>
      <c r="G289" s="18">
        <v>8</v>
      </c>
      <c r="H289" s="18">
        <v>32</v>
      </c>
      <c r="I289" s="18">
        <v>2549.1514628463833</v>
      </c>
      <c r="J289" s="18">
        <v>2263.1809425867414</v>
      </c>
      <c r="K289" s="18">
        <v>1.5906814750239626</v>
      </c>
      <c r="L289" s="18">
        <v>1720.24</v>
      </c>
      <c r="M289" s="18" t="s">
        <v>31</v>
      </c>
    </row>
    <row r="290" spans="1:13" x14ac:dyDescent="0.25">
      <c r="A290" s="18" t="s">
        <v>20</v>
      </c>
      <c r="B290" s="18">
        <v>100</v>
      </c>
      <c r="C290" s="18">
        <v>10</v>
      </c>
      <c r="D290" s="18">
        <v>0.8</v>
      </c>
      <c r="E290" s="18">
        <v>96.098529356032259</v>
      </c>
      <c r="F290" s="18">
        <v>0.99</v>
      </c>
      <c r="G290" s="18">
        <v>8</v>
      </c>
      <c r="H290" s="18">
        <v>32</v>
      </c>
      <c r="I290" s="18">
        <v>2549.1514628463833</v>
      </c>
      <c r="J290" s="18">
        <v>2319.7910658057499</v>
      </c>
      <c r="K290" s="18">
        <v>1.5518638954450779</v>
      </c>
      <c r="L290" s="18">
        <v>1600.635</v>
      </c>
      <c r="M290" s="18" t="s">
        <v>31</v>
      </c>
    </row>
    <row r="291" spans="1:13" x14ac:dyDescent="0.25">
      <c r="A291" s="18" t="s">
        <v>20</v>
      </c>
      <c r="B291" s="18">
        <v>100</v>
      </c>
      <c r="C291" s="18">
        <v>10</v>
      </c>
      <c r="D291" s="18">
        <v>0.3</v>
      </c>
      <c r="E291" s="18">
        <v>41.644267364579491</v>
      </c>
      <c r="F291" s="18">
        <v>0.99</v>
      </c>
      <c r="G291" s="18">
        <v>8</v>
      </c>
      <c r="H291" s="18">
        <v>35</v>
      </c>
      <c r="I291" s="18">
        <v>3130.9377272151928</v>
      </c>
      <c r="J291" s="18">
        <v>2341.3091891613908</v>
      </c>
      <c r="K291" s="18">
        <v>1.7511570103513479</v>
      </c>
      <c r="L291" s="18">
        <v>1612.8720000000001</v>
      </c>
      <c r="M291" s="18" t="s">
        <v>31</v>
      </c>
    </row>
    <row r="292" spans="1:13" x14ac:dyDescent="0.25">
      <c r="A292" s="18" t="s">
        <v>20</v>
      </c>
      <c r="B292" s="18">
        <v>100</v>
      </c>
      <c r="C292" s="18">
        <v>5</v>
      </c>
      <c r="D292" s="18">
        <v>0.8</v>
      </c>
      <c r="E292" s="18">
        <v>224.69197549173819</v>
      </c>
      <c r="F292" s="18">
        <v>0.99</v>
      </c>
      <c r="G292" s="18">
        <v>8</v>
      </c>
      <c r="H292" s="18">
        <v>32</v>
      </c>
      <c r="I292" s="18">
        <v>3130.9377272151928</v>
      </c>
      <c r="J292" s="18">
        <v>2615.6054834593756</v>
      </c>
      <c r="K292" s="18">
        <v>1.5675146829014053</v>
      </c>
      <c r="L292" s="18">
        <v>1666.2570000000001</v>
      </c>
      <c r="M292" s="18" t="s">
        <v>31</v>
      </c>
    </row>
    <row r="293" spans="1:13" x14ac:dyDescent="0.25">
      <c r="A293" s="18" t="s">
        <v>17</v>
      </c>
      <c r="B293" s="18">
        <v>100</v>
      </c>
      <c r="C293" s="18">
        <v>5</v>
      </c>
      <c r="D293" s="18">
        <v>0.8</v>
      </c>
      <c r="E293" s="18">
        <v>224.69197549173819</v>
      </c>
      <c r="F293" s="18">
        <v>0.99</v>
      </c>
      <c r="G293" s="18">
        <v>8</v>
      </c>
      <c r="H293" s="18">
        <v>36</v>
      </c>
      <c r="I293" s="18">
        <v>3130.9377272151928</v>
      </c>
      <c r="J293" s="18">
        <v>2867.4824713470443</v>
      </c>
      <c r="K293" s="18">
        <v>1.4298256540253449</v>
      </c>
      <c r="L293" s="18">
        <v>1812.0239999999999</v>
      </c>
      <c r="M293" s="18" t="s">
        <v>31</v>
      </c>
    </row>
    <row r="294" spans="1:13" x14ac:dyDescent="0.25">
      <c r="A294" s="18" t="s">
        <v>20</v>
      </c>
      <c r="B294" s="18">
        <v>100</v>
      </c>
      <c r="C294" s="18">
        <v>5</v>
      </c>
      <c r="D294" s="18">
        <v>0.5</v>
      </c>
      <c r="E294" s="18">
        <v>30.936816477064724</v>
      </c>
      <c r="F294" s="18">
        <v>0.99</v>
      </c>
      <c r="G294" s="18">
        <v>8</v>
      </c>
      <c r="H294" s="18">
        <v>32</v>
      </c>
      <c r="I294" s="18">
        <v>2549.1514628463833</v>
      </c>
      <c r="J294" s="18">
        <v>2191.6457865255161</v>
      </c>
      <c r="K294" s="18">
        <v>1.642601200491979</v>
      </c>
      <c r="L294" s="18">
        <v>1680.0119999999999</v>
      </c>
      <c r="M294" s="18" t="s">
        <v>31</v>
      </c>
    </row>
    <row r="295" spans="1:13" x14ac:dyDescent="0.25">
      <c r="A295" s="18" t="s">
        <v>17</v>
      </c>
      <c r="B295" s="18">
        <v>100</v>
      </c>
      <c r="C295" s="18">
        <v>10</v>
      </c>
      <c r="D295" s="18">
        <v>0.8</v>
      </c>
      <c r="E295" s="18">
        <v>224.69197549173819</v>
      </c>
      <c r="F295" s="18">
        <v>0.99</v>
      </c>
      <c r="G295" s="18">
        <v>8</v>
      </c>
      <c r="H295" s="18">
        <v>36</v>
      </c>
      <c r="I295" s="18">
        <v>3130.9377272151928</v>
      </c>
      <c r="J295" s="18">
        <v>2631.8668347939638</v>
      </c>
      <c r="K295" s="18">
        <v>1.5578295777722999</v>
      </c>
      <c r="L295" s="18">
        <v>1821.7729999999999</v>
      </c>
      <c r="M295" s="18" t="s">
        <v>31</v>
      </c>
    </row>
    <row r="296" spans="1:13" x14ac:dyDescent="0.25">
      <c r="A296" s="18" t="s">
        <v>20</v>
      </c>
      <c r="B296" s="18">
        <v>100</v>
      </c>
      <c r="C296" s="18">
        <v>5</v>
      </c>
      <c r="D296" s="18">
        <v>0.5</v>
      </c>
      <c r="E296" s="18">
        <v>72.334659606533179</v>
      </c>
      <c r="F296" s="18">
        <v>0.99</v>
      </c>
      <c r="G296" s="18">
        <v>8</v>
      </c>
      <c r="H296" s="18">
        <v>38</v>
      </c>
      <c r="I296" s="18">
        <v>3130.9377272151928</v>
      </c>
      <c r="J296" s="18">
        <v>2668.436382771205</v>
      </c>
      <c r="K296" s="18">
        <v>1.5364803247593626</v>
      </c>
      <c r="L296" s="18">
        <v>1680.7239999999999</v>
      </c>
      <c r="M296" s="18" t="s">
        <v>31</v>
      </c>
    </row>
    <row r="297" spans="1:13" x14ac:dyDescent="0.25">
      <c r="A297" s="18" t="s">
        <v>20</v>
      </c>
      <c r="B297" s="18">
        <v>100</v>
      </c>
      <c r="C297" s="18">
        <v>10</v>
      </c>
      <c r="D297" s="18">
        <v>0.5</v>
      </c>
      <c r="E297" s="18">
        <v>30.936816477064724</v>
      </c>
      <c r="F297" s="18">
        <v>0.99</v>
      </c>
      <c r="G297" s="18">
        <v>8</v>
      </c>
      <c r="H297" s="18">
        <v>35</v>
      </c>
      <c r="I297" s="18">
        <v>2549.1514628463833</v>
      </c>
      <c r="J297" s="18">
        <v>2264.5144819426914</v>
      </c>
      <c r="K297" s="18">
        <v>1.5897447460400504</v>
      </c>
      <c r="L297" s="18">
        <v>1697.961</v>
      </c>
      <c r="M297" s="18" t="s">
        <v>31</v>
      </c>
    </row>
    <row r="298" spans="1:13" x14ac:dyDescent="0.25">
      <c r="A298" s="18" t="s">
        <v>17</v>
      </c>
      <c r="B298" s="18">
        <v>100</v>
      </c>
      <c r="C298" s="18">
        <v>5</v>
      </c>
      <c r="D298" s="18">
        <v>0.8</v>
      </c>
      <c r="E298" s="18">
        <v>96.098529356032259</v>
      </c>
      <c r="F298" s="18">
        <v>0.99</v>
      </c>
      <c r="G298" s="18">
        <v>8</v>
      </c>
      <c r="H298" s="18">
        <v>32</v>
      </c>
      <c r="I298" s="18">
        <v>2549.1514628463833</v>
      </c>
      <c r="J298" s="18">
        <v>2366.6513149457737</v>
      </c>
      <c r="K298" s="18">
        <v>1.5211366276330764</v>
      </c>
      <c r="L298" s="18">
        <v>1855.3789999999999</v>
      </c>
      <c r="M298" s="18" t="s">
        <v>31</v>
      </c>
    </row>
    <row r="299" spans="1:13" x14ac:dyDescent="0.25">
      <c r="A299" s="18" t="s">
        <v>21</v>
      </c>
      <c r="B299" s="18">
        <v>100</v>
      </c>
      <c r="C299" s="18">
        <v>10</v>
      </c>
      <c r="D299" s="18">
        <v>0.5</v>
      </c>
      <c r="E299" s="18">
        <v>72.334659606533179</v>
      </c>
      <c r="F299" s="18">
        <v>0.99</v>
      </c>
      <c r="G299" s="18">
        <v>8</v>
      </c>
      <c r="H299" s="18">
        <v>38</v>
      </c>
      <c r="I299" s="18">
        <v>3130.9377272151928</v>
      </c>
      <c r="J299" s="18">
        <v>2738.8252041980036</v>
      </c>
      <c r="K299" s="18">
        <v>1.4969922117394061</v>
      </c>
      <c r="L299" s="18">
        <v>1542.0139999999999</v>
      </c>
      <c r="M299" s="18" t="s">
        <v>31</v>
      </c>
    </row>
    <row r="300" spans="1:13" x14ac:dyDescent="0.25">
      <c r="A300" s="18" t="s">
        <v>21</v>
      </c>
      <c r="B300" s="18">
        <v>100</v>
      </c>
      <c r="C300" s="18">
        <v>5</v>
      </c>
      <c r="D300" s="18">
        <v>0.5</v>
      </c>
      <c r="E300" s="18">
        <v>30.936816477064724</v>
      </c>
      <c r="F300" s="18">
        <v>0.99</v>
      </c>
      <c r="G300" s="18">
        <v>8</v>
      </c>
      <c r="H300" s="18">
        <v>30</v>
      </c>
      <c r="I300" s="18">
        <v>2549.1514628463833</v>
      </c>
      <c r="J300" s="18">
        <v>2266.4678934297935</v>
      </c>
      <c r="K300" s="18">
        <v>1.5883745851577906</v>
      </c>
      <c r="L300" s="18">
        <v>1548.8440000000001</v>
      </c>
      <c r="M300" s="18" t="s">
        <v>31</v>
      </c>
    </row>
    <row r="301" spans="1:13" x14ac:dyDescent="0.25">
      <c r="A301" s="18" t="s">
        <v>21</v>
      </c>
      <c r="B301" s="18">
        <v>100</v>
      </c>
      <c r="C301" s="18">
        <v>10</v>
      </c>
      <c r="D301" s="18">
        <v>0.5</v>
      </c>
      <c r="E301" s="18">
        <v>30.936816477064724</v>
      </c>
      <c r="F301" s="18">
        <v>0.99</v>
      </c>
      <c r="G301" s="18">
        <v>8</v>
      </c>
      <c r="H301" s="18">
        <v>33</v>
      </c>
      <c r="I301" s="18">
        <v>2549.1514628463833</v>
      </c>
      <c r="J301" s="18">
        <v>2396.301648251731</v>
      </c>
      <c r="K301" s="18">
        <v>1.5023150372685554</v>
      </c>
      <c r="L301" s="18">
        <v>1550.855</v>
      </c>
      <c r="M301" s="18" t="s">
        <v>31</v>
      </c>
    </row>
    <row r="302" spans="1:13" x14ac:dyDescent="0.25">
      <c r="A302" s="18" t="s">
        <v>20</v>
      </c>
      <c r="B302" s="18">
        <v>100</v>
      </c>
      <c r="C302" s="18">
        <v>5</v>
      </c>
      <c r="D302" s="18">
        <v>0.8</v>
      </c>
      <c r="E302" s="18">
        <v>96.098529356032259</v>
      </c>
      <c r="F302" s="18">
        <v>0.99</v>
      </c>
      <c r="G302" s="18">
        <v>8</v>
      </c>
      <c r="H302" s="18">
        <v>34</v>
      </c>
      <c r="I302" s="18">
        <v>2549.1514628463833</v>
      </c>
      <c r="J302" s="18">
        <v>2390.0866034028995</v>
      </c>
      <c r="K302" s="18">
        <v>1.5062215715842593</v>
      </c>
      <c r="L302" s="18">
        <v>1752.1379999999999</v>
      </c>
      <c r="M302" s="18" t="s">
        <v>31</v>
      </c>
    </row>
    <row r="303" spans="1:13" x14ac:dyDescent="0.25">
      <c r="A303" s="18" t="s">
        <v>14</v>
      </c>
      <c r="B303" s="18">
        <v>100</v>
      </c>
      <c r="C303" s="18">
        <v>10</v>
      </c>
      <c r="D303" s="18">
        <v>0.3</v>
      </c>
      <c r="E303" s="18">
        <v>17.81084011161159</v>
      </c>
      <c r="F303" s="18">
        <v>0.99</v>
      </c>
      <c r="G303" s="18">
        <v>8</v>
      </c>
      <c r="H303" s="18">
        <v>34</v>
      </c>
      <c r="I303" s="18">
        <v>2549.1514628463833</v>
      </c>
      <c r="J303" s="18">
        <v>2410.3680352330298</v>
      </c>
      <c r="K303" s="18">
        <v>1.4935478513562179</v>
      </c>
      <c r="L303" s="18">
        <v>1431.086</v>
      </c>
      <c r="M303" s="18" t="s">
        <v>31</v>
      </c>
    </row>
    <row r="304" spans="1:13" x14ac:dyDescent="0.25">
      <c r="A304" s="18" t="s">
        <v>20</v>
      </c>
      <c r="B304" s="18">
        <v>100</v>
      </c>
      <c r="C304" s="18">
        <v>10</v>
      </c>
      <c r="D304" s="18">
        <v>0.5</v>
      </c>
      <c r="E304" s="18">
        <v>72.334659606533179</v>
      </c>
      <c r="F304" s="18">
        <v>0.99</v>
      </c>
      <c r="G304" s="18">
        <v>8</v>
      </c>
      <c r="H304" s="18">
        <v>34</v>
      </c>
      <c r="I304" s="18">
        <v>3130.9377272151928</v>
      </c>
      <c r="J304" s="18">
        <v>2607.9802750149797</v>
      </c>
      <c r="K304" s="18">
        <v>1.5720977797565781</v>
      </c>
      <c r="L304" s="18">
        <v>1780.2439999999999</v>
      </c>
      <c r="M304" s="18" t="s">
        <v>31</v>
      </c>
    </row>
    <row r="305" spans="1:13" x14ac:dyDescent="0.25">
      <c r="A305" s="18" t="s">
        <v>14</v>
      </c>
      <c r="B305" s="18">
        <v>100</v>
      </c>
      <c r="C305" s="18">
        <v>10</v>
      </c>
      <c r="D305" s="18">
        <v>0.3</v>
      </c>
      <c r="E305" s="18">
        <v>41.644267364579491</v>
      </c>
      <c r="F305" s="18">
        <v>0.99</v>
      </c>
      <c r="G305" s="18">
        <v>8</v>
      </c>
      <c r="H305" s="18">
        <v>36</v>
      </c>
      <c r="I305" s="18">
        <v>3130.9377272151928</v>
      </c>
      <c r="J305" s="18">
        <v>2701.9723057200927</v>
      </c>
      <c r="K305" s="18">
        <v>1.5174100753439528</v>
      </c>
      <c r="L305" s="18">
        <v>1460.404</v>
      </c>
      <c r="M305" s="18" t="s">
        <v>31</v>
      </c>
    </row>
    <row r="306" spans="1:13" x14ac:dyDescent="0.25">
      <c r="A306" s="18" t="s">
        <v>14</v>
      </c>
      <c r="B306" s="18">
        <v>100</v>
      </c>
      <c r="C306" s="18">
        <v>10</v>
      </c>
      <c r="D306" s="18">
        <v>0.5</v>
      </c>
      <c r="E306" s="18">
        <v>30.936816477064724</v>
      </c>
      <c r="F306" s="18">
        <v>0.99</v>
      </c>
      <c r="G306" s="18">
        <v>8</v>
      </c>
      <c r="H306" s="18">
        <v>33</v>
      </c>
      <c r="I306" s="18">
        <v>2549.1514628463833</v>
      </c>
      <c r="J306" s="18">
        <v>2348.5801411583652</v>
      </c>
      <c r="K306" s="18">
        <v>1.5328410288883776</v>
      </c>
      <c r="L306" s="18">
        <v>1465.693</v>
      </c>
      <c r="M306" s="18" t="s">
        <v>31</v>
      </c>
    </row>
    <row r="307" spans="1:13" x14ac:dyDescent="0.25">
      <c r="A307" s="18" t="s">
        <v>21</v>
      </c>
      <c r="B307" s="18">
        <v>100</v>
      </c>
      <c r="C307" s="18">
        <v>10</v>
      </c>
      <c r="D307" s="18">
        <v>0.8</v>
      </c>
      <c r="E307" s="18">
        <v>96.098529356032259</v>
      </c>
      <c r="F307" s="18">
        <v>0.99</v>
      </c>
      <c r="G307" s="18">
        <v>8</v>
      </c>
      <c r="H307" s="18">
        <v>32</v>
      </c>
      <c r="I307" s="18">
        <v>2549.1514628463833</v>
      </c>
      <c r="J307" s="18">
        <v>2366.6924908062697</v>
      </c>
      <c r="K307" s="18">
        <v>1.5211101628051287</v>
      </c>
      <c r="L307" s="18">
        <v>1593.0170000000001</v>
      </c>
      <c r="M307" s="18" t="s">
        <v>31</v>
      </c>
    </row>
    <row r="308" spans="1:13" x14ac:dyDescent="0.25">
      <c r="A308" s="18" t="s">
        <v>21</v>
      </c>
      <c r="B308" s="18">
        <v>100</v>
      </c>
      <c r="C308" s="18">
        <v>5</v>
      </c>
      <c r="D308" s="18">
        <v>0.3</v>
      </c>
      <c r="E308" s="18">
        <v>41.644267364579491</v>
      </c>
      <c r="F308" s="18">
        <v>0.99</v>
      </c>
      <c r="G308" s="18">
        <v>8</v>
      </c>
      <c r="H308" s="18">
        <v>39</v>
      </c>
      <c r="I308" s="18">
        <v>3130.9377272151928</v>
      </c>
      <c r="J308" s="18">
        <v>2707.222013010783</v>
      </c>
      <c r="K308" s="18">
        <v>1.514467590871968</v>
      </c>
      <c r="L308" s="18">
        <v>1597.7860000000001</v>
      </c>
      <c r="M308" s="18" t="s">
        <v>31</v>
      </c>
    </row>
    <row r="309" spans="1:13" x14ac:dyDescent="0.25">
      <c r="A309" s="18" t="s">
        <v>20</v>
      </c>
      <c r="B309" s="18">
        <v>100</v>
      </c>
      <c r="C309" s="18">
        <v>10</v>
      </c>
      <c r="D309" s="18">
        <v>0.8</v>
      </c>
      <c r="E309" s="18">
        <v>224.69197549173819</v>
      </c>
      <c r="F309" s="18">
        <v>0.99</v>
      </c>
      <c r="G309" s="18">
        <v>8</v>
      </c>
      <c r="H309" s="18">
        <v>36</v>
      </c>
      <c r="I309" s="18">
        <v>3130.9377272151928</v>
      </c>
      <c r="J309" s="18">
        <v>2854.8972086670428</v>
      </c>
      <c r="K309" s="18">
        <v>1.4361287641295843</v>
      </c>
      <c r="L309" s="18">
        <v>1816.674</v>
      </c>
      <c r="M309" s="18" t="s">
        <v>31</v>
      </c>
    </row>
    <row r="310" spans="1:13" x14ac:dyDescent="0.25">
      <c r="A310" s="18" t="s">
        <v>14</v>
      </c>
      <c r="B310" s="18">
        <v>100</v>
      </c>
      <c r="C310" s="18">
        <v>10</v>
      </c>
      <c r="D310" s="18">
        <v>0.5</v>
      </c>
      <c r="E310" s="18">
        <v>72.334659606533179</v>
      </c>
      <c r="F310" s="18">
        <v>0.99</v>
      </c>
      <c r="G310" s="18">
        <v>8</v>
      </c>
      <c r="H310" s="18">
        <v>38</v>
      </c>
      <c r="I310" s="18">
        <v>3130.9377272151928</v>
      </c>
      <c r="J310" s="18">
        <v>2935.3429723606869</v>
      </c>
      <c r="K310" s="18">
        <v>1.3967703394818844</v>
      </c>
      <c r="L310" s="18">
        <v>1494.4390000000001</v>
      </c>
      <c r="M310" s="18" t="s">
        <v>31</v>
      </c>
    </row>
    <row r="311" spans="1:13" x14ac:dyDescent="0.25">
      <c r="A311" s="18" t="s">
        <v>21</v>
      </c>
      <c r="B311" s="18">
        <v>100</v>
      </c>
      <c r="C311" s="18">
        <v>10</v>
      </c>
      <c r="D311" s="18">
        <v>0.3</v>
      </c>
      <c r="E311" s="18">
        <v>17.81084011161159</v>
      </c>
      <c r="F311" s="18">
        <v>0.99</v>
      </c>
      <c r="G311" s="18">
        <v>8</v>
      </c>
      <c r="H311" s="18">
        <v>33</v>
      </c>
      <c r="I311" s="18">
        <v>2549.1514628463833</v>
      </c>
      <c r="J311" s="18">
        <v>2444.6269455092443</v>
      </c>
      <c r="K311" s="18">
        <v>1.4726173278148491</v>
      </c>
      <c r="L311" s="18">
        <v>1635.3630000000001</v>
      </c>
      <c r="M311" s="18" t="s">
        <v>31</v>
      </c>
    </row>
    <row r="312" spans="1:13" x14ac:dyDescent="0.25">
      <c r="A312" s="18" t="s">
        <v>21</v>
      </c>
      <c r="B312" s="18">
        <v>100</v>
      </c>
      <c r="C312" s="18">
        <v>5</v>
      </c>
      <c r="D312" s="18">
        <v>0.3</v>
      </c>
      <c r="E312" s="18">
        <v>17.81084011161159</v>
      </c>
      <c r="F312" s="18">
        <v>0.99</v>
      </c>
      <c r="G312" s="18">
        <v>8</v>
      </c>
      <c r="H312" s="18">
        <v>33</v>
      </c>
      <c r="I312" s="18">
        <v>2549.1514628463833</v>
      </c>
      <c r="J312" s="18">
        <v>2281.5029741417698</v>
      </c>
      <c r="K312" s="18">
        <v>1.5779072132720791</v>
      </c>
      <c r="L312" s="18">
        <v>1642.317</v>
      </c>
      <c r="M312" s="18" t="s">
        <v>31</v>
      </c>
    </row>
    <row r="313" spans="1:13" x14ac:dyDescent="0.25">
      <c r="A313" s="18" t="s">
        <v>14</v>
      </c>
      <c r="B313" s="18">
        <v>100</v>
      </c>
      <c r="C313" s="18">
        <v>5</v>
      </c>
      <c r="D313" s="18">
        <v>0.5</v>
      </c>
      <c r="E313" s="18">
        <v>30.936816477064724</v>
      </c>
      <c r="F313" s="18">
        <v>0.99</v>
      </c>
      <c r="G313" s="18">
        <v>8</v>
      </c>
      <c r="H313" s="18">
        <v>33</v>
      </c>
      <c r="I313" s="18">
        <v>2549.1514628463833</v>
      </c>
      <c r="J313" s="18">
        <v>2416.2400131985969</v>
      </c>
      <c r="K313" s="18">
        <v>1.4899182119057586</v>
      </c>
      <c r="L313" s="18">
        <v>1565.3579999999999</v>
      </c>
      <c r="M313" s="18" t="s">
        <v>31</v>
      </c>
    </row>
    <row r="314" spans="1:13" x14ac:dyDescent="0.25">
      <c r="A314" s="18" t="s">
        <v>21</v>
      </c>
      <c r="B314" s="18">
        <v>100</v>
      </c>
      <c r="C314" s="18">
        <v>5</v>
      </c>
      <c r="D314" s="18">
        <v>0.8</v>
      </c>
      <c r="E314" s="18">
        <v>224.69197549173819</v>
      </c>
      <c r="F314" s="18">
        <v>0.99</v>
      </c>
      <c r="G314" s="18">
        <v>8</v>
      </c>
      <c r="H314" s="18">
        <v>33</v>
      </c>
      <c r="I314" s="18">
        <v>3130.9377272151928</v>
      </c>
      <c r="J314" s="18">
        <v>2548.3436309310064</v>
      </c>
      <c r="K314" s="18">
        <v>1.6088882010398713</v>
      </c>
      <c r="L314" s="18">
        <v>1697.623</v>
      </c>
      <c r="M314" s="18" t="s">
        <v>31</v>
      </c>
    </row>
    <row r="315" spans="1:13" x14ac:dyDescent="0.25">
      <c r="A315" s="18" t="s">
        <v>15</v>
      </c>
      <c r="B315" s="18">
        <v>100</v>
      </c>
      <c r="C315" s="18">
        <v>10</v>
      </c>
      <c r="D315" s="18">
        <v>0.3</v>
      </c>
      <c r="E315" s="18">
        <v>17.81084011161159</v>
      </c>
      <c r="F315" s="18">
        <v>0.99</v>
      </c>
      <c r="G315" s="18">
        <v>8</v>
      </c>
      <c r="H315" s="18">
        <v>35</v>
      </c>
      <c r="I315" s="18">
        <v>2549.1514628463833</v>
      </c>
      <c r="J315" s="18">
        <v>2481.8501280927985</v>
      </c>
      <c r="K315" s="18">
        <v>1.4505307791355051</v>
      </c>
      <c r="L315" s="18">
        <v>1459.1120000000001</v>
      </c>
      <c r="M315" s="18" t="s">
        <v>31</v>
      </c>
    </row>
    <row r="316" spans="1:13" x14ac:dyDescent="0.25">
      <c r="A316" s="18" t="s">
        <v>14</v>
      </c>
      <c r="B316" s="18">
        <v>100</v>
      </c>
      <c r="C316" s="18">
        <v>5</v>
      </c>
      <c r="D316" s="18">
        <v>0.3</v>
      </c>
      <c r="E316" s="18">
        <v>17.81084011161159</v>
      </c>
      <c r="F316" s="18">
        <v>0.99</v>
      </c>
      <c r="G316" s="18">
        <v>8</v>
      </c>
      <c r="H316" s="18">
        <v>32</v>
      </c>
      <c r="I316" s="18">
        <v>2549.1514628463833</v>
      </c>
      <c r="J316" s="18">
        <v>2297.5218443886538</v>
      </c>
      <c r="K316" s="18">
        <v>1.5669056678579356</v>
      </c>
      <c r="L316" s="18">
        <v>1592.26</v>
      </c>
      <c r="M316" s="18" t="s">
        <v>31</v>
      </c>
    </row>
    <row r="317" spans="1:13" x14ac:dyDescent="0.25">
      <c r="A317" s="18" t="s">
        <v>21</v>
      </c>
      <c r="B317" s="18">
        <v>100</v>
      </c>
      <c r="C317" s="18">
        <v>5</v>
      </c>
      <c r="D317" s="18">
        <v>0.8</v>
      </c>
      <c r="E317" s="18">
        <v>96.098529356032259</v>
      </c>
      <c r="F317" s="18">
        <v>0.99</v>
      </c>
      <c r="G317" s="18">
        <v>8</v>
      </c>
      <c r="H317" s="18">
        <v>29</v>
      </c>
      <c r="I317" s="18">
        <v>2549.1514628463833</v>
      </c>
      <c r="J317" s="18">
        <v>2205.0163321858226</v>
      </c>
      <c r="K317" s="18">
        <v>1.6326409684373342</v>
      </c>
      <c r="L317" s="18">
        <v>1722.4059999999999</v>
      </c>
      <c r="M317" s="18" t="s">
        <v>31</v>
      </c>
    </row>
    <row r="318" spans="1:13" x14ac:dyDescent="0.25">
      <c r="A318" s="18" t="s">
        <v>18</v>
      </c>
      <c r="B318" s="18">
        <v>100</v>
      </c>
      <c r="C318" s="18">
        <v>10</v>
      </c>
      <c r="D318" s="18">
        <v>0.3</v>
      </c>
      <c r="E318" s="18">
        <v>17.81084011161159</v>
      </c>
      <c r="F318" s="18">
        <v>0.99</v>
      </c>
      <c r="G318" s="18">
        <v>8</v>
      </c>
      <c r="H318" s="18">
        <v>36</v>
      </c>
      <c r="I318" s="18">
        <v>2549.1514628463833</v>
      </c>
      <c r="J318" s="18">
        <v>2549.1514628463833</v>
      </c>
      <c r="K318" s="18">
        <v>1.4122346406126214</v>
      </c>
      <c r="L318" s="18">
        <v>1272.568</v>
      </c>
      <c r="M318" s="18" t="s">
        <v>31</v>
      </c>
    </row>
    <row r="319" spans="1:13" x14ac:dyDescent="0.25">
      <c r="A319" s="18" t="s">
        <v>15</v>
      </c>
      <c r="B319" s="18">
        <v>100</v>
      </c>
      <c r="C319" s="18">
        <v>5</v>
      </c>
      <c r="D319" s="18">
        <v>0.5</v>
      </c>
      <c r="E319" s="18">
        <v>30.936816477064724</v>
      </c>
      <c r="F319" s="18">
        <v>0.99</v>
      </c>
      <c r="G319" s="18">
        <v>8</v>
      </c>
      <c r="H319" s="18">
        <v>36</v>
      </c>
      <c r="I319" s="18">
        <v>2549.1514628463833</v>
      </c>
      <c r="J319" s="18">
        <v>2549.1514628463833</v>
      </c>
      <c r="K319" s="18">
        <v>1.4122346406126214</v>
      </c>
      <c r="L319" s="18">
        <v>1480.8610000000001</v>
      </c>
      <c r="M319" s="18" t="s">
        <v>31</v>
      </c>
    </row>
    <row r="320" spans="1:13" x14ac:dyDescent="0.25">
      <c r="A320" s="18" t="s">
        <v>15</v>
      </c>
      <c r="B320" s="18">
        <v>100</v>
      </c>
      <c r="C320" s="18">
        <v>5</v>
      </c>
      <c r="D320" s="18">
        <v>0.3</v>
      </c>
      <c r="E320" s="18">
        <v>17.81084011161159</v>
      </c>
      <c r="F320" s="18">
        <v>0.99</v>
      </c>
      <c r="G320" s="18">
        <v>8</v>
      </c>
      <c r="H320" s="18">
        <v>33</v>
      </c>
      <c r="I320" s="18">
        <v>2549.1514628463833</v>
      </c>
      <c r="J320" s="18">
        <v>2309.4642817968502</v>
      </c>
      <c r="K320" s="18">
        <v>1.5588030645787101</v>
      </c>
      <c r="L320" s="18">
        <v>1482.671</v>
      </c>
      <c r="M320" s="18" t="s">
        <v>31</v>
      </c>
    </row>
    <row r="321" spans="1:13" x14ac:dyDescent="0.25">
      <c r="A321" s="18" t="s">
        <v>21</v>
      </c>
      <c r="B321" s="18">
        <v>100</v>
      </c>
      <c r="C321" s="18">
        <v>10</v>
      </c>
      <c r="D321" s="18">
        <v>0.3</v>
      </c>
      <c r="E321" s="18">
        <v>41.644267364579491</v>
      </c>
      <c r="F321" s="18">
        <v>0.99</v>
      </c>
      <c r="G321" s="18">
        <v>8</v>
      </c>
      <c r="H321" s="18">
        <v>31</v>
      </c>
      <c r="I321" s="18">
        <v>3130.9377272151928</v>
      </c>
      <c r="J321" s="18">
        <v>2239.1792266546126</v>
      </c>
      <c r="K321" s="18">
        <v>1.8310280620660715</v>
      </c>
      <c r="L321" s="18">
        <v>1728.2629999999999</v>
      </c>
      <c r="M321" s="18" t="s">
        <v>31</v>
      </c>
    </row>
    <row r="322" spans="1:13" x14ac:dyDescent="0.25">
      <c r="A322" s="18" t="s">
        <v>21</v>
      </c>
      <c r="B322" s="18">
        <v>100</v>
      </c>
      <c r="C322" s="18">
        <v>5</v>
      </c>
      <c r="D322" s="18">
        <v>0.5</v>
      </c>
      <c r="E322" s="18">
        <v>72.334659606533179</v>
      </c>
      <c r="F322" s="18">
        <v>0.99</v>
      </c>
      <c r="G322" s="18">
        <v>8</v>
      </c>
      <c r="H322" s="18">
        <v>37</v>
      </c>
      <c r="I322" s="18">
        <v>3130.9377272151928</v>
      </c>
      <c r="J322" s="18">
        <v>2958.6358395697853</v>
      </c>
      <c r="K322" s="18">
        <v>1.3857737897869107</v>
      </c>
      <c r="L322" s="18">
        <v>1730.0640000000001</v>
      </c>
      <c r="M322" s="18" t="s">
        <v>31</v>
      </c>
    </row>
    <row r="323" spans="1:13" x14ac:dyDescent="0.25">
      <c r="A323" s="18" t="s">
        <v>18</v>
      </c>
      <c r="B323" s="18">
        <v>100</v>
      </c>
      <c r="C323" s="18">
        <v>5</v>
      </c>
      <c r="D323" s="18">
        <v>0.3</v>
      </c>
      <c r="E323" s="18">
        <v>41.644267364579491</v>
      </c>
      <c r="F323" s="18">
        <v>0.99</v>
      </c>
      <c r="G323" s="18">
        <v>8</v>
      </c>
      <c r="H323" s="18">
        <v>38</v>
      </c>
      <c r="I323" s="18">
        <v>3130.9377272151928</v>
      </c>
      <c r="J323" s="18">
        <v>2653.6279597609951</v>
      </c>
      <c r="K323" s="18">
        <v>1.5450545676226879</v>
      </c>
      <c r="L323" s="18">
        <v>1284.837</v>
      </c>
      <c r="M323" s="18" t="s">
        <v>31</v>
      </c>
    </row>
    <row r="324" spans="1:13" x14ac:dyDescent="0.25">
      <c r="A324" s="18" t="s">
        <v>14</v>
      </c>
      <c r="B324" s="18">
        <v>100</v>
      </c>
      <c r="C324" s="18">
        <v>5</v>
      </c>
      <c r="D324" s="18">
        <v>0.5</v>
      </c>
      <c r="E324" s="18">
        <v>72.334659606533179</v>
      </c>
      <c r="F324" s="18">
        <v>0.99</v>
      </c>
      <c r="G324" s="18">
        <v>8</v>
      </c>
      <c r="H324" s="18">
        <v>33</v>
      </c>
      <c r="I324" s="18">
        <v>3130.9377272151928</v>
      </c>
      <c r="J324" s="18">
        <v>2493.6376594032981</v>
      </c>
      <c r="K324" s="18">
        <v>1.6441843443209339</v>
      </c>
      <c r="L324" s="18">
        <v>1614.6679999999999</v>
      </c>
      <c r="M324" s="18" t="s">
        <v>31</v>
      </c>
    </row>
    <row r="325" spans="1:13" x14ac:dyDescent="0.25">
      <c r="A325" s="18" t="s">
        <v>15</v>
      </c>
      <c r="B325" s="18">
        <v>100</v>
      </c>
      <c r="C325" s="18">
        <v>10</v>
      </c>
      <c r="D325" s="18">
        <v>0.5</v>
      </c>
      <c r="E325" s="18">
        <v>72.334659606533179</v>
      </c>
      <c r="F325" s="18">
        <v>0.99</v>
      </c>
      <c r="G325" s="18">
        <v>8</v>
      </c>
      <c r="H325" s="18">
        <v>37</v>
      </c>
      <c r="I325" s="18">
        <v>3130.9377272151928</v>
      </c>
      <c r="J325" s="18">
        <v>2770.5943896336453</v>
      </c>
      <c r="K325" s="18">
        <v>1.4798268614635222</v>
      </c>
      <c r="L325" s="18">
        <v>1503.0450000000001</v>
      </c>
      <c r="M325" s="18" t="s">
        <v>31</v>
      </c>
    </row>
    <row r="326" spans="1:13" x14ac:dyDescent="0.25">
      <c r="A326" s="18" t="s">
        <v>15</v>
      </c>
      <c r="B326" s="18">
        <v>100</v>
      </c>
      <c r="C326" s="18">
        <v>5</v>
      </c>
      <c r="D326" s="18">
        <v>0.3</v>
      </c>
      <c r="E326" s="18">
        <v>41.644267364579491</v>
      </c>
      <c r="F326" s="18">
        <v>0.99</v>
      </c>
      <c r="G326" s="18">
        <v>8</v>
      </c>
      <c r="H326" s="18">
        <v>35</v>
      </c>
      <c r="I326" s="18">
        <v>3130.9377272151928</v>
      </c>
      <c r="J326" s="18">
        <v>2536.356306163932</v>
      </c>
      <c r="K326" s="18">
        <v>1.6164921269287174</v>
      </c>
      <c r="L326" s="18">
        <v>1504.451</v>
      </c>
      <c r="M326" s="18" t="s">
        <v>31</v>
      </c>
    </row>
    <row r="327" spans="1:13" x14ac:dyDescent="0.25">
      <c r="A327" s="18" t="s">
        <v>15</v>
      </c>
      <c r="B327" s="18">
        <v>100</v>
      </c>
      <c r="C327" s="18">
        <v>10</v>
      </c>
      <c r="D327" s="18">
        <v>0.5</v>
      </c>
      <c r="E327" s="18">
        <v>30.936816477064724</v>
      </c>
      <c r="F327" s="18">
        <v>0.99</v>
      </c>
      <c r="G327" s="18">
        <v>8</v>
      </c>
      <c r="H327" s="18">
        <v>33</v>
      </c>
      <c r="I327" s="18">
        <v>2549.1514628463833</v>
      </c>
      <c r="J327" s="18">
        <v>2403.9510919417839</v>
      </c>
      <c r="K327" s="18">
        <v>1.4975346262523634</v>
      </c>
      <c r="L327" s="18">
        <v>1505.3150000000001</v>
      </c>
      <c r="M327" s="18" t="s">
        <v>31</v>
      </c>
    </row>
    <row r="328" spans="1:13" x14ac:dyDescent="0.25">
      <c r="A328" s="18" t="s">
        <v>15</v>
      </c>
      <c r="B328" s="18">
        <v>100</v>
      </c>
      <c r="C328" s="18">
        <v>5</v>
      </c>
      <c r="D328" s="18">
        <v>0.5</v>
      </c>
      <c r="E328" s="18">
        <v>72.334659606533179</v>
      </c>
      <c r="F328" s="18">
        <v>0.99</v>
      </c>
      <c r="G328" s="18">
        <v>8</v>
      </c>
      <c r="H328" s="18">
        <v>35</v>
      </c>
      <c r="I328" s="18">
        <v>3130.9377272151928</v>
      </c>
      <c r="J328" s="18">
        <v>2424.0813364576197</v>
      </c>
      <c r="K328" s="18">
        <v>1.691362388850965</v>
      </c>
      <c r="L328" s="18">
        <v>1505.6569999999999</v>
      </c>
      <c r="M328" s="18" t="s">
        <v>31</v>
      </c>
    </row>
    <row r="329" spans="1:13" x14ac:dyDescent="0.25">
      <c r="A329" s="18" t="s">
        <v>21</v>
      </c>
      <c r="B329" s="18">
        <v>100</v>
      </c>
      <c r="C329" s="18">
        <v>10</v>
      </c>
      <c r="D329" s="18">
        <v>0.8</v>
      </c>
      <c r="E329" s="18">
        <v>224.69197549173819</v>
      </c>
      <c r="F329" s="18">
        <v>0.99</v>
      </c>
      <c r="G329" s="18">
        <v>8</v>
      </c>
      <c r="H329" s="18">
        <v>33</v>
      </c>
      <c r="I329" s="18">
        <v>3130.9377272151928</v>
      </c>
      <c r="J329" s="18">
        <v>2479.7438884962116</v>
      </c>
      <c r="K329" s="18">
        <v>1.6533965539829836</v>
      </c>
      <c r="L329" s="18">
        <v>1757.038</v>
      </c>
      <c r="M329" s="18" t="s">
        <v>31</v>
      </c>
    </row>
    <row r="330" spans="1:13" x14ac:dyDescent="0.25">
      <c r="A330" s="18" t="s">
        <v>15</v>
      </c>
      <c r="B330" s="18">
        <v>100</v>
      </c>
      <c r="C330" s="18">
        <v>10</v>
      </c>
      <c r="D330" s="18">
        <v>0.3</v>
      </c>
      <c r="E330" s="18">
        <v>41.644267364579491</v>
      </c>
      <c r="F330" s="18">
        <v>0.99</v>
      </c>
      <c r="G330" s="18">
        <v>8</v>
      </c>
      <c r="H330" s="18">
        <v>36</v>
      </c>
      <c r="I330" s="18">
        <v>3130.9377272151928</v>
      </c>
      <c r="J330" s="18">
        <v>2711.4277580322555</v>
      </c>
      <c r="K330" s="18">
        <v>1.5121184725848875</v>
      </c>
      <c r="L330" s="18">
        <v>1516.386</v>
      </c>
      <c r="M330" s="18" t="s">
        <v>31</v>
      </c>
    </row>
    <row r="331" spans="1:13" x14ac:dyDescent="0.25">
      <c r="A331" s="18" t="s">
        <v>18</v>
      </c>
      <c r="B331" s="18">
        <v>100</v>
      </c>
      <c r="C331" s="18">
        <v>5</v>
      </c>
      <c r="D331" s="18">
        <v>0.3</v>
      </c>
      <c r="E331" s="18">
        <v>17.81084011161159</v>
      </c>
      <c r="F331" s="18">
        <v>0.99</v>
      </c>
      <c r="G331" s="18">
        <v>8</v>
      </c>
      <c r="H331" s="18">
        <v>31</v>
      </c>
      <c r="I331" s="18">
        <v>2549.1514628463833</v>
      </c>
      <c r="J331" s="18">
        <v>2222.1843203632661</v>
      </c>
      <c r="K331" s="18">
        <v>1.6200276309264474</v>
      </c>
      <c r="L331" s="18">
        <v>1320.8530000000001</v>
      </c>
      <c r="M331" s="18" t="s">
        <v>31</v>
      </c>
    </row>
    <row r="332" spans="1:13" x14ac:dyDescent="0.25">
      <c r="A332" s="18" t="s">
        <v>14</v>
      </c>
      <c r="B332" s="18">
        <v>100</v>
      </c>
      <c r="C332" s="18">
        <v>5</v>
      </c>
      <c r="D332" s="18">
        <v>0.3</v>
      </c>
      <c r="E332" s="18">
        <v>41.644267364579491</v>
      </c>
      <c r="F332" s="18">
        <v>0.99</v>
      </c>
      <c r="G332" s="18">
        <v>8</v>
      </c>
      <c r="H332" s="18">
        <v>35</v>
      </c>
      <c r="I332" s="18">
        <v>3130.9377272151928</v>
      </c>
      <c r="J332" s="18">
        <v>2439.5410703637817</v>
      </c>
      <c r="K332" s="18">
        <v>1.6806439743146495</v>
      </c>
      <c r="L332" s="18">
        <v>1650.309</v>
      </c>
      <c r="M332" s="18" t="s">
        <v>31</v>
      </c>
    </row>
    <row r="333" spans="1:13" x14ac:dyDescent="0.25">
      <c r="A333" s="18" t="s">
        <v>18</v>
      </c>
      <c r="B333" s="18">
        <v>100</v>
      </c>
      <c r="C333" s="18">
        <v>10</v>
      </c>
      <c r="D333" s="18">
        <v>0.5</v>
      </c>
      <c r="E333" s="18">
        <v>30.936816477064724</v>
      </c>
      <c r="F333" s="18">
        <v>0.99</v>
      </c>
      <c r="G333" s="18">
        <v>8</v>
      </c>
      <c r="H333" s="18">
        <v>36</v>
      </c>
      <c r="I333" s="18">
        <v>2549.1514628463833</v>
      </c>
      <c r="J333" s="18">
        <v>2531.6970582108793</v>
      </c>
      <c r="K333" s="18">
        <v>1.4219710799617067</v>
      </c>
      <c r="L333" s="18">
        <v>1324.663</v>
      </c>
      <c r="M333" s="18" t="s">
        <v>31</v>
      </c>
    </row>
    <row r="334" spans="1:13" x14ac:dyDescent="0.25">
      <c r="A334" s="18" t="s">
        <v>15</v>
      </c>
      <c r="B334" s="18">
        <v>100</v>
      </c>
      <c r="C334" s="18">
        <v>10</v>
      </c>
      <c r="D334" s="18">
        <v>0.8</v>
      </c>
      <c r="E334" s="18">
        <v>96.098529356032259</v>
      </c>
      <c r="F334" s="18">
        <v>0.99</v>
      </c>
      <c r="G334" s="18">
        <v>8</v>
      </c>
      <c r="H334" s="18">
        <v>31</v>
      </c>
      <c r="I334" s="18">
        <v>2549.1514628463833</v>
      </c>
      <c r="J334" s="18">
        <v>2218.4112498328686</v>
      </c>
      <c r="K334" s="18">
        <v>1.622782971494225</v>
      </c>
      <c r="L334" s="18">
        <v>1531.6379999999999</v>
      </c>
      <c r="M334" s="18" t="s">
        <v>31</v>
      </c>
    </row>
    <row r="335" spans="1:13" x14ac:dyDescent="0.25">
      <c r="A335" s="18" t="s">
        <v>18</v>
      </c>
      <c r="B335" s="18">
        <v>100</v>
      </c>
      <c r="C335" s="18">
        <v>10</v>
      </c>
      <c r="D335" s="18">
        <v>0.3</v>
      </c>
      <c r="E335" s="18">
        <v>41.644267364579491</v>
      </c>
      <c r="F335" s="18">
        <v>0.99</v>
      </c>
      <c r="G335" s="18">
        <v>8</v>
      </c>
      <c r="H335" s="18">
        <v>41</v>
      </c>
      <c r="I335" s="18">
        <v>3130.9377272151928</v>
      </c>
      <c r="J335" s="18">
        <v>2984.430234516949</v>
      </c>
      <c r="K335" s="18">
        <v>1.3737965634380507</v>
      </c>
      <c r="L335" s="18">
        <v>1333.8009999999999</v>
      </c>
      <c r="M335" s="18" t="s">
        <v>31</v>
      </c>
    </row>
    <row r="336" spans="1:13" x14ac:dyDescent="0.25">
      <c r="A336" s="18" t="s">
        <v>14</v>
      </c>
      <c r="B336" s="18">
        <v>100</v>
      </c>
      <c r="C336" s="18">
        <v>5</v>
      </c>
      <c r="D336" s="18">
        <v>0.8</v>
      </c>
      <c r="E336" s="18">
        <v>224.69197549173819</v>
      </c>
      <c r="F336" s="18">
        <v>0.99</v>
      </c>
      <c r="G336" s="18">
        <v>8</v>
      </c>
      <c r="H336" s="18">
        <v>34</v>
      </c>
      <c r="I336" s="18">
        <v>3130.9377272151928</v>
      </c>
      <c r="J336" s="18">
        <v>2444.140701550024</v>
      </c>
      <c r="K336" s="18">
        <v>1.6774811684940494</v>
      </c>
      <c r="L336" s="18">
        <v>1661.6690000000001</v>
      </c>
      <c r="M336" s="18" t="s">
        <v>31</v>
      </c>
    </row>
    <row r="337" spans="1:13" x14ac:dyDescent="0.25">
      <c r="A337" s="18" t="s">
        <v>14</v>
      </c>
      <c r="B337" s="18">
        <v>100</v>
      </c>
      <c r="C337" s="18">
        <v>10</v>
      </c>
      <c r="D337" s="18">
        <v>0.8</v>
      </c>
      <c r="E337" s="18">
        <v>224.69197549173819</v>
      </c>
      <c r="F337" s="18">
        <v>0.99</v>
      </c>
      <c r="G337" s="18">
        <v>8</v>
      </c>
      <c r="H337" s="18">
        <v>32</v>
      </c>
      <c r="I337" s="18">
        <v>3130.9377272151928</v>
      </c>
      <c r="J337" s="18">
        <v>2368.9727036304516</v>
      </c>
      <c r="K337" s="18">
        <v>1.7307079957978193</v>
      </c>
      <c r="L337" s="18">
        <v>1665.585</v>
      </c>
      <c r="M337" s="18" t="s">
        <v>31</v>
      </c>
    </row>
    <row r="338" spans="1:13" x14ac:dyDescent="0.25">
      <c r="A338" s="18" t="s">
        <v>14</v>
      </c>
      <c r="B338" s="18">
        <v>100</v>
      </c>
      <c r="C338" s="18">
        <v>10</v>
      </c>
      <c r="D338" s="18">
        <v>0.8</v>
      </c>
      <c r="E338" s="18">
        <v>96.098529356032259</v>
      </c>
      <c r="F338" s="18">
        <v>0.99</v>
      </c>
      <c r="G338" s="18">
        <v>8</v>
      </c>
      <c r="H338" s="18">
        <v>29</v>
      </c>
      <c r="I338" s="18">
        <v>2549.1514628463833</v>
      </c>
      <c r="J338" s="18">
        <v>2198.5843820991445</v>
      </c>
      <c r="K338" s="18">
        <v>1.637417253261312</v>
      </c>
      <c r="L338" s="18">
        <v>1678.7940000000001</v>
      </c>
      <c r="M338" s="18" t="s">
        <v>31</v>
      </c>
    </row>
    <row r="339" spans="1:13" x14ac:dyDescent="0.25">
      <c r="A339" s="18" t="s">
        <v>14</v>
      </c>
      <c r="B339" s="18">
        <v>100</v>
      </c>
      <c r="C339" s="18">
        <v>5</v>
      </c>
      <c r="D339" s="18">
        <v>0.8</v>
      </c>
      <c r="E339" s="18">
        <v>96.098529356032259</v>
      </c>
      <c r="F339" s="18">
        <v>0.99</v>
      </c>
      <c r="G339" s="18">
        <v>8</v>
      </c>
      <c r="H339" s="18">
        <v>36</v>
      </c>
      <c r="I339" s="18">
        <v>2549.1514628463833</v>
      </c>
      <c r="J339" s="18">
        <v>2549.1514628463833</v>
      </c>
      <c r="K339" s="18">
        <v>1.4122346406126214</v>
      </c>
      <c r="L339" s="18">
        <v>1680.95</v>
      </c>
      <c r="M339" s="18" t="s">
        <v>31</v>
      </c>
    </row>
    <row r="340" spans="1:13" x14ac:dyDescent="0.25">
      <c r="A340" s="18" t="s">
        <v>18</v>
      </c>
      <c r="B340" s="18">
        <v>100</v>
      </c>
      <c r="C340" s="18">
        <v>10</v>
      </c>
      <c r="D340" s="18">
        <v>0.8</v>
      </c>
      <c r="E340" s="18">
        <v>96.098529356032259</v>
      </c>
      <c r="F340" s="18">
        <v>0.99</v>
      </c>
      <c r="G340" s="18">
        <v>8</v>
      </c>
      <c r="H340" s="18">
        <v>36</v>
      </c>
      <c r="I340" s="18">
        <v>2549.1514628463833</v>
      </c>
      <c r="J340" s="18">
        <v>2549.1514628463833</v>
      </c>
      <c r="K340" s="18">
        <v>1.4122346406126214</v>
      </c>
      <c r="L340" s="18">
        <v>1358.242</v>
      </c>
      <c r="M340" s="18" t="s">
        <v>31</v>
      </c>
    </row>
    <row r="341" spans="1:13" x14ac:dyDescent="0.25">
      <c r="A341" s="18" t="s">
        <v>18</v>
      </c>
      <c r="B341" s="18">
        <v>100</v>
      </c>
      <c r="C341" s="18">
        <v>5</v>
      </c>
      <c r="D341" s="18">
        <v>0.5</v>
      </c>
      <c r="E341" s="18">
        <v>30.936816477064724</v>
      </c>
      <c r="F341" s="18">
        <v>0.99</v>
      </c>
      <c r="G341" s="18">
        <v>8</v>
      </c>
      <c r="H341" s="18">
        <v>36</v>
      </c>
      <c r="I341" s="18">
        <v>2549.1514628463833</v>
      </c>
      <c r="J341" s="18">
        <v>2549.1514628463833</v>
      </c>
      <c r="K341" s="18">
        <v>1.4122346406126214</v>
      </c>
      <c r="L341" s="18">
        <v>1359.03</v>
      </c>
      <c r="M341" s="18" t="s">
        <v>31</v>
      </c>
    </row>
    <row r="342" spans="1:13" x14ac:dyDescent="0.25">
      <c r="A342" s="18" t="s">
        <v>18</v>
      </c>
      <c r="B342" s="18">
        <v>100</v>
      </c>
      <c r="C342" s="18">
        <v>5</v>
      </c>
      <c r="D342" s="18">
        <v>0.8</v>
      </c>
      <c r="E342" s="18">
        <v>96.098529356032259</v>
      </c>
      <c r="F342" s="18">
        <v>0.99</v>
      </c>
      <c r="G342" s="18">
        <v>8</v>
      </c>
      <c r="H342" s="18">
        <v>30</v>
      </c>
      <c r="I342" s="18">
        <v>2549.1514628463833</v>
      </c>
      <c r="J342" s="18">
        <v>2348.3874695989707</v>
      </c>
      <c r="K342" s="18">
        <v>1.5329667895965926</v>
      </c>
      <c r="L342" s="18">
        <v>1375.271</v>
      </c>
      <c r="M342" s="18" t="s">
        <v>31</v>
      </c>
    </row>
    <row r="343" spans="1:13" x14ac:dyDescent="0.25">
      <c r="A343" s="18" t="s">
        <v>15</v>
      </c>
      <c r="B343" s="18">
        <v>100</v>
      </c>
      <c r="C343" s="18">
        <v>5</v>
      </c>
      <c r="D343" s="18">
        <v>0.8</v>
      </c>
      <c r="E343" s="18">
        <v>224.69197549173819</v>
      </c>
      <c r="F343" s="18">
        <v>0.99</v>
      </c>
      <c r="G343" s="18">
        <v>8</v>
      </c>
      <c r="H343" s="18">
        <v>34</v>
      </c>
      <c r="I343" s="18">
        <v>3130.9377272151928</v>
      </c>
      <c r="J343" s="18">
        <v>2479.2627429326221</v>
      </c>
      <c r="K343" s="18">
        <v>1.6537174253464848</v>
      </c>
      <c r="L343" s="18">
        <v>1581.6590000000001</v>
      </c>
      <c r="M343" s="18" t="s">
        <v>31</v>
      </c>
    </row>
    <row r="344" spans="1:13" x14ac:dyDescent="0.25">
      <c r="A344" s="18" t="s">
        <v>15</v>
      </c>
      <c r="B344" s="18">
        <v>100</v>
      </c>
      <c r="C344" s="18">
        <v>5</v>
      </c>
      <c r="D344" s="18">
        <v>0.8</v>
      </c>
      <c r="E344" s="18">
        <v>96.098529356032259</v>
      </c>
      <c r="F344" s="18">
        <v>0.99</v>
      </c>
      <c r="G344" s="18">
        <v>8</v>
      </c>
      <c r="H344" s="18">
        <v>36</v>
      </c>
      <c r="I344" s="18">
        <v>2549.1514628463833</v>
      </c>
      <c r="J344" s="18">
        <v>2549.1514628463833</v>
      </c>
      <c r="K344" s="18">
        <v>1.4122346406126214</v>
      </c>
      <c r="L344" s="18">
        <v>1582.83</v>
      </c>
      <c r="M344" s="18" t="s">
        <v>31</v>
      </c>
    </row>
    <row r="345" spans="1:13" x14ac:dyDescent="0.25">
      <c r="A345" s="18" t="s">
        <v>18</v>
      </c>
      <c r="B345" s="18">
        <v>100</v>
      </c>
      <c r="C345" s="18">
        <v>5</v>
      </c>
      <c r="D345" s="18">
        <v>0.5</v>
      </c>
      <c r="E345" s="18">
        <v>72.334659606533179</v>
      </c>
      <c r="F345" s="18">
        <v>0.99</v>
      </c>
      <c r="G345" s="18">
        <v>8</v>
      </c>
      <c r="H345" s="18">
        <v>37</v>
      </c>
      <c r="I345" s="18">
        <v>3130.9377272151928</v>
      </c>
      <c r="J345" s="18">
        <v>2832.8277581275051</v>
      </c>
      <c r="K345" s="18">
        <v>1.4473170803402795</v>
      </c>
      <c r="L345" s="18">
        <v>1376.3879999999999</v>
      </c>
      <c r="M345" s="18" t="s">
        <v>31</v>
      </c>
    </row>
    <row r="346" spans="1:13" x14ac:dyDescent="0.25">
      <c r="A346" s="18" t="s">
        <v>19</v>
      </c>
      <c r="B346" s="18">
        <v>100</v>
      </c>
      <c r="C346" s="18">
        <v>10</v>
      </c>
      <c r="D346" s="18">
        <v>0.5</v>
      </c>
      <c r="E346" s="18">
        <v>30.936816477064724</v>
      </c>
      <c r="F346" s="18">
        <v>0.99</v>
      </c>
      <c r="G346" s="18">
        <v>8</v>
      </c>
      <c r="H346" s="18">
        <v>35</v>
      </c>
      <c r="I346" s="18">
        <v>2549.1514628463833</v>
      </c>
      <c r="J346" s="18">
        <v>2476.9220060741927</v>
      </c>
      <c r="K346" s="18">
        <v>1.4534167774244271</v>
      </c>
      <c r="L346" s="18">
        <v>841.82100000000003</v>
      </c>
      <c r="M346" s="18" t="s">
        <v>31</v>
      </c>
    </row>
    <row r="347" spans="1:13" x14ac:dyDescent="0.25">
      <c r="A347" s="18" t="s">
        <v>18</v>
      </c>
      <c r="B347" s="18">
        <v>100</v>
      </c>
      <c r="C347" s="18">
        <v>5</v>
      </c>
      <c r="D347" s="18">
        <v>0.8</v>
      </c>
      <c r="E347" s="18">
        <v>224.69197549173819</v>
      </c>
      <c r="F347" s="18">
        <v>0.99</v>
      </c>
      <c r="G347" s="18">
        <v>8</v>
      </c>
      <c r="H347" s="18">
        <v>36</v>
      </c>
      <c r="I347" s="18">
        <v>3130.9377272151928</v>
      </c>
      <c r="J347" s="18">
        <v>2888.6995947827859</v>
      </c>
      <c r="K347" s="18">
        <v>1.4193237702545867</v>
      </c>
      <c r="L347" s="18">
        <v>1379.673</v>
      </c>
      <c r="M347" s="18" t="s">
        <v>31</v>
      </c>
    </row>
    <row r="348" spans="1:13" x14ac:dyDescent="0.25">
      <c r="A348" s="18" t="s">
        <v>19</v>
      </c>
      <c r="B348" s="18">
        <v>100</v>
      </c>
      <c r="C348" s="18">
        <v>5</v>
      </c>
      <c r="D348" s="18">
        <v>0.3</v>
      </c>
      <c r="E348" s="18">
        <v>17.81084011161159</v>
      </c>
      <c r="F348" s="18">
        <v>0.99</v>
      </c>
      <c r="G348" s="18">
        <v>8</v>
      </c>
      <c r="H348" s="18">
        <v>34</v>
      </c>
      <c r="I348" s="18">
        <v>2549.1514628463833</v>
      </c>
      <c r="J348" s="18">
        <v>2411.9195446688354</v>
      </c>
      <c r="K348" s="18">
        <v>1.4925871005760651</v>
      </c>
      <c r="L348" s="18">
        <v>844.54899999999998</v>
      </c>
      <c r="M348" s="18" t="s">
        <v>31</v>
      </c>
    </row>
    <row r="349" spans="1:13" x14ac:dyDescent="0.25">
      <c r="A349" s="18" t="s">
        <v>15</v>
      </c>
      <c r="B349" s="18">
        <v>100</v>
      </c>
      <c r="C349" s="18">
        <v>10</v>
      </c>
      <c r="D349" s="18">
        <v>0.8</v>
      </c>
      <c r="E349" s="18">
        <v>224.69197549173819</v>
      </c>
      <c r="F349" s="18">
        <v>0.99</v>
      </c>
      <c r="G349" s="18">
        <v>8</v>
      </c>
      <c r="H349" s="18">
        <v>36</v>
      </c>
      <c r="I349" s="18">
        <v>3130.9377272151928</v>
      </c>
      <c r="J349" s="18">
        <v>2719.3010924054165</v>
      </c>
      <c r="K349" s="18">
        <v>1.5077403570537518</v>
      </c>
      <c r="L349" s="18">
        <v>1589.566</v>
      </c>
      <c r="M349" s="18" t="s">
        <v>31</v>
      </c>
    </row>
    <row r="350" spans="1:13" x14ac:dyDescent="0.25">
      <c r="A350" s="18" t="s">
        <v>18</v>
      </c>
      <c r="B350" s="18">
        <v>100</v>
      </c>
      <c r="C350" s="18">
        <v>10</v>
      </c>
      <c r="D350" s="18">
        <v>0.5</v>
      </c>
      <c r="E350" s="18">
        <v>72.334659606533179</v>
      </c>
      <c r="F350" s="18">
        <v>0.99</v>
      </c>
      <c r="G350" s="18">
        <v>8</v>
      </c>
      <c r="H350" s="18">
        <v>35</v>
      </c>
      <c r="I350" s="18">
        <v>3130.9377272151928</v>
      </c>
      <c r="J350" s="18">
        <v>2507.7506540543204</v>
      </c>
      <c r="K350" s="18">
        <v>1.6349312852820774</v>
      </c>
      <c r="L350" s="18">
        <v>1383.848</v>
      </c>
      <c r="M350" s="18" t="s">
        <v>31</v>
      </c>
    </row>
    <row r="351" spans="1:13" x14ac:dyDescent="0.25">
      <c r="A351" s="18" t="s">
        <v>19</v>
      </c>
      <c r="B351" s="18">
        <v>100</v>
      </c>
      <c r="C351" s="18">
        <v>5</v>
      </c>
      <c r="D351" s="18">
        <v>0.8</v>
      </c>
      <c r="E351" s="18">
        <v>96.098529356032259</v>
      </c>
      <c r="F351" s="18">
        <v>0.99</v>
      </c>
      <c r="G351" s="18">
        <v>8</v>
      </c>
      <c r="H351" s="18">
        <v>32</v>
      </c>
      <c r="I351" s="18">
        <v>2549.1514628463833</v>
      </c>
      <c r="J351" s="18">
        <v>2457.3374783864028</v>
      </c>
      <c r="K351" s="18">
        <v>1.4650002417917463</v>
      </c>
      <c r="L351" s="18">
        <v>846.41399999999999</v>
      </c>
      <c r="M351" s="18" t="s">
        <v>31</v>
      </c>
    </row>
    <row r="352" spans="1:13" x14ac:dyDescent="0.25">
      <c r="A352" s="18" t="s">
        <v>19</v>
      </c>
      <c r="B352" s="18">
        <v>100</v>
      </c>
      <c r="C352" s="18">
        <v>10</v>
      </c>
      <c r="D352" s="18">
        <v>0.8</v>
      </c>
      <c r="E352" s="18">
        <v>96.098529356032259</v>
      </c>
      <c r="F352" s="18">
        <v>0.99</v>
      </c>
      <c r="G352" s="18">
        <v>8</v>
      </c>
      <c r="H352" s="18">
        <v>32</v>
      </c>
      <c r="I352" s="18">
        <v>2549.1514628463833</v>
      </c>
      <c r="J352" s="18">
        <v>2321.4796496411764</v>
      </c>
      <c r="K352" s="18">
        <v>1.5507351100650142</v>
      </c>
      <c r="L352" s="18">
        <v>850.07799999999997</v>
      </c>
      <c r="M352" s="18" t="s">
        <v>31</v>
      </c>
    </row>
    <row r="353" spans="1:13" x14ac:dyDescent="0.25">
      <c r="A353" s="18" t="s">
        <v>19</v>
      </c>
      <c r="B353" s="18">
        <v>100</v>
      </c>
      <c r="C353" s="18">
        <v>5</v>
      </c>
      <c r="D353" s="18">
        <v>0.5</v>
      </c>
      <c r="E353" s="18">
        <v>72.334659606533179</v>
      </c>
      <c r="F353" s="18">
        <v>0.99</v>
      </c>
      <c r="G353" s="18">
        <v>8</v>
      </c>
      <c r="H353" s="18">
        <v>36</v>
      </c>
      <c r="I353" s="18">
        <v>3130.9377272151928</v>
      </c>
      <c r="J353" s="18">
        <v>2700.0796870270278</v>
      </c>
      <c r="K353" s="18">
        <v>1.5184737027203741</v>
      </c>
      <c r="L353" s="18">
        <v>851.59900000000005</v>
      </c>
      <c r="M353" s="18" t="s">
        <v>31</v>
      </c>
    </row>
    <row r="354" spans="1:13" x14ac:dyDescent="0.25">
      <c r="A354" s="18" t="s">
        <v>19</v>
      </c>
      <c r="B354" s="18">
        <v>100</v>
      </c>
      <c r="C354" s="18">
        <v>5</v>
      </c>
      <c r="D354" s="18">
        <v>0.5</v>
      </c>
      <c r="E354" s="18">
        <v>30.936816477064724</v>
      </c>
      <c r="F354" s="18">
        <v>0.99</v>
      </c>
      <c r="G354" s="18">
        <v>8</v>
      </c>
      <c r="H354" s="18">
        <v>33</v>
      </c>
      <c r="I354" s="18">
        <v>2549.1514628463833</v>
      </c>
      <c r="J354" s="18">
        <v>2415.3528859387311</v>
      </c>
      <c r="K354" s="18">
        <v>1.490465439215046</v>
      </c>
      <c r="L354" s="18">
        <v>851.98699999999997</v>
      </c>
      <c r="M354" s="18" t="s">
        <v>31</v>
      </c>
    </row>
    <row r="355" spans="1:13" x14ac:dyDescent="0.25">
      <c r="A355" s="18" t="s">
        <v>19</v>
      </c>
      <c r="B355" s="18">
        <v>100</v>
      </c>
      <c r="C355" s="18">
        <v>10</v>
      </c>
      <c r="D355" s="18">
        <v>0.3</v>
      </c>
      <c r="E355" s="18">
        <v>41.644267364579491</v>
      </c>
      <c r="F355" s="18">
        <v>0.99</v>
      </c>
      <c r="G355" s="18">
        <v>8</v>
      </c>
      <c r="H355" s="18">
        <v>31</v>
      </c>
      <c r="I355" s="18">
        <v>3130.9377272151928</v>
      </c>
      <c r="J355" s="18">
        <v>2460.679471654435</v>
      </c>
      <c r="K355" s="18">
        <v>1.6662064471336324</v>
      </c>
      <c r="L355" s="18">
        <v>853.11500000000001</v>
      </c>
      <c r="M355" s="18" t="s">
        <v>31</v>
      </c>
    </row>
    <row r="356" spans="1:13" x14ac:dyDescent="0.25">
      <c r="A356" s="18" t="s">
        <v>18</v>
      </c>
      <c r="B356" s="18">
        <v>100</v>
      </c>
      <c r="C356" s="18">
        <v>10</v>
      </c>
      <c r="D356" s="18">
        <v>0.8</v>
      </c>
      <c r="E356" s="18">
        <v>224.69197549173819</v>
      </c>
      <c r="F356" s="18">
        <v>0.99</v>
      </c>
      <c r="G356" s="18">
        <v>8</v>
      </c>
      <c r="H356" s="18">
        <v>32</v>
      </c>
      <c r="I356" s="18">
        <v>3130.9377272151928</v>
      </c>
      <c r="J356" s="18">
        <v>2422.8768889803296</v>
      </c>
      <c r="K356" s="18">
        <v>1.6922031897895933</v>
      </c>
      <c r="L356" s="18">
        <v>1391.6669999999999</v>
      </c>
      <c r="M356" s="18" t="s">
        <v>31</v>
      </c>
    </row>
    <row r="357" spans="1:13" x14ac:dyDescent="0.25">
      <c r="A357" s="18" t="s">
        <v>19</v>
      </c>
      <c r="B357" s="18">
        <v>100</v>
      </c>
      <c r="C357" s="18">
        <v>10</v>
      </c>
      <c r="D357" s="18">
        <v>0.3</v>
      </c>
      <c r="E357" s="18">
        <v>17.81084011161159</v>
      </c>
      <c r="F357" s="18">
        <v>0.99</v>
      </c>
      <c r="G357" s="18">
        <v>8</v>
      </c>
      <c r="H357" s="18">
        <v>35</v>
      </c>
      <c r="I357" s="18">
        <v>2549.1514628463833</v>
      </c>
      <c r="J357" s="18">
        <v>2408.0556334734342</v>
      </c>
      <c r="K357" s="18">
        <v>1.4949820718250093</v>
      </c>
      <c r="L357" s="18">
        <v>856.98099999999999</v>
      </c>
      <c r="M357" s="18" t="s">
        <v>31</v>
      </c>
    </row>
    <row r="358" spans="1:13" x14ac:dyDescent="0.25">
      <c r="A358" s="18" t="s">
        <v>19</v>
      </c>
      <c r="B358" s="18">
        <v>100</v>
      </c>
      <c r="C358" s="18">
        <v>10</v>
      </c>
      <c r="D358" s="18">
        <v>0.8</v>
      </c>
      <c r="E358" s="18">
        <v>224.69197549173819</v>
      </c>
      <c r="F358" s="18">
        <v>0.99</v>
      </c>
      <c r="G358" s="18">
        <v>8</v>
      </c>
      <c r="H358" s="18">
        <v>34</v>
      </c>
      <c r="I358" s="18">
        <v>3130.9377272151928</v>
      </c>
      <c r="J358" s="18">
        <v>2680.5378656339785</v>
      </c>
      <c r="K358" s="18">
        <v>1.5295437727496164</v>
      </c>
      <c r="L358" s="18">
        <v>856.93399999999997</v>
      </c>
      <c r="M358" s="18" t="s">
        <v>31</v>
      </c>
    </row>
    <row r="359" spans="1:13" x14ac:dyDescent="0.25">
      <c r="A359" s="18" t="s">
        <v>19</v>
      </c>
      <c r="B359" s="18">
        <v>100</v>
      </c>
      <c r="C359" s="18">
        <v>5</v>
      </c>
      <c r="D359" s="18">
        <v>0.3</v>
      </c>
      <c r="E359" s="18">
        <v>41.644267364579491</v>
      </c>
      <c r="F359" s="18">
        <v>0.99</v>
      </c>
      <c r="G359" s="18">
        <v>8</v>
      </c>
      <c r="H359" s="18">
        <v>32</v>
      </c>
      <c r="I359" s="18">
        <v>3130.9377272151928</v>
      </c>
      <c r="J359" s="18">
        <v>2342.1864262101994</v>
      </c>
      <c r="K359" s="18">
        <v>1.7505011360833691</v>
      </c>
      <c r="L359" s="18">
        <v>861.08100000000002</v>
      </c>
      <c r="M359" s="18" t="s">
        <v>31</v>
      </c>
    </row>
    <row r="360" spans="1:13" x14ac:dyDescent="0.25">
      <c r="A360" s="18" t="s">
        <v>19</v>
      </c>
      <c r="B360" s="18">
        <v>100</v>
      </c>
      <c r="C360" s="18">
        <v>5</v>
      </c>
      <c r="D360" s="18">
        <v>0.8</v>
      </c>
      <c r="E360" s="18">
        <v>224.69197549173819</v>
      </c>
      <c r="F360" s="18">
        <v>0.99</v>
      </c>
      <c r="G360" s="18">
        <v>8</v>
      </c>
      <c r="H360" s="18">
        <v>39</v>
      </c>
      <c r="I360" s="18">
        <v>3130.9377272151928</v>
      </c>
      <c r="J360" s="18">
        <v>2993.1511913889472</v>
      </c>
      <c r="K360" s="18">
        <v>1.3697938185666554</v>
      </c>
      <c r="L360" s="18">
        <v>861.23099999999999</v>
      </c>
      <c r="M360" s="18" t="s">
        <v>31</v>
      </c>
    </row>
    <row r="361" spans="1:13" x14ac:dyDescent="0.25">
      <c r="A361" s="18" t="s">
        <v>19</v>
      </c>
      <c r="B361" s="18">
        <v>100</v>
      </c>
      <c r="C361" s="18">
        <v>10</v>
      </c>
      <c r="D361" s="18">
        <v>0.5</v>
      </c>
      <c r="E361" s="18">
        <v>72.334659606533179</v>
      </c>
      <c r="F361" s="18">
        <v>0.99</v>
      </c>
      <c r="G361" s="18">
        <v>8</v>
      </c>
      <c r="H361" s="18">
        <v>35</v>
      </c>
      <c r="I361" s="18">
        <v>3130.9377272151928</v>
      </c>
      <c r="J361" s="18">
        <v>2453.1205211634424</v>
      </c>
      <c r="K361" s="18">
        <v>1.671340631097689</v>
      </c>
      <c r="L361" s="18">
        <v>862.02099999999996</v>
      </c>
      <c r="M361" s="18" t="s">
        <v>31</v>
      </c>
    </row>
    <row r="362" spans="1:13" x14ac:dyDescent="0.25">
      <c r="A362" s="20" t="s">
        <v>12</v>
      </c>
      <c r="B362" s="20">
        <v>100</v>
      </c>
      <c r="C362" s="20">
        <v>10</v>
      </c>
      <c r="D362" s="20">
        <v>0.3</v>
      </c>
      <c r="E362" s="20">
        <v>5.7718734423223852</v>
      </c>
      <c r="F362" s="20">
        <v>0.8</v>
      </c>
      <c r="G362" s="20">
        <v>8</v>
      </c>
      <c r="H362" s="20">
        <v>32</v>
      </c>
      <c r="I362" s="20">
        <v>2143.5766879452731</v>
      </c>
      <c r="J362" s="20">
        <v>2143.5766879452731</v>
      </c>
      <c r="K362" s="20">
        <v>1.4928320586782282</v>
      </c>
      <c r="L362" s="20">
        <v>23.579000000000001</v>
      </c>
      <c r="M362" t="s">
        <v>32</v>
      </c>
    </row>
    <row r="363" spans="1:13" x14ac:dyDescent="0.25">
      <c r="A363" s="20" t="s">
        <v>12</v>
      </c>
      <c r="B363" s="20">
        <v>100</v>
      </c>
      <c r="C363" s="20">
        <v>5</v>
      </c>
      <c r="D363" s="20">
        <v>0.3</v>
      </c>
      <c r="E363" s="20">
        <v>5.7718734423223852</v>
      </c>
      <c r="F363" s="20">
        <v>0.8</v>
      </c>
      <c r="G363" s="20">
        <v>8</v>
      </c>
      <c r="H363" s="20">
        <v>32</v>
      </c>
      <c r="I363" s="20">
        <v>2143.5766879452731</v>
      </c>
      <c r="J363" s="20">
        <v>2143.5766879452731</v>
      </c>
      <c r="K363" s="20">
        <v>1.4928320586782282</v>
      </c>
      <c r="L363" s="20">
        <v>23.748999999999999</v>
      </c>
      <c r="M363" s="18" t="s">
        <v>32</v>
      </c>
    </row>
    <row r="364" spans="1:13" x14ac:dyDescent="0.25">
      <c r="A364" s="20" t="s">
        <v>12</v>
      </c>
      <c r="B364" s="20">
        <v>100</v>
      </c>
      <c r="C364" s="20">
        <v>5</v>
      </c>
      <c r="D364" s="20">
        <v>0.5</v>
      </c>
      <c r="E364" s="20">
        <v>10.025545583195649</v>
      </c>
      <c r="F364" s="20">
        <v>0.8</v>
      </c>
      <c r="G364" s="20">
        <v>8</v>
      </c>
      <c r="H364" s="20">
        <v>32</v>
      </c>
      <c r="I364" s="20">
        <v>2143.5766879452731</v>
      </c>
      <c r="J364" s="20">
        <v>2143.5766879452731</v>
      </c>
      <c r="K364" s="20">
        <v>1.4928320586782282</v>
      </c>
      <c r="L364" s="20">
        <v>26.407</v>
      </c>
      <c r="M364" s="18" t="s">
        <v>32</v>
      </c>
    </row>
    <row r="365" spans="1:13" x14ac:dyDescent="0.25">
      <c r="A365" s="20" t="s">
        <v>12</v>
      </c>
      <c r="B365" s="20">
        <v>100</v>
      </c>
      <c r="C365" s="20">
        <v>5</v>
      </c>
      <c r="D365" s="20">
        <v>0.3</v>
      </c>
      <c r="E365" s="20">
        <v>15.638723571114044</v>
      </c>
      <c r="F365" s="20">
        <v>0.8</v>
      </c>
      <c r="G365" s="20">
        <v>8</v>
      </c>
      <c r="H365" s="20">
        <v>30</v>
      </c>
      <c r="I365" s="20">
        <v>2173.9187070741659</v>
      </c>
      <c r="J365" s="20">
        <v>2173.9187070741659</v>
      </c>
      <c r="K365" s="20">
        <v>1.3799964047586859</v>
      </c>
      <c r="L365" s="20">
        <v>27.731999999999999</v>
      </c>
      <c r="M365" s="18" t="s">
        <v>32</v>
      </c>
    </row>
    <row r="366" spans="1:13" x14ac:dyDescent="0.25">
      <c r="A366" s="20" t="s">
        <v>12</v>
      </c>
      <c r="B366" s="20">
        <v>100</v>
      </c>
      <c r="C366" s="20">
        <v>10</v>
      </c>
      <c r="D366" s="20">
        <v>0.5</v>
      </c>
      <c r="E366" s="20">
        <v>10.025545583195649</v>
      </c>
      <c r="F366" s="20">
        <v>0.8</v>
      </c>
      <c r="G366" s="20">
        <v>8</v>
      </c>
      <c r="H366" s="20">
        <v>32</v>
      </c>
      <c r="I366" s="20">
        <v>2143.5766879452731</v>
      </c>
      <c r="J366" s="20">
        <v>2143.5766879452731</v>
      </c>
      <c r="K366" s="20">
        <v>1.4928320586782282</v>
      </c>
      <c r="L366" s="20">
        <v>28.692</v>
      </c>
      <c r="M366" s="18" t="s">
        <v>32</v>
      </c>
    </row>
    <row r="367" spans="1:13" x14ac:dyDescent="0.25">
      <c r="A367" s="20" t="s">
        <v>12</v>
      </c>
      <c r="B367" s="20">
        <v>100</v>
      </c>
      <c r="C367" s="20">
        <v>10</v>
      </c>
      <c r="D367" s="20">
        <v>0.8</v>
      </c>
      <c r="E367" s="20">
        <v>31.142189024239819</v>
      </c>
      <c r="F367" s="20">
        <v>0.8</v>
      </c>
      <c r="G367" s="20">
        <v>8</v>
      </c>
      <c r="H367" s="20">
        <v>32</v>
      </c>
      <c r="I367" s="20">
        <v>2143.5766879452731</v>
      </c>
      <c r="J367" s="20">
        <v>2143.5766879452731</v>
      </c>
      <c r="K367" s="20">
        <v>1.4928320586782282</v>
      </c>
      <c r="L367" s="20">
        <v>29.556999999999999</v>
      </c>
      <c r="M367" s="18" t="s">
        <v>32</v>
      </c>
    </row>
    <row r="368" spans="1:13" x14ac:dyDescent="0.25">
      <c r="A368" s="20" t="s">
        <v>12</v>
      </c>
      <c r="B368" s="20">
        <v>100</v>
      </c>
      <c r="C368" s="20">
        <v>10</v>
      </c>
      <c r="D368" s="20">
        <v>0.5</v>
      </c>
      <c r="E368" s="20">
        <v>27.163924779701162</v>
      </c>
      <c r="F368" s="20">
        <v>0.8</v>
      </c>
      <c r="G368" s="20">
        <v>8</v>
      </c>
      <c r="H368" s="20">
        <v>30</v>
      </c>
      <c r="I368" s="20">
        <v>2173.9187070741659</v>
      </c>
      <c r="J368" s="20">
        <v>2173.9187070741659</v>
      </c>
      <c r="K368" s="20">
        <v>1.3799964047586859</v>
      </c>
      <c r="L368" s="20">
        <v>30.1</v>
      </c>
      <c r="M368" s="18" t="s">
        <v>32</v>
      </c>
    </row>
    <row r="369" spans="1:13" x14ac:dyDescent="0.25">
      <c r="A369" s="20" t="s">
        <v>12</v>
      </c>
      <c r="B369" s="20">
        <v>100</v>
      </c>
      <c r="C369" s="20">
        <v>5</v>
      </c>
      <c r="D369" s="20">
        <v>0.5</v>
      </c>
      <c r="E369" s="20">
        <v>27.163924779701162</v>
      </c>
      <c r="F369" s="20">
        <v>0.8</v>
      </c>
      <c r="G369" s="20">
        <v>8</v>
      </c>
      <c r="H369" s="20">
        <v>30</v>
      </c>
      <c r="I369" s="20">
        <v>2173.9187070741659</v>
      </c>
      <c r="J369" s="20">
        <v>2173.9187070741659</v>
      </c>
      <c r="K369" s="20">
        <v>1.3799964047586859</v>
      </c>
      <c r="L369" s="20">
        <v>30.579000000000001</v>
      </c>
      <c r="M369" s="18" t="s">
        <v>32</v>
      </c>
    </row>
    <row r="370" spans="1:13" x14ac:dyDescent="0.25">
      <c r="A370" s="20" t="s">
        <v>12</v>
      </c>
      <c r="B370" s="20">
        <v>100</v>
      </c>
      <c r="C370" s="20">
        <v>5</v>
      </c>
      <c r="D370" s="20">
        <v>0.8</v>
      </c>
      <c r="E370" s="20">
        <v>31.142189024239819</v>
      </c>
      <c r="F370" s="20">
        <v>0.8</v>
      </c>
      <c r="G370" s="20">
        <v>8</v>
      </c>
      <c r="H370" s="20">
        <v>32</v>
      </c>
      <c r="I370" s="20">
        <v>2143.5766879452731</v>
      </c>
      <c r="J370" s="20">
        <v>2143.5766879452731</v>
      </c>
      <c r="K370" s="20">
        <v>1.4928320586782282</v>
      </c>
      <c r="L370" s="20">
        <v>30.693000000000001</v>
      </c>
      <c r="M370" s="18" t="s">
        <v>32</v>
      </c>
    </row>
    <row r="371" spans="1:13" x14ac:dyDescent="0.25">
      <c r="A371" s="20" t="s">
        <v>12</v>
      </c>
      <c r="B371" s="20">
        <v>100</v>
      </c>
      <c r="C371" s="20">
        <v>10</v>
      </c>
      <c r="D371" s="20">
        <v>0.3</v>
      </c>
      <c r="E371" s="20">
        <v>15.638723571114044</v>
      </c>
      <c r="F371" s="20">
        <v>0.8</v>
      </c>
      <c r="G371" s="20">
        <v>8</v>
      </c>
      <c r="H371" s="20">
        <v>30</v>
      </c>
      <c r="I371" s="20">
        <v>2173.9187070741659</v>
      </c>
      <c r="J371" s="20">
        <v>2170.2943654567157</v>
      </c>
      <c r="K371" s="20">
        <v>1.3823009669790491</v>
      </c>
      <c r="L371" s="20">
        <v>30.773</v>
      </c>
      <c r="M371" s="18" t="s">
        <v>32</v>
      </c>
    </row>
    <row r="372" spans="1:13" x14ac:dyDescent="0.25">
      <c r="A372" s="20" t="s">
        <v>12</v>
      </c>
      <c r="B372" s="20">
        <v>100</v>
      </c>
      <c r="C372" s="20">
        <v>5</v>
      </c>
      <c r="D372" s="20">
        <v>0.8</v>
      </c>
      <c r="E372" s="20">
        <v>84.378857301054765</v>
      </c>
      <c r="F372" s="20">
        <v>0.8</v>
      </c>
      <c r="G372" s="20">
        <v>8</v>
      </c>
      <c r="H372" s="20">
        <v>30</v>
      </c>
      <c r="I372" s="20">
        <v>2173.9187070741659</v>
      </c>
      <c r="J372" s="20">
        <v>2173.9187070741659</v>
      </c>
      <c r="K372" s="20">
        <v>1.3799964047586859</v>
      </c>
      <c r="L372" s="20">
        <v>32.304000000000002</v>
      </c>
      <c r="M372" s="18" t="s">
        <v>32</v>
      </c>
    </row>
    <row r="373" spans="1:13" x14ac:dyDescent="0.25">
      <c r="A373" s="20" t="s">
        <v>12</v>
      </c>
      <c r="B373" s="20">
        <v>100</v>
      </c>
      <c r="C373" s="20">
        <v>10</v>
      </c>
      <c r="D373" s="20">
        <v>0.8</v>
      </c>
      <c r="E373" s="20">
        <v>84.378857301054765</v>
      </c>
      <c r="F373" s="20">
        <v>0.8</v>
      </c>
      <c r="G373" s="20">
        <v>8</v>
      </c>
      <c r="H373" s="20">
        <v>30</v>
      </c>
      <c r="I373" s="20">
        <v>2173.9187070741659</v>
      </c>
      <c r="J373" s="20">
        <v>2173.9187070741659</v>
      </c>
      <c r="K373" s="20">
        <v>1.3799964047586859</v>
      </c>
      <c r="L373" s="20">
        <v>34.877000000000002</v>
      </c>
      <c r="M373" s="18" t="s">
        <v>32</v>
      </c>
    </row>
    <row r="374" spans="1:13" x14ac:dyDescent="0.25">
      <c r="A374" s="20" t="s">
        <v>12</v>
      </c>
      <c r="B374" s="20">
        <v>100</v>
      </c>
      <c r="C374" s="20">
        <v>5</v>
      </c>
      <c r="D374" s="20">
        <v>0.3</v>
      </c>
      <c r="E374" s="20">
        <v>5.7718734423223852</v>
      </c>
      <c r="F374" s="20">
        <v>0.9</v>
      </c>
      <c r="G374" s="20">
        <v>8</v>
      </c>
      <c r="H374" s="20">
        <v>32</v>
      </c>
      <c r="I374" s="20">
        <v>2143.5766879452731</v>
      </c>
      <c r="J374" s="20">
        <v>2143.5766879452731</v>
      </c>
      <c r="K374" s="20">
        <v>1.4928320586782282</v>
      </c>
      <c r="L374" s="20">
        <v>38.506999999999998</v>
      </c>
      <c r="M374" s="18" t="s">
        <v>32</v>
      </c>
    </row>
    <row r="375" spans="1:13" x14ac:dyDescent="0.25">
      <c r="A375" s="20" t="s">
        <v>12</v>
      </c>
      <c r="B375" s="20">
        <v>100</v>
      </c>
      <c r="C375" s="20">
        <v>5</v>
      </c>
      <c r="D375" s="20">
        <v>0.5</v>
      </c>
      <c r="E375" s="20">
        <v>10.025545583195649</v>
      </c>
      <c r="F375" s="20">
        <v>0.9</v>
      </c>
      <c r="G375" s="20">
        <v>8</v>
      </c>
      <c r="H375" s="20">
        <v>31</v>
      </c>
      <c r="I375" s="20">
        <v>2143.5766879452731</v>
      </c>
      <c r="J375" s="20">
        <v>2135.8630243392895</v>
      </c>
      <c r="K375" s="20">
        <v>1.4982234176697224</v>
      </c>
      <c r="L375" s="20">
        <v>43.493000000000002</v>
      </c>
      <c r="M375" s="18" t="s">
        <v>32</v>
      </c>
    </row>
    <row r="376" spans="1:13" x14ac:dyDescent="0.25">
      <c r="A376" s="20" t="s">
        <v>12</v>
      </c>
      <c r="B376" s="20">
        <v>100</v>
      </c>
      <c r="C376" s="20">
        <v>5</v>
      </c>
      <c r="D376" s="20">
        <v>0.8</v>
      </c>
      <c r="E376" s="20">
        <v>31.142189024239819</v>
      </c>
      <c r="F376" s="20">
        <v>0.9</v>
      </c>
      <c r="G376" s="20">
        <v>8</v>
      </c>
      <c r="H376" s="20">
        <v>32</v>
      </c>
      <c r="I376" s="20">
        <v>2143.5766879452731</v>
      </c>
      <c r="J376" s="20">
        <v>2143.5766879452731</v>
      </c>
      <c r="K376" s="20">
        <v>1.4928320586782282</v>
      </c>
      <c r="L376" s="20">
        <v>44.195999999999998</v>
      </c>
      <c r="M376" s="18" t="s">
        <v>32</v>
      </c>
    </row>
    <row r="377" spans="1:13" x14ac:dyDescent="0.25">
      <c r="A377" s="20" t="s">
        <v>12</v>
      </c>
      <c r="B377" s="20">
        <v>100</v>
      </c>
      <c r="C377" s="20">
        <v>10</v>
      </c>
      <c r="D377" s="20">
        <v>0.8</v>
      </c>
      <c r="E377" s="20">
        <v>31.142189024239819</v>
      </c>
      <c r="F377" s="20">
        <v>0.9</v>
      </c>
      <c r="G377" s="20">
        <v>8</v>
      </c>
      <c r="H377" s="20">
        <v>32</v>
      </c>
      <c r="I377" s="20">
        <v>2143.5766879452731</v>
      </c>
      <c r="J377" s="20">
        <v>2143.5766879452731</v>
      </c>
      <c r="K377" s="20">
        <v>1.4928320586782282</v>
      </c>
      <c r="L377" s="20">
        <v>44.277000000000001</v>
      </c>
      <c r="M377" s="18" t="s">
        <v>32</v>
      </c>
    </row>
    <row r="378" spans="1:13" x14ac:dyDescent="0.25">
      <c r="A378" s="20" t="s">
        <v>12</v>
      </c>
      <c r="B378" s="20">
        <v>100</v>
      </c>
      <c r="C378" s="20">
        <v>10</v>
      </c>
      <c r="D378" s="20">
        <v>0.5</v>
      </c>
      <c r="E378" s="20">
        <v>10.025545583195649</v>
      </c>
      <c r="F378" s="20">
        <v>0.9</v>
      </c>
      <c r="G378" s="20">
        <v>8</v>
      </c>
      <c r="H378" s="20">
        <v>32</v>
      </c>
      <c r="I378" s="20">
        <v>2143.5766879452731</v>
      </c>
      <c r="J378" s="20">
        <v>2143.5766879452731</v>
      </c>
      <c r="K378" s="20">
        <v>1.4928320586782282</v>
      </c>
      <c r="L378" s="20">
        <v>48.57</v>
      </c>
      <c r="M378" s="18" t="s">
        <v>32</v>
      </c>
    </row>
    <row r="379" spans="1:13" x14ac:dyDescent="0.25">
      <c r="A379" s="20" t="s">
        <v>12</v>
      </c>
      <c r="B379" s="20">
        <v>100</v>
      </c>
      <c r="C379" s="20">
        <v>10</v>
      </c>
      <c r="D379" s="20">
        <v>0.3</v>
      </c>
      <c r="E379" s="20">
        <v>5.7718734423223852</v>
      </c>
      <c r="F379" s="20">
        <v>0.9</v>
      </c>
      <c r="G379" s="20">
        <v>8</v>
      </c>
      <c r="H379" s="20">
        <v>32</v>
      </c>
      <c r="I379" s="20">
        <v>2143.5766879452731</v>
      </c>
      <c r="J379" s="20">
        <v>2143.5766879452731</v>
      </c>
      <c r="K379" s="20">
        <v>1.4928320586782282</v>
      </c>
      <c r="L379" s="20">
        <v>50.805999999999997</v>
      </c>
      <c r="M379" s="18" t="s">
        <v>32</v>
      </c>
    </row>
    <row r="380" spans="1:13" x14ac:dyDescent="0.25">
      <c r="A380" s="20" t="s">
        <v>12</v>
      </c>
      <c r="B380" s="20">
        <v>100</v>
      </c>
      <c r="C380" s="20">
        <v>5</v>
      </c>
      <c r="D380" s="20">
        <v>0.3</v>
      </c>
      <c r="E380" s="20">
        <v>15.638723571114044</v>
      </c>
      <c r="F380" s="20">
        <v>0.9</v>
      </c>
      <c r="G380" s="20">
        <v>8</v>
      </c>
      <c r="H380" s="20">
        <v>30</v>
      </c>
      <c r="I380" s="20">
        <v>2173.9187070741659</v>
      </c>
      <c r="J380" s="20">
        <v>2173.9187070741659</v>
      </c>
      <c r="K380" s="20">
        <v>1.3799964047586859</v>
      </c>
      <c r="L380" s="20">
        <v>58.212000000000003</v>
      </c>
      <c r="M380" s="18" t="s">
        <v>32</v>
      </c>
    </row>
    <row r="381" spans="1:13" x14ac:dyDescent="0.25">
      <c r="A381" s="20" t="s">
        <v>12</v>
      </c>
      <c r="B381" s="20">
        <v>100</v>
      </c>
      <c r="C381" s="20">
        <v>5</v>
      </c>
      <c r="D381" s="20">
        <v>0.5</v>
      </c>
      <c r="E381" s="20">
        <v>27.163924779701162</v>
      </c>
      <c r="F381" s="20">
        <v>0.9</v>
      </c>
      <c r="G381" s="20">
        <v>8</v>
      </c>
      <c r="H381" s="20">
        <v>30</v>
      </c>
      <c r="I381" s="20">
        <v>2173.9187070741659</v>
      </c>
      <c r="J381" s="20">
        <v>2173.9187070741659</v>
      </c>
      <c r="K381" s="20">
        <v>1.3799964047586859</v>
      </c>
      <c r="L381" s="20">
        <v>65.430000000000007</v>
      </c>
      <c r="M381" s="18" t="s">
        <v>32</v>
      </c>
    </row>
    <row r="382" spans="1:13" x14ac:dyDescent="0.25">
      <c r="A382" s="20" t="s">
        <v>12</v>
      </c>
      <c r="B382" s="20">
        <v>100</v>
      </c>
      <c r="C382" s="20">
        <v>10</v>
      </c>
      <c r="D382" s="20">
        <v>0.5</v>
      </c>
      <c r="E382" s="20">
        <v>27.163924779701162</v>
      </c>
      <c r="F382" s="20">
        <v>0.9</v>
      </c>
      <c r="G382" s="20">
        <v>8</v>
      </c>
      <c r="H382" s="20">
        <v>30</v>
      </c>
      <c r="I382" s="20">
        <v>2173.9187070741659</v>
      </c>
      <c r="J382" s="20">
        <v>2173.9187070741659</v>
      </c>
      <c r="K382" s="20">
        <v>1.3799964047586859</v>
      </c>
      <c r="L382" s="20">
        <v>85.22</v>
      </c>
      <c r="M382" s="18" t="s">
        <v>32</v>
      </c>
    </row>
    <row r="383" spans="1:13" x14ac:dyDescent="0.25">
      <c r="A383" s="20" t="s">
        <v>12</v>
      </c>
      <c r="B383" s="20">
        <v>100</v>
      </c>
      <c r="C383" s="20">
        <v>10</v>
      </c>
      <c r="D383" s="20">
        <v>0.3</v>
      </c>
      <c r="E383" s="20">
        <v>15.638723571114044</v>
      </c>
      <c r="F383" s="20">
        <v>0.9</v>
      </c>
      <c r="G383" s="20">
        <v>8</v>
      </c>
      <c r="H383" s="20">
        <v>30</v>
      </c>
      <c r="I383" s="20">
        <v>2173.9187070741659</v>
      </c>
      <c r="J383" s="20">
        <v>2173.9187070741659</v>
      </c>
      <c r="K383" s="20">
        <v>1.3799964047586859</v>
      </c>
      <c r="L383" s="20">
        <v>86.784000000000006</v>
      </c>
      <c r="M383" s="18" t="s">
        <v>32</v>
      </c>
    </row>
    <row r="384" spans="1:13" x14ac:dyDescent="0.25">
      <c r="A384" s="20" t="s">
        <v>12</v>
      </c>
      <c r="B384" s="20">
        <v>100</v>
      </c>
      <c r="C384" s="20">
        <v>10</v>
      </c>
      <c r="D384" s="20">
        <v>0.8</v>
      </c>
      <c r="E384" s="20">
        <v>84.378857301054765</v>
      </c>
      <c r="F384" s="20">
        <v>0.9</v>
      </c>
      <c r="G384" s="20">
        <v>8</v>
      </c>
      <c r="H384" s="20">
        <v>29</v>
      </c>
      <c r="I384" s="20">
        <v>2173.9187070741659</v>
      </c>
      <c r="J384" s="20">
        <v>2168.5187578536811</v>
      </c>
      <c r="K384" s="20">
        <v>1.3834328105924654</v>
      </c>
      <c r="L384" s="20">
        <v>86.828000000000003</v>
      </c>
      <c r="M384" s="18" t="s">
        <v>32</v>
      </c>
    </row>
    <row r="385" spans="1:13" x14ac:dyDescent="0.25">
      <c r="A385" s="20" t="s">
        <v>12</v>
      </c>
      <c r="B385" s="20">
        <v>100</v>
      </c>
      <c r="C385" s="20">
        <v>5</v>
      </c>
      <c r="D385" s="20">
        <v>0.8</v>
      </c>
      <c r="E385" s="20">
        <v>84.378857301054765</v>
      </c>
      <c r="F385" s="20">
        <v>0.9</v>
      </c>
      <c r="G385" s="20">
        <v>8</v>
      </c>
      <c r="H385" s="20">
        <v>30</v>
      </c>
      <c r="I385" s="20">
        <v>2173.9187070741659</v>
      </c>
      <c r="J385" s="20">
        <v>2143.00561598578</v>
      </c>
      <c r="K385" s="20">
        <v>1.3999030042765446</v>
      </c>
      <c r="L385" s="20">
        <v>92.903000000000006</v>
      </c>
      <c r="M385" s="18" t="s">
        <v>32</v>
      </c>
    </row>
    <row r="386" spans="1:13" x14ac:dyDescent="0.25">
      <c r="A386" s="20" t="s">
        <v>13</v>
      </c>
      <c r="B386" s="20">
        <v>100</v>
      </c>
      <c r="C386" s="20">
        <v>5</v>
      </c>
      <c r="D386" s="20">
        <v>0.3</v>
      </c>
      <c r="E386" s="20">
        <v>5.7718734423223852</v>
      </c>
      <c r="F386" s="20">
        <v>0.8</v>
      </c>
      <c r="G386" s="20">
        <v>8</v>
      </c>
      <c r="H386" s="20">
        <v>32</v>
      </c>
      <c r="I386" s="20">
        <v>2143.5766879452731</v>
      </c>
      <c r="J386" s="20">
        <v>2143.5766879452731</v>
      </c>
      <c r="K386" s="20">
        <v>1.4928320586782282</v>
      </c>
      <c r="L386" s="20">
        <v>60.707999999999998</v>
      </c>
      <c r="M386" s="18" t="s">
        <v>32</v>
      </c>
    </row>
    <row r="387" spans="1:13" x14ac:dyDescent="0.25">
      <c r="A387" s="20" t="s">
        <v>13</v>
      </c>
      <c r="B387" s="20">
        <v>100</v>
      </c>
      <c r="C387" s="20">
        <v>10</v>
      </c>
      <c r="D387" s="20">
        <v>0.3</v>
      </c>
      <c r="E387" s="20">
        <v>5.7718734423223852</v>
      </c>
      <c r="F387" s="20">
        <v>0.8</v>
      </c>
      <c r="G387" s="20">
        <v>8</v>
      </c>
      <c r="H387" s="20">
        <v>32</v>
      </c>
      <c r="I387" s="20">
        <v>2143.5766879452731</v>
      </c>
      <c r="J387" s="20">
        <v>2143.5766879452731</v>
      </c>
      <c r="K387" s="20">
        <v>1.4928320586782282</v>
      </c>
      <c r="L387" s="20">
        <v>82.408000000000001</v>
      </c>
      <c r="M387" s="18" t="s">
        <v>32</v>
      </c>
    </row>
    <row r="388" spans="1:13" x14ac:dyDescent="0.25">
      <c r="A388" s="20" t="s">
        <v>13</v>
      </c>
      <c r="B388" s="20">
        <v>100</v>
      </c>
      <c r="C388" s="20">
        <v>5</v>
      </c>
      <c r="D388" s="20">
        <v>0.3</v>
      </c>
      <c r="E388" s="20">
        <v>15.638723571114044</v>
      </c>
      <c r="F388" s="20">
        <v>0.8</v>
      </c>
      <c r="G388" s="20">
        <v>8</v>
      </c>
      <c r="H388" s="20">
        <v>30</v>
      </c>
      <c r="I388" s="20">
        <v>2173.9187070741659</v>
      </c>
      <c r="J388" s="20">
        <v>2172.6316729312657</v>
      </c>
      <c r="K388" s="20">
        <v>1.3808138937569971</v>
      </c>
      <c r="L388" s="20">
        <v>91.734999999999999</v>
      </c>
      <c r="M388" s="18" t="s">
        <v>32</v>
      </c>
    </row>
    <row r="389" spans="1:13" x14ac:dyDescent="0.25">
      <c r="A389" s="20" t="s">
        <v>13</v>
      </c>
      <c r="B389" s="20">
        <v>100</v>
      </c>
      <c r="C389" s="20">
        <v>5</v>
      </c>
      <c r="D389" s="20">
        <v>0.5</v>
      </c>
      <c r="E389" s="20">
        <v>10.025545583195649</v>
      </c>
      <c r="F389" s="20">
        <v>0.8</v>
      </c>
      <c r="G389" s="20">
        <v>8</v>
      </c>
      <c r="H389" s="20">
        <v>32</v>
      </c>
      <c r="I389" s="20">
        <v>2143.5766879452731</v>
      </c>
      <c r="J389" s="20">
        <v>2143.5766879452731</v>
      </c>
      <c r="K389" s="20">
        <v>1.4928320586782282</v>
      </c>
      <c r="L389" s="20">
        <v>92.849000000000004</v>
      </c>
      <c r="M389" s="18" t="s">
        <v>32</v>
      </c>
    </row>
    <row r="390" spans="1:13" x14ac:dyDescent="0.25">
      <c r="A390" s="20" t="s">
        <v>13</v>
      </c>
      <c r="B390" s="20">
        <v>100</v>
      </c>
      <c r="C390" s="20">
        <v>10</v>
      </c>
      <c r="D390" s="20">
        <v>0.5</v>
      </c>
      <c r="E390" s="20">
        <v>10.025545583195649</v>
      </c>
      <c r="F390" s="20">
        <v>0.8</v>
      </c>
      <c r="G390" s="20">
        <v>8</v>
      </c>
      <c r="H390" s="20">
        <v>32</v>
      </c>
      <c r="I390" s="20">
        <v>2143.5766879452731</v>
      </c>
      <c r="J390" s="20">
        <v>2135.0138446963879</v>
      </c>
      <c r="K390" s="20">
        <v>1.4988193205159566</v>
      </c>
      <c r="L390" s="20">
        <v>98.525000000000006</v>
      </c>
      <c r="M390" s="18" t="s">
        <v>32</v>
      </c>
    </row>
    <row r="391" spans="1:13" x14ac:dyDescent="0.25">
      <c r="A391" s="20" t="s">
        <v>13</v>
      </c>
      <c r="B391" s="20">
        <v>100</v>
      </c>
      <c r="C391" s="20">
        <v>5</v>
      </c>
      <c r="D391" s="20">
        <v>0.5</v>
      </c>
      <c r="E391" s="20">
        <v>27.163924779701162</v>
      </c>
      <c r="F391" s="20">
        <v>0.8</v>
      </c>
      <c r="G391" s="20">
        <v>8</v>
      </c>
      <c r="H391" s="20">
        <v>30</v>
      </c>
      <c r="I391" s="20">
        <v>2173.9187070741659</v>
      </c>
      <c r="J391" s="20">
        <v>2173.9187070741659</v>
      </c>
      <c r="K391" s="20">
        <v>1.3799964047586859</v>
      </c>
      <c r="L391" s="20">
        <v>99.227999999999994</v>
      </c>
      <c r="M391" s="18" t="s">
        <v>32</v>
      </c>
    </row>
    <row r="392" spans="1:13" x14ac:dyDescent="0.25">
      <c r="A392" s="20" t="s">
        <v>13</v>
      </c>
      <c r="B392" s="20">
        <v>100</v>
      </c>
      <c r="C392" s="20">
        <v>10</v>
      </c>
      <c r="D392" s="20">
        <v>0.3</v>
      </c>
      <c r="E392" s="20">
        <v>15.638723571114044</v>
      </c>
      <c r="F392" s="20">
        <v>0.8</v>
      </c>
      <c r="G392" s="20">
        <v>8</v>
      </c>
      <c r="H392" s="20">
        <v>30</v>
      </c>
      <c r="I392" s="20">
        <v>2173.9187070741659</v>
      </c>
      <c r="J392" s="20">
        <v>2164.0269957658229</v>
      </c>
      <c r="K392" s="20">
        <v>1.3863043325567834</v>
      </c>
      <c r="L392" s="20">
        <v>100.325</v>
      </c>
      <c r="M392" s="18" t="s">
        <v>32</v>
      </c>
    </row>
    <row r="393" spans="1:13" x14ac:dyDescent="0.25">
      <c r="A393" s="20" t="s">
        <v>13</v>
      </c>
      <c r="B393" s="20">
        <v>100</v>
      </c>
      <c r="C393" s="20">
        <v>10</v>
      </c>
      <c r="D393" s="20">
        <v>0.8</v>
      </c>
      <c r="E393" s="20">
        <v>31.142189024239819</v>
      </c>
      <c r="F393" s="20">
        <v>0.8</v>
      </c>
      <c r="G393" s="20">
        <v>8</v>
      </c>
      <c r="H393" s="20">
        <v>32</v>
      </c>
      <c r="I393" s="20">
        <v>2143.5766879452731</v>
      </c>
      <c r="J393" s="20">
        <v>2133.8854417103526</v>
      </c>
      <c r="K393" s="20">
        <v>1.4996118992381968</v>
      </c>
      <c r="L393" s="20">
        <v>100.837</v>
      </c>
      <c r="M393" s="18" t="s">
        <v>32</v>
      </c>
    </row>
    <row r="394" spans="1:13" x14ac:dyDescent="0.25">
      <c r="A394" s="20" t="s">
        <v>13</v>
      </c>
      <c r="B394" s="20">
        <v>100</v>
      </c>
      <c r="C394" s="20">
        <v>10</v>
      </c>
      <c r="D394" s="20">
        <v>0.5</v>
      </c>
      <c r="E394" s="20">
        <v>27.163924779701162</v>
      </c>
      <c r="F394" s="20">
        <v>0.8</v>
      </c>
      <c r="G394" s="20">
        <v>8</v>
      </c>
      <c r="H394" s="20">
        <v>30</v>
      </c>
      <c r="I394" s="20">
        <v>2173.9187070741659</v>
      </c>
      <c r="J394" s="20">
        <v>2173.9187070741659</v>
      </c>
      <c r="K394" s="20">
        <v>1.3799964047586859</v>
      </c>
      <c r="L394" s="20">
        <v>102.333</v>
      </c>
      <c r="M394" s="18" t="s">
        <v>32</v>
      </c>
    </row>
    <row r="395" spans="1:13" x14ac:dyDescent="0.25">
      <c r="A395" s="20" t="s">
        <v>13</v>
      </c>
      <c r="B395" s="20">
        <v>100</v>
      </c>
      <c r="C395" s="20">
        <v>5</v>
      </c>
      <c r="D395" s="20">
        <v>0.8</v>
      </c>
      <c r="E395" s="20">
        <v>31.142189024239819</v>
      </c>
      <c r="F395" s="20">
        <v>0.8</v>
      </c>
      <c r="G395" s="20">
        <v>8</v>
      </c>
      <c r="H395" s="20">
        <v>32</v>
      </c>
      <c r="I395" s="20">
        <v>2143.5766879452731</v>
      </c>
      <c r="J395" s="20">
        <v>2143.5766879452731</v>
      </c>
      <c r="K395" s="20">
        <v>1.4928320586782282</v>
      </c>
      <c r="L395" s="20">
        <v>102.474</v>
      </c>
      <c r="M395" s="18" t="s">
        <v>32</v>
      </c>
    </row>
    <row r="396" spans="1:13" x14ac:dyDescent="0.25">
      <c r="A396" s="20" t="s">
        <v>13</v>
      </c>
      <c r="B396" s="20">
        <v>100</v>
      </c>
      <c r="C396" s="20">
        <v>5</v>
      </c>
      <c r="D396" s="20">
        <v>0.8</v>
      </c>
      <c r="E396" s="20">
        <v>84.378857301054765</v>
      </c>
      <c r="F396" s="20">
        <v>0.8</v>
      </c>
      <c r="G396" s="20">
        <v>8</v>
      </c>
      <c r="H396" s="20">
        <v>30</v>
      </c>
      <c r="I396" s="20">
        <v>2173.9187070741659</v>
      </c>
      <c r="J396" s="20">
        <v>2173.9187070741659</v>
      </c>
      <c r="K396" s="20">
        <v>1.3799964047586859</v>
      </c>
      <c r="L396" s="20">
        <v>105.503</v>
      </c>
      <c r="M396" s="18" t="s">
        <v>32</v>
      </c>
    </row>
    <row r="397" spans="1:13" x14ac:dyDescent="0.25">
      <c r="A397" s="20" t="s">
        <v>13</v>
      </c>
      <c r="B397" s="20">
        <v>100</v>
      </c>
      <c r="C397" s="20">
        <v>10</v>
      </c>
      <c r="D397" s="20">
        <v>0.8</v>
      </c>
      <c r="E397" s="20">
        <v>84.378857301054765</v>
      </c>
      <c r="F397" s="20">
        <v>0.8</v>
      </c>
      <c r="G397" s="20">
        <v>8</v>
      </c>
      <c r="H397" s="20">
        <v>30</v>
      </c>
      <c r="I397" s="20">
        <v>2173.9187070741659</v>
      </c>
      <c r="J397" s="20">
        <v>2173.9187070741659</v>
      </c>
      <c r="K397" s="20">
        <v>1.3799964047586859</v>
      </c>
      <c r="L397" s="20">
        <v>112.636</v>
      </c>
      <c r="M397" s="18" t="s">
        <v>32</v>
      </c>
    </row>
    <row r="398" spans="1:13" x14ac:dyDescent="0.25">
      <c r="A398" s="20" t="s">
        <v>13</v>
      </c>
      <c r="B398" s="20">
        <v>100</v>
      </c>
      <c r="C398" s="20">
        <v>5</v>
      </c>
      <c r="D398" s="20">
        <v>0.3</v>
      </c>
      <c r="E398" s="20">
        <v>15.638723571114044</v>
      </c>
      <c r="F398" s="20">
        <v>0.9</v>
      </c>
      <c r="G398" s="20">
        <v>8</v>
      </c>
      <c r="H398" s="20">
        <v>30</v>
      </c>
      <c r="I398" s="20">
        <v>2173.9187070741659</v>
      </c>
      <c r="J398" s="20">
        <v>2173.9187070741659</v>
      </c>
      <c r="K398" s="20">
        <v>1.3799964047586859</v>
      </c>
      <c r="L398" s="20">
        <v>143.15</v>
      </c>
      <c r="M398" s="18" t="s">
        <v>32</v>
      </c>
    </row>
    <row r="399" spans="1:13" x14ac:dyDescent="0.25">
      <c r="A399" s="20" t="s">
        <v>13</v>
      </c>
      <c r="B399" s="20">
        <v>100</v>
      </c>
      <c r="C399" s="20">
        <v>5</v>
      </c>
      <c r="D399" s="20">
        <v>0.3</v>
      </c>
      <c r="E399" s="20">
        <v>5.7718734423223852</v>
      </c>
      <c r="F399" s="20">
        <v>0.9</v>
      </c>
      <c r="G399" s="20">
        <v>8</v>
      </c>
      <c r="H399" s="20">
        <v>32</v>
      </c>
      <c r="I399" s="20">
        <v>2143.5766879452731</v>
      </c>
      <c r="J399" s="20">
        <v>2143.5766879452731</v>
      </c>
      <c r="K399" s="20">
        <v>1.4928320586782282</v>
      </c>
      <c r="L399" s="20">
        <v>153.626</v>
      </c>
      <c r="M399" s="18" t="s">
        <v>32</v>
      </c>
    </row>
    <row r="400" spans="1:13" x14ac:dyDescent="0.25">
      <c r="A400" s="20" t="s">
        <v>13</v>
      </c>
      <c r="B400" s="20">
        <v>100</v>
      </c>
      <c r="C400" s="20">
        <v>10</v>
      </c>
      <c r="D400" s="20">
        <v>0.5</v>
      </c>
      <c r="E400" s="20">
        <v>10.025545583195649</v>
      </c>
      <c r="F400" s="20">
        <v>0.9</v>
      </c>
      <c r="G400" s="20">
        <v>8</v>
      </c>
      <c r="H400" s="20">
        <v>32</v>
      </c>
      <c r="I400" s="20">
        <v>2143.5766879452731</v>
      </c>
      <c r="J400" s="20">
        <v>2143.5766879452731</v>
      </c>
      <c r="K400" s="20">
        <v>1.4928320586782282</v>
      </c>
      <c r="L400" s="20">
        <v>157.96100000000001</v>
      </c>
      <c r="M400" s="18" t="s">
        <v>32</v>
      </c>
    </row>
    <row r="401" spans="1:13" x14ac:dyDescent="0.25">
      <c r="A401" s="20" t="s">
        <v>13</v>
      </c>
      <c r="B401" s="20">
        <v>100</v>
      </c>
      <c r="C401" s="20">
        <v>10</v>
      </c>
      <c r="D401" s="20">
        <v>0.3</v>
      </c>
      <c r="E401" s="20">
        <v>5.7718734423223852</v>
      </c>
      <c r="F401" s="20">
        <v>0.9</v>
      </c>
      <c r="G401" s="20">
        <v>8</v>
      </c>
      <c r="H401" s="20">
        <v>32</v>
      </c>
      <c r="I401" s="20">
        <v>2143.5766879452731</v>
      </c>
      <c r="J401" s="20">
        <v>2143.5766879452731</v>
      </c>
      <c r="K401" s="20">
        <v>1.4928320586782282</v>
      </c>
      <c r="L401" s="20">
        <v>160.34200000000001</v>
      </c>
      <c r="M401" s="18" t="s">
        <v>32</v>
      </c>
    </row>
    <row r="402" spans="1:13" x14ac:dyDescent="0.25">
      <c r="A402" s="20" t="s">
        <v>13</v>
      </c>
      <c r="B402" s="20">
        <v>100</v>
      </c>
      <c r="C402" s="20">
        <v>5</v>
      </c>
      <c r="D402" s="20">
        <v>0.5</v>
      </c>
      <c r="E402" s="20">
        <v>10.025545583195649</v>
      </c>
      <c r="F402" s="20">
        <v>0.9</v>
      </c>
      <c r="G402" s="20">
        <v>8</v>
      </c>
      <c r="H402" s="20">
        <v>32</v>
      </c>
      <c r="I402" s="20">
        <v>2143.5766879452731</v>
      </c>
      <c r="J402" s="20">
        <v>2143.5766879452731</v>
      </c>
      <c r="K402" s="20">
        <v>1.4928320586782282</v>
      </c>
      <c r="L402" s="20">
        <v>162.21100000000001</v>
      </c>
      <c r="M402" s="18" t="s">
        <v>32</v>
      </c>
    </row>
    <row r="403" spans="1:13" x14ac:dyDescent="0.25">
      <c r="A403" s="20" t="s">
        <v>13</v>
      </c>
      <c r="B403" s="20">
        <v>100</v>
      </c>
      <c r="C403" s="20">
        <v>10</v>
      </c>
      <c r="D403" s="20">
        <v>0.8</v>
      </c>
      <c r="E403" s="20">
        <v>31.142189024239819</v>
      </c>
      <c r="F403" s="20">
        <v>0.9</v>
      </c>
      <c r="G403" s="20">
        <v>8</v>
      </c>
      <c r="H403" s="20">
        <v>32</v>
      </c>
      <c r="I403" s="20">
        <v>2143.5766879452731</v>
      </c>
      <c r="J403" s="20">
        <v>2143.5766879452731</v>
      </c>
      <c r="K403" s="20">
        <v>1.4928320586782282</v>
      </c>
      <c r="L403" s="20">
        <v>165.25299999999999</v>
      </c>
      <c r="M403" s="18" t="s">
        <v>32</v>
      </c>
    </row>
    <row r="404" spans="1:13" x14ac:dyDescent="0.25">
      <c r="A404" s="20" t="s">
        <v>13</v>
      </c>
      <c r="B404" s="20">
        <v>100</v>
      </c>
      <c r="C404" s="20">
        <v>10</v>
      </c>
      <c r="D404" s="20">
        <v>0.5</v>
      </c>
      <c r="E404" s="20">
        <v>27.163924779701162</v>
      </c>
      <c r="F404" s="20">
        <v>0.9</v>
      </c>
      <c r="G404" s="20">
        <v>8</v>
      </c>
      <c r="H404" s="20">
        <v>30</v>
      </c>
      <c r="I404" s="20">
        <v>2173.9187070741659</v>
      </c>
      <c r="J404" s="20">
        <v>2173.9187070741659</v>
      </c>
      <c r="K404" s="20">
        <v>1.3799964047586859</v>
      </c>
      <c r="L404" s="20">
        <v>170.476</v>
      </c>
      <c r="M404" s="18" t="s">
        <v>32</v>
      </c>
    </row>
    <row r="405" spans="1:13" x14ac:dyDescent="0.25">
      <c r="A405" s="20" t="s">
        <v>13</v>
      </c>
      <c r="B405" s="20">
        <v>100</v>
      </c>
      <c r="C405" s="20">
        <v>5</v>
      </c>
      <c r="D405" s="20">
        <v>0.5</v>
      </c>
      <c r="E405" s="20">
        <v>27.163924779701162</v>
      </c>
      <c r="F405" s="20">
        <v>0.9</v>
      </c>
      <c r="G405" s="20">
        <v>8</v>
      </c>
      <c r="H405" s="20">
        <v>30</v>
      </c>
      <c r="I405" s="20">
        <v>2173.9187070741659</v>
      </c>
      <c r="J405" s="20">
        <v>2172.322271673052</v>
      </c>
      <c r="K405" s="20">
        <v>1.3810105614253532</v>
      </c>
      <c r="L405" s="20">
        <v>174.11600000000001</v>
      </c>
      <c r="M405" s="18" t="s">
        <v>32</v>
      </c>
    </row>
    <row r="406" spans="1:13" x14ac:dyDescent="0.25">
      <c r="A406" s="20" t="s">
        <v>13</v>
      </c>
      <c r="B406" s="20">
        <v>100</v>
      </c>
      <c r="C406" s="20">
        <v>5</v>
      </c>
      <c r="D406" s="20">
        <v>0.8</v>
      </c>
      <c r="E406" s="20">
        <v>31.142189024239819</v>
      </c>
      <c r="F406" s="20">
        <v>0.9</v>
      </c>
      <c r="G406" s="20">
        <v>8</v>
      </c>
      <c r="H406" s="20">
        <v>32</v>
      </c>
      <c r="I406" s="20">
        <v>2143.5766879452731</v>
      </c>
      <c r="J406" s="20">
        <v>2143.5766879452731</v>
      </c>
      <c r="K406" s="20">
        <v>1.4928320586782282</v>
      </c>
      <c r="L406" s="20">
        <v>173.21700000000001</v>
      </c>
      <c r="M406" s="18" t="s">
        <v>32</v>
      </c>
    </row>
    <row r="407" spans="1:13" x14ac:dyDescent="0.25">
      <c r="A407" s="20" t="s">
        <v>13</v>
      </c>
      <c r="B407" s="20">
        <v>100</v>
      </c>
      <c r="C407" s="20">
        <v>10</v>
      </c>
      <c r="D407" s="20">
        <v>0.3</v>
      </c>
      <c r="E407" s="20">
        <v>15.638723571114044</v>
      </c>
      <c r="F407" s="20">
        <v>0.9</v>
      </c>
      <c r="G407" s="20">
        <v>8</v>
      </c>
      <c r="H407" s="20">
        <v>30</v>
      </c>
      <c r="I407" s="20">
        <v>2173.9187070741659</v>
      </c>
      <c r="J407" s="20">
        <v>2173.9187070741659</v>
      </c>
      <c r="K407" s="20">
        <v>1.3799964047586859</v>
      </c>
      <c r="L407" s="20">
        <v>173.32</v>
      </c>
      <c r="M407" s="18" t="s">
        <v>32</v>
      </c>
    </row>
    <row r="408" spans="1:13" x14ac:dyDescent="0.25">
      <c r="A408" s="20" t="s">
        <v>13</v>
      </c>
      <c r="B408" s="20">
        <v>100</v>
      </c>
      <c r="C408" s="20">
        <v>5</v>
      </c>
      <c r="D408" s="20">
        <v>0.8</v>
      </c>
      <c r="E408" s="20">
        <v>84.378857301054765</v>
      </c>
      <c r="F408" s="20">
        <v>0.9</v>
      </c>
      <c r="G408" s="20">
        <v>8</v>
      </c>
      <c r="H408" s="20">
        <v>30</v>
      </c>
      <c r="I408" s="20">
        <v>2173.9187070741659</v>
      </c>
      <c r="J408" s="20">
        <v>2173.9187070741659</v>
      </c>
      <c r="K408" s="20">
        <v>1.3799964047586859</v>
      </c>
      <c r="L408" s="20">
        <v>175.73099999999999</v>
      </c>
      <c r="M408" s="18" t="s">
        <v>32</v>
      </c>
    </row>
    <row r="409" spans="1:13" x14ac:dyDescent="0.25">
      <c r="A409" s="20" t="s">
        <v>13</v>
      </c>
      <c r="B409" s="20">
        <v>100</v>
      </c>
      <c r="C409" s="20">
        <v>10</v>
      </c>
      <c r="D409" s="20">
        <v>0.8</v>
      </c>
      <c r="E409" s="20">
        <v>84.378857301054765</v>
      </c>
      <c r="F409" s="20">
        <v>0.9</v>
      </c>
      <c r="G409" s="20">
        <v>8</v>
      </c>
      <c r="H409" s="20">
        <v>30</v>
      </c>
      <c r="I409" s="20">
        <v>2173.9187070741659</v>
      </c>
      <c r="J409" s="20">
        <v>2173.9187070741659</v>
      </c>
      <c r="K409" s="20">
        <v>1.3799964047586859</v>
      </c>
      <c r="L409" s="20">
        <v>182.56899999999999</v>
      </c>
      <c r="M409" s="18" t="s">
        <v>32</v>
      </c>
    </row>
    <row r="410" spans="1:13" x14ac:dyDescent="0.25">
      <c r="A410" s="20" t="s">
        <v>16</v>
      </c>
      <c r="B410" s="20">
        <v>100</v>
      </c>
      <c r="C410" s="20">
        <v>10</v>
      </c>
      <c r="D410" s="20">
        <v>0.3</v>
      </c>
      <c r="E410" s="20">
        <v>5.7718734423223852</v>
      </c>
      <c r="F410" s="20">
        <v>0.8</v>
      </c>
      <c r="G410" s="20">
        <v>8</v>
      </c>
      <c r="H410" s="20">
        <v>32</v>
      </c>
      <c r="I410" s="20">
        <v>2143.5766879452731</v>
      </c>
      <c r="J410" s="20">
        <v>2143.5766879452731</v>
      </c>
      <c r="K410" s="20">
        <v>1.4928320586782282</v>
      </c>
      <c r="L410" s="20">
        <v>68.533000000000001</v>
      </c>
      <c r="M410" s="18" t="s">
        <v>32</v>
      </c>
    </row>
    <row r="411" spans="1:13" x14ac:dyDescent="0.25">
      <c r="A411" s="20" t="s">
        <v>16</v>
      </c>
      <c r="B411" s="20">
        <v>100</v>
      </c>
      <c r="C411" s="20">
        <v>5</v>
      </c>
      <c r="D411" s="20">
        <v>0.3</v>
      </c>
      <c r="E411" s="20">
        <v>5.7718734423223852</v>
      </c>
      <c r="F411" s="20">
        <v>0.8</v>
      </c>
      <c r="G411" s="20">
        <v>8</v>
      </c>
      <c r="H411" s="20">
        <v>32</v>
      </c>
      <c r="I411" s="20">
        <v>2143.5766879452731</v>
      </c>
      <c r="J411" s="20">
        <v>2143.5766879452731</v>
      </c>
      <c r="K411" s="20">
        <v>1.4928320586782282</v>
      </c>
      <c r="L411" s="20">
        <v>91.256</v>
      </c>
      <c r="M411" s="18" t="s">
        <v>32</v>
      </c>
    </row>
    <row r="412" spans="1:13" x14ac:dyDescent="0.25">
      <c r="A412" s="20" t="s">
        <v>16</v>
      </c>
      <c r="B412" s="20">
        <v>100</v>
      </c>
      <c r="C412" s="20">
        <v>10</v>
      </c>
      <c r="D412" s="20">
        <v>0.3</v>
      </c>
      <c r="E412" s="20">
        <v>15.638723571114044</v>
      </c>
      <c r="F412" s="20">
        <v>0.8</v>
      </c>
      <c r="G412" s="20">
        <v>8</v>
      </c>
      <c r="H412" s="20">
        <v>30</v>
      </c>
      <c r="I412" s="20">
        <v>2173.9187070741659</v>
      </c>
      <c r="J412" s="20">
        <v>2173.9187070741659</v>
      </c>
      <c r="K412" s="20">
        <v>1.3799964047586859</v>
      </c>
      <c r="L412" s="20">
        <v>93.006</v>
      </c>
      <c r="M412" s="18" t="s">
        <v>32</v>
      </c>
    </row>
    <row r="413" spans="1:13" x14ac:dyDescent="0.25">
      <c r="A413" s="20" t="s">
        <v>16</v>
      </c>
      <c r="B413" s="20">
        <v>100</v>
      </c>
      <c r="C413" s="20">
        <v>5</v>
      </c>
      <c r="D413" s="20">
        <v>0.5</v>
      </c>
      <c r="E413" s="20">
        <v>10.025545583195649</v>
      </c>
      <c r="F413" s="20">
        <v>0.8</v>
      </c>
      <c r="G413" s="20">
        <v>8</v>
      </c>
      <c r="H413" s="20">
        <v>32</v>
      </c>
      <c r="I413" s="20">
        <v>2143.5766879452731</v>
      </c>
      <c r="J413" s="20">
        <v>2143.5766879452731</v>
      </c>
      <c r="K413" s="20">
        <v>1.4928320586782282</v>
      </c>
      <c r="L413" s="20">
        <v>101.694</v>
      </c>
      <c r="M413" s="18" t="s">
        <v>32</v>
      </c>
    </row>
    <row r="414" spans="1:13" x14ac:dyDescent="0.25">
      <c r="A414" s="20" t="s">
        <v>16</v>
      </c>
      <c r="B414" s="20">
        <v>100</v>
      </c>
      <c r="C414" s="20">
        <v>5</v>
      </c>
      <c r="D414" s="20">
        <v>0.3</v>
      </c>
      <c r="E414" s="20">
        <v>15.638723571114044</v>
      </c>
      <c r="F414" s="20">
        <v>0.8</v>
      </c>
      <c r="G414" s="20">
        <v>8</v>
      </c>
      <c r="H414" s="20">
        <v>30</v>
      </c>
      <c r="I414" s="20">
        <v>2173.9187070741659</v>
      </c>
      <c r="J414" s="20">
        <v>2173.9187070741659</v>
      </c>
      <c r="K414" s="20">
        <v>1.3799964047586859</v>
      </c>
      <c r="L414" s="20">
        <v>102.57599999999999</v>
      </c>
      <c r="M414" s="18" t="s">
        <v>32</v>
      </c>
    </row>
    <row r="415" spans="1:13" x14ac:dyDescent="0.25">
      <c r="A415" s="20" t="s">
        <v>16</v>
      </c>
      <c r="B415" s="20">
        <v>100</v>
      </c>
      <c r="C415" s="20">
        <v>5</v>
      </c>
      <c r="D415" s="20">
        <v>0.5</v>
      </c>
      <c r="E415" s="20">
        <v>27.163924779701162</v>
      </c>
      <c r="F415" s="20">
        <v>0.8</v>
      </c>
      <c r="G415" s="20">
        <v>8</v>
      </c>
      <c r="H415" s="20">
        <v>30</v>
      </c>
      <c r="I415" s="20">
        <v>2173.9187070741659</v>
      </c>
      <c r="J415" s="20">
        <v>2173.9187070741659</v>
      </c>
      <c r="K415" s="20">
        <v>1.3799964047586859</v>
      </c>
      <c r="L415" s="20">
        <v>110.026</v>
      </c>
      <c r="M415" s="18" t="s">
        <v>32</v>
      </c>
    </row>
    <row r="416" spans="1:13" x14ac:dyDescent="0.25">
      <c r="A416" s="20" t="s">
        <v>16</v>
      </c>
      <c r="B416" s="20">
        <v>100</v>
      </c>
      <c r="C416" s="20">
        <v>10</v>
      </c>
      <c r="D416" s="20">
        <v>0.5</v>
      </c>
      <c r="E416" s="20">
        <v>27.163924779701162</v>
      </c>
      <c r="F416" s="20">
        <v>0.8</v>
      </c>
      <c r="G416" s="20">
        <v>8</v>
      </c>
      <c r="H416" s="20">
        <v>30</v>
      </c>
      <c r="I416" s="20">
        <v>2173.9187070741659</v>
      </c>
      <c r="J416" s="20">
        <v>2173.9187070741659</v>
      </c>
      <c r="K416" s="20">
        <v>1.3799964047586859</v>
      </c>
      <c r="L416" s="20">
        <v>111.343</v>
      </c>
      <c r="M416" s="18" t="s">
        <v>32</v>
      </c>
    </row>
    <row r="417" spans="1:13" x14ac:dyDescent="0.25">
      <c r="A417" s="20" t="s">
        <v>16</v>
      </c>
      <c r="B417" s="20">
        <v>100</v>
      </c>
      <c r="C417" s="20">
        <v>10</v>
      </c>
      <c r="D417" s="20">
        <v>0.8</v>
      </c>
      <c r="E417" s="20">
        <v>31.142189024239819</v>
      </c>
      <c r="F417" s="20">
        <v>0.8</v>
      </c>
      <c r="G417" s="20">
        <v>8</v>
      </c>
      <c r="H417" s="20">
        <v>32</v>
      </c>
      <c r="I417" s="20">
        <v>2143.5766879452731</v>
      </c>
      <c r="J417" s="20">
        <v>2143.5766879452731</v>
      </c>
      <c r="K417" s="20">
        <v>1.4928320586782282</v>
      </c>
      <c r="L417" s="20">
        <v>116.991</v>
      </c>
      <c r="M417" s="18" t="s">
        <v>32</v>
      </c>
    </row>
    <row r="418" spans="1:13" x14ac:dyDescent="0.25">
      <c r="A418" s="20" t="s">
        <v>16</v>
      </c>
      <c r="B418" s="20">
        <v>100</v>
      </c>
      <c r="C418" s="20">
        <v>5</v>
      </c>
      <c r="D418" s="20">
        <v>0.8</v>
      </c>
      <c r="E418" s="20">
        <v>31.142189024239819</v>
      </c>
      <c r="F418" s="20">
        <v>0.8</v>
      </c>
      <c r="G418" s="20">
        <v>8</v>
      </c>
      <c r="H418" s="20">
        <v>32</v>
      </c>
      <c r="I418" s="20">
        <v>2143.5766879452731</v>
      </c>
      <c r="J418" s="20">
        <v>2143.5766879452731</v>
      </c>
      <c r="K418" s="20">
        <v>1.4928320586782282</v>
      </c>
      <c r="L418" s="20">
        <v>118.392</v>
      </c>
      <c r="M418" s="18" t="s">
        <v>32</v>
      </c>
    </row>
    <row r="419" spans="1:13" x14ac:dyDescent="0.25">
      <c r="A419" s="20" t="s">
        <v>16</v>
      </c>
      <c r="B419" s="20">
        <v>100</v>
      </c>
      <c r="C419" s="20">
        <v>10</v>
      </c>
      <c r="D419" s="20">
        <v>0.5</v>
      </c>
      <c r="E419" s="20">
        <v>10.025545583195649</v>
      </c>
      <c r="F419" s="20">
        <v>0.8</v>
      </c>
      <c r="G419" s="20">
        <v>8</v>
      </c>
      <c r="H419" s="20">
        <v>32</v>
      </c>
      <c r="I419" s="20">
        <v>2143.5766879452731</v>
      </c>
      <c r="J419" s="20">
        <v>2143.5766879452731</v>
      </c>
      <c r="K419" s="20">
        <v>1.4928320586782282</v>
      </c>
      <c r="L419" s="20">
        <v>119.366</v>
      </c>
      <c r="M419" s="18" t="s">
        <v>32</v>
      </c>
    </row>
    <row r="420" spans="1:13" x14ac:dyDescent="0.25">
      <c r="A420" s="20" t="s">
        <v>16</v>
      </c>
      <c r="B420" s="20">
        <v>100</v>
      </c>
      <c r="C420" s="20">
        <v>5</v>
      </c>
      <c r="D420" s="20">
        <v>0.8</v>
      </c>
      <c r="E420" s="20">
        <v>84.378857301054765</v>
      </c>
      <c r="F420" s="20">
        <v>0.8</v>
      </c>
      <c r="G420" s="20">
        <v>8</v>
      </c>
      <c r="H420" s="20">
        <v>30</v>
      </c>
      <c r="I420" s="20">
        <v>2173.9187070741659</v>
      </c>
      <c r="J420" s="20">
        <v>2173.9187070741659</v>
      </c>
      <c r="K420" s="20">
        <v>1.3799964047586859</v>
      </c>
      <c r="L420" s="20">
        <v>123.877</v>
      </c>
      <c r="M420" s="18" t="s">
        <v>32</v>
      </c>
    </row>
    <row r="421" spans="1:13" x14ac:dyDescent="0.25">
      <c r="A421" s="20" t="s">
        <v>16</v>
      </c>
      <c r="B421" s="20">
        <v>100</v>
      </c>
      <c r="C421" s="20">
        <v>10</v>
      </c>
      <c r="D421" s="20">
        <v>0.8</v>
      </c>
      <c r="E421" s="20">
        <v>84.378857301054765</v>
      </c>
      <c r="F421" s="20">
        <v>0.8</v>
      </c>
      <c r="G421" s="20">
        <v>8</v>
      </c>
      <c r="H421" s="20">
        <v>30</v>
      </c>
      <c r="I421" s="20">
        <v>2173.9187070741659</v>
      </c>
      <c r="J421" s="20">
        <v>2173.9187070741659</v>
      </c>
      <c r="K421" s="20">
        <v>1.3799964047586859</v>
      </c>
      <c r="L421" s="20">
        <v>138.31399999999999</v>
      </c>
      <c r="M421" s="18" t="s">
        <v>32</v>
      </c>
    </row>
    <row r="422" spans="1:13" x14ac:dyDescent="0.25">
      <c r="A422" s="20" t="s">
        <v>16</v>
      </c>
      <c r="B422" s="20">
        <v>100</v>
      </c>
      <c r="C422" s="20">
        <v>5</v>
      </c>
      <c r="D422" s="20">
        <v>0.5</v>
      </c>
      <c r="E422" s="20">
        <v>10.025545583195649</v>
      </c>
      <c r="F422" s="20">
        <v>0.9</v>
      </c>
      <c r="G422" s="20">
        <v>8</v>
      </c>
      <c r="H422" s="20">
        <v>32</v>
      </c>
      <c r="I422" s="20">
        <v>2143.5766879452731</v>
      </c>
      <c r="J422" s="20">
        <v>2143.5766879452731</v>
      </c>
      <c r="K422" s="20">
        <v>1.4928320586782282</v>
      </c>
      <c r="L422" s="20">
        <v>148.98500000000001</v>
      </c>
      <c r="M422" s="18" t="s">
        <v>32</v>
      </c>
    </row>
    <row r="423" spans="1:13" x14ac:dyDescent="0.25">
      <c r="A423" s="20" t="s">
        <v>16</v>
      </c>
      <c r="B423" s="20">
        <v>100</v>
      </c>
      <c r="C423" s="20">
        <v>5</v>
      </c>
      <c r="D423" s="20">
        <v>0.3</v>
      </c>
      <c r="E423" s="20">
        <v>5.7718734423223852</v>
      </c>
      <c r="F423" s="20">
        <v>0.9</v>
      </c>
      <c r="G423" s="20">
        <v>8</v>
      </c>
      <c r="H423" s="20">
        <v>32</v>
      </c>
      <c r="I423" s="20">
        <v>2143.5766879452731</v>
      </c>
      <c r="J423" s="20">
        <v>2143.5766879452731</v>
      </c>
      <c r="K423" s="20">
        <v>1.4928320586782282</v>
      </c>
      <c r="L423" s="20">
        <v>172.255</v>
      </c>
      <c r="M423" s="18" t="s">
        <v>32</v>
      </c>
    </row>
    <row r="424" spans="1:13" x14ac:dyDescent="0.25">
      <c r="A424" s="20" t="s">
        <v>16</v>
      </c>
      <c r="B424" s="20">
        <v>100</v>
      </c>
      <c r="C424" s="20">
        <v>10</v>
      </c>
      <c r="D424" s="20">
        <v>0.8</v>
      </c>
      <c r="E424" s="20">
        <v>84.378857301054765</v>
      </c>
      <c r="F424" s="20">
        <v>0.9</v>
      </c>
      <c r="G424" s="20">
        <v>8</v>
      </c>
      <c r="H424" s="20">
        <v>30</v>
      </c>
      <c r="I424" s="20">
        <v>2173.9187070741659</v>
      </c>
      <c r="J424" s="20">
        <v>2173.9187070741659</v>
      </c>
      <c r="K424" s="20">
        <v>1.3799964047586859</v>
      </c>
      <c r="L424" s="20">
        <v>179.07599999999999</v>
      </c>
      <c r="M424" s="18" t="s">
        <v>32</v>
      </c>
    </row>
    <row r="425" spans="1:13" x14ac:dyDescent="0.25">
      <c r="A425" s="20" t="s">
        <v>16</v>
      </c>
      <c r="B425" s="20">
        <v>100</v>
      </c>
      <c r="C425" s="20">
        <v>5</v>
      </c>
      <c r="D425" s="20">
        <v>0.8</v>
      </c>
      <c r="E425" s="20">
        <v>31.142189024239819</v>
      </c>
      <c r="F425" s="20">
        <v>0.9</v>
      </c>
      <c r="G425" s="20">
        <v>8</v>
      </c>
      <c r="H425" s="20">
        <v>32</v>
      </c>
      <c r="I425" s="20">
        <v>2143.5766879452731</v>
      </c>
      <c r="J425" s="20">
        <v>2143.5766879452731</v>
      </c>
      <c r="K425" s="20">
        <v>1.4928320586782282</v>
      </c>
      <c r="L425" s="20">
        <v>185.52</v>
      </c>
      <c r="M425" s="18" t="s">
        <v>32</v>
      </c>
    </row>
    <row r="426" spans="1:13" x14ac:dyDescent="0.25">
      <c r="A426" s="20" t="s">
        <v>16</v>
      </c>
      <c r="B426" s="20">
        <v>100</v>
      </c>
      <c r="C426" s="20">
        <v>10</v>
      </c>
      <c r="D426" s="20">
        <v>0.3</v>
      </c>
      <c r="E426" s="20">
        <v>5.7718734423223852</v>
      </c>
      <c r="F426" s="20">
        <v>0.9</v>
      </c>
      <c r="G426" s="20">
        <v>8</v>
      </c>
      <c r="H426" s="20">
        <v>31</v>
      </c>
      <c r="I426" s="20">
        <v>2143.5766879452731</v>
      </c>
      <c r="J426" s="20">
        <v>2138.2242951895241</v>
      </c>
      <c r="K426" s="20">
        <v>1.4965689086964395</v>
      </c>
      <c r="L426" s="20">
        <v>189.05199999999999</v>
      </c>
      <c r="M426" s="18" t="s">
        <v>32</v>
      </c>
    </row>
    <row r="427" spans="1:13" x14ac:dyDescent="0.25">
      <c r="A427" s="20" t="s">
        <v>16</v>
      </c>
      <c r="B427" s="20">
        <v>100</v>
      </c>
      <c r="C427" s="20">
        <v>10</v>
      </c>
      <c r="D427" s="20">
        <v>0.5</v>
      </c>
      <c r="E427" s="20">
        <v>10.025545583195649</v>
      </c>
      <c r="F427" s="20">
        <v>0.9</v>
      </c>
      <c r="G427" s="20">
        <v>8</v>
      </c>
      <c r="H427" s="20">
        <v>31</v>
      </c>
      <c r="I427" s="20">
        <v>2143.5766879452731</v>
      </c>
      <c r="J427" s="20">
        <v>2142.4054223309513</v>
      </c>
      <c r="K427" s="20">
        <v>1.4936481987234604</v>
      </c>
      <c r="L427" s="20">
        <v>192.18799999999999</v>
      </c>
      <c r="M427" s="18" t="s">
        <v>32</v>
      </c>
    </row>
    <row r="428" spans="1:13" x14ac:dyDescent="0.25">
      <c r="A428" s="20" t="s">
        <v>16</v>
      </c>
      <c r="B428" s="20">
        <v>100</v>
      </c>
      <c r="C428" s="20">
        <v>10</v>
      </c>
      <c r="D428" s="20">
        <v>0.8</v>
      </c>
      <c r="E428" s="20">
        <v>31.142189024239819</v>
      </c>
      <c r="F428" s="20">
        <v>0.9</v>
      </c>
      <c r="G428" s="20">
        <v>8</v>
      </c>
      <c r="H428" s="20">
        <v>32</v>
      </c>
      <c r="I428" s="20">
        <v>2143.5766879452731</v>
      </c>
      <c r="J428" s="20">
        <v>2143.5766879452731</v>
      </c>
      <c r="K428" s="20">
        <v>1.4928320586782282</v>
      </c>
      <c r="L428" s="20">
        <v>201.93799999999999</v>
      </c>
      <c r="M428" s="18" t="s">
        <v>32</v>
      </c>
    </row>
    <row r="429" spans="1:13" x14ac:dyDescent="0.25">
      <c r="A429" s="20" t="s">
        <v>16</v>
      </c>
      <c r="B429" s="20">
        <v>100</v>
      </c>
      <c r="C429" s="20">
        <v>10</v>
      </c>
      <c r="D429" s="20">
        <v>0.3</v>
      </c>
      <c r="E429" s="20">
        <v>15.638723571114044</v>
      </c>
      <c r="F429" s="20">
        <v>0.9</v>
      </c>
      <c r="G429" s="20">
        <v>8</v>
      </c>
      <c r="H429" s="20">
        <v>30</v>
      </c>
      <c r="I429" s="20">
        <v>2173.9187070741659</v>
      </c>
      <c r="J429" s="20">
        <v>2173.90023668913</v>
      </c>
      <c r="K429" s="20">
        <v>1.3800081297976339</v>
      </c>
      <c r="L429" s="20">
        <v>206.26300000000001</v>
      </c>
      <c r="M429" s="18" t="s">
        <v>32</v>
      </c>
    </row>
    <row r="430" spans="1:13" x14ac:dyDescent="0.25">
      <c r="A430" s="20" t="s">
        <v>16</v>
      </c>
      <c r="B430" s="20">
        <v>100</v>
      </c>
      <c r="C430" s="20">
        <v>5</v>
      </c>
      <c r="D430" s="20">
        <v>0.3</v>
      </c>
      <c r="E430" s="20">
        <v>15.638723571114044</v>
      </c>
      <c r="F430" s="20">
        <v>0.9</v>
      </c>
      <c r="G430" s="20">
        <v>8</v>
      </c>
      <c r="H430" s="20">
        <v>30</v>
      </c>
      <c r="I430" s="20">
        <v>2173.9187070741659</v>
      </c>
      <c r="J430" s="20">
        <v>2173.9187070741659</v>
      </c>
      <c r="K430" s="20">
        <v>1.3799964047586859</v>
      </c>
      <c r="L430" s="20">
        <v>206.57599999999999</v>
      </c>
      <c r="M430" s="18" t="s">
        <v>32</v>
      </c>
    </row>
    <row r="431" spans="1:13" x14ac:dyDescent="0.25">
      <c r="A431" s="20" t="s">
        <v>16</v>
      </c>
      <c r="B431" s="20">
        <v>100</v>
      </c>
      <c r="C431" s="20">
        <v>5</v>
      </c>
      <c r="D431" s="20">
        <v>0.5</v>
      </c>
      <c r="E431" s="20">
        <v>27.163924779701162</v>
      </c>
      <c r="F431" s="20">
        <v>0.9</v>
      </c>
      <c r="G431" s="20">
        <v>8</v>
      </c>
      <c r="H431" s="20">
        <v>30</v>
      </c>
      <c r="I431" s="20">
        <v>2173.9187070741659</v>
      </c>
      <c r="J431" s="20">
        <v>2173.9187070741659</v>
      </c>
      <c r="K431" s="20">
        <v>1.3799964047586859</v>
      </c>
      <c r="L431" s="20">
        <v>206.06299999999999</v>
      </c>
      <c r="M431" s="18" t="s">
        <v>32</v>
      </c>
    </row>
    <row r="432" spans="1:13" x14ac:dyDescent="0.25">
      <c r="A432" s="20" t="s">
        <v>16</v>
      </c>
      <c r="B432" s="20">
        <v>100</v>
      </c>
      <c r="C432" s="20">
        <v>10</v>
      </c>
      <c r="D432" s="20">
        <v>0.5</v>
      </c>
      <c r="E432" s="20">
        <v>27.163924779701162</v>
      </c>
      <c r="F432" s="20">
        <v>0.9</v>
      </c>
      <c r="G432" s="20">
        <v>8</v>
      </c>
      <c r="H432" s="20">
        <v>30</v>
      </c>
      <c r="I432" s="20">
        <v>2173.9187070741659</v>
      </c>
      <c r="J432" s="20">
        <v>2172.8057043649364</v>
      </c>
      <c r="K432" s="20">
        <v>1.3807032971118025</v>
      </c>
      <c r="L432" s="20">
        <v>207.29</v>
      </c>
      <c r="M432" s="18" t="s">
        <v>32</v>
      </c>
    </row>
    <row r="433" spans="1:13" x14ac:dyDescent="0.25">
      <c r="A433" s="20" t="s">
        <v>16</v>
      </c>
      <c r="B433" s="20">
        <v>100</v>
      </c>
      <c r="C433" s="20">
        <v>5</v>
      </c>
      <c r="D433" s="20">
        <v>0.8</v>
      </c>
      <c r="E433" s="20">
        <v>84.378857301054765</v>
      </c>
      <c r="F433" s="20">
        <v>0.9</v>
      </c>
      <c r="G433" s="20">
        <v>8</v>
      </c>
      <c r="H433" s="20">
        <v>30</v>
      </c>
      <c r="I433" s="20">
        <v>2173.9187070741659</v>
      </c>
      <c r="J433" s="20">
        <v>2173.9187070741659</v>
      </c>
      <c r="K433" s="20">
        <v>1.3799964047586859</v>
      </c>
      <c r="L433" s="20">
        <v>223.84700000000001</v>
      </c>
      <c r="M433" s="18" t="s">
        <v>32</v>
      </c>
    </row>
    <row r="434" spans="1:13" x14ac:dyDescent="0.25">
      <c r="A434" s="20" t="s">
        <v>17</v>
      </c>
      <c r="B434" s="20">
        <v>100</v>
      </c>
      <c r="C434" s="20">
        <v>5</v>
      </c>
      <c r="D434" s="20">
        <v>0.3</v>
      </c>
      <c r="E434" s="20">
        <v>5.7718734423223852</v>
      </c>
      <c r="F434" s="20">
        <v>0.8</v>
      </c>
      <c r="G434" s="20">
        <v>8</v>
      </c>
      <c r="H434" s="20">
        <v>32</v>
      </c>
      <c r="I434" s="20">
        <v>2143.5766879452731</v>
      </c>
      <c r="J434" s="20">
        <v>2143.5766879452731</v>
      </c>
      <c r="K434" s="20">
        <v>1.4928320586782282</v>
      </c>
      <c r="L434" s="20">
        <v>79.991</v>
      </c>
      <c r="M434" s="18" t="s">
        <v>32</v>
      </c>
    </row>
    <row r="435" spans="1:13" x14ac:dyDescent="0.25">
      <c r="A435" s="20" t="s">
        <v>17</v>
      </c>
      <c r="B435" s="20">
        <v>100</v>
      </c>
      <c r="C435" s="20">
        <v>10</v>
      </c>
      <c r="D435" s="20">
        <v>0.3</v>
      </c>
      <c r="E435" s="20">
        <v>5.7718734423223852</v>
      </c>
      <c r="F435" s="20">
        <v>0.8</v>
      </c>
      <c r="G435" s="20">
        <v>8</v>
      </c>
      <c r="H435" s="20">
        <v>32</v>
      </c>
      <c r="I435" s="20">
        <v>2143.5766879452731</v>
      </c>
      <c r="J435" s="20">
        <v>2143.5766879452731</v>
      </c>
      <c r="K435" s="20">
        <v>1.4928320586782282</v>
      </c>
      <c r="L435" s="20">
        <v>81.438000000000002</v>
      </c>
      <c r="M435" s="18" t="s">
        <v>32</v>
      </c>
    </row>
    <row r="436" spans="1:13" x14ac:dyDescent="0.25">
      <c r="A436" s="20" t="s">
        <v>17</v>
      </c>
      <c r="B436" s="20">
        <v>100</v>
      </c>
      <c r="C436" s="20">
        <v>5</v>
      </c>
      <c r="D436" s="20">
        <v>0.8</v>
      </c>
      <c r="E436" s="20">
        <v>31.142189024239819</v>
      </c>
      <c r="F436" s="20">
        <v>0.8</v>
      </c>
      <c r="G436" s="20">
        <v>8</v>
      </c>
      <c r="H436" s="20">
        <v>32</v>
      </c>
      <c r="I436" s="20">
        <v>2143.5766879452731</v>
      </c>
      <c r="J436" s="20">
        <v>2143.5766879452731</v>
      </c>
      <c r="K436" s="20">
        <v>1.4928320586782282</v>
      </c>
      <c r="L436" s="20">
        <v>115.626</v>
      </c>
      <c r="M436" s="18" t="s">
        <v>32</v>
      </c>
    </row>
    <row r="437" spans="1:13" x14ac:dyDescent="0.25">
      <c r="A437" s="20" t="s">
        <v>17</v>
      </c>
      <c r="B437" s="20">
        <v>100</v>
      </c>
      <c r="C437" s="20">
        <v>5</v>
      </c>
      <c r="D437" s="20">
        <v>0.3</v>
      </c>
      <c r="E437" s="20">
        <v>15.638723571114044</v>
      </c>
      <c r="F437" s="20">
        <v>0.8</v>
      </c>
      <c r="G437" s="20">
        <v>8</v>
      </c>
      <c r="H437" s="20">
        <v>30</v>
      </c>
      <c r="I437" s="20">
        <v>2173.9187070741659</v>
      </c>
      <c r="J437" s="20">
        <v>2173.9187070741659</v>
      </c>
      <c r="K437" s="20">
        <v>1.3799964047586859</v>
      </c>
      <c r="L437" s="20">
        <v>118.66500000000001</v>
      </c>
      <c r="M437" s="18" t="s">
        <v>32</v>
      </c>
    </row>
    <row r="438" spans="1:13" x14ac:dyDescent="0.25">
      <c r="A438" s="20" t="s">
        <v>17</v>
      </c>
      <c r="B438" s="20">
        <v>100</v>
      </c>
      <c r="C438" s="20">
        <v>5</v>
      </c>
      <c r="D438" s="20">
        <v>0.5</v>
      </c>
      <c r="E438" s="20">
        <v>10.025545583195649</v>
      </c>
      <c r="F438" s="20">
        <v>0.8</v>
      </c>
      <c r="G438" s="20">
        <v>8</v>
      </c>
      <c r="H438" s="20">
        <v>32</v>
      </c>
      <c r="I438" s="20">
        <v>2143.5766879452731</v>
      </c>
      <c r="J438" s="20">
        <v>2143.5766879452731</v>
      </c>
      <c r="K438" s="20">
        <v>1.4928320586782282</v>
      </c>
      <c r="L438" s="20">
        <v>121.072</v>
      </c>
      <c r="M438" s="18" t="s">
        <v>32</v>
      </c>
    </row>
    <row r="439" spans="1:13" x14ac:dyDescent="0.25">
      <c r="A439" s="20" t="s">
        <v>17</v>
      </c>
      <c r="B439" s="20">
        <v>100</v>
      </c>
      <c r="C439" s="20">
        <v>10</v>
      </c>
      <c r="D439" s="20">
        <v>0.5</v>
      </c>
      <c r="E439" s="20">
        <v>10.025545583195649</v>
      </c>
      <c r="F439" s="20">
        <v>0.8</v>
      </c>
      <c r="G439" s="20">
        <v>8</v>
      </c>
      <c r="H439" s="20">
        <v>32</v>
      </c>
      <c r="I439" s="20">
        <v>2143.5766879452731</v>
      </c>
      <c r="J439" s="20">
        <v>2142.6164710546509</v>
      </c>
      <c r="K439" s="20">
        <v>1.4935010736778653</v>
      </c>
      <c r="L439" s="20">
        <v>129.227</v>
      </c>
      <c r="M439" s="18" t="s">
        <v>32</v>
      </c>
    </row>
    <row r="440" spans="1:13" x14ac:dyDescent="0.25">
      <c r="A440" s="20" t="s">
        <v>17</v>
      </c>
      <c r="B440" s="20">
        <v>100</v>
      </c>
      <c r="C440" s="20">
        <v>10</v>
      </c>
      <c r="D440" s="20">
        <v>0.8</v>
      </c>
      <c r="E440" s="20">
        <v>31.142189024239819</v>
      </c>
      <c r="F440" s="20">
        <v>0.8</v>
      </c>
      <c r="G440" s="20">
        <v>8</v>
      </c>
      <c r="H440" s="20">
        <v>32</v>
      </c>
      <c r="I440" s="20">
        <v>2143.5766879452731</v>
      </c>
      <c r="J440" s="20">
        <v>2143.5766879452731</v>
      </c>
      <c r="K440" s="20">
        <v>1.4928320586782282</v>
      </c>
      <c r="L440" s="20">
        <v>132.76</v>
      </c>
      <c r="M440" s="18" t="s">
        <v>32</v>
      </c>
    </row>
    <row r="441" spans="1:13" x14ac:dyDescent="0.25">
      <c r="A441" s="20" t="s">
        <v>17</v>
      </c>
      <c r="B441" s="20">
        <v>100</v>
      </c>
      <c r="C441" s="20">
        <v>10</v>
      </c>
      <c r="D441" s="20">
        <v>0.5</v>
      </c>
      <c r="E441" s="20">
        <v>27.163924779701162</v>
      </c>
      <c r="F441" s="20">
        <v>0.8</v>
      </c>
      <c r="G441" s="20">
        <v>8</v>
      </c>
      <c r="H441" s="20">
        <v>30</v>
      </c>
      <c r="I441" s="20">
        <v>2173.9187070741659</v>
      </c>
      <c r="J441" s="20">
        <v>2173.9187070741659</v>
      </c>
      <c r="K441" s="20">
        <v>1.3799964047586859</v>
      </c>
      <c r="L441" s="20">
        <v>134.84200000000001</v>
      </c>
      <c r="M441" s="18" t="s">
        <v>32</v>
      </c>
    </row>
    <row r="442" spans="1:13" x14ac:dyDescent="0.25">
      <c r="A442" s="20" t="s">
        <v>17</v>
      </c>
      <c r="B442" s="20">
        <v>100</v>
      </c>
      <c r="C442" s="20">
        <v>5</v>
      </c>
      <c r="D442" s="20">
        <v>0.5</v>
      </c>
      <c r="E442" s="20">
        <v>27.163924779701162</v>
      </c>
      <c r="F442" s="20">
        <v>0.8</v>
      </c>
      <c r="G442" s="20">
        <v>8</v>
      </c>
      <c r="H442" s="20">
        <v>30</v>
      </c>
      <c r="I442" s="20">
        <v>2173.9187070741659</v>
      </c>
      <c r="J442" s="20">
        <v>2173.0205617734841</v>
      </c>
      <c r="K442" s="20">
        <v>1.3805667800729813</v>
      </c>
      <c r="L442" s="20">
        <v>133.75399999999999</v>
      </c>
      <c r="M442" s="18" t="s">
        <v>32</v>
      </c>
    </row>
    <row r="443" spans="1:13" x14ac:dyDescent="0.25">
      <c r="A443" s="20" t="s">
        <v>17</v>
      </c>
      <c r="B443" s="20">
        <v>100</v>
      </c>
      <c r="C443" s="20">
        <v>10</v>
      </c>
      <c r="D443" s="20">
        <v>0.3</v>
      </c>
      <c r="E443" s="20">
        <v>15.638723571114044</v>
      </c>
      <c r="F443" s="20">
        <v>0.8</v>
      </c>
      <c r="G443" s="20">
        <v>8</v>
      </c>
      <c r="H443" s="20">
        <v>30</v>
      </c>
      <c r="I443" s="20">
        <v>2173.9187070741659</v>
      </c>
      <c r="J443" s="20">
        <v>2173.9187070741659</v>
      </c>
      <c r="K443" s="20">
        <v>1.3799964047586859</v>
      </c>
      <c r="L443" s="20">
        <v>135.559</v>
      </c>
      <c r="M443" s="18" t="s">
        <v>32</v>
      </c>
    </row>
    <row r="444" spans="1:13" x14ac:dyDescent="0.25">
      <c r="A444" s="20" t="s">
        <v>17</v>
      </c>
      <c r="B444" s="20">
        <v>100</v>
      </c>
      <c r="C444" s="20">
        <v>5</v>
      </c>
      <c r="D444" s="20">
        <v>0.8</v>
      </c>
      <c r="E444" s="20">
        <v>84.378857301054765</v>
      </c>
      <c r="F444" s="20">
        <v>0.8</v>
      </c>
      <c r="G444" s="20">
        <v>8</v>
      </c>
      <c r="H444" s="20">
        <v>30</v>
      </c>
      <c r="I444" s="20">
        <v>2173.9187070741659</v>
      </c>
      <c r="J444" s="20">
        <v>2173.9187070741659</v>
      </c>
      <c r="K444" s="20">
        <v>1.3799964047586859</v>
      </c>
      <c r="L444" s="20">
        <v>150.434</v>
      </c>
      <c r="M444" s="18" t="s">
        <v>32</v>
      </c>
    </row>
    <row r="445" spans="1:13" x14ac:dyDescent="0.25">
      <c r="A445" s="20" t="s">
        <v>17</v>
      </c>
      <c r="B445" s="20">
        <v>100</v>
      </c>
      <c r="C445" s="20">
        <v>10</v>
      </c>
      <c r="D445" s="20">
        <v>0.8</v>
      </c>
      <c r="E445" s="20">
        <v>84.378857301054765</v>
      </c>
      <c r="F445" s="20">
        <v>0.8</v>
      </c>
      <c r="G445" s="20">
        <v>8</v>
      </c>
      <c r="H445" s="20">
        <v>30</v>
      </c>
      <c r="I445" s="20">
        <v>2173.9187070741659</v>
      </c>
      <c r="J445" s="20">
        <v>2173.9187070741659</v>
      </c>
      <c r="K445" s="20">
        <v>1.3799964047586859</v>
      </c>
      <c r="L445" s="20">
        <v>167.642</v>
      </c>
      <c r="M445" s="18" t="s">
        <v>32</v>
      </c>
    </row>
    <row r="446" spans="1:13" x14ac:dyDescent="0.25">
      <c r="A446" s="20" t="s">
        <v>20</v>
      </c>
      <c r="B446" s="20">
        <v>100</v>
      </c>
      <c r="C446" s="20">
        <v>5</v>
      </c>
      <c r="D446" s="20">
        <v>0.3</v>
      </c>
      <c r="E446" s="20">
        <v>5.7718734423223852</v>
      </c>
      <c r="F446" s="20">
        <v>0.8</v>
      </c>
      <c r="G446" s="20">
        <v>8</v>
      </c>
      <c r="H446" s="20">
        <v>32</v>
      </c>
      <c r="I446" s="20">
        <v>2143.5766879452731</v>
      </c>
      <c r="J446" s="20">
        <v>2143.5766879452731</v>
      </c>
      <c r="K446" s="20">
        <v>1.4928320586782282</v>
      </c>
      <c r="L446" s="20">
        <v>118.842</v>
      </c>
      <c r="M446" s="18" t="s">
        <v>32</v>
      </c>
    </row>
    <row r="447" spans="1:13" x14ac:dyDescent="0.25">
      <c r="A447" s="20" t="s">
        <v>17</v>
      </c>
      <c r="B447" s="20">
        <v>100</v>
      </c>
      <c r="C447" s="20">
        <v>5</v>
      </c>
      <c r="D447" s="20">
        <v>0.3</v>
      </c>
      <c r="E447" s="20">
        <v>5.7718734423223852</v>
      </c>
      <c r="F447" s="20">
        <v>0.9</v>
      </c>
      <c r="G447" s="20">
        <v>8</v>
      </c>
      <c r="H447" s="20">
        <v>32</v>
      </c>
      <c r="I447" s="20">
        <v>2143.5766879452731</v>
      </c>
      <c r="J447" s="20">
        <v>2143.5766879452731</v>
      </c>
      <c r="K447" s="20">
        <v>1.4928320586782282</v>
      </c>
      <c r="L447" s="20">
        <v>262.58</v>
      </c>
      <c r="M447" s="18" t="s">
        <v>32</v>
      </c>
    </row>
    <row r="448" spans="1:13" x14ac:dyDescent="0.25">
      <c r="A448" s="20" t="s">
        <v>17</v>
      </c>
      <c r="B448" s="20">
        <v>100</v>
      </c>
      <c r="C448" s="20">
        <v>10</v>
      </c>
      <c r="D448" s="20">
        <v>0.8</v>
      </c>
      <c r="E448" s="20">
        <v>31.142189024239819</v>
      </c>
      <c r="F448" s="20">
        <v>0.9</v>
      </c>
      <c r="G448" s="20">
        <v>8</v>
      </c>
      <c r="H448" s="20">
        <v>32</v>
      </c>
      <c r="I448" s="20">
        <v>2143.5766879452731</v>
      </c>
      <c r="J448" s="20">
        <v>2143.5766879452731</v>
      </c>
      <c r="K448" s="20">
        <v>1.4928320586782282</v>
      </c>
      <c r="L448" s="20">
        <v>270.22000000000003</v>
      </c>
      <c r="M448" s="18" t="s">
        <v>32</v>
      </c>
    </row>
    <row r="449" spans="1:13" x14ac:dyDescent="0.25">
      <c r="A449" s="20" t="s">
        <v>17</v>
      </c>
      <c r="B449" s="20">
        <v>100</v>
      </c>
      <c r="C449" s="20">
        <v>10</v>
      </c>
      <c r="D449" s="20">
        <v>0.3</v>
      </c>
      <c r="E449" s="20">
        <v>5.7718734423223852</v>
      </c>
      <c r="F449" s="20">
        <v>0.9</v>
      </c>
      <c r="G449" s="20">
        <v>8</v>
      </c>
      <c r="H449" s="20">
        <v>32</v>
      </c>
      <c r="I449" s="20">
        <v>2143.5766879452731</v>
      </c>
      <c r="J449" s="20">
        <v>2143.5766879452731</v>
      </c>
      <c r="K449" s="20">
        <v>1.4928320586782282</v>
      </c>
      <c r="L449" s="20">
        <v>272.41000000000003</v>
      </c>
      <c r="M449" s="18" t="s">
        <v>32</v>
      </c>
    </row>
    <row r="450" spans="1:13" x14ac:dyDescent="0.25">
      <c r="A450" s="20" t="s">
        <v>17</v>
      </c>
      <c r="B450" s="20">
        <v>100</v>
      </c>
      <c r="C450" s="20">
        <v>5</v>
      </c>
      <c r="D450" s="20">
        <v>0.5</v>
      </c>
      <c r="E450" s="20">
        <v>10.025545583195649</v>
      </c>
      <c r="F450" s="20">
        <v>0.9</v>
      </c>
      <c r="G450" s="20">
        <v>8</v>
      </c>
      <c r="H450" s="20">
        <v>32</v>
      </c>
      <c r="I450" s="20">
        <v>2143.5766879452731</v>
      </c>
      <c r="J450" s="20">
        <v>2143.5766879452731</v>
      </c>
      <c r="K450" s="20">
        <v>1.4928320586782282</v>
      </c>
      <c r="L450" s="20">
        <v>273.75400000000002</v>
      </c>
      <c r="M450" s="18" t="s">
        <v>32</v>
      </c>
    </row>
    <row r="451" spans="1:13" x14ac:dyDescent="0.25">
      <c r="A451" s="20" t="s">
        <v>20</v>
      </c>
      <c r="B451" s="20">
        <v>100</v>
      </c>
      <c r="C451" s="20">
        <v>10</v>
      </c>
      <c r="D451" s="20">
        <v>0.3</v>
      </c>
      <c r="E451" s="20">
        <v>5.7718734423223852</v>
      </c>
      <c r="F451" s="20">
        <v>0.8</v>
      </c>
      <c r="G451" s="20">
        <v>8</v>
      </c>
      <c r="H451" s="20">
        <v>32</v>
      </c>
      <c r="I451" s="20">
        <v>2143.5766879452731</v>
      </c>
      <c r="J451" s="20">
        <v>2143.5766879452731</v>
      </c>
      <c r="K451" s="20">
        <v>1.4928320586782282</v>
      </c>
      <c r="L451" s="20">
        <v>153.27099999999999</v>
      </c>
      <c r="M451" s="18" t="s">
        <v>32</v>
      </c>
    </row>
    <row r="452" spans="1:13" x14ac:dyDescent="0.25">
      <c r="A452" s="20" t="s">
        <v>17</v>
      </c>
      <c r="B452" s="20">
        <v>100</v>
      </c>
      <c r="C452" s="20">
        <v>10</v>
      </c>
      <c r="D452" s="20">
        <v>0.5</v>
      </c>
      <c r="E452" s="20">
        <v>10.025545583195649</v>
      </c>
      <c r="F452" s="20">
        <v>0.9</v>
      </c>
      <c r="G452" s="20">
        <v>8</v>
      </c>
      <c r="H452" s="20">
        <v>32</v>
      </c>
      <c r="I452" s="20">
        <v>2143.5766879452731</v>
      </c>
      <c r="J452" s="20">
        <v>2143.5766879452731</v>
      </c>
      <c r="K452" s="20">
        <v>1.4928320586782282</v>
      </c>
      <c r="L452" s="20">
        <v>281.43099999999998</v>
      </c>
      <c r="M452" s="18" t="s">
        <v>32</v>
      </c>
    </row>
    <row r="453" spans="1:13" x14ac:dyDescent="0.25">
      <c r="A453" s="20" t="s">
        <v>20</v>
      </c>
      <c r="B453" s="20">
        <v>100</v>
      </c>
      <c r="C453" s="20">
        <v>5</v>
      </c>
      <c r="D453" s="20">
        <v>0.3</v>
      </c>
      <c r="E453" s="20">
        <v>15.638723571114044</v>
      </c>
      <c r="F453" s="20">
        <v>0.8</v>
      </c>
      <c r="G453" s="20">
        <v>8</v>
      </c>
      <c r="H453" s="20">
        <v>30</v>
      </c>
      <c r="I453" s="20">
        <v>2173.9187070741659</v>
      </c>
      <c r="J453" s="20">
        <v>2173.9187070741659</v>
      </c>
      <c r="K453" s="20">
        <v>1.3799964047586859</v>
      </c>
      <c r="L453" s="20">
        <v>157.42400000000001</v>
      </c>
      <c r="M453" s="18" t="s">
        <v>32</v>
      </c>
    </row>
    <row r="454" spans="1:13" x14ac:dyDescent="0.25">
      <c r="A454" s="20" t="s">
        <v>20</v>
      </c>
      <c r="B454" s="20">
        <v>100</v>
      </c>
      <c r="C454" s="20">
        <v>5</v>
      </c>
      <c r="D454" s="20">
        <v>0.5</v>
      </c>
      <c r="E454" s="20">
        <v>10.025545583195649</v>
      </c>
      <c r="F454" s="20">
        <v>0.8</v>
      </c>
      <c r="G454" s="20">
        <v>8</v>
      </c>
      <c r="H454" s="20">
        <v>31</v>
      </c>
      <c r="I454" s="20">
        <v>2143.5766879452731</v>
      </c>
      <c r="J454" s="20">
        <v>2141.1208849337418</v>
      </c>
      <c r="K454" s="20">
        <v>1.4945442933732467</v>
      </c>
      <c r="L454" s="20">
        <v>170.94399999999999</v>
      </c>
      <c r="M454" s="18" t="s">
        <v>32</v>
      </c>
    </row>
    <row r="455" spans="1:13" x14ac:dyDescent="0.25">
      <c r="A455" s="20" t="s">
        <v>20</v>
      </c>
      <c r="B455" s="20">
        <v>100</v>
      </c>
      <c r="C455" s="20">
        <v>10</v>
      </c>
      <c r="D455" s="20">
        <v>0.5</v>
      </c>
      <c r="E455" s="20">
        <v>10.025545583195649</v>
      </c>
      <c r="F455" s="20">
        <v>0.8</v>
      </c>
      <c r="G455" s="20">
        <v>8</v>
      </c>
      <c r="H455" s="20">
        <v>32</v>
      </c>
      <c r="I455" s="20">
        <v>2143.5766879452731</v>
      </c>
      <c r="J455" s="20">
        <v>2143.5766879452731</v>
      </c>
      <c r="K455" s="20">
        <v>1.4928320586782282</v>
      </c>
      <c r="L455" s="20">
        <v>179.916</v>
      </c>
      <c r="M455" s="18" t="s">
        <v>32</v>
      </c>
    </row>
    <row r="456" spans="1:13" x14ac:dyDescent="0.25">
      <c r="A456" s="20" t="s">
        <v>20</v>
      </c>
      <c r="B456" s="20">
        <v>100</v>
      </c>
      <c r="C456" s="20">
        <v>5</v>
      </c>
      <c r="D456" s="20">
        <v>0.5</v>
      </c>
      <c r="E456" s="20">
        <v>27.163924779701162</v>
      </c>
      <c r="F456" s="20">
        <v>0.8</v>
      </c>
      <c r="G456" s="20">
        <v>8</v>
      </c>
      <c r="H456" s="20">
        <v>30</v>
      </c>
      <c r="I456" s="20">
        <v>2173.9187070741659</v>
      </c>
      <c r="J456" s="20">
        <v>2171.5115026357685</v>
      </c>
      <c r="K456" s="20">
        <v>1.3815261841158184</v>
      </c>
      <c r="L456" s="20">
        <v>183.363</v>
      </c>
      <c r="M456" s="18" t="s">
        <v>32</v>
      </c>
    </row>
    <row r="457" spans="1:13" x14ac:dyDescent="0.25">
      <c r="A457" s="20" t="s">
        <v>17</v>
      </c>
      <c r="B457" s="20">
        <v>100</v>
      </c>
      <c r="C457" s="20">
        <v>5</v>
      </c>
      <c r="D457" s="20">
        <v>0.8</v>
      </c>
      <c r="E457" s="20">
        <v>31.142189024239819</v>
      </c>
      <c r="F457" s="20">
        <v>0.9</v>
      </c>
      <c r="G457" s="20">
        <v>8</v>
      </c>
      <c r="H457" s="20">
        <v>32</v>
      </c>
      <c r="I457" s="20">
        <v>2143.5766879452731</v>
      </c>
      <c r="J457" s="20">
        <v>2143.5766879452731</v>
      </c>
      <c r="K457" s="20">
        <v>1.4928320586782282</v>
      </c>
      <c r="L457" s="20">
        <v>310.45400000000001</v>
      </c>
      <c r="M457" s="18" t="s">
        <v>32</v>
      </c>
    </row>
    <row r="458" spans="1:13" x14ac:dyDescent="0.25">
      <c r="A458" s="20" t="s">
        <v>20</v>
      </c>
      <c r="B458" s="20">
        <v>100</v>
      </c>
      <c r="C458" s="20">
        <v>10</v>
      </c>
      <c r="D458" s="20">
        <v>0.3</v>
      </c>
      <c r="E458" s="20">
        <v>15.638723571114044</v>
      </c>
      <c r="F458" s="20">
        <v>0.8</v>
      </c>
      <c r="G458" s="20">
        <v>8</v>
      </c>
      <c r="H458" s="20">
        <v>30</v>
      </c>
      <c r="I458" s="20">
        <v>2173.9187070741659</v>
      </c>
      <c r="J458" s="20">
        <v>2173.9187070741659</v>
      </c>
      <c r="K458" s="20">
        <v>1.3799964047586859</v>
      </c>
      <c r="L458" s="20">
        <v>183.30799999999999</v>
      </c>
      <c r="M458" s="18" t="s">
        <v>32</v>
      </c>
    </row>
    <row r="459" spans="1:13" x14ac:dyDescent="0.25">
      <c r="A459" s="20" t="s">
        <v>20</v>
      </c>
      <c r="B459" s="20">
        <v>100</v>
      </c>
      <c r="C459" s="20">
        <v>10</v>
      </c>
      <c r="D459" s="20">
        <v>0.8</v>
      </c>
      <c r="E459" s="20">
        <v>31.142189024239819</v>
      </c>
      <c r="F459" s="20">
        <v>0.8</v>
      </c>
      <c r="G459" s="20">
        <v>8</v>
      </c>
      <c r="H459" s="20">
        <v>32</v>
      </c>
      <c r="I459" s="20">
        <v>2143.5766879452731</v>
      </c>
      <c r="J459" s="20">
        <v>2143.5766879452731</v>
      </c>
      <c r="K459" s="20">
        <v>1.4928320586782282</v>
      </c>
      <c r="L459" s="20">
        <v>186.15600000000001</v>
      </c>
      <c r="M459" s="18" t="s">
        <v>32</v>
      </c>
    </row>
    <row r="460" spans="1:13" x14ac:dyDescent="0.25">
      <c r="A460" s="20" t="s">
        <v>20</v>
      </c>
      <c r="B460" s="20">
        <v>100</v>
      </c>
      <c r="C460" s="20">
        <v>5</v>
      </c>
      <c r="D460" s="20">
        <v>0.8</v>
      </c>
      <c r="E460" s="20">
        <v>31.142189024239819</v>
      </c>
      <c r="F460" s="20">
        <v>0.8</v>
      </c>
      <c r="G460" s="20">
        <v>8</v>
      </c>
      <c r="H460" s="20">
        <v>32</v>
      </c>
      <c r="I460" s="20">
        <v>2143.5766879452731</v>
      </c>
      <c r="J460" s="20">
        <v>2142.0757798447871</v>
      </c>
      <c r="K460" s="20">
        <v>1.4938780551600603</v>
      </c>
      <c r="L460" s="20">
        <v>190.577</v>
      </c>
      <c r="M460" s="18" t="s">
        <v>32</v>
      </c>
    </row>
    <row r="461" spans="1:13" x14ac:dyDescent="0.25">
      <c r="A461" s="20" t="s">
        <v>17</v>
      </c>
      <c r="B461" s="20">
        <v>100</v>
      </c>
      <c r="C461" s="20">
        <v>5</v>
      </c>
      <c r="D461" s="20">
        <v>0.3</v>
      </c>
      <c r="E461" s="20">
        <v>15.638723571114044</v>
      </c>
      <c r="F461" s="20">
        <v>0.9</v>
      </c>
      <c r="G461" s="20">
        <v>8</v>
      </c>
      <c r="H461" s="20">
        <v>30</v>
      </c>
      <c r="I461" s="20">
        <v>2173.9187070741659</v>
      </c>
      <c r="J461" s="20">
        <v>2173.9187070741659</v>
      </c>
      <c r="K461" s="20">
        <v>1.3799964047586859</v>
      </c>
      <c r="L461" s="20">
        <v>317.64499999999998</v>
      </c>
      <c r="M461" s="18" t="s">
        <v>32</v>
      </c>
    </row>
    <row r="462" spans="1:13" x14ac:dyDescent="0.25">
      <c r="A462" s="20" t="s">
        <v>20</v>
      </c>
      <c r="B462" s="20">
        <v>100</v>
      </c>
      <c r="C462" s="20">
        <v>10</v>
      </c>
      <c r="D462" s="20">
        <v>0.5</v>
      </c>
      <c r="E462" s="20">
        <v>27.163924779701162</v>
      </c>
      <c r="F462" s="20">
        <v>0.8</v>
      </c>
      <c r="G462" s="20">
        <v>8</v>
      </c>
      <c r="H462" s="20">
        <v>30</v>
      </c>
      <c r="I462" s="20">
        <v>2173.9187070741659</v>
      </c>
      <c r="J462" s="20">
        <v>2173.5687400355923</v>
      </c>
      <c r="K462" s="20">
        <v>1.3802185984469371</v>
      </c>
      <c r="L462" s="20">
        <v>193.54400000000001</v>
      </c>
      <c r="M462" s="18" t="s">
        <v>32</v>
      </c>
    </row>
    <row r="463" spans="1:13" x14ac:dyDescent="0.25">
      <c r="A463" s="20" t="s">
        <v>17</v>
      </c>
      <c r="B463" s="20">
        <v>100</v>
      </c>
      <c r="C463" s="20">
        <v>10</v>
      </c>
      <c r="D463" s="20">
        <v>0.5</v>
      </c>
      <c r="E463" s="20">
        <v>27.163924779701162</v>
      </c>
      <c r="F463" s="20">
        <v>0.9</v>
      </c>
      <c r="G463" s="20">
        <v>8</v>
      </c>
      <c r="H463" s="20">
        <v>30</v>
      </c>
      <c r="I463" s="20">
        <v>2173.9187070741659</v>
      </c>
      <c r="J463" s="20">
        <v>2173.9187070741659</v>
      </c>
      <c r="K463" s="20">
        <v>1.3799964047586859</v>
      </c>
      <c r="L463" s="20">
        <v>321.00900000000001</v>
      </c>
      <c r="M463" s="18" t="s">
        <v>32</v>
      </c>
    </row>
    <row r="464" spans="1:13" x14ac:dyDescent="0.25">
      <c r="A464" s="20" t="s">
        <v>17</v>
      </c>
      <c r="B464" s="20">
        <v>100</v>
      </c>
      <c r="C464" s="20">
        <v>5</v>
      </c>
      <c r="D464" s="20">
        <v>0.5</v>
      </c>
      <c r="E464" s="20">
        <v>27.163924779701162</v>
      </c>
      <c r="F464" s="20">
        <v>0.9</v>
      </c>
      <c r="G464" s="20">
        <v>8</v>
      </c>
      <c r="H464" s="20">
        <v>30</v>
      </c>
      <c r="I464" s="20">
        <v>2173.9187070741659</v>
      </c>
      <c r="J464" s="20">
        <v>2173.9187070741659</v>
      </c>
      <c r="K464" s="20">
        <v>1.3799964047586859</v>
      </c>
      <c r="L464" s="20">
        <v>327.53699999999998</v>
      </c>
      <c r="M464" s="18" t="s">
        <v>32</v>
      </c>
    </row>
    <row r="465" spans="1:13" x14ac:dyDescent="0.25">
      <c r="A465" s="20" t="s">
        <v>20</v>
      </c>
      <c r="B465" s="20">
        <v>100</v>
      </c>
      <c r="C465" s="20">
        <v>5</v>
      </c>
      <c r="D465" s="20">
        <v>0.8</v>
      </c>
      <c r="E465" s="20">
        <v>84.378857301054765</v>
      </c>
      <c r="F465" s="20">
        <v>0.8</v>
      </c>
      <c r="G465" s="20">
        <v>8</v>
      </c>
      <c r="H465" s="20">
        <v>30</v>
      </c>
      <c r="I465" s="20">
        <v>2173.9187070741659</v>
      </c>
      <c r="J465" s="20">
        <v>2173.9187070741659</v>
      </c>
      <c r="K465" s="20">
        <v>1.3799964047586859</v>
      </c>
      <c r="L465" s="20">
        <v>202.203</v>
      </c>
      <c r="M465" s="18" t="s">
        <v>32</v>
      </c>
    </row>
    <row r="466" spans="1:13" x14ac:dyDescent="0.25">
      <c r="A466" s="20" t="s">
        <v>17</v>
      </c>
      <c r="B466" s="20">
        <v>100</v>
      </c>
      <c r="C466" s="20">
        <v>10</v>
      </c>
      <c r="D466" s="20">
        <v>0.3</v>
      </c>
      <c r="E466" s="20">
        <v>15.638723571114044</v>
      </c>
      <c r="F466" s="20">
        <v>0.9</v>
      </c>
      <c r="G466" s="20">
        <v>8</v>
      </c>
      <c r="H466" s="20">
        <v>30</v>
      </c>
      <c r="I466" s="20">
        <v>2173.9187070741659</v>
      </c>
      <c r="J466" s="20">
        <v>2173.9187070741659</v>
      </c>
      <c r="K466" s="20">
        <v>1.3799964047586859</v>
      </c>
      <c r="L466" s="20">
        <v>332.63</v>
      </c>
      <c r="M466" s="18" t="s">
        <v>32</v>
      </c>
    </row>
    <row r="467" spans="1:13" x14ac:dyDescent="0.25">
      <c r="A467" s="20" t="s">
        <v>17</v>
      </c>
      <c r="B467" s="20">
        <v>100</v>
      </c>
      <c r="C467" s="20">
        <v>5</v>
      </c>
      <c r="D467" s="20">
        <v>0.8</v>
      </c>
      <c r="E467" s="20">
        <v>84.378857301054765</v>
      </c>
      <c r="F467" s="20">
        <v>0.9</v>
      </c>
      <c r="G467" s="20">
        <v>8</v>
      </c>
      <c r="H467" s="20">
        <v>30</v>
      </c>
      <c r="I467" s="20">
        <v>2173.9187070741659</v>
      </c>
      <c r="J467" s="20">
        <v>2173.9187070741659</v>
      </c>
      <c r="K467" s="20">
        <v>1.3799964047586859</v>
      </c>
      <c r="L467" s="20">
        <v>336.63</v>
      </c>
      <c r="M467" s="18" t="s">
        <v>32</v>
      </c>
    </row>
    <row r="468" spans="1:13" x14ac:dyDescent="0.25">
      <c r="A468" s="20" t="s">
        <v>20</v>
      </c>
      <c r="B468" s="20">
        <v>100</v>
      </c>
      <c r="C468" s="20">
        <v>10</v>
      </c>
      <c r="D468" s="20">
        <v>0.8</v>
      </c>
      <c r="E468" s="20">
        <v>84.378857301054765</v>
      </c>
      <c r="F468" s="20">
        <v>0.8</v>
      </c>
      <c r="G468" s="20">
        <v>8</v>
      </c>
      <c r="H468" s="20">
        <v>30</v>
      </c>
      <c r="I468" s="20">
        <v>2173.9187070741659</v>
      </c>
      <c r="J468" s="20">
        <v>2173.9187070741659</v>
      </c>
      <c r="K468" s="20">
        <v>1.3799964047586859</v>
      </c>
      <c r="L468" s="20">
        <v>217.029</v>
      </c>
      <c r="M468" s="18" t="s">
        <v>32</v>
      </c>
    </row>
    <row r="469" spans="1:13" x14ac:dyDescent="0.25">
      <c r="A469" s="20" t="s">
        <v>17</v>
      </c>
      <c r="B469" s="20">
        <v>100</v>
      </c>
      <c r="C469" s="20">
        <v>10</v>
      </c>
      <c r="D469" s="20">
        <v>0.8</v>
      </c>
      <c r="E469" s="20">
        <v>84.378857301054765</v>
      </c>
      <c r="F469" s="20">
        <v>0.9</v>
      </c>
      <c r="G469" s="20">
        <v>8</v>
      </c>
      <c r="H469" s="20">
        <v>30</v>
      </c>
      <c r="I469" s="20">
        <v>2173.9187070741659</v>
      </c>
      <c r="J469" s="20">
        <v>2173.9187070741659</v>
      </c>
      <c r="K469" s="20">
        <v>1.3799964047586859</v>
      </c>
      <c r="L469" s="20">
        <v>355.42599999999999</v>
      </c>
      <c r="M469" s="18" t="s">
        <v>32</v>
      </c>
    </row>
    <row r="470" spans="1:13" x14ac:dyDescent="0.25">
      <c r="A470" s="20" t="s">
        <v>20</v>
      </c>
      <c r="B470" s="20">
        <v>100</v>
      </c>
      <c r="C470" s="20">
        <v>5</v>
      </c>
      <c r="D470" s="20">
        <v>0.5</v>
      </c>
      <c r="E470" s="20">
        <v>10.025545583195649</v>
      </c>
      <c r="F470" s="20">
        <v>0.9</v>
      </c>
      <c r="G470" s="20">
        <v>8</v>
      </c>
      <c r="H470" s="20">
        <v>32</v>
      </c>
      <c r="I470" s="20">
        <v>2143.5766879452731</v>
      </c>
      <c r="J470" s="20">
        <v>2143.5766879452731</v>
      </c>
      <c r="K470" s="20">
        <v>1.4928320586782282</v>
      </c>
      <c r="L470" s="20">
        <v>242.79</v>
      </c>
      <c r="M470" s="18" t="s">
        <v>32</v>
      </c>
    </row>
    <row r="471" spans="1:13" x14ac:dyDescent="0.25">
      <c r="A471" s="20" t="s">
        <v>20</v>
      </c>
      <c r="B471" s="20">
        <v>100</v>
      </c>
      <c r="C471" s="20">
        <v>5</v>
      </c>
      <c r="D471" s="20">
        <v>0.3</v>
      </c>
      <c r="E471" s="20">
        <v>5.7718734423223852</v>
      </c>
      <c r="F471" s="20">
        <v>0.9</v>
      </c>
      <c r="G471" s="20">
        <v>8</v>
      </c>
      <c r="H471" s="20">
        <v>32</v>
      </c>
      <c r="I471" s="20">
        <v>2143.5766879452731</v>
      </c>
      <c r="J471" s="20">
        <v>2143.5766879452731</v>
      </c>
      <c r="K471" s="20">
        <v>1.4928320586782282</v>
      </c>
      <c r="L471" s="20">
        <v>283.43400000000003</v>
      </c>
      <c r="M471" s="18" t="s">
        <v>32</v>
      </c>
    </row>
    <row r="472" spans="1:13" x14ac:dyDescent="0.25">
      <c r="A472" s="20" t="s">
        <v>20</v>
      </c>
      <c r="B472" s="20">
        <v>100</v>
      </c>
      <c r="C472" s="20">
        <v>10</v>
      </c>
      <c r="D472" s="20">
        <v>0.3</v>
      </c>
      <c r="E472" s="20">
        <v>5.7718734423223852</v>
      </c>
      <c r="F472" s="20">
        <v>0.9</v>
      </c>
      <c r="G472" s="20">
        <v>8</v>
      </c>
      <c r="H472" s="20">
        <v>32</v>
      </c>
      <c r="I472" s="20">
        <v>2143.5766879452731</v>
      </c>
      <c r="J472" s="20">
        <v>2143.5766879452731</v>
      </c>
      <c r="K472" s="20">
        <v>1.4928320586782282</v>
      </c>
      <c r="L472" s="20">
        <v>288.41800000000001</v>
      </c>
      <c r="M472" s="18" t="s">
        <v>32</v>
      </c>
    </row>
    <row r="473" spans="1:13" x14ac:dyDescent="0.25">
      <c r="A473" s="20" t="s">
        <v>20</v>
      </c>
      <c r="B473" s="20">
        <v>100</v>
      </c>
      <c r="C473" s="20">
        <v>10</v>
      </c>
      <c r="D473" s="20">
        <v>0.5</v>
      </c>
      <c r="E473" s="20">
        <v>10.025545583195649</v>
      </c>
      <c r="F473" s="20">
        <v>0.9</v>
      </c>
      <c r="G473" s="20">
        <v>8</v>
      </c>
      <c r="H473" s="20">
        <v>32</v>
      </c>
      <c r="I473" s="20">
        <v>2143.5766879452731</v>
      </c>
      <c r="J473" s="20">
        <v>2121.2708745978621</v>
      </c>
      <c r="K473" s="20">
        <v>1.5085296452800432</v>
      </c>
      <c r="L473" s="20">
        <v>292.11399999999998</v>
      </c>
      <c r="M473" s="18" t="s">
        <v>32</v>
      </c>
    </row>
    <row r="474" spans="1:13" x14ac:dyDescent="0.25">
      <c r="A474" s="20" t="s">
        <v>20</v>
      </c>
      <c r="B474" s="20">
        <v>100</v>
      </c>
      <c r="C474" s="20">
        <v>5</v>
      </c>
      <c r="D474" s="20">
        <v>0.3</v>
      </c>
      <c r="E474" s="20">
        <v>15.638723571114044</v>
      </c>
      <c r="F474" s="20">
        <v>0.9</v>
      </c>
      <c r="G474" s="20">
        <v>8</v>
      </c>
      <c r="H474" s="20">
        <v>30</v>
      </c>
      <c r="I474" s="20">
        <v>2173.9187070741659</v>
      </c>
      <c r="J474" s="20">
        <v>2173.9187070741659</v>
      </c>
      <c r="K474" s="20">
        <v>1.3799964047586859</v>
      </c>
      <c r="L474" s="20">
        <v>298.17599999999999</v>
      </c>
      <c r="M474" s="18" t="s">
        <v>32</v>
      </c>
    </row>
    <row r="475" spans="1:13" x14ac:dyDescent="0.25">
      <c r="A475" s="20" t="s">
        <v>20</v>
      </c>
      <c r="B475" s="20">
        <v>100</v>
      </c>
      <c r="C475" s="20">
        <v>10</v>
      </c>
      <c r="D475" s="20">
        <v>0.5</v>
      </c>
      <c r="E475" s="20">
        <v>27.163924779701162</v>
      </c>
      <c r="F475" s="20">
        <v>0.9</v>
      </c>
      <c r="G475" s="20">
        <v>8</v>
      </c>
      <c r="H475" s="20">
        <v>30</v>
      </c>
      <c r="I475" s="20">
        <v>2173.9187070741659</v>
      </c>
      <c r="J475" s="20">
        <v>2173.9187070741659</v>
      </c>
      <c r="K475" s="20">
        <v>1.3799964047586859</v>
      </c>
      <c r="L475" s="20">
        <v>303.86200000000002</v>
      </c>
      <c r="M475" s="18" t="s">
        <v>32</v>
      </c>
    </row>
    <row r="476" spans="1:13" x14ac:dyDescent="0.25">
      <c r="A476" s="20" t="s">
        <v>20</v>
      </c>
      <c r="B476" s="20">
        <v>100</v>
      </c>
      <c r="C476" s="20">
        <v>5</v>
      </c>
      <c r="D476" s="20">
        <v>0.5</v>
      </c>
      <c r="E476" s="20">
        <v>27.163924779701162</v>
      </c>
      <c r="F476" s="20">
        <v>0.9</v>
      </c>
      <c r="G476" s="20">
        <v>8</v>
      </c>
      <c r="H476" s="20">
        <v>30</v>
      </c>
      <c r="I476" s="20">
        <v>2173.9187070741659</v>
      </c>
      <c r="J476" s="20">
        <v>2173.9187070741659</v>
      </c>
      <c r="K476" s="20">
        <v>1.3799964047586859</v>
      </c>
      <c r="L476" s="20">
        <v>305.65800000000002</v>
      </c>
      <c r="M476" s="18" t="s">
        <v>32</v>
      </c>
    </row>
    <row r="477" spans="1:13" x14ac:dyDescent="0.25">
      <c r="A477" s="20" t="s">
        <v>20</v>
      </c>
      <c r="B477" s="20">
        <v>100</v>
      </c>
      <c r="C477" s="20">
        <v>5</v>
      </c>
      <c r="D477" s="20">
        <v>0.8</v>
      </c>
      <c r="E477" s="20">
        <v>31.142189024239819</v>
      </c>
      <c r="F477" s="20">
        <v>0.9</v>
      </c>
      <c r="G477" s="20">
        <v>8</v>
      </c>
      <c r="H477" s="20">
        <v>31</v>
      </c>
      <c r="I477" s="20">
        <v>2143.5766879452731</v>
      </c>
      <c r="J477" s="20">
        <v>2109.7299873719166</v>
      </c>
      <c r="K477" s="20">
        <v>1.5167817773620542</v>
      </c>
      <c r="L477" s="20">
        <v>309.90699999999998</v>
      </c>
      <c r="M477" s="18" t="s">
        <v>32</v>
      </c>
    </row>
    <row r="478" spans="1:13" x14ac:dyDescent="0.25">
      <c r="A478" s="20" t="s">
        <v>20</v>
      </c>
      <c r="B478" s="20">
        <v>100</v>
      </c>
      <c r="C478" s="20">
        <v>10</v>
      </c>
      <c r="D478" s="20">
        <v>0.8</v>
      </c>
      <c r="E478" s="20">
        <v>31.142189024239819</v>
      </c>
      <c r="F478" s="20">
        <v>0.9</v>
      </c>
      <c r="G478" s="20">
        <v>8</v>
      </c>
      <c r="H478" s="20">
        <v>32</v>
      </c>
      <c r="I478" s="20">
        <v>2143.5766879452731</v>
      </c>
      <c r="J478" s="20">
        <v>2143.5766879452731</v>
      </c>
      <c r="K478" s="20">
        <v>1.4928320586782282</v>
      </c>
      <c r="L478" s="20">
        <v>319.68299999999999</v>
      </c>
      <c r="M478" s="18" t="s">
        <v>32</v>
      </c>
    </row>
    <row r="479" spans="1:13" x14ac:dyDescent="0.25">
      <c r="A479" s="20" t="s">
        <v>20</v>
      </c>
      <c r="B479" s="20">
        <v>100</v>
      </c>
      <c r="C479" s="20">
        <v>10</v>
      </c>
      <c r="D479" s="20">
        <v>0.8</v>
      </c>
      <c r="E479" s="20">
        <v>84.378857301054765</v>
      </c>
      <c r="F479" s="20">
        <v>0.9</v>
      </c>
      <c r="G479" s="20">
        <v>8</v>
      </c>
      <c r="H479" s="20">
        <v>30</v>
      </c>
      <c r="I479" s="20">
        <v>2173.9187070741659</v>
      </c>
      <c r="J479" s="20">
        <v>2173.9187070741659</v>
      </c>
      <c r="K479" s="20">
        <v>1.3799964047586859</v>
      </c>
      <c r="L479" s="20">
        <v>322.10500000000002</v>
      </c>
      <c r="M479" s="18" t="s">
        <v>32</v>
      </c>
    </row>
    <row r="480" spans="1:13" x14ac:dyDescent="0.25">
      <c r="A480" s="20" t="s">
        <v>20</v>
      </c>
      <c r="B480" s="20">
        <v>100</v>
      </c>
      <c r="C480" s="20">
        <v>10</v>
      </c>
      <c r="D480" s="20">
        <v>0.3</v>
      </c>
      <c r="E480" s="20">
        <v>15.638723571114044</v>
      </c>
      <c r="F480" s="20">
        <v>0.9</v>
      </c>
      <c r="G480" s="20">
        <v>8</v>
      </c>
      <c r="H480" s="20">
        <v>29</v>
      </c>
      <c r="I480" s="20">
        <v>2173.9187070741659</v>
      </c>
      <c r="J480" s="20">
        <v>2159.3481526379128</v>
      </c>
      <c r="K480" s="20">
        <v>1.3893081559521221</v>
      </c>
      <c r="L480" s="20">
        <v>320.86099999999999</v>
      </c>
      <c r="M480" s="18" t="s">
        <v>32</v>
      </c>
    </row>
    <row r="481" spans="1:13" x14ac:dyDescent="0.25">
      <c r="A481" s="20" t="s">
        <v>20</v>
      </c>
      <c r="B481" s="20">
        <v>100</v>
      </c>
      <c r="C481" s="20">
        <v>5</v>
      </c>
      <c r="D481" s="20">
        <v>0.8</v>
      </c>
      <c r="E481" s="20">
        <v>84.378857301054765</v>
      </c>
      <c r="F481" s="20">
        <v>0.9</v>
      </c>
      <c r="G481" s="20">
        <v>8</v>
      </c>
      <c r="H481" s="20">
        <v>30</v>
      </c>
      <c r="I481" s="20">
        <v>2173.9187070741659</v>
      </c>
      <c r="J481" s="20">
        <v>2173.9187070741659</v>
      </c>
      <c r="K481" s="20">
        <v>1.3799964047586859</v>
      </c>
      <c r="L481" s="20">
        <v>341.93299999999999</v>
      </c>
      <c r="M481" s="18" t="s">
        <v>32</v>
      </c>
    </row>
    <row r="482" spans="1:13" x14ac:dyDescent="0.25">
      <c r="A482" s="20" t="s">
        <v>21</v>
      </c>
      <c r="B482" s="20">
        <v>100</v>
      </c>
      <c r="C482" s="20">
        <v>5</v>
      </c>
      <c r="D482" s="20">
        <v>0.3</v>
      </c>
      <c r="E482" s="20">
        <v>5.7718734423223852</v>
      </c>
      <c r="F482" s="20">
        <v>0.8</v>
      </c>
      <c r="G482" s="20">
        <v>8</v>
      </c>
      <c r="H482" s="20">
        <v>32</v>
      </c>
      <c r="I482" s="20">
        <v>2143.5766879452731</v>
      </c>
      <c r="J482" s="20">
        <v>2143.5766879452731</v>
      </c>
      <c r="K482" s="20">
        <v>1.4928320586782282</v>
      </c>
      <c r="L482" s="20">
        <v>104.337</v>
      </c>
      <c r="M482" s="18" t="s">
        <v>32</v>
      </c>
    </row>
    <row r="483" spans="1:13" x14ac:dyDescent="0.25">
      <c r="A483" s="20" t="s">
        <v>21</v>
      </c>
      <c r="B483" s="20">
        <v>100</v>
      </c>
      <c r="C483" s="20">
        <v>5</v>
      </c>
      <c r="D483" s="20">
        <v>0.5</v>
      </c>
      <c r="E483" s="20">
        <v>10.025545583195649</v>
      </c>
      <c r="F483" s="20">
        <v>0.8</v>
      </c>
      <c r="G483" s="20">
        <v>8</v>
      </c>
      <c r="H483" s="20">
        <v>32</v>
      </c>
      <c r="I483" s="20">
        <v>2143.5766879452731</v>
      </c>
      <c r="J483" s="20">
        <v>2143.5766879452731</v>
      </c>
      <c r="K483" s="20">
        <v>1.4928320586782282</v>
      </c>
      <c r="L483" s="20">
        <v>117.66800000000001</v>
      </c>
      <c r="M483" s="18" t="s">
        <v>32</v>
      </c>
    </row>
    <row r="484" spans="1:13" x14ac:dyDescent="0.25">
      <c r="A484" s="20" t="s">
        <v>21</v>
      </c>
      <c r="B484" s="20">
        <v>100</v>
      </c>
      <c r="C484" s="20">
        <v>5</v>
      </c>
      <c r="D484" s="20">
        <v>0.8</v>
      </c>
      <c r="E484" s="20">
        <v>31.142189024239819</v>
      </c>
      <c r="F484" s="20">
        <v>0.8</v>
      </c>
      <c r="G484" s="20">
        <v>8</v>
      </c>
      <c r="H484" s="20">
        <v>32</v>
      </c>
      <c r="I484" s="20">
        <v>2143.5766879452731</v>
      </c>
      <c r="J484" s="20">
        <v>2143.5766879452731</v>
      </c>
      <c r="K484" s="20">
        <v>1.4928320586782282</v>
      </c>
      <c r="L484" s="20">
        <v>148.47200000000001</v>
      </c>
      <c r="M484" s="18" t="s">
        <v>32</v>
      </c>
    </row>
    <row r="485" spans="1:13" x14ac:dyDescent="0.25">
      <c r="A485" s="20" t="s">
        <v>21</v>
      </c>
      <c r="B485" s="20">
        <v>100</v>
      </c>
      <c r="C485" s="20">
        <v>10</v>
      </c>
      <c r="D485" s="20">
        <v>0.3</v>
      </c>
      <c r="E485" s="20">
        <v>5.7718734423223852</v>
      </c>
      <c r="F485" s="20">
        <v>0.8</v>
      </c>
      <c r="G485" s="20">
        <v>8</v>
      </c>
      <c r="H485" s="20">
        <v>32</v>
      </c>
      <c r="I485" s="20">
        <v>2143.5766879452731</v>
      </c>
      <c r="J485" s="20">
        <v>2143.5766879452731</v>
      </c>
      <c r="K485" s="20">
        <v>1.4928320586782282</v>
      </c>
      <c r="L485" s="20">
        <v>149.274</v>
      </c>
      <c r="M485" s="18" t="s">
        <v>32</v>
      </c>
    </row>
    <row r="486" spans="1:13" x14ac:dyDescent="0.25">
      <c r="A486" s="20" t="s">
        <v>21</v>
      </c>
      <c r="B486" s="20">
        <v>100</v>
      </c>
      <c r="C486" s="20">
        <v>5</v>
      </c>
      <c r="D486" s="20">
        <v>0.3</v>
      </c>
      <c r="E486" s="20">
        <v>15.638723571114044</v>
      </c>
      <c r="F486" s="20">
        <v>0.8</v>
      </c>
      <c r="G486" s="20">
        <v>8</v>
      </c>
      <c r="H486" s="20">
        <v>30</v>
      </c>
      <c r="I486" s="20">
        <v>2173.9187070741659</v>
      </c>
      <c r="J486" s="20">
        <v>2173.9187070741659</v>
      </c>
      <c r="K486" s="20">
        <v>1.3799964047586859</v>
      </c>
      <c r="L486" s="20">
        <v>160.27799999999999</v>
      </c>
      <c r="M486" s="18" t="s">
        <v>32</v>
      </c>
    </row>
    <row r="487" spans="1:13" x14ac:dyDescent="0.25">
      <c r="A487" s="20" t="s">
        <v>21</v>
      </c>
      <c r="B487" s="20">
        <v>100</v>
      </c>
      <c r="C487" s="20">
        <v>10</v>
      </c>
      <c r="D487" s="20">
        <v>0.8</v>
      </c>
      <c r="E487" s="20">
        <v>31.142189024239819</v>
      </c>
      <c r="F487" s="20">
        <v>0.8</v>
      </c>
      <c r="G487" s="20">
        <v>8</v>
      </c>
      <c r="H487" s="20">
        <v>32</v>
      </c>
      <c r="I487" s="20">
        <v>2143.5766879452731</v>
      </c>
      <c r="J487" s="20">
        <v>2143.5766879452731</v>
      </c>
      <c r="K487" s="20">
        <v>1.4928320586782282</v>
      </c>
      <c r="L487" s="20">
        <v>173.36</v>
      </c>
      <c r="M487" s="18" t="s">
        <v>32</v>
      </c>
    </row>
    <row r="488" spans="1:13" x14ac:dyDescent="0.25">
      <c r="A488" s="20" t="s">
        <v>21</v>
      </c>
      <c r="B488" s="20">
        <v>100</v>
      </c>
      <c r="C488" s="20">
        <v>5</v>
      </c>
      <c r="D488" s="20">
        <v>0.5</v>
      </c>
      <c r="E488" s="20">
        <v>27.163924779701162</v>
      </c>
      <c r="F488" s="20">
        <v>0.8</v>
      </c>
      <c r="G488" s="20">
        <v>8</v>
      </c>
      <c r="H488" s="20">
        <v>30</v>
      </c>
      <c r="I488" s="20">
        <v>2173.9187070741659</v>
      </c>
      <c r="J488" s="20">
        <v>2173.9187070741659</v>
      </c>
      <c r="K488" s="20">
        <v>1.3799964047586859</v>
      </c>
      <c r="L488" s="20">
        <v>174.703</v>
      </c>
      <c r="M488" s="18" t="s">
        <v>32</v>
      </c>
    </row>
    <row r="489" spans="1:13" x14ac:dyDescent="0.25">
      <c r="A489" s="20" t="s">
        <v>21</v>
      </c>
      <c r="B489" s="20">
        <v>100</v>
      </c>
      <c r="C489" s="20">
        <v>10</v>
      </c>
      <c r="D489" s="20">
        <v>0.5</v>
      </c>
      <c r="E489" s="20">
        <v>27.163924779701162</v>
      </c>
      <c r="F489" s="20">
        <v>0.8</v>
      </c>
      <c r="G489" s="20">
        <v>8</v>
      </c>
      <c r="H489" s="20">
        <v>30</v>
      </c>
      <c r="I489" s="20">
        <v>2173.9187070741659</v>
      </c>
      <c r="J489" s="20">
        <v>2173.9187070741659</v>
      </c>
      <c r="K489" s="20">
        <v>1.3799964047586859</v>
      </c>
      <c r="L489" s="20">
        <v>177.36600000000001</v>
      </c>
      <c r="M489" s="18" t="s">
        <v>32</v>
      </c>
    </row>
    <row r="490" spans="1:13" x14ac:dyDescent="0.25">
      <c r="A490" s="20" t="s">
        <v>21</v>
      </c>
      <c r="B490" s="20">
        <v>100</v>
      </c>
      <c r="C490" s="20">
        <v>10</v>
      </c>
      <c r="D490" s="20">
        <v>0.3</v>
      </c>
      <c r="E490" s="20">
        <v>15.638723571114044</v>
      </c>
      <c r="F490" s="20">
        <v>0.8</v>
      </c>
      <c r="G490" s="20">
        <v>8</v>
      </c>
      <c r="H490" s="20">
        <v>30</v>
      </c>
      <c r="I490" s="20">
        <v>2173.9187070741659</v>
      </c>
      <c r="J490" s="20">
        <v>2173.9187070741659</v>
      </c>
      <c r="K490" s="20">
        <v>1.3799964047586859</v>
      </c>
      <c r="L490" s="20">
        <v>175.76</v>
      </c>
      <c r="M490" s="18" t="s">
        <v>32</v>
      </c>
    </row>
    <row r="491" spans="1:13" x14ac:dyDescent="0.25">
      <c r="A491" s="20" t="s">
        <v>21</v>
      </c>
      <c r="B491" s="20">
        <v>100</v>
      </c>
      <c r="C491" s="20">
        <v>10</v>
      </c>
      <c r="D491" s="20">
        <v>0.5</v>
      </c>
      <c r="E491" s="20">
        <v>10.025545583195649</v>
      </c>
      <c r="F491" s="20">
        <v>0.8</v>
      </c>
      <c r="G491" s="20">
        <v>8</v>
      </c>
      <c r="H491" s="20">
        <v>32</v>
      </c>
      <c r="I491" s="20">
        <v>2143.5766879452731</v>
      </c>
      <c r="J491" s="20">
        <v>2142.0453712565927</v>
      </c>
      <c r="K491" s="20">
        <v>1.4938992623311136</v>
      </c>
      <c r="L491" s="20">
        <v>180.31299999999999</v>
      </c>
      <c r="M491" s="18" t="s">
        <v>32</v>
      </c>
    </row>
    <row r="492" spans="1:13" x14ac:dyDescent="0.25">
      <c r="A492" s="20" t="s">
        <v>21</v>
      </c>
      <c r="B492" s="20">
        <v>100</v>
      </c>
      <c r="C492" s="20">
        <v>5</v>
      </c>
      <c r="D492" s="20">
        <v>0.8</v>
      </c>
      <c r="E492" s="20">
        <v>84.378857301054765</v>
      </c>
      <c r="F492" s="20">
        <v>0.8</v>
      </c>
      <c r="G492" s="20">
        <v>8</v>
      </c>
      <c r="H492" s="20">
        <v>30</v>
      </c>
      <c r="I492" s="20">
        <v>2173.9187070741659</v>
      </c>
      <c r="J492" s="20">
        <v>2173.9187070741659</v>
      </c>
      <c r="K492" s="20">
        <v>1.3799964047586859</v>
      </c>
      <c r="L492" s="20">
        <v>191.84200000000001</v>
      </c>
      <c r="M492" s="18" t="s">
        <v>32</v>
      </c>
    </row>
    <row r="493" spans="1:13" x14ac:dyDescent="0.25">
      <c r="A493" s="20" t="s">
        <v>21</v>
      </c>
      <c r="B493" s="20">
        <v>100</v>
      </c>
      <c r="C493" s="20">
        <v>10</v>
      </c>
      <c r="D493" s="20">
        <v>0.8</v>
      </c>
      <c r="E493" s="20">
        <v>84.378857301054765</v>
      </c>
      <c r="F493" s="20">
        <v>0.8</v>
      </c>
      <c r="G493" s="20">
        <v>8</v>
      </c>
      <c r="H493" s="20">
        <v>30</v>
      </c>
      <c r="I493" s="20">
        <v>2173.9187070741659</v>
      </c>
      <c r="J493" s="20">
        <v>2173.9187070741659</v>
      </c>
      <c r="K493" s="20">
        <v>1.3799964047586859</v>
      </c>
      <c r="L493" s="20">
        <v>202.053</v>
      </c>
      <c r="M493" s="18" t="s">
        <v>32</v>
      </c>
    </row>
    <row r="494" spans="1:13" x14ac:dyDescent="0.25">
      <c r="A494" s="20" t="s">
        <v>21</v>
      </c>
      <c r="B494" s="20">
        <v>100</v>
      </c>
      <c r="C494" s="20">
        <v>10</v>
      </c>
      <c r="D494" s="20">
        <v>0.3</v>
      </c>
      <c r="E494" s="20">
        <v>5.7718734423223852</v>
      </c>
      <c r="F494" s="20">
        <v>0.9</v>
      </c>
      <c r="G494" s="20">
        <v>8</v>
      </c>
      <c r="H494" s="20">
        <v>32</v>
      </c>
      <c r="I494" s="20">
        <v>2143.5766879452731</v>
      </c>
      <c r="J494" s="20">
        <v>2143.5766879452731</v>
      </c>
      <c r="K494" s="20">
        <v>1.4928320586782282</v>
      </c>
      <c r="L494" s="20">
        <v>249.57300000000001</v>
      </c>
      <c r="M494" s="18" t="s">
        <v>32</v>
      </c>
    </row>
    <row r="495" spans="1:13" x14ac:dyDescent="0.25">
      <c r="A495" s="20" t="s">
        <v>12</v>
      </c>
      <c r="B495" s="20">
        <v>100</v>
      </c>
      <c r="C495" s="20">
        <v>5</v>
      </c>
      <c r="D495" s="20">
        <v>0.3</v>
      </c>
      <c r="E495" s="20">
        <v>5.7718734423223852</v>
      </c>
      <c r="F495" s="20">
        <v>0.99</v>
      </c>
      <c r="G495" s="20">
        <v>8</v>
      </c>
      <c r="H495" s="20">
        <v>32</v>
      </c>
      <c r="I495" s="20">
        <v>2143.5766879452731</v>
      </c>
      <c r="J495" s="20">
        <v>2143.389153002217</v>
      </c>
      <c r="K495" s="20">
        <v>1.4929626733987162</v>
      </c>
      <c r="L495" s="20">
        <v>1339.69</v>
      </c>
      <c r="M495" s="18" t="s">
        <v>32</v>
      </c>
    </row>
    <row r="496" spans="1:13" x14ac:dyDescent="0.25">
      <c r="A496" s="20" t="s">
        <v>21</v>
      </c>
      <c r="B496" s="20">
        <v>100</v>
      </c>
      <c r="C496" s="20">
        <v>5</v>
      </c>
      <c r="D496" s="20">
        <v>0.3</v>
      </c>
      <c r="E496" s="20">
        <v>5.7718734423223852</v>
      </c>
      <c r="F496" s="20">
        <v>0.9</v>
      </c>
      <c r="G496" s="20">
        <v>8</v>
      </c>
      <c r="H496" s="20">
        <v>32</v>
      </c>
      <c r="I496" s="20">
        <v>2143.5766879452731</v>
      </c>
      <c r="J496" s="20">
        <v>2143.5766879452731</v>
      </c>
      <c r="K496" s="20">
        <v>1.4928320586782282</v>
      </c>
      <c r="L496" s="20">
        <v>275.45100000000002</v>
      </c>
      <c r="M496" s="18" t="s">
        <v>32</v>
      </c>
    </row>
    <row r="497" spans="1:13" x14ac:dyDescent="0.25">
      <c r="A497" s="20" t="s">
        <v>21</v>
      </c>
      <c r="B497" s="20">
        <v>100</v>
      </c>
      <c r="C497" s="20">
        <v>5</v>
      </c>
      <c r="D497" s="20">
        <v>0.5</v>
      </c>
      <c r="E497" s="20">
        <v>10.025545583195649</v>
      </c>
      <c r="F497" s="20">
        <v>0.9</v>
      </c>
      <c r="G497" s="20">
        <v>8</v>
      </c>
      <c r="H497" s="20">
        <v>32</v>
      </c>
      <c r="I497" s="20">
        <v>2143.5766879452731</v>
      </c>
      <c r="J497" s="20">
        <v>2142.4803306259523</v>
      </c>
      <c r="K497" s="20">
        <v>1.4935959757749937</v>
      </c>
      <c r="L497" s="20">
        <v>296.35300000000001</v>
      </c>
      <c r="M497" s="18" t="s">
        <v>32</v>
      </c>
    </row>
    <row r="498" spans="1:13" x14ac:dyDescent="0.25">
      <c r="A498" s="20" t="s">
        <v>21</v>
      </c>
      <c r="B498" s="20">
        <v>100</v>
      </c>
      <c r="C498" s="20">
        <v>10</v>
      </c>
      <c r="D498" s="20">
        <v>0.8</v>
      </c>
      <c r="E498" s="20">
        <v>31.142189024239819</v>
      </c>
      <c r="F498" s="20">
        <v>0.9</v>
      </c>
      <c r="G498" s="20">
        <v>8</v>
      </c>
      <c r="H498" s="20">
        <v>32</v>
      </c>
      <c r="I498" s="20">
        <v>2143.5766879452731</v>
      </c>
      <c r="J498" s="20">
        <v>2143.5766879452731</v>
      </c>
      <c r="K498" s="20">
        <v>1.4928320586782282</v>
      </c>
      <c r="L498" s="20">
        <v>297.66300000000001</v>
      </c>
      <c r="M498" s="18" t="s">
        <v>32</v>
      </c>
    </row>
    <row r="499" spans="1:13" x14ac:dyDescent="0.25">
      <c r="A499" s="20" t="s">
        <v>21</v>
      </c>
      <c r="B499" s="20">
        <v>100</v>
      </c>
      <c r="C499" s="20">
        <v>10</v>
      </c>
      <c r="D499" s="20">
        <v>0.5</v>
      </c>
      <c r="E499" s="20">
        <v>10.025545583195649</v>
      </c>
      <c r="F499" s="20">
        <v>0.9</v>
      </c>
      <c r="G499" s="20">
        <v>8</v>
      </c>
      <c r="H499" s="20">
        <v>32</v>
      </c>
      <c r="I499" s="20">
        <v>2143.5766879452731</v>
      </c>
      <c r="J499" s="20">
        <v>2143.5766879452731</v>
      </c>
      <c r="K499" s="20">
        <v>1.4928320586782282</v>
      </c>
      <c r="L499" s="20">
        <v>305.29199999999997</v>
      </c>
      <c r="M499" s="18" t="s">
        <v>32</v>
      </c>
    </row>
    <row r="500" spans="1:13" x14ac:dyDescent="0.25">
      <c r="A500" s="20" t="s">
        <v>13</v>
      </c>
      <c r="B500" s="20">
        <v>100</v>
      </c>
      <c r="C500" s="20">
        <v>10</v>
      </c>
      <c r="D500" s="20">
        <v>0.3</v>
      </c>
      <c r="E500" s="20">
        <v>5.7718734423223852</v>
      </c>
      <c r="F500" s="20">
        <v>0.99</v>
      </c>
      <c r="G500" s="20">
        <v>8</v>
      </c>
      <c r="H500" s="20">
        <v>31</v>
      </c>
      <c r="I500" s="20">
        <v>2143.5766879452731</v>
      </c>
      <c r="J500" s="20">
        <v>2101.760694065003</v>
      </c>
      <c r="K500" s="20">
        <v>1.5225329929502576</v>
      </c>
      <c r="L500" s="20">
        <v>1338.35</v>
      </c>
      <c r="M500" s="18" t="s">
        <v>32</v>
      </c>
    </row>
    <row r="501" spans="1:13" x14ac:dyDescent="0.25">
      <c r="A501" s="20" t="s">
        <v>21</v>
      </c>
      <c r="B501" s="20">
        <v>100</v>
      </c>
      <c r="C501" s="20">
        <v>10</v>
      </c>
      <c r="D501" s="20">
        <v>0.3</v>
      </c>
      <c r="E501" s="20">
        <v>15.638723571114044</v>
      </c>
      <c r="F501" s="20">
        <v>0.9</v>
      </c>
      <c r="G501" s="20">
        <v>8</v>
      </c>
      <c r="H501" s="20">
        <v>30</v>
      </c>
      <c r="I501" s="20">
        <v>2173.9187070741659</v>
      </c>
      <c r="J501" s="20">
        <v>2173.9187070741659</v>
      </c>
      <c r="K501" s="20">
        <v>1.3799964047586859</v>
      </c>
      <c r="L501" s="20">
        <v>317.59300000000002</v>
      </c>
      <c r="M501" s="18" t="s">
        <v>32</v>
      </c>
    </row>
    <row r="502" spans="1:13" x14ac:dyDescent="0.25">
      <c r="A502" s="20" t="s">
        <v>21</v>
      </c>
      <c r="B502" s="20">
        <v>100</v>
      </c>
      <c r="C502" s="20">
        <v>5</v>
      </c>
      <c r="D502" s="20">
        <v>0.3</v>
      </c>
      <c r="E502" s="20">
        <v>15.638723571114044</v>
      </c>
      <c r="F502" s="20">
        <v>0.9</v>
      </c>
      <c r="G502" s="20">
        <v>8</v>
      </c>
      <c r="H502" s="20">
        <v>30</v>
      </c>
      <c r="I502" s="20">
        <v>2173.9187070741659</v>
      </c>
      <c r="J502" s="20">
        <v>2173.9187070741659</v>
      </c>
      <c r="K502" s="20">
        <v>1.3799964047586859</v>
      </c>
      <c r="L502" s="20">
        <v>320.572</v>
      </c>
      <c r="M502" s="18" t="s">
        <v>32</v>
      </c>
    </row>
    <row r="503" spans="1:13" x14ac:dyDescent="0.25">
      <c r="A503" s="20" t="s">
        <v>21</v>
      </c>
      <c r="B503" s="20">
        <v>100</v>
      </c>
      <c r="C503" s="20">
        <v>5</v>
      </c>
      <c r="D503" s="20">
        <v>0.8</v>
      </c>
      <c r="E503" s="20">
        <v>31.142189024239819</v>
      </c>
      <c r="F503" s="20">
        <v>0.9</v>
      </c>
      <c r="G503" s="20">
        <v>8</v>
      </c>
      <c r="H503" s="20">
        <v>32</v>
      </c>
      <c r="I503" s="20">
        <v>2143.5766879452731</v>
      </c>
      <c r="J503" s="20">
        <v>2143.5766879452731</v>
      </c>
      <c r="K503" s="20">
        <v>1.4928320586782282</v>
      </c>
      <c r="L503" s="20">
        <v>322.36399999999998</v>
      </c>
      <c r="M503" s="18" t="s">
        <v>32</v>
      </c>
    </row>
    <row r="504" spans="1:13" x14ac:dyDescent="0.25">
      <c r="A504" s="20" t="s">
        <v>21</v>
      </c>
      <c r="B504" s="20">
        <v>100</v>
      </c>
      <c r="C504" s="20">
        <v>5</v>
      </c>
      <c r="D504" s="20">
        <v>0.5</v>
      </c>
      <c r="E504" s="20">
        <v>27.163924779701162</v>
      </c>
      <c r="F504" s="20">
        <v>0.9</v>
      </c>
      <c r="G504" s="20">
        <v>8</v>
      </c>
      <c r="H504" s="20">
        <v>30</v>
      </c>
      <c r="I504" s="20">
        <v>2173.9187070741659</v>
      </c>
      <c r="J504" s="20">
        <v>2173.9187070741659</v>
      </c>
      <c r="K504" s="20">
        <v>1.3799964047586859</v>
      </c>
      <c r="L504" s="20">
        <v>328.48200000000003</v>
      </c>
      <c r="M504" s="18" t="s">
        <v>32</v>
      </c>
    </row>
    <row r="505" spans="1:13" x14ac:dyDescent="0.25">
      <c r="A505" s="20" t="s">
        <v>21</v>
      </c>
      <c r="B505" s="20">
        <v>100</v>
      </c>
      <c r="C505" s="20">
        <v>10</v>
      </c>
      <c r="D505" s="20">
        <v>0.5</v>
      </c>
      <c r="E505" s="20">
        <v>27.163924779701162</v>
      </c>
      <c r="F505" s="20">
        <v>0.9</v>
      </c>
      <c r="G505" s="20">
        <v>8</v>
      </c>
      <c r="H505" s="20">
        <v>30</v>
      </c>
      <c r="I505" s="20">
        <v>2173.9187070741659</v>
      </c>
      <c r="J505" s="20">
        <v>2173.9187070741659</v>
      </c>
      <c r="K505" s="20">
        <v>1.3799964047586859</v>
      </c>
      <c r="L505" s="20">
        <v>335.04399999999998</v>
      </c>
      <c r="M505" s="18" t="s">
        <v>32</v>
      </c>
    </row>
    <row r="506" spans="1:13" x14ac:dyDescent="0.25">
      <c r="A506" s="20" t="s">
        <v>21</v>
      </c>
      <c r="B506" s="20">
        <v>100</v>
      </c>
      <c r="C506" s="20">
        <v>10</v>
      </c>
      <c r="D506" s="20">
        <v>0.8</v>
      </c>
      <c r="E506" s="20">
        <v>84.378857301054765</v>
      </c>
      <c r="F506" s="20">
        <v>0.9</v>
      </c>
      <c r="G506" s="20">
        <v>8</v>
      </c>
      <c r="H506" s="20">
        <v>30</v>
      </c>
      <c r="I506" s="20">
        <v>2173.9187070741659</v>
      </c>
      <c r="J506" s="20">
        <v>2173.9187070741659</v>
      </c>
      <c r="K506" s="20">
        <v>1.3799964047586859</v>
      </c>
      <c r="L506" s="20">
        <v>335.14100000000002</v>
      </c>
      <c r="M506" s="18" t="s">
        <v>32</v>
      </c>
    </row>
    <row r="507" spans="1:13" x14ac:dyDescent="0.25">
      <c r="A507" s="20" t="s">
        <v>12</v>
      </c>
      <c r="B507" s="20">
        <v>100</v>
      </c>
      <c r="C507" s="20">
        <v>10</v>
      </c>
      <c r="D507" s="20">
        <v>0.3</v>
      </c>
      <c r="E507" s="20">
        <v>5.7718734423223852</v>
      </c>
      <c r="F507" s="20">
        <v>0.99</v>
      </c>
      <c r="G507" s="20">
        <v>8</v>
      </c>
      <c r="H507" s="20">
        <v>31</v>
      </c>
      <c r="I507" s="20">
        <v>2143.5766879452731</v>
      </c>
      <c r="J507" s="20">
        <v>2122.3846154107214</v>
      </c>
      <c r="K507" s="20">
        <v>1.5077380304986521</v>
      </c>
      <c r="L507" s="20">
        <v>1410.261</v>
      </c>
      <c r="M507" s="18" t="s">
        <v>32</v>
      </c>
    </row>
    <row r="508" spans="1:13" x14ac:dyDescent="0.25">
      <c r="A508" s="20" t="s">
        <v>21</v>
      </c>
      <c r="B508" s="20">
        <v>100</v>
      </c>
      <c r="C508" s="20">
        <v>5</v>
      </c>
      <c r="D508" s="20">
        <v>0.8</v>
      </c>
      <c r="E508" s="20">
        <v>84.378857301054765</v>
      </c>
      <c r="F508" s="20">
        <v>0.9</v>
      </c>
      <c r="G508" s="20">
        <v>8</v>
      </c>
      <c r="H508" s="20">
        <v>30</v>
      </c>
      <c r="I508" s="20">
        <v>2173.9187070741659</v>
      </c>
      <c r="J508" s="20">
        <v>2173.9187070741659</v>
      </c>
      <c r="K508" s="20">
        <v>1.3799964047586859</v>
      </c>
      <c r="L508" s="20">
        <v>348.01</v>
      </c>
      <c r="M508" s="18" t="s">
        <v>32</v>
      </c>
    </row>
    <row r="509" spans="1:13" x14ac:dyDescent="0.25">
      <c r="A509" s="20" t="s">
        <v>14</v>
      </c>
      <c r="B509" s="20">
        <v>100</v>
      </c>
      <c r="C509" s="20">
        <v>5</v>
      </c>
      <c r="D509" s="20">
        <v>0.3</v>
      </c>
      <c r="E509" s="20">
        <v>5.7718734423223852</v>
      </c>
      <c r="F509" s="20">
        <v>0.8</v>
      </c>
      <c r="G509" s="20">
        <v>8</v>
      </c>
      <c r="H509" s="20">
        <v>32</v>
      </c>
      <c r="I509" s="20">
        <v>2143.5766879452731</v>
      </c>
      <c r="J509" s="20">
        <v>2143.5766879452731</v>
      </c>
      <c r="K509" s="20">
        <v>1.4928320586782282</v>
      </c>
      <c r="L509" s="20">
        <v>57.935000000000002</v>
      </c>
      <c r="M509" s="18" t="s">
        <v>32</v>
      </c>
    </row>
    <row r="510" spans="1:13" x14ac:dyDescent="0.25">
      <c r="A510" s="20" t="s">
        <v>14</v>
      </c>
      <c r="B510" s="20">
        <v>100</v>
      </c>
      <c r="C510" s="20">
        <v>10</v>
      </c>
      <c r="D510" s="20">
        <v>0.3</v>
      </c>
      <c r="E510" s="20">
        <v>5.7718734423223852</v>
      </c>
      <c r="F510" s="20">
        <v>0.8</v>
      </c>
      <c r="G510" s="20">
        <v>8</v>
      </c>
      <c r="H510" s="20">
        <v>32</v>
      </c>
      <c r="I510" s="20">
        <v>2143.5766879452731</v>
      </c>
      <c r="J510" s="20">
        <v>2143.5766879452731</v>
      </c>
      <c r="K510" s="20">
        <v>1.4928320586782282</v>
      </c>
      <c r="L510" s="20">
        <v>60.817999999999998</v>
      </c>
      <c r="M510" s="18" t="s">
        <v>32</v>
      </c>
    </row>
    <row r="511" spans="1:13" x14ac:dyDescent="0.25">
      <c r="A511" s="20" t="s">
        <v>14</v>
      </c>
      <c r="B511" s="20">
        <v>100</v>
      </c>
      <c r="C511" s="20">
        <v>5</v>
      </c>
      <c r="D511" s="20">
        <v>0.5</v>
      </c>
      <c r="E511" s="20">
        <v>10.025545583195649</v>
      </c>
      <c r="F511" s="20">
        <v>0.8</v>
      </c>
      <c r="G511" s="20">
        <v>8</v>
      </c>
      <c r="H511" s="20">
        <v>32</v>
      </c>
      <c r="I511" s="20">
        <v>2143.5766879452731</v>
      </c>
      <c r="J511" s="20">
        <v>2143.5766879452731</v>
      </c>
      <c r="K511" s="20">
        <v>1.4928320586782282</v>
      </c>
      <c r="L511" s="20">
        <v>64.837999999999994</v>
      </c>
      <c r="M511" s="18" t="s">
        <v>32</v>
      </c>
    </row>
    <row r="512" spans="1:13" x14ac:dyDescent="0.25">
      <c r="A512" s="20" t="s">
        <v>14</v>
      </c>
      <c r="B512" s="20">
        <v>100</v>
      </c>
      <c r="C512" s="20">
        <v>10</v>
      </c>
      <c r="D512" s="20">
        <v>0.8</v>
      </c>
      <c r="E512" s="20">
        <v>31.142189024239819</v>
      </c>
      <c r="F512" s="20">
        <v>0.8</v>
      </c>
      <c r="G512" s="20">
        <v>8</v>
      </c>
      <c r="H512" s="20">
        <v>32</v>
      </c>
      <c r="I512" s="20">
        <v>2143.5766879452731</v>
      </c>
      <c r="J512" s="20">
        <v>2143.5766879452731</v>
      </c>
      <c r="K512" s="20">
        <v>1.4928320586782282</v>
      </c>
      <c r="L512" s="20">
        <v>70.108999999999995</v>
      </c>
      <c r="M512" s="18" t="s">
        <v>32</v>
      </c>
    </row>
    <row r="513" spans="1:13" x14ac:dyDescent="0.25">
      <c r="A513" s="20" t="s">
        <v>14</v>
      </c>
      <c r="B513" s="20">
        <v>100</v>
      </c>
      <c r="C513" s="20">
        <v>5</v>
      </c>
      <c r="D513" s="20">
        <v>0.8</v>
      </c>
      <c r="E513" s="20">
        <v>31.142189024239819</v>
      </c>
      <c r="F513" s="20">
        <v>0.8</v>
      </c>
      <c r="G513" s="20">
        <v>8</v>
      </c>
      <c r="H513" s="20">
        <v>32</v>
      </c>
      <c r="I513" s="20">
        <v>2143.5766879452731</v>
      </c>
      <c r="J513" s="20">
        <v>2143.5766879452731</v>
      </c>
      <c r="K513" s="20">
        <v>1.4928320586782282</v>
      </c>
      <c r="L513" s="20">
        <v>77.19</v>
      </c>
      <c r="M513" s="18" t="s">
        <v>32</v>
      </c>
    </row>
    <row r="514" spans="1:13" x14ac:dyDescent="0.25">
      <c r="A514" s="20" t="s">
        <v>14</v>
      </c>
      <c r="B514" s="20">
        <v>100</v>
      </c>
      <c r="C514" s="20">
        <v>5</v>
      </c>
      <c r="D514" s="20">
        <v>0.5</v>
      </c>
      <c r="E514" s="20">
        <v>27.163924779701162</v>
      </c>
      <c r="F514" s="20">
        <v>0.8</v>
      </c>
      <c r="G514" s="20">
        <v>8</v>
      </c>
      <c r="H514" s="20">
        <v>30</v>
      </c>
      <c r="I514" s="20">
        <v>2173.9187070741659</v>
      </c>
      <c r="J514" s="20">
        <v>2170.678794194454</v>
      </c>
      <c r="K514" s="20">
        <v>1.3820561605077595</v>
      </c>
      <c r="L514" s="20">
        <v>79.435000000000002</v>
      </c>
      <c r="M514" s="18" t="s">
        <v>32</v>
      </c>
    </row>
    <row r="515" spans="1:13" x14ac:dyDescent="0.25">
      <c r="A515" s="20" t="s">
        <v>14</v>
      </c>
      <c r="B515" s="20">
        <v>100</v>
      </c>
      <c r="C515" s="20">
        <v>5</v>
      </c>
      <c r="D515" s="20">
        <v>0.3</v>
      </c>
      <c r="E515" s="20">
        <v>15.638723571114044</v>
      </c>
      <c r="F515" s="20">
        <v>0.8</v>
      </c>
      <c r="G515" s="20">
        <v>8</v>
      </c>
      <c r="H515" s="20">
        <v>30</v>
      </c>
      <c r="I515" s="20">
        <v>2173.9187070741659</v>
      </c>
      <c r="J515" s="20">
        <v>2173.9187070741659</v>
      </c>
      <c r="K515" s="20">
        <v>1.3799964047586859</v>
      </c>
      <c r="L515" s="20">
        <v>79.784000000000006</v>
      </c>
      <c r="M515" s="18" t="s">
        <v>32</v>
      </c>
    </row>
    <row r="516" spans="1:13" x14ac:dyDescent="0.25">
      <c r="A516" s="20" t="s">
        <v>14</v>
      </c>
      <c r="B516" s="20">
        <v>100</v>
      </c>
      <c r="C516" s="20">
        <v>10</v>
      </c>
      <c r="D516" s="20">
        <v>0.5</v>
      </c>
      <c r="E516" s="20">
        <v>10.025545583195649</v>
      </c>
      <c r="F516" s="20">
        <v>0.8</v>
      </c>
      <c r="G516" s="20">
        <v>8</v>
      </c>
      <c r="H516" s="20">
        <v>32</v>
      </c>
      <c r="I516" s="20">
        <v>2143.5766879452731</v>
      </c>
      <c r="J516" s="20">
        <v>2143.5766879452731</v>
      </c>
      <c r="K516" s="20">
        <v>1.4928320586782282</v>
      </c>
      <c r="L516" s="20">
        <v>80.55</v>
      </c>
      <c r="M516" s="18" t="s">
        <v>32</v>
      </c>
    </row>
    <row r="517" spans="1:13" x14ac:dyDescent="0.25">
      <c r="A517" s="20" t="s">
        <v>14</v>
      </c>
      <c r="B517" s="20">
        <v>100</v>
      </c>
      <c r="C517" s="20">
        <v>10</v>
      </c>
      <c r="D517" s="20">
        <v>0.5</v>
      </c>
      <c r="E517" s="20">
        <v>27.163924779701162</v>
      </c>
      <c r="F517" s="20">
        <v>0.8</v>
      </c>
      <c r="G517" s="20">
        <v>8</v>
      </c>
      <c r="H517" s="20">
        <v>30</v>
      </c>
      <c r="I517" s="20">
        <v>2173.9187070741659</v>
      </c>
      <c r="J517" s="20">
        <v>2173.9187070741659</v>
      </c>
      <c r="K517" s="20">
        <v>1.3799964047586859</v>
      </c>
      <c r="L517" s="20">
        <v>82.606999999999999</v>
      </c>
      <c r="M517" s="18" t="s">
        <v>32</v>
      </c>
    </row>
    <row r="518" spans="1:13" x14ac:dyDescent="0.25">
      <c r="A518" s="20" t="s">
        <v>14</v>
      </c>
      <c r="B518" s="20">
        <v>100</v>
      </c>
      <c r="C518" s="20">
        <v>5</v>
      </c>
      <c r="D518" s="20">
        <v>0.8</v>
      </c>
      <c r="E518" s="20">
        <v>84.378857301054765</v>
      </c>
      <c r="F518" s="20">
        <v>0.8</v>
      </c>
      <c r="G518" s="20">
        <v>8</v>
      </c>
      <c r="H518" s="20">
        <v>30</v>
      </c>
      <c r="I518" s="20">
        <v>2173.9187070741659</v>
      </c>
      <c r="J518" s="20">
        <v>2173.9187070741659</v>
      </c>
      <c r="K518" s="20">
        <v>1.3799964047586859</v>
      </c>
      <c r="L518" s="20">
        <v>83.54</v>
      </c>
      <c r="M518" s="18" t="s">
        <v>32</v>
      </c>
    </row>
    <row r="519" spans="1:13" x14ac:dyDescent="0.25">
      <c r="A519" s="20" t="s">
        <v>14</v>
      </c>
      <c r="B519" s="20">
        <v>100</v>
      </c>
      <c r="C519" s="20">
        <v>10</v>
      </c>
      <c r="D519" s="20">
        <v>0.3</v>
      </c>
      <c r="E519" s="20">
        <v>15.638723571114044</v>
      </c>
      <c r="F519" s="20">
        <v>0.8</v>
      </c>
      <c r="G519" s="20">
        <v>8</v>
      </c>
      <c r="H519" s="20">
        <v>30</v>
      </c>
      <c r="I519" s="20">
        <v>2173.9187070741659</v>
      </c>
      <c r="J519" s="20">
        <v>2173.9187070741659</v>
      </c>
      <c r="K519" s="20">
        <v>1.3799964047586859</v>
      </c>
      <c r="L519" s="20">
        <v>84.7</v>
      </c>
      <c r="M519" s="18" t="s">
        <v>32</v>
      </c>
    </row>
    <row r="520" spans="1:13" x14ac:dyDescent="0.25">
      <c r="A520" s="20" t="s">
        <v>14</v>
      </c>
      <c r="B520" s="20">
        <v>100</v>
      </c>
      <c r="C520" s="20">
        <v>10</v>
      </c>
      <c r="D520" s="20">
        <v>0.8</v>
      </c>
      <c r="E520" s="20">
        <v>84.378857301054765</v>
      </c>
      <c r="F520" s="20">
        <v>0.8</v>
      </c>
      <c r="G520" s="20">
        <v>8</v>
      </c>
      <c r="H520" s="20">
        <v>30</v>
      </c>
      <c r="I520" s="20">
        <v>2173.9187070741659</v>
      </c>
      <c r="J520" s="20">
        <v>2173.9187070741659</v>
      </c>
      <c r="K520" s="20">
        <v>1.3799964047586859</v>
      </c>
      <c r="L520" s="20">
        <v>94.727000000000004</v>
      </c>
      <c r="M520" s="18" t="s">
        <v>32</v>
      </c>
    </row>
    <row r="521" spans="1:13" x14ac:dyDescent="0.25">
      <c r="A521" s="20" t="s">
        <v>14</v>
      </c>
      <c r="B521" s="20">
        <v>100</v>
      </c>
      <c r="C521" s="20">
        <v>5</v>
      </c>
      <c r="D521" s="20">
        <v>0.3</v>
      </c>
      <c r="E521" s="20">
        <v>5.7718734423223852</v>
      </c>
      <c r="F521" s="20">
        <v>0.9</v>
      </c>
      <c r="G521" s="20">
        <v>8</v>
      </c>
      <c r="H521" s="20">
        <v>32</v>
      </c>
      <c r="I521" s="20">
        <v>2143.5766879452731</v>
      </c>
      <c r="J521" s="20">
        <v>2143.5766879452731</v>
      </c>
      <c r="K521" s="20">
        <v>1.4928320586782282</v>
      </c>
      <c r="L521" s="20">
        <v>115.898</v>
      </c>
      <c r="M521" s="18" t="s">
        <v>32</v>
      </c>
    </row>
    <row r="522" spans="1:13" x14ac:dyDescent="0.25">
      <c r="A522" s="20" t="s">
        <v>14</v>
      </c>
      <c r="B522" s="20">
        <v>100</v>
      </c>
      <c r="C522" s="20">
        <v>5</v>
      </c>
      <c r="D522" s="20">
        <v>0.5</v>
      </c>
      <c r="E522" s="20">
        <v>10.025545583195649</v>
      </c>
      <c r="F522" s="20">
        <v>0.9</v>
      </c>
      <c r="G522" s="20">
        <v>8</v>
      </c>
      <c r="H522" s="20">
        <v>32</v>
      </c>
      <c r="I522" s="20">
        <v>2143.5766879452731</v>
      </c>
      <c r="J522" s="20">
        <v>2139.7565798051905</v>
      </c>
      <c r="K522" s="20">
        <v>1.4954972122536185</v>
      </c>
      <c r="L522" s="20">
        <v>131.04300000000001</v>
      </c>
      <c r="M522" s="18" t="s">
        <v>32</v>
      </c>
    </row>
    <row r="523" spans="1:13" x14ac:dyDescent="0.25">
      <c r="A523" s="20" t="s">
        <v>14</v>
      </c>
      <c r="B523" s="20">
        <v>100</v>
      </c>
      <c r="C523" s="20">
        <v>5</v>
      </c>
      <c r="D523" s="20">
        <v>0.8</v>
      </c>
      <c r="E523" s="20">
        <v>31.142189024239819</v>
      </c>
      <c r="F523" s="20">
        <v>0.9</v>
      </c>
      <c r="G523" s="20">
        <v>8</v>
      </c>
      <c r="H523" s="20">
        <v>32</v>
      </c>
      <c r="I523" s="20">
        <v>2143.5766879452731</v>
      </c>
      <c r="J523" s="20">
        <v>2135.3218687882913</v>
      </c>
      <c r="K523" s="20">
        <v>1.4986031130828394</v>
      </c>
      <c r="L523" s="20">
        <v>135.303</v>
      </c>
      <c r="M523" s="18" t="s">
        <v>32</v>
      </c>
    </row>
    <row r="524" spans="1:13" x14ac:dyDescent="0.25">
      <c r="A524" s="20" t="s">
        <v>14</v>
      </c>
      <c r="B524" s="20">
        <v>100</v>
      </c>
      <c r="C524" s="20">
        <v>10</v>
      </c>
      <c r="D524" s="20">
        <v>0.5</v>
      </c>
      <c r="E524" s="20">
        <v>10.025545583195649</v>
      </c>
      <c r="F524" s="20">
        <v>0.9</v>
      </c>
      <c r="G524" s="20">
        <v>8</v>
      </c>
      <c r="H524" s="20">
        <v>32</v>
      </c>
      <c r="I524" s="20">
        <v>2143.5766879452731</v>
      </c>
      <c r="J524" s="20">
        <v>2143.5766879452731</v>
      </c>
      <c r="K524" s="20">
        <v>1.4928320586782282</v>
      </c>
      <c r="L524" s="20">
        <v>141.61600000000001</v>
      </c>
      <c r="M524" s="18" t="s">
        <v>32</v>
      </c>
    </row>
    <row r="525" spans="1:13" x14ac:dyDescent="0.25">
      <c r="A525" s="20" t="s">
        <v>14</v>
      </c>
      <c r="B525" s="20">
        <v>100</v>
      </c>
      <c r="C525" s="20">
        <v>10</v>
      </c>
      <c r="D525" s="20">
        <v>0.3</v>
      </c>
      <c r="E525" s="20">
        <v>5.7718734423223852</v>
      </c>
      <c r="F525" s="20">
        <v>0.9</v>
      </c>
      <c r="G525" s="20">
        <v>8</v>
      </c>
      <c r="H525" s="20">
        <v>32</v>
      </c>
      <c r="I525" s="20">
        <v>2143.5766879452731</v>
      </c>
      <c r="J525" s="20">
        <v>2143.5766879452731</v>
      </c>
      <c r="K525" s="20">
        <v>1.4928320586782282</v>
      </c>
      <c r="L525" s="20">
        <v>143.554</v>
      </c>
      <c r="M525" s="18" t="s">
        <v>32</v>
      </c>
    </row>
    <row r="526" spans="1:13" x14ac:dyDescent="0.25">
      <c r="A526" s="20" t="s">
        <v>14</v>
      </c>
      <c r="B526" s="20">
        <v>100</v>
      </c>
      <c r="C526" s="20">
        <v>5</v>
      </c>
      <c r="D526" s="20">
        <v>0.5</v>
      </c>
      <c r="E526" s="20">
        <v>27.163924779701162</v>
      </c>
      <c r="F526" s="20">
        <v>0.9</v>
      </c>
      <c r="G526" s="20">
        <v>8</v>
      </c>
      <c r="H526" s="20">
        <v>30</v>
      </c>
      <c r="I526" s="20">
        <v>2173.9187070741659</v>
      </c>
      <c r="J526" s="20">
        <v>2173.9187070741659</v>
      </c>
      <c r="K526" s="20">
        <v>1.3799964047586859</v>
      </c>
      <c r="L526" s="20">
        <v>146.60400000000001</v>
      </c>
      <c r="M526" s="18" t="s">
        <v>32</v>
      </c>
    </row>
    <row r="527" spans="1:13" x14ac:dyDescent="0.25">
      <c r="A527" s="20" t="s">
        <v>12</v>
      </c>
      <c r="B527" s="20">
        <v>100</v>
      </c>
      <c r="C527" s="20">
        <v>5</v>
      </c>
      <c r="D527" s="20">
        <v>0.5</v>
      </c>
      <c r="E527" s="20">
        <v>27.163924779701162</v>
      </c>
      <c r="F527" s="20">
        <v>0.99</v>
      </c>
      <c r="G527" s="20">
        <v>8</v>
      </c>
      <c r="H527" s="20">
        <v>30</v>
      </c>
      <c r="I527" s="20">
        <v>2173.9187070741659</v>
      </c>
      <c r="J527" s="20">
        <v>2173.9187070741659</v>
      </c>
      <c r="K527" s="20">
        <v>1.3799964047586859</v>
      </c>
      <c r="L527" s="20">
        <v>1637.5920000000001</v>
      </c>
      <c r="M527" s="18" t="s">
        <v>32</v>
      </c>
    </row>
    <row r="528" spans="1:13" x14ac:dyDescent="0.25">
      <c r="A528" s="20" t="s">
        <v>14</v>
      </c>
      <c r="B528" s="20">
        <v>100</v>
      </c>
      <c r="C528" s="20">
        <v>5</v>
      </c>
      <c r="D528" s="20">
        <v>0.8</v>
      </c>
      <c r="E528" s="20">
        <v>84.378857301054765</v>
      </c>
      <c r="F528" s="20">
        <v>0.9</v>
      </c>
      <c r="G528" s="20">
        <v>8</v>
      </c>
      <c r="H528" s="20">
        <v>30</v>
      </c>
      <c r="I528" s="20">
        <v>2173.9187070741659</v>
      </c>
      <c r="J528" s="20">
        <v>2173.9187070741659</v>
      </c>
      <c r="K528" s="20">
        <v>1.3799964047586859</v>
      </c>
      <c r="L528" s="20">
        <v>153.88200000000001</v>
      </c>
      <c r="M528" s="18" t="s">
        <v>32</v>
      </c>
    </row>
    <row r="529" spans="1:13" x14ac:dyDescent="0.25">
      <c r="A529" s="20" t="s">
        <v>14</v>
      </c>
      <c r="B529" s="20">
        <v>100</v>
      </c>
      <c r="C529" s="20">
        <v>5</v>
      </c>
      <c r="D529" s="20">
        <v>0.3</v>
      </c>
      <c r="E529" s="20">
        <v>15.638723571114044</v>
      </c>
      <c r="F529" s="20">
        <v>0.9</v>
      </c>
      <c r="G529" s="20">
        <v>8</v>
      </c>
      <c r="H529" s="20">
        <v>30</v>
      </c>
      <c r="I529" s="20">
        <v>2173.9187070741659</v>
      </c>
      <c r="J529" s="20">
        <v>2173.9187070741659</v>
      </c>
      <c r="K529" s="20">
        <v>1.3799964047586859</v>
      </c>
      <c r="L529" s="20">
        <v>156.78399999999999</v>
      </c>
      <c r="M529" s="18" t="s">
        <v>32</v>
      </c>
    </row>
    <row r="530" spans="1:13" x14ac:dyDescent="0.25">
      <c r="A530" s="20" t="s">
        <v>14</v>
      </c>
      <c r="B530" s="20">
        <v>100</v>
      </c>
      <c r="C530" s="20">
        <v>10</v>
      </c>
      <c r="D530" s="20">
        <v>0.8</v>
      </c>
      <c r="E530" s="20">
        <v>31.142189024239819</v>
      </c>
      <c r="F530" s="20">
        <v>0.9</v>
      </c>
      <c r="G530" s="20">
        <v>8</v>
      </c>
      <c r="H530" s="20">
        <v>32</v>
      </c>
      <c r="I530" s="20">
        <v>2143.5766879452731</v>
      </c>
      <c r="J530" s="20">
        <v>2143.5766879452731</v>
      </c>
      <c r="K530" s="20">
        <v>1.4928320586782282</v>
      </c>
      <c r="L530" s="20">
        <v>156.708</v>
      </c>
      <c r="M530" s="18" t="s">
        <v>32</v>
      </c>
    </row>
    <row r="531" spans="1:13" x14ac:dyDescent="0.25">
      <c r="A531" s="20" t="s">
        <v>14</v>
      </c>
      <c r="B531" s="20">
        <v>100</v>
      </c>
      <c r="C531" s="20">
        <v>10</v>
      </c>
      <c r="D531" s="20">
        <v>0.3</v>
      </c>
      <c r="E531" s="20">
        <v>15.638723571114044</v>
      </c>
      <c r="F531" s="20">
        <v>0.9</v>
      </c>
      <c r="G531" s="20">
        <v>8</v>
      </c>
      <c r="H531" s="20">
        <v>30</v>
      </c>
      <c r="I531" s="20">
        <v>2173.9187070741659</v>
      </c>
      <c r="J531" s="20">
        <v>2173.9187070741659</v>
      </c>
      <c r="K531" s="20">
        <v>1.3799964047586859</v>
      </c>
      <c r="L531" s="20">
        <v>160.102</v>
      </c>
      <c r="M531" s="18" t="s">
        <v>32</v>
      </c>
    </row>
    <row r="532" spans="1:13" x14ac:dyDescent="0.25">
      <c r="A532" s="20" t="s">
        <v>14</v>
      </c>
      <c r="B532" s="20">
        <v>100</v>
      </c>
      <c r="C532" s="20">
        <v>10</v>
      </c>
      <c r="D532" s="20">
        <v>0.5</v>
      </c>
      <c r="E532" s="20">
        <v>27.163924779701162</v>
      </c>
      <c r="F532" s="20">
        <v>0.9</v>
      </c>
      <c r="G532" s="20">
        <v>8</v>
      </c>
      <c r="H532" s="20">
        <v>30</v>
      </c>
      <c r="I532" s="20">
        <v>2173.9187070741659</v>
      </c>
      <c r="J532" s="20">
        <v>2173.9187070741659</v>
      </c>
      <c r="K532" s="20">
        <v>1.3799964047586859</v>
      </c>
      <c r="L532" s="20">
        <v>163.101</v>
      </c>
      <c r="M532" s="18" t="s">
        <v>32</v>
      </c>
    </row>
    <row r="533" spans="1:13" x14ac:dyDescent="0.25">
      <c r="A533" s="20" t="s">
        <v>14</v>
      </c>
      <c r="B533" s="20">
        <v>100</v>
      </c>
      <c r="C533" s="20">
        <v>10</v>
      </c>
      <c r="D533" s="20">
        <v>0.8</v>
      </c>
      <c r="E533" s="20">
        <v>84.378857301054765</v>
      </c>
      <c r="F533" s="20">
        <v>0.9</v>
      </c>
      <c r="G533" s="20">
        <v>8</v>
      </c>
      <c r="H533" s="20">
        <v>30</v>
      </c>
      <c r="I533" s="20">
        <v>2173.9187070741659</v>
      </c>
      <c r="J533" s="20">
        <v>2173.9187070741659</v>
      </c>
      <c r="K533" s="20">
        <v>1.3799964047586859</v>
      </c>
      <c r="L533" s="20">
        <v>174.32400000000001</v>
      </c>
      <c r="M533" s="18" t="s">
        <v>32</v>
      </c>
    </row>
    <row r="534" spans="1:13" x14ac:dyDescent="0.25">
      <c r="A534" s="20" t="s">
        <v>12</v>
      </c>
      <c r="B534" s="20">
        <v>100</v>
      </c>
      <c r="C534" s="20">
        <v>10</v>
      </c>
      <c r="D534" s="20">
        <v>0.8</v>
      </c>
      <c r="E534" s="20">
        <v>31.142189024239819</v>
      </c>
      <c r="F534" s="20">
        <v>0.99</v>
      </c>
      <c r="G534" s="20">
        <v>8</v>
      </c>
      <c r="H534" s="20">
        <v>32</v>
      </c>
      <c r="I534" s="20">
        <v>2143.5766879452731</v>
      </c>
      <c r="J534" s="20">
        <v>2143.5766879452731</v>
      </c>
      <c r="K534" s="20">
        <v>1.4928320586782282</v>
      </c>
      <c r="L534" s="20">
        <v>1693.729</v>
      </c>
      <c r="M534" s="18" t="s">
        <v>32</v>
      </c>
    </row>
    <row r="535" spans="1:13" x14ac:dyDescent="0.25">
      <c r="A535" s="20" t="s">
        <v>12</v>
      </c>
      <c r="B535" s="20">
        <v>100</v>
      </c>
      <c r="C535" s="20">
        <v>5</v>
      </c>
      <c r="D535" s="20">
        <v>0.5</v>
      </c>
      <c r="E535" s="20">
        <v>10.025545583195649</v>
      </c>
      <c r="F535" s="20">
        <v>0.99</v>
      </c>
      <c r="G535" s="20">
        <v>8</v>
      </c>
      <c r="H535" s="20">
        <v>30</v>
      </c>
      <c r="I535" s="20">
        <v>2143.5766879452731</v>
      </c>
      <c r="J535" s="20">
        <v>2070.8086026564606</v>
      </c>
      <c r="K535" s="20">
        <v>1.5452900842187915</v>
      </c>
      <c r="L535" s="20">
        <v>1741.557</v>
      </c>
      <c r="M535" s="18" t="s">
        <v>32</v>
      </c>
    </row>
    <row r="536" spans="1:13" x14ac:dyDescent="0.25">
      <c r="A536" s="20" t="s">
        <v>12</v>
      </c>
      <c r="B536" s="20">
        <v>100</v>
      </c>
      <c r="C536" s="20">
        <v>10</v>
      </c>
      <c r="D536" s="20">
        <v>0.5</v>
      </c>
      <c r="E536" s="20">
        <v>10.025545583195649</v>
      </c>
      <c r="F536" s="20">
        <v>0.99</v>
      </c>
      <c r="G536" s="20">
        <v>8</v>
      </c>
      <c r="H536" s="20">
        <v>30</v>
      </c>
      <c r="I536" s="20">
        <v>2143.5766879452731</v>
      </c>
      <c r="J536" s="20">
        <v>2096.6006429716826</v>
      </c>
      <c r="K536" s="20">
        <v>1.5262801767838723</v>
      </c>
      <c r="L536" s="20">
        <v>1754.6189999999999</v>
      </c>
      <c r="M536" s="18" t="s">
        <v>32</v>
      </c>
    </row>
    <row r="537" spans="1:13" x14ac:dyDescent="0.25">
      <c r="A537" s="20" t="s">
        <v>13</v>
      </c>
      <c r="B537" s="20">
        <v>100</v>
      </c>
      <c r="C537" s="20">
        <v>10</v>
      </c>
      <c r="D537" s="20">
        <v>0.5</v>
      </c>
      <c r="E537" s="20">
        <v>10.025545583195649</v>
      </c>
      <c r="F537" s="20">
        <v>0.99</v>
      </c>
      <c r="G537" s="20">
        <v>8</v>
      </c>
      <c r="H537" s="20">
        <v>32</v>
      </c>
      <c r="I537" s="20">
        <v>2143.5766879452731</v>
      </c>
      <c r="J537" s="20">
        <v>2140.6138077751784</v>
      </c>
      <c r="K537" s="20">
        <v>1.4948983270017688</v>
      </c>
      <c r="L537" s="20">
        <v>1728.8720000000001</v>
      </c>
      <c r="M537" s="18" t="s">
        <v>32</v>
      </c>
    </row>
    <row r="538" spans="1:13" x14ac:dyDescent="0.25">
      <c r="A538" s="20" t="s">
        <v>13</v>
      </c>
      <c r="B538" s="20">
        <v>100</v>
      </c>
      <c r="C538" s="20">
        <v>5</v>
      </c>
      <c r="D538" s="20">
        <v>0.3</v>
      </c>
      <c r="E538" s="20">
        <v>5.7718734423223852</v>
      </c>
      <c r="F538" s="20">
        <v>0.99</v>
      </c>
      <c r="G538" s="20">
        <v>8</v>
      </c>
      <c r="H538" s="20">
        <v>32</v>
      </c>
      <c r="I538" s="20">
        <v>2143.5766879452731</v>
      </c>
      <c r="J538" s="20">
        <v>2120.6826064298193</v>
      </c>
      <c r="K538" s="20">
        <v>1.5089481048685627</v>
      </c>
      <c r="L538" s="20">
        <v>1729.8109999999999</v>
      </c>
      <c r="M538" s="18" t="s">
        <v>32</v>
      </c>
    </row>
    <row r="539" spans="1:13" x14ac:dyDescent="0.25">
      <c r="A539" s="20" t="s">
        <v>15</v>
      </c>
      <c r="B539" s="20">
        <v>100</v>
      </c>
      <c r="C539" s="20">
        <v>10</v>
      </c>
      <c r="D539" s="20">
        <v>0.3</v>
      </c>
      <c r="E539" s="20">
        <v>5.7718734423223852</v>
      </c>
      <c r="F539" s="20">
        <v>0.8</v>
      </c>
      <c r="G539" s="20">
        <v>8</v>
      </c>
      <c r="H539" s="20">
        <v>32</v>
      </c>
      <c r="I539" s="20">
        <v>2143.5766879452731</v>
      </c>
      <c r="J539" s="20">
        <v>2143.5766879452731</v>
      </c>
      <c r="K539" s="20">
        <v>1.4928320586782282</v>
      </c>
      <c r="L539" s="20">
        <v>62.61</v>
      </c>
      <c r="M539" s="18" t="s">
        <v>32</v>
      </c>
    </row>
    <row r="540" spans="1:13" x14ac:dyDescent="0.25">
      <c r="A540" s="20" t="s">
        <v>15</v>
      </c>
      <c r="B540" s="20">
        <v>100</v>
      </c>
      <c r="C540" s="20">
        <v>10</v>
      </c>
      <c r="D540" s="20">
        <v>0.5</v>
      </c>
      <c r="E540" s="20">
        <v>10.025545583195649</v>
      </c>
      <c r="F540" s="20">
        <v>0.8</v>
      </c>
      <c r="G540" s="20">
        <v>8</v>
      </c>
      <c r="H540" s="20">
        <v>32</v>
      </c>
      <c r="I540" s="20">
        <v>2143.5766879452731</v>
      </c>
      <c r="J540" s="20">
        <v>2143.5766879452731</v>
      </c>
      <c r="K540" s="20">
        <v>1.4928320586782282</v>
      </c>
      <c r="L540" s="20">
        <v>76.025000000000006</v>
      </c>
      <c r="M540" s="18" t="s">
        <v>32</v>
      </c>
    </row>
    <row r="541" spans="1:13" x14ac:dyDescent="0.25">
      <c r="A541" s="20" t="s">
        <v>15</v>
      </c>
      <c r="B541" s="20">
        <v>100</v>
      </c>
      <c r="C541" s="20">
        <v>5</v>
      </c>
      <c r="D541" s="20">
        <v>0.3</v>
      </c>
      <c r="E541" s="20">
        <v>5.7718734423223852</v>
      </c>
      <c r="F541" s="20">
        <v>0.8</v>
      </c>
      <c r="G541" s="20">
        <v>8</v>
      </c>
      <c r="H541" s="20">
        <v>32</v>
      </c>
      <c r="I541" s="20">
        <v>2143.5766879452731</v>
      </c>
      <c r="J541" s="20">
        <v>2143.562562737206</v>
      </c>
      <c r="K541" s="20">
        <v>1.4928418958361469</v>
      </c>
      <c r="L541" s="20">
        <v>78.259</v>
      </c>
      <c r="M541" s="18" t="s">
        <v>32</v>
      </c>
    </row>
    <row r="542" spans="1:13" x14ac:dyDescent="0.25">
      <c r="A542" s="20" t="s">
        <v>15</v>
      </c>
      <c r="B542" s="20">
        <v>100</v>
      </c>
      <c r="C542" s="20">
        <v>10</v>
      </c>
      <c r="D542" s="20">
        <v>0.5</v>
      </c>
      <c r="E542" s="20">
        <v>27.163924779701162</v>
      </c>
      <c r="F542" s="20">
        <v>0.8</v>
      </c>
      <c r="G542" s="20">
        <v>8</v>
      </c>
      <c r="H542" s="20">
        <v>30</v>
      </c>
      <c r="I542" s="20">
        <v>2173.9187070741659</v>
      </c>
      <c r="J542" s="20">
        <v>2173.9187070741659</v>
      </c>
      <c r="K542" s="20">
        <v>1.3799964047586859</v>
      </c>
      <c r="L542" s="20">
        <v>81.468999999999994</v>
      </c>
      <c r="M542" s="18" t="s">
        <v>32</v>
      </c>
    </row>
    <row r="543" spans="1:13" x14ac:dyDescent="0.25">
      <c r="A543" s="20" t="s">
        <v>15</v>
      </c>
      <c r="B543" s="20">
        <v>100</v>
      </c>
      <c r="C543" s="20">
        <v>5</v>
      </c>
      <c r="D543" s="20">
        <v>0.3</v>
      </c>
      <c r="E543" s="20">
        <v>15.638723571114044</v>
      </c>
      <c r="F543" s="20">
        <v>0.8</v>
      </c>
      <c r="G543" s="20">
        <v>8</v>
      </c>
      <c r="H543" s="20">
        <v>30</v>
      </c>
      <c r="I543" s="20">
        <v>2173.9187070741659</v>
      </c>
      <c r="J543" s="20">
        <v>2163.9763519992575</v>
      </c>
      <c r="K543" s="20">
        <v>1.3863367763831411</v>
      </c>
      <c r="L543" s="20">
        <v>82.284000000000006</v>
      </c>
      <c r="M543" s="18" t="s">
        <v>32</v>
      </c>
    </row>
    <row r="544" spans="1:13" x14ac:dyDescent="0.25">
      <c r="A544" s="20" t="s">
        <v>15</v>
      </c>
      <c r="B544" s="20">
        <v>100</v>
      </c>
      <c r="C544" s="20">
        <v>10</v>
      </c>
      <c r="D544" s="20">
        <v>0.3</v>
      </c>
      <c r="E544" s="20">
        <v>15.638723571114044</v>
      </c>
      <c r="F544" s="20">
        <v>0.8</v>
      </c>
      <c r="G544" s="20">
        <v>8</v>
      </c>
      <c r="H544" s="20">
        <v>30</v>
      </c>
      <c r="I544" s="20">
        <v>2173.9187070741659</v>
      </c>
      <c r="J544" s="20">
        <v>2173.9187070741659</v>
      </c>
      <c r="K544" s="20">
        <v>1.3799964047586859</v>
      </c>
      <c r="L544" s="20">
        <v>83.034999999999997</v>
      </c>
      <c r="M544" s="18" t="s">
        <v>32</v>
      </c>
    </row>
    <row r="545" spans="1:13" x14ac:dyDescent="0.25">
      <c r="A545" s="20" t="s">
        <v>15</v>
      </c>
      <c r="B545" s="20">
        <v>100</v>
      </c>
      <c r="C545" s="20">
        <v>5</v>
      </c>
      <c r="D545" s="20">
        <v>0.5</v>
      </c>
      <c r="E545" s="20">
        <v>10.025545583195649</v>
      </c>
      <c r="F545" s="20">
        <v>0.8</v>
      </c>
      <c r="G545" s="20">
        <v>8</v>
      </c>
      <c r="H545" s="20">
        <v>32</v>
      </c>
      <c r="I545" s="20">
        <v>2143.5766879452731</v>
      </c>
      <c r="J545" s="20">
        <v>2143.5766879452731</v>
      </c>
      <c r="K545" s="20">
        <v>1.4928320586782282</v>
      </c>
      <c r="L545" s="20">
        <v>83.983000000000004</v>
      </c>
      <c r="M545" s="18" t="s">
        <v>32</v>
      </c>
    </row>
    <row r="546" spans="1:13" x14ac:dyDescent="0.25">
      <c r="A546" s="20" t="s">
        <v>15</v>
      </c>
      <c r="B546" s="20">
        <v>100</v>
      </c>
      <c r="C546" s="20">
        <v>5</v>
      </c>
      <c r="D546" s="20">
        <v>0.5</v>
      </c>
      <c r="E546" s="20">
        <v>27.163924779701162</v>
      </c>
      <c r="F546" s="20">
        <v>0.8</v>
      </c>
      <c r="G546" s="20">
        <v>8</v>
      </c>
      <c r="H546" s="20">
        <v>30</v>
      </c>
      <c r="I546" s="20">
        <v>2173.9187070741659</v>
      </c>
      <c r="J546" s="20">
        <v>2167.641513752852</v>
      </c>
      <c r="K546" s="20">
        <v>1.3839926855829958</v>
      </c>
      <c r="L546" s="20">
        <v>84.929000000000002</v>
      </c>
      <c r="M546" s="18" t="s">
        <v>32</v>
      </c>
    </row>
    <row r="547" spans="1:13" x14ac:dyDescent="0.25">
      <c r="A547" s="20" t="s">
        <v>15</v>
      </c>
      <c r="B547" s="20">
        <v>100</v>
      </c>
      <c r="C547" s="20">
        <v>10</v>
      </c>
      <c r="D547" s="20">
        <v>0.8</v>
      </c>
      <c r="E547" s="20">
        <v>31.142189024239819</v>
      </c>
      <c r="F547" s="20">
        <v>0.8</v>
      </c>
      <c r="G547" s="20">
        <v>8</v>
      </c>
      <c r="H547" s="20">
        <v>32</v>
      </c>
      <c r="I547" s="20">
        <v>2143.5766879452731</v>
      </c>
      <c r="J547" s="20">
        <v>2143.5766879452731</v>
      </c>
      <c r="K547" s="20">
        <v>1.4928320586782282</v>
      </c>
      <c r="L547" s="20">
        <v>88.03</v>
      </c>
      <c r="M547" s="18" t="s">
        <v>32</v>
      </c>
    </row>
    <row r="548" spans="1:13" x14ac:dyDescent="0.25">
      <c r="A548" s="20" t="s">
        <v>13</v>
      </c>
      <c r="B548" s="20">
        <v>100</v>
      </c>
      <c r="C548" s="20">
        <v>5</v>
      </c>
      <c r="D548" s="20">
        <v>0.8</v>
      </c>
      <c r="E548" s="20">
        <v>31.142189024239819</v>
      </c>
      <c r="F548" s="20">
        <v>0.99</v>
      </c>
      <c r="G548" s="20">
        <v>8</v>
      </c>
      <c r="H548" s="20">
        <v>28</v>
      </c>
      <c r="I548" s="20">
        <v>2143.5766879452731</v>
      </c>
      <c r="J548" s="20">
        <v>2134.8891840615352</v>
      </c>
      <c r="K548" s="20">
        <v>1.4989068397040344</v>
      </c>
      <c r="L548" s="20">
        <v>1759.6410000000001</v>
      </c>
      <c r="M548" s="18" t="s">
        <v>32</v>
      </c>
    </row>
    <row r="549" spans="1:13" x14ac:dyDescent="0.25">
      <c r="A549" s="20" t="s">
        <v>15</v>
      </c>
      <c r="B549" s="20">
        <v>100</v>
      </c>
      <c r="C549" s="20">
        <v>5</v>
      </c>
      <c r="D549" s="20">
        <v>0.8</v>
      </c>
      <c r="E549" s="20">
        <v>31.142189024239819</v>
      </c>
      <c r="F549" s="20">
        <v>0.8</v>
      </c>
      <c r="G549" s="20">
        <v>8</v>
      </c>
      <c r="H549" s="20">
        <v>32</v>
      </c>
      <c r="I549" s="20">
        <v>2143.5766879452731</v>
      </c>
      <c r="J549" s="20">
        <v>2143.5766879452731</v>
      </c>
      <c r="K549" s="20">
        <v>1.4928320586782282</v>
      </c>
      <c r="L549" s="20">
        <v>93.344999999999999</v>
      </c>
      <c r="M549" s="18" t="s">
        <v>32</v>
      </c>
    </row>
    <row r="550" spans="1:13" x14ac:dyDescent="0.25">
      <c r="A550" s="20" t="s">
        <v>13</v>
      </c>
      <c r="B550" s="20">
        <v>100</v>
      </c>
      <c r="C550" s="20">
        <v>5</v>
      </c>
      <c r="D550" s="20">
        <v>0.5</v>
      </c>
      <c r="E550" s="20">
        <v>10.025545583195649</v>
      </c>
      <c r="F550" s="20">
        <v>0.99</v>
      </c>
      <c r="G550" s="20">
        <v>8</v>
      </c>
      <c r="H550" s="20">
        <v>29</v>
      </c>
      <c r="I550" s="20">
        <v>2143.5766879452731</v>
      </c>
      <c r="J550" s="20">
        <v>2096.9853739400187</v>
      </c>
      <c r="K550" s="20">
        <v>1.5260001522984068</v>
      </c>
      <c r="L550" s="20">
        <v>1773.4960000000001</v>
      </c>
      <c r="M550" s="18" t="s">
        <v>32</v>
      </c>
    </row>
    <row r="551" spans="1:13" x14ac:dyDescent="0.25">
      <c r="A551" s="20" t="s">
        <v>15</v>
      </c>
      <c r="B551" s="20">
        <v>100</v>
      </c>
      <c r="C551" s="20">
        <v>5</v>
      </c>
      <c r="D551" s="20">
        <v>0.8</v>
      </c>
      <c r="E551" s="20">
        <v>84.378857301054765</v>
      </c>
      <c r="F551" s="20">
        <v>0.8</v>
      </c>
      <c r="G551" s="20">
        <v>8</v>
      </c>
      <c r="H551" s="20">
        <v>30</v>
      </c>
      <c r="I551" s="20">
        <v>2173.9187070741659</v>
      </c>
      <c r="J551" s="20">
        <v>2173.9187070741659</v>
      </c>
      <c r="K551" s="20">
        <v>1.3799964047586859</v>
      </c>
      <c r="L551" s="20">
        <v>103.599</v>
      </c>
      <c r="M551" s="18" t="s">
        <v>32</v>
      </c>
    </row>
    <row r="552" spans="1:13" x14ac:dyDescent="0.25">
      <c r="A552" s="20" t="s">
        <v>15</v>
      </c>
      <c r="B552" s="20">
        <v>100</v>
      </c>
      <c r="C552" s="20">
        <v>10</v>
      </c>
      <c r="D552" s="20">
        <v>0.8</v>
      </c>
      <c r="E552" s="20">
        <v>84.378857301054765</v>
      </c>
      <c r="F552" s="20">
        <v>0.8</v>
      </c>
      <c r="G552" s="20">
        <v>8</v>
      </c>
      <c r="H552" s="20">
        <v>30</v>
      </c>
      <c r="I552" s="20">
        <v>2173.9187070741659</v>
      </c>
      <c r="J552" s="20">
        <v>2173.9187070741659</v>
      </c>
      <c r="K552" s="20">
        <v>1.3799964047586859</v>
      </c>
      <c r="L552" s="20">
        <v>106.6</v>
      </c>
      <c r="M552" s="18" t="s">
        <v>32</v>
      </c>
    </row>
    <row r="553" spans="1:13" x14ac:dyDescent="0.25">
      <c r="A553" s="20" t="s">
        <v>15</v>
      </c>
      <c r="B553" s="20">
        <v>100</v>
      </c>
      <c r="C553" s="20">
        <v>5</v>
      </c>
      <c r="D553" s="20">
        <v>0.3</v>
      </c>
      <c r="E553" s="20">
        <v>5.7718734423223852</v>
      </c>
      <c r="F553" s="20">
        <v>0.9</v>
      </c>
      <c r="G553" s="20">
        <v>8</v>
      </c>
      <c r="H553" s="20">
        <v>32</v>
      </c>
      <c r="I553" s="20">
        <v>2143.5766879452731</v>
      </c>
      <c r="J553" s="20">
        <v>2143.5766879452731</v>
      </c>
      <c r="K553" s="20">
        <v>1.4928320586782282</v>
      </c>
      <c r="L553" s="20">
        <v>112.721</v>
      </c>
      <c r="M553" s="18" t="s">
        <v>32</v>
      </c>
    </row>
    <row r="554" spans="1:13" x14ac:dyDescent="0.25">
      <c r="A554" s="20" t="s">
        <v>15</v>
      </c>
      <c r="B554" s="20">
        <v>100</v>
      </c>
      <c r="C554" s="20">
        <v>10</v>
      </c>
      <c r="D554" s="20">
        <v>0.5</v>
      </c>
      <c r="E554" s="20">
        <v>10.025545583195649</v>
      </c>
      <c r="F554" s="20">
        <v>0.9</v>
      </c>
      <c r="G554" s="20">
        <v>8</v>
      </c>
      <c r="H554" s="20">
        <v>32</v>
      </c>
      <c r="I554" s="20">
        <v>2143.5766879452731</v>
      </c>
      <c r="J554" s="20">
        <v>2143.5766879452731</v>
      </c>
      <c r="K554" s="20">
        <v>1.4928320586782282</v>
      </c>
      <c r="L554" s="20">
        <v>129.13900000000001</v>
      </c>
      <c r="M554" s="18" t="s">
        <v>32</v>
      </c>
    </row>
    <row r="555" spans="1:13" x14ac:dyDescent="0.25">
      <c r="A555" s="20" t="s">
        <v>15</v>
      </c>
      <c r="B555" s="20">
        <v>100</v>
      </c>
      <c r="C555" s="20">
        <v>5</v>
      </c>
      <c r="D555" s="20">
        <v>0.3</v>
      </c>
      <c r="E555" s="20">
        <v>15.638723571114044</v>
      </c>
      <c r="F555" s="20">
        <v>0.9</v>
      </c>
      <c r="G555" s="20">
        <v>8</v>
      </c>
      <c r="H555" s="20">
        <v>30</v>
      </c>
      <c r="I555" s="20">
        <v>2173.9187070741659</v>
      </c>
      <c r="J555" s="20">
        <v>2173.9187070741659</v>
      </c>
      <c r="K555" s="20">
        <v>1.3799964047586859</v>
      </c>
      <c r="L555" s="20">
        <v>134.31800000000001</v>
      </c>
      <c r="M555" s="18" t="s">
        <v>32</v>
      </c>
    </row>
    <row r="556" spans="1:13" x14ac:dyDescent="0.25">
      <c r="A556" s="20" t="s">
        <v>15</v>
      </c>
      <c r="B556" s="20">
        <v>100</v>
      </c>
      <c r="C556" s="20">
        <v>5</v>
      </c>
      <c r="D556" s="20">
        <v>0.5</v>
      </c>
      <c r="E556" s="20">
        <v>10.025545583195649</v>
      </c>
      <c r="F556" s="20">
        <v>0.9</v>
      </c>
      <c r="G556" s="20">
        <v>8</v>
      </c>
      <c r="H556" s="20">
        <v>32</v>
      </c>
      <c r="I556" s="20">
        <v>2143.5766879452731</v>
      </c>
      <c r="J556" s="20">
        <v>2143.5766879452731</v>
      </c>
      <c r="K556" s="20">
        <v>1.4928320586782282</v>
      </c>
      <c r="L556" s="20">
        <v>139.35300000000001</v>
      </c>
      <c r="M556" s="18" t="s">
        <v>32</v>
      </c>
    </row>
    <row r="557" spans="1:13" x14ac:dyDescent="0.25">
      <c r="A557" s="20" t="s">
        <v>12</v>
      </c>
      <c r="B557" s="20">
        <v>100</v>
      </c>
      <c r="C557" s="20">
        <v>5</v>
      </c>
      <c r="D557" s="20">
        <v>0.8</v>
      </c>
      <c r="E557" s="20">
        <v>31.142189024239819</v>
      </c>
      <c r="F557" s="20">
        <v>0.99</v>
      </c>
      <c r="G557" s="20">
        <v>8</v>
      </c>
      <c r="H557" s="20">
        <v>32</v>
      </c>
      <c r="I557" s="20">
        <v>2143.5766879452731</v>
      </c>
      <c r="J557" s="20">
        <v>2143.5766879452731</v>
      </c>
      <c r="K557" s="20">
        <v>1.4928320586782282</v>
      </c>
      <c r="L557" s="20">
        <v>1859.232</v>
      </c>
      <c r="M557" s="18" t="s">
        <v>32</v>
      </c>
    </row>
    <row r="558" spans="1:13" x14ac:dyDescent="0.25">
      <c r="A558" s="20" t="s">
        <v>15</v>
      </c>
      <c r="B558" s="20">
        <v>100</v>
      </c>
      <c r="C558" s="20">
        <v>10</v>
      </c>
      <c r="D558" s="20">
        <v>0.3</v>
      </c>
      <c r="E558" s="20">
        <v>5.7718734423223852</v>
      </c>
      <c r="F558" s="20">
        <v>0.9</v>
      </c>
      <c r="G558" s="20">
        <v>8</v>
      </c>
      <c r="H558" s="20">
        <v>32</v>
      </c>
      <c r="I558" s="20">
        <v>2143.5766879452731</v>
      </c>
      <c r="J558" s="20">
        <v>2143.5766879452731</v>
      </c>
      <c r="K558" s="20">
        <v>1.4928320586782282</v>
      </c>
      <c r="L558" s="20">
        <v>144.21</v>
      </c>
      <c r="M558" s="18" t="s">
        <v>32</v>
      </c>
    </row>
    <row r="559" spans="1:13" x14ac:dyDescent="0.25">
      <c r="A559" s="20" t="s">
        <v>15</v>
      </c>
      <c r="B559" s="20">
        <v>100</v>
      </c>
      <c r="C559" s="20">
        <v>10</v>
      </c>
      <c r="D559" s="20">
        <v>0.5</v>
      </c>
      <c r="E559" s="20">
        <v>27.163924779701162</v>
      </c>
      <c r="F559" s="20">
        <v>0.9</v>
      </c>
      <c r="G559" s="20">
        <v>8</v>
      </c>
      <c r="H559" s="20">
        <v>30</v>
      </c>
      <c r="I559" s="20">
        <v>2173.9187070741659</v>
      </c>
      <c r="J559" s="20">
        <v>2173.9187070741659</v>
      </c>
      <c r="K559" s="20">
        <v>1.3799964047586859</v>
      </c>
      <c r="L559" s="20">
        <v>144.88999999999999</v>
      </c>
      <c r="M559" s="18" t="s">
        <v>32</v>
      </c>
    </row>
    <row r="560" spans="1:13" x14ac:dyDescent="0.25">
      <c r="A560" s="20" t="s">
        <v>12</v>
      </c>
      <c r="B560" s="20">
        <v>100</v>
      </c>
      <c r="C560" s="20">
        <v>10</v>
      </c>
      <c r="D560" s="20">
        <v>0.3</v>
      </c>
      <c r="E560" s="20">
        <v>15.638723571114044</v>
      </c>
      <c r="F560" s="20">
        <v>0.99</v>
      </c>
      <c r="G560" s="20">
        <v>8</v>
      </c>
      <c r="H560" s="20">
        <v>30</v>
      </c>
      <c r="I560" s="20">
        <v>2173.9187070741659</v>
      </c>
      <c r="J560" s="20">
        <v>2173.9187070741659</v>
      </c>
      <c r="K560" s="20">
        <v>1.3799964047586859</v>
      </c>
      <c r="L560" s="20">
        <v>1868.0070000000001</v>
      </c>
      <c r="M560" s="18" t="s">
        <v>32</v>
      </c>
    </row>
    <row r="561" spans="1:13" x14ac:dyDescent="0.25">
      <c r="A561" s="20" t="s">
        <v>16</v>
      </c>
      <c r="B561" s="20">
        <v>100</v>
      </c>
      <c r="C561" s="20">
        <v>10</v>
      </c>
      <c r="D561" s="20">
        <v>0.3</v>
      </c>
      <c r="E561" s="20">
        <v>5.7718734423223852</v>
      </c>
      <c r="F561" s="20">
        <v>0.99</v>
      </c>
      <c r="G561" s="20">
        <v>8</v>
      </c>
      <c r="H561" s="20">
        <v>32</v>
      </c>
      <c r="I561" s="20">
        <v>2143.5766879452731</v>
      </c>
      <c r="J561" s="20">
        <v>2130.161722631769</v>
      </c>
      <c r="K561" s="20">
        <v>1.502233359092787</v>
      </c>
      <c r="L561" s="20">
        <v>1619.8720000000001</v>
      </c>
      <c r="M561" s="18" t="s">
        <v>32</v>
      </c>
    </row>
    <row r="562" spans="1:13" x14ac:dyDescent="0.25">
      <c r="A562" s="20" t="s">
        <v>16</v>
      </c>
      <c r="B562" s="20">
        <v>100</v>
      </c>
      <c r="C562" s="20">
        <v>10</v>
      </c>
      <c r="D562" s="20">
        <v>0.8</v>
      </c>
      <c r="E562" s="20">
        <v>31.142189024239819</v>
      </c>
      <c r="F562" s="20">
        <v>0.99</v>
      </c>
      <c r="G562" s="20">
        <v>8</v>
      </c>
      <c r="H562" s="20">
        <v>32</v>
      </c>
      <c r="I562" s="20">
        <v>2143.5766879452731</v>
      </c>
      <c r="J562" s="20">
        <v>2143.5766879452731</v>
      </c>
      <c r="K562" s="20">
        <v>1.4928320586782282</v>
      </c>
      <c r="L562" s="20">
        <v>1622.6020000000001</v>
      </c>
      <c r="M562" s="18" t="s">
        <v>32</v>
      </c>
    </row>
    <row r="563" spans="1:13" x14ac:dyDescent="0.25">
      <c r="A563" s="20" t="s">
        <v>15</v>
      </c>
      <c r="B563" s="20">
        <v>100</v>
      </c>
      <c r="C563" s="20">
        <v>10</v>
      </c>
      <c r="D563" s="20">
        <v>0.8</v>
      </c>
      <c r="E563" s="20">
        <v>31.142189024239819</v>
      </c>
      <c r="F563" s="20">
        <v>0.9</v>
      </c>
      <c r="G563" s="20">
        <v>8</v>
      </c>
      <c r="H563" s="20">
        <v>32</v>
      </c>
      <c r="I563" s="20">
        <v>2143.5766879452731</v>
      </c>
      <c r="J563" s="20">
        <v>2143.5766879452731</v>
      </c>
      <c r="K563" s="20">
        <v>1.4928320586782282</v>
      </c>
      <c r="L563" s="20">
        <v>162.96100000000001</v>
      </c>
      <c r="M563" s="18" t="s">
        <v>32</v>
      </c>
    </row>
    <row r="564" spans="1:13" x14ac:dyDescent="0.25">
      <c r="A564" s="20" t="s">
        <v>15</v>
      </c>
      <c r="B564" s="20">
        <v>100</v>
      </c>
      <c r="C564" s="20">
        <v>5</v>
      </c>
      <c r="D564" s="20">
        <v>0.5</v>
      </c>
      <c r="E564" s="20">
        <v>27.163924779701162</v>
      </c>
      <c r="F564" s="20">
        <v>0.9</v>
      </c>
      <c r="G564" s="20">
        <v>8</v>
      </c>
      <c r="H564" s="20">
        <v>30</v>
      </c>
      <c r="I564" s="20">
        <v>2173.9187070741659</v>
      </c>
      <c r="J564" s="20">
        <v>2165.6338806017275</v>
      </c>
      <c r="K564" s="20">
        <v>1.3852757046664053</v>
      </c>
      <c r="L564" s="20">
        <v>164.12200000000001</v>
      </c>
      <c r="M564" s="18" t="s">
        <v>32</v>
      </c>
    </row>
    <row r="565" spans="1:13" x14ac:dyDescent="0.25">
      <c r="A565" s="20" t="s">
        <v>15</v>
      </c>
      <c r="B565" s="20">
        <v>100</v>
      </c>
      <c r="C565" s="20">
        <v>10</v>
      </c>
      <c r="D565" s="20">
        <v>0.3</v>
      </c>
      <c r="E565" s="20">
        <v>15.638723571114044</v>
      </c>
      <c r="F565" s="20">
        <v>0.9</v>
      </c>
      <c r="G565" s="20">
        <v>8</v>
      </c>
      <c r="H565" s="20">
        <v>30</v>
      </c>
      <c r="I565" s="20">
        <v>2173.9187070741659</v>
      </c>
      <c r="J565" s="20">
        <v>2173.9187070741659</v>
      </c>
      <c r="K565" s="20">
        <v>1.3799964047586859</v>
      </c>
      <c r="L565" s="20">
        <v>167.524</v>
      </c>
      <c r="M565" s="18" t="s">
        <v>32</v>
      </c>
    </row>
    <row r="566" spans="1:13" x14ac:dyDescent="0.25">
      <c r="A566" s="20" t="s">
        <v>15</v>
      </c>
      <c r="B566" s="20">
        <v>100</v>
      </c>
      <c r="C566" s="20">
        <v>5</v>
      </c>
      <c r="D566" s="20">
        <v>0.8</v>
      </c>
      <c r="E566" s="20">
        <v>31.142189024239819</v>
      </c>
      <c r="F566" s="20">
        <v>0.9</v>
      </c>
      <c r="G566" s="20">
        <v>8</v>
      </c>
      <c r="H566" s="20">
        <v>32</v>
      </c>
      <c r="I566" s="20">
        <v>2143.5766879452731</v>
      </c>
      <c r="J566" s="20">
        <v>2143.5766879452731</v>
      </c>
      <c r="K566" s="20">
        <v>1.4928320586782282</v>
      </c>
      <c r="L566" s="20">
        <v>167.489</v>
      </c>
      <c r="M566" s="18" t="s">
        <v>32</v>
      </c>
    </row>
    <row r="567" spans="1:13" x14ac:dyDescent="0.25">
      <c r="A567" s="20" t="s">
        <v>16</v>
      </c>
      <c r="B567" s="20">
        <v>100</v>
      </c>
      <c r="C567" s="20">
        <v>5</v>
      </c>
      <c r="D567" s="20">
        <v>0.3</v>
      </c>
      <c r="E567" s="20">
        <v>5.7718734423223852</v>
      </c>
      <c r="F567" s="20">
        <v>0.99</v>
      </c>
      <c r="G567" s="20">
        <v>8</v>
      </c>
      <c r="H567" s="20">
        <v>32</v>
      </c>
      <c r="I567" s="20">
        <v>2143.5766879452731</v>
      </c>
      <c r="J567" s="20">
        <v>2140.1083435074361</v>
      </c>
      <c r="K567" s="20">
        <v>1.4952514015040477</v>
      </c>
      <c r="L567" s="20">
        <v>1640.606</v>
      </c>
      <c r="M567" s="18" t="s">
        <v>32</v>
      </c>
    </row>
    <row r="568" spans="1:13" x14ac:dyDescent="0.25">
      <c r="A568" s="20" t="s">
        <v>12</v>
      </c>
      <c r="B568" s="20">
        <v>100</v>
      </c>
      <c r="C568" s="20">
        <v>5</v>
      </c>
      <c r="D568" s="20">
        <v>0.3</v>
      </c>
      <c r="E568" s="20">
        <v>15.638723571114044</v>
      </c>
      <c r="F568" s="20">
        <v>0.99</v>
      </c>
      <c r="G568" s="20">
        <v>8</v>
      </c>
      <c r="H568" s="20">
        <v>30</v>
      </c>
      <c r="I568" s="20">
        <v>2173.9187070741659</v>
      </c>
      <c r="J568" s="20">
        <v>2126.2980362099283</v>
      </c>
      <c r="K568" s="20">
        <v>1.4109028691704117</v>
      </c>
      <c r="L568" s="20">
        <v>1901.4580000000001</v>
      </c>
      <c r="M568" s="18" t="s">
        <v>32</v>
      </c>
    </row>
    <row r="569" spans="1:13" x14ac:dyDescent="0.25">
      <c r="A569" s="20" t="s">
        <v>15</v>
      </c>
      <c r="B569" s="20">
        <v>100</v>
      </c>
      <c r="C569" s="20">
        <v>5</v>
      </c>
      <c r="D569" s="20">
        <v>0.8</v>
      </c>
      <c r="E569" s="20">
        <v>84.378857301054765</v>
      </c>
      <c r="F569" s="20">
        <v>0.9</v>
      </c>
      <c r="G569" s="20">
        <v>8</v>
      </c>
      <c r="H569" s="20">
        <v>30</v>
      </c>
      <c r="I569" s="20">
        <v>2173.9187070741659</v>
      </c>
      <c r="J569" s="20">
        <v>2173.9187070741659</v>
      </c>
      <c r="K569" s="20">
        <v>1.3799964047586859</v>
      </c>
      <c r="L569" s="20">
        <v>197.185</v>
      </c>
      <c r="M569" s="18" t="s">
        <v>32</v>
      </c>
    </row>
    <row r="570" spans="1:13" x14ac:dyDescent="0.25">
      <c r="A570" s="20" t="s">
        <v>15</v>
      </c>
      <c r="B570" s="20">
        <v>100</v>
      </c>
      <c r="C570" s="20">
        <v>10</v>
      </c>
      <c r="D570" s="20">
        <v>0.8</v>
      </c>
      <c r="E570" s="20">
        <v>84.378857301054765</v>
      </c>
      <c r="F570" s="20">
        <v>0.9</v>
      </c>
      <c r="G570" s="20">
        <v>8</v>
      </c>
      <c r="H570" s="20">
        <v>30</v>
      </c>
      <c r="I570" s="20">
        <v>2173.9187070741659</v>
      </c>
      <c r="J570" s="20">
        <v>2173.9187070741659</v>
      </c>
      <c r="K570" s="20">
        <v>1.3799964047586859</v>
      </c>
      <c r="L570" s="20">
        <v>199.816</v>
      </c>
      <c r="M570" s="18" t="s">
        <v>32</v>
      </c>
    </row>
    <row r="571" spans="1:13" x14ac:dyDescent="0.25">
      <c r="A571" s="20" t="s">
        <v>18</v>
      </c>
      <c r="B571" s="20">
        <v>100</v>
      </c>
      <c r="C571" s="20">
        <v>10</v>
      </c>
      <c r="D571" s="20">
        <v>0.3</v>
      </c>
      <c r="E571" s="20">
        <v>5.7718734423223852</v>
      </c>
      <c r="F571" s="20">
        <v>0.8</v>
      </c>
      <c r="G571" s="20">
        <v>8</v>
      </c>
      <c r="H571" s="20">
        <v>32</v>
      </c>
      <c r="I571" s="20">
        <v>2143.5766879452731</v>
      </c>
      <c r="J571" s="20">
        <v>2143.5766879452731</v>
      </c>
      <c r="K571" s="20">
        <v>1.4928320586782282</v>
      </c>
      <c r="L571" s="20">
        <v>66.826999999999998</v>
      </c>
      <c r="M571" s="18" t="s">
        <v>32</v>
      </c>
    </row>
    <row r="572" spans="1:13" x14ac:dyDescent="0.25">
      <c r="A572" s="20" t="s">
        <v>18</v>
      </c>
      <c r="B572" s="20">
        <v>100</v>
      </c>
      <c r="C572" s="20">
        <v>5</v>
      </c>
      <c r="D572" s="20">
        <v>0.3</v>
      </c>
      <c r="E572" s="20">
        <v>5.7718734423223852</v>
      </c>
      <c r="F572" s="20">
        <v>0.8</v>
      </c>
      <c r="G572" s="20">
        <v>8</v>
      </c>
      <c r="H572" s="20">
        <v>32</v>
      </c>
      <c r="I572" s="20">
        <v>2143.5766879452731</v>
      </c>
      <c r="J572" s="20">
        <v>2143.5766879452731</v>
      </c>
      <c r="K572" s="20">
        <v>1.4928320586782282</v>
      </c>
      <c r="L572" s="20">
        <v>68.225999999999999</v>
      </c>
      <c r="M572" s="18" t="s">
        <v>32</v>
      </c>
    </row>
    <row r="573" spans="1:13" x14ac:dyDescent="0.25">
      <c r="A573" s="20" t="s">
        <v>18</v>
      </c>
      <c r="B573" s="20">
        <v>100</v>
      </c>
      <c r="C573" s="20">
        <v>5</v>
      </c>
      <c r="D573" s="20">
        <v>0.5</v>
      </c>
      <c r="E573" s="20">
        <v>10.025545583195649</v>
      </c>
      <c r="F573" s="20">
        <v>0.8</v>
      </c>
      <c r="G573" s="20">
        <v>8</v>
      </c>
      <c r="H573" s="20">
        <v>32</v>
      </c>
      <c r="I573" s="20">
        <v>2143.5766879452731</v>
      </c>
      <c r="J573" s="20">
        <v>2143.5766879452731</v>
      </c>
      <c r="K573" s="20">
        <v>1.4928320586782282</v>
      </c>
      <c r="L573" s="20">
        <v>69.265000000000001</v>
      </c>
      <c r="M573" s="18" t="s">
        <v>32</v>
      </c>
    </row>
    <row r="574" spans="1:13" x14ac:dyDescent="0.25">
      <c r="A574" s="20" t="s">
        <v>18</v>
      </c>
      <c r="B574" s="20">
        <v>100</v>
      </c>
      <c r="C574" s="20">
        <v>10</v>
      </c>
      <c r="D574" s="20">
        <v>0.8</v>
      </c>
      <c r="E574" s="20">
        <v>31.142189024239819</v>
      </c>
      <c r="F574" s="20">
        <v>0.8</v>
      </c>
      <c r="G574" s="20">
        <v>8</v>
      </c>
      <c r="H574" s="20">
        <v>32</v>
      </c>
      <c r="I574" s="20">
        <v>2143.5766879452731</v>
      </c>
      <c r="J574" s="20">
        <v>2143.5766879452731</v>
      </c>
      <c r="K574" s="20">
        <v>1.4928320586782282</v>
      </c>
      <c r="L574" s="20">
        <v>78.807000000000002</v>
      </c>
      <c r="M574" s="18" t="s">
        <v>32</v>
      </c>
    </row>
    <row r="575" spans="1:13" x14ac:dyDescent="0.25">
      <c r="A575" s="20" t="s">
        <v>18</v>
      </c>
      <c r="B575" s="20">
        <v>100</v>
      </c>
      <c r="C575" s="20">
        <v>5</v>
      </c>
      <c r="D575" s="20">
        <v>0.3</v>
      </c>
      <c r="E575" s="20">
        <v>15.638723571114044</v>
      </c>
      <c r="F575" s="20">
        <v>0.8</v>
      </c>
      <c r="G575" s="20">
        <v>8</v>
      </c>
      <c r="H575" s="20">
        <v>30</v>
      </c>
      <c r="I575" s="20">
        <v>2173.9187070741659</v>
      </c>
      <c r="J575" s="20">
        <v>2173.9187070741659</v>
      </c>
      <c r="K575" s="20">
        <v>1.3799964047586859</v>
      </c>
      <c r="L575" s="20">
        <v>81.087999999999994</v>
      </c>
      <c r="M575" s="18" t="s">
        <v>32</v>
      </c>
    </row>
    <row r="576" spans="1:13" x14ac:dyDescent="0.25">
      <c r="A576" s="20" t="s">
        <v>18</v>
      </c>
      <c r="B576" s="20">
        <v>100</v>
      </c>
      <c r="C576" s="20">
        <v>5</v>
      </c>
      <c r="D576" s="20">
        <v>0.5</v>
      </c>
      <c r="E576" s="20">
        <v>27.163924779701162</v>
      </c>
      <c r="F576" s="20">
        <v>0.8</v>
      </c>
      <c r="G576" s="20">
        <v>8</v>
      </c>
      <c r="H576" s="20">
        <v>30</v>
      </c>
      <c r="I576" s="20">
        <v>2173.9187070741659</v>
      </c>
      <c r="J576" s="20">
        <v>2173.9187070741659</v>
      </c>
      <c r="K576" s="20">
        <v>1.3799964047586859</v>
      </c>
      <c r="L576" s="20">
        <v>87.233000000000004</v>
      </c>
      <c r="M576" s="18" t="s">
        <v>32</v>
      </c>
    </row>
    <row r="577" spans="1:13" x14ac:dyDescent="0.25">
      <c r="A577" s="20" t="s">
        <v>13</v>
      </c>
      <c r="B577" s="20">
        <v>100</v>
      </c>
      <c r="C577" s="20">
        <v>5</v>
      </c>
      <c r="D577" s="20">
        <v>0.5</v>
      </c>
      <c r="E577" s="20">
        <v>27.163924779701162</v>
      </c>
      <c r="F577" s="20">
        <v>0.99</v>
      </c>
      <c r="G577" s="20">
        <v>8</v>
      </c>
      <c r="H577" s="20">
        <v>30</v>
      </c>
      <c r="I577" s="20">
        <v>2173.9187070741659</v>
      </c>
      <c r="J577" s="20">
        <v>2173.9187070741659</v>
      </c>
      <c r="K577" s="20">
        <v>1.3799964047586859</v>
      </c>
      <c r="L577" s="20">
        <v>1913.873</v>
      </c>
      <c r="M577" s="18" t="s">
        <v>32</v>
      </c>
    </row>
    <row r="578" spans="1:13" x14ac:dyDescent="0.25">
      <c r="A578" s="20" t="s">
        <v>18</v>
      </c>
      <c r="B578" s="20">
        <v>100</v>
      </c>
      <c r="C578" s="20">
        <v>10</v>
      </c>
      <c r="D578" s="20">
        <v>0.5</v>
      </c>
      <c r="E578" s="20">
        <v>10.025545583195649</v>
      </c>
      <c r="F578" s="20">
        <v>0.8</v>
      </c>
      <c r="G578" s="20">
        <v>8</v>
      </c>
      <c r="H578" s="20">
        <v>32</v>
      </c>
      <c r="I578" s="20">
        <v>2143.5766879452731</v>
      </c>
      <c r="J578" s="20">
        <v>2143.5766879452731</v>
      </c>
      <c r="K578" s="20">
        <v>1.4928320586782282</v>
      </c>
      <c r="L578" s="20">
        <v>93.236000000000004</v>
      </c>
      <c r="M578" s="18" t="s">
        <v>32</v>
      </c>
    </row>
    <row r="579" spans="1:13" x14ac:dyDescent="0.25">
      <c r="A579" s="20" t="s">
        <v>18</v>
      </c>
      <c r="B579" s="20">
        <v>100</v>
      </c>
      <c r="C579" s="20">
        <v>5</v>
      </c>
      <c r="D579" s="20">
        <v>0.8</v>
      </c>
      <c r="E579" s="20">
        <v>31.142189024239819</v>
      </c>
      <c r="F579" s="20">
        <v>0.8</v>
      </c>
      <c r="G579" s="20">
        <v>8</v>
      </c>
      <c r="H579" s="20">
        <v>32</v>
      </c>
      <c r="I579" s="20">
        <v>2143.5766879452731</v>
      </c>
      <c r="J579" s="20">
        <v>2143.5766879452731</v>
      </c>
      <c r="K579" s="20">
        <v>1.4928320586782282</v>
      </c>
      <c r="L579" s="20">
        <v>93.082999999999998</v>
      </c>
      <c r="M579" s="18" t="s">
        <v>32</v>
      </c>
    </row>
    <row r="580" spans="1:13" x14ac:dyDescent="0.25">
      <c r="A580" s="20" t="s">
        <v>12</v>
      </c>
      <c r="B580" s="20">
        <v>100</v>
      </c>
      <c r="C580" s="20">
        <v>10</v>
      </c>
      <c r="D580" s="20">
        <v>0.8</v>
      </c>
      <c r="E580" s="20">
        <v>84.378857301054765</v>
      </c>
      <c r="F580" s="20">
        <v>0.99</v>
      </c>
      <c r="G580" s="20">
        <v>8</v>
      </c>
      <c r="H580" s="20">
        <v>26</v>
      </c>
      <c r="I580" s="20">
        <v>2173.9187070741659</v>
      </c>
      <c r="J580" s="20">
        <v>2071.3518384307977</v>
      </c>
      <c r="K580" s="20">
        <v>1.4483295132867056</v>
      </c>
      <c r="L580" s="20">
        <v>1969.4770000000001</v>
      </c>
      <c r="M580" s="18" t="s">
        <v>32</v>
      </c>
    </row>
    <row r="581" spans="1:13" x14ac:dyDescent="0.25">
      <c r="A581" s="20" t="s">
        <v>18</v>
      </c>
      <c r="B581" s="20">
        <v>100</v>
      </c>
      <c r="C581" s="20">
        <v>10</v>
      </c>
      <c r="D581" s="20">
        <v>0.5</v>
      </c>
      <c r="E581" s="20">
        <v>27.163924779701162</v>
      </c>
      <c r="F581" s="20">
        <v>0.8</v>
      </c>
      <c r="G581" s="20">
        <v>8</v>
      </c>
      <c r="H581" s="20">
        <v>30</v>
      </c>
      <c r="I581" s="20">
        <v>2173.9187070741659</v>
      </c>
      <c r="J581" s="20">
        <v>2173.9187070741659</v>
      </c>
      <c r="K581" s="20">
        <v>1.3799964047586859</v>
      </c>
      <c r="L581" s="20">
        <v>96.543999999999997</v>
      </c>
      <c r="M581" s="18" t="s">
        <v>32</v>
      </c>
    </row>
    <row r="582" spans="1:13" x14ac:dyDescent="0.25">
      <c r="A582" s="20" t="s">
        <v>18</v>
      </c>
      <c r="B582" s="20">
        <v>100</v>
      </c>
      <c r="C582" s="20">
        <v>5</v>
      </c>
      <c r="D582" s="20">
        <v>0.8</v>
      </c>
      <c r="E582" s="20">
        <v>84.378857301054765</v>
      </c>
      <c r="F582" s="20">
        <v>0.8</v>
      </c>
      <c r="G582" s="20">
        <v>8</v>
      </c>
      <c r="H582" s="20">
        <v>30</v>
      </c>
      <c r="I582" s="20">
        <v>2173.9187070741659</v>
      </c>
      <c r="J582" s="20">
        <v>2173.9187070741659</v>
      </c>
      <c r="K582" s="20">
        <v>1.3799964047586859</v>
      </c>
      <c r="L582" s="20">
        <v>102.363</v>
      </c>
      <c r="M582" s="18" t="s">
        <v>32</v>
      </c>
    </row>
    <row r="583" spans="1:13" x14ac:dyDescent="0.25">
      <c r="A583" s="20" t="s">
        <v>18</v>
      </c>
      <c r="B583" s="20">
        <v>100</v>
      </c>
      <c r="C583" s="20">
        <v>10</v>
      </c>
      <c r="D583" s="20">
        <v>0.3</v>
      </c>
      <c r="E583" s="20">
        <v>15.638723571114044</v>
      </c>
      <c r="F583" s="20">
        <v>0.8</v>
      </c>
      <c r="G583" s="20">
        <v>8</v>
      </c>
      <c r="H583" s="20">
        <v>30</v>
      </c>
      <c r="I583" s="20">
        <v>2173.9187070741659</v>
      </c>
      <c r="J583" s="20">
        <v>2173.3562487589406</v>
      </c>
      <c r="K583" s="20">
        <v>1.3803535438394421</v>
      </c>
      <c r="L583" s="20">
        <v>102.72799999999999</v>
      </c>
      <c r="M583" s="18" t="s">
        <v>32</v>
      </c>
    </row>
    <row r="584" spans="1:13" x14ac:dyDescent="0.25">
      <c r="A584" s="20" t="s">
        <v>13</v>
      </c>
      <c r="B584" s="20">
        <v>100</v>
      </c>
      <c r="C584" s="20">
        <v>10</v>
      </c>
      <c r="D584" s="20">
        <v>0.8</v>
      </c>
      <c r="E584" s="20">
        <v>31.142189024239819</v>
      </c>
      <c r="F584" s="20">
        <v>0.99</v>
      </c>
      <c r="G584" s="20">
        <v>8</v>
      </c>
      <c r="H584" s="20">
        <v>29</v>
      </c>
      <c r="I584" s="20">
        <v>2143.5766879452731</v>
      </c>
      <c r="J584" s="20">
        <v>2140.4602929684474</v>
      </c>
      <c r="K584" s="20">
        <v>1.495005541804354</v>
      </c>
      <c r="L584" s="20">
        <v>1930.5530000000001</v>
      </c>
      <c r="M584" s="18" t="s">
        <v>32</v>
      </c>
    </row>
    <row r="585" spans="1:13" x14ac:dyDescent="0.25">
      <c r="A585" s="20" t="s">
        <v>12</v>
      </c>
      <c r="B585" s="20">
        <v>100</v>
      </c>
      <c r="C585" s="20">
        <v>10</v>
      </c>
      <c r="D585" s="20">
        <v>0.5</v>
      </c>
      <c r="E585" s="20">
        <v>27.163924779701162</v>
      </c>
      <c r="F585" s="20">
        <v>0.99</v>
      </c>
      <c r="G585" s="20">
        <v>8</v>
      </c>
      <c r="H585" s="20">
        <v>30</v>
      </c>
      <c r="I585" s="20">
        <v>2173.9187070741659</v>
      </c>
      <c r="J585" s="20">
        <v>2173.9187070741659</v>
      </c>
      <c r="K585" s="20">
        <v>1.3799964047586859</v>
      </c>
      <c r="L585" s="20">
        <v>1979.1559999999999</v>
      </c>
      <c r="M585" s="18" t="s">
        <v>32</v>
      </c>
    </row>
    <row r="586" spans="1:13" x14ac:dyDescent="0.25">
      <c r="A586" s="20" t="s">
        <v>13</v>
      </c>
      <c r="B586" s="20">
        <v>100</v>
      </c>
      <c r="C586" s="20">
        <v>10</v>
      </c>
      <c r="D586" s="20">
        <v>0.3</v>
      </c>
      <c r="E586" s="20">
        <v>15.638723571114044</v>
      </c>
      <c r="F586" s="20">
        <v>0.99</v>
      </c>
      <c r="G586" s="20">
        <v>8</v>
      </c>
      <c r="H586" s="20">
        <v>30</v>
      </c>
      <c r="I586" s="20">
        <v>2173.9187070741659</v>
      </c>
      <c r="J586" s="20">
        <v>2173.9187070741659</v>
      </c>
      <c r="K586" s="20">
        <v>1.3799964047586859</v>
      </c>
      <c r="L586" s="20">
        <v>1931.671</v>
      </c>
      <c r="M586" s="18" t="s">
        <v>32</v>
      </c>
    </row>
    <row r="587" spans="1:13" x14ac:dyDescent="0.25">
      <c r="A587" s="20" t="s">
        <v>18</v>
      </c>
      <c r="B587" s="20">
        <v>100</v>
      </c>
      <c r="C587" s="20">
        <v>10</v>
      </c>
      <c r="D587" s="20">
        <v>0.8</v>
      </c>
      <c r="E587" s="20">
        <v>84.378857301054765</v>
      </c>
      <c r="F587" s="20">
        <v>0.8</v>
      </c>
      <c r="G587" s="20">
        <v>8</v>
      </c>
      <c r="H587" s="20">
        <v>30</v>
      </c>
      <c r="I587" s="20">
        <v>2173.9187070741659</v>
      </c>
      <c r="J587" s="20">
        <v>2173.9187070741659</v>
      </c>
      <c r="K587" s="20">
        <v>1.3799964047586859</v>
      </c>
      <c r="L587" s="20">
        <v>106.172</v>
      </c>
      <c r="M587" s="18" t="s">
        <v>32</v>
      </c>
    </row>
    <row r="588" spans="1:13" x14ac:dyDescent="0.25">
      <c r="A588" s="20" t="s">
        <v>13</v>
      </c>
      <c r="B588" s="20">
        <v>100</v>
      </c>
      <c r="C588" s="20">
        <v>10</v>
      </c>
      <c r="D588" s="20">
        <v>0.5</v>
      </c>
      <c r="E588" s="20">
        <v>27.163924779701162</v>
      </c>
      <c r="F588" s="20">
        <v>0.99</v>
      </c>
      <c r="G588" s="20">
        <v>8</v>
      </c>
      <c r="H588" s="20">
        <v>28</v>
      </c>
      <c r="I588" s="20">
        <v>2173.9187070741659</v>
      </c>
      <c r="J588" s="20">
        <v>1999.8510167489226</v>
      </c>
      <c r="K588" s="20">
        <v>1.5001117457624316</v>
      </c>
      <c r="L588" s="20">
        <v>1948.944</v>
      </c>
      <c r="M588" s="18" t="s">
        <v>32</v>
      </c>
    </row>
    <row r="589" spans="1:13" x14ac:dyDescent="0.25">
      <c r="A589" s="20" t="s">
        <v>18</v>
      </c>
      <c r="B589" s="20">
        <v>100</v>
      </c>
      <c r="C589" s="20">
        <v>10</v>
      </c>
      <c r="D589" s="20">
        <v>0.3</v>
      </c>
      <c r="E589" s="20">
        <v>5.7718734423223852</v>
      </c>
      <c r="F589" s="20">
        <v>0.9</v>
      </c>
      <c r="G589" s="20">
        <v>8</v>
      </c>
      <c r="H589" s="20">
        <v>32</v>
      </c>
      <c r="I589" s="20">
        <v>2143.5766879452731</v>
      </c>
      <c r="J589" s="20">
        <v>2143.5766879452731</v>
      </c>
      <c r="K589" s="20">
        <v>1.4928320586782282</v>
      </c>
      <c r="L589" s="20">
        <v>125.43600000000001</v>
      </c>
      <c r="M589" s="18" t="s">
        <v>32</v>
      </c>
    </row>
    <row r="590" spans="1:13" x14ac:dyDescent="0.25">
      <c r="A590" s="20" t="s">
        <v>18</v>
      </c>
      <c r="B590" s="20">
        <v>100</v>
      </c>
      <c r="C590" s="20">
        <v>5</v>
      </c>
      <c r="D590" s="20">
        <v>0.5</v>
      </c>
      <c r="E590" s="20">
        <v>10.025545583195649</v>
      </c>
      <c r="F590" s="20">
        <v>0.9</v>
      </c>
      <c r="G590" s="20">
        <v>8</v>
      </c>
      <c r="H590" s="20">
        <v>32</v>
      </c>
      <c r="I590" s="20">
        <v>2143.5766879452731</v>
      </c>
      <c r="J590" s="20">
        <v>2143.5766879452731</v>
      </c>
      <c r="K590" s="20">
        <v>1.4928320586782282</v>
      </c>
      <c r="L590" s="20">
        <v>140.54900000000001</v>
      </c>
      <c r="M590" s="18" t="s">
        <v>32</v>
      </c>
    </row>
    <row r="591" spans="1:13" x14ac:dyDescent="0.25">
      <c r="A591" s="20" t="s">
        <v>18</v>
      </c>
      <c r="B591" s="20">
        <v>100</v>
      </c>
      <c r="C591" s="20">
        <v>5</v>
      </c>
      <c r="D591" s="20">
        <v>0.3</v>
      </c>
      <c r="E591" s="20">
        <v>5.7718734423223852</v>
      </c>
      <c r="F591" s="20">
        <v>0.9</v>
      </c>
      <c r="G591" s="20">
        <v>8</v>
      </c>
      <c r="H591" s="20">
        <v>32</v>
      </c>
      <c r="I591" s="20">
        <v>2143.5766879452731</v>
      </c>
      <c r="J591" s="20">
        <v>2143.5766879452731</v>
      </c>
      <c r="K591" s="20">
        <v>1.4928320586782282</v>
      </c>
      <c r="L591" s="20">
        <v>144.17699999999999</v>
      </c>
      <c r="M591" s="18" t="s">
        <v>32</v>
      </c>
    </row>
    <row r="592" spans="1:13" x14ac:dyDescent="0.25">
      <c r="A592" s="20" t="s">
        <v>18</v>
      </c>
      <c r="B592" s="20">
        <v>100</v>
      </c>
      <c r="C592" s="20">
        <v>10</v>
      </c>
      <c r="D592" s="20">
        <v>0.8</v>
      </c>
      <c r="E592" s="20">
        <v>31.142189024239819</v>
      </c>
      <c r="F592" s="20">
        <v>0.9</v>
      </c>
      <c r="G592" s="20">
        <v>8</v>
      </c>
      <c r="H592" s="20">
        <v>32</v>
      </c>
      <c r="I592" s="20">
        <v>2143.5766879452731</v>
      </c>
      <c r="J592" s="20">
        <v>2143.5766879452731</v>
      </c>
      <c r="K592" s="20">
        <v>1.4928320586782282</v>
      </c>
      <c r="L592" s="20">
        <v>147.65199999999999</v>
      </c>
      <c r="M592" s="18" t="s">
        <v>32</v>
      </c>
    </row>
    <row r="593" spans="1:13" x14ac:dyDescent="0.25">
      <c r="A593" s="20" t="s">
        <v>16</v>
      </c>
      <c r="B593" s="20">
        <v>100</v>
      </c>
      <c r="C593" s="20">
        <v>10</v>
      </c>
      <c r="D593" s="20">
        <v>0.5</v>
      </c>
      <c r="E593" s="20">
        <v>10.025545583195649</v>
      </c>
      <c r="F593" s="20">
        <v>0.99</v>
      </c>
      <c r="G593" s="20">
        <v>8</v>
      </c>
      <c r="H593" s="20">
        <v>32</v>
      </c>
      <c r="I593" s="20">
        <v>2143.5766879452731</v>
      </c>
      <c r="J593" s="20">
        <v>2143.5766879452731</v>
      </c>
      <c r="K593" s="20">
        <v>1.4928320586782282</v>
      </c>
      <c r="L593" s="20">
        <v>1769.749</v>
      </c>
      <c r="M593" s="18" t="s">
        <v>32</v>
      </c>
    </row>
    <row r="594" spans="1:13" x14ac:dyDescent="0.25">
      <c r="A594" s="20" t="s">
        <v>18</v>
      </c>
      <c r="B594" s="20">
        <v>100</v>
      </c>
      <c r="C594" s="20">
        <v>10</v>
      </c>
      <c r="D594" s="20">
        <v>0.5</v>
      </c>
      <c r="E594" s="20">
        <v>10.025545583195649</v>
      </c>
      <c r="F594" s="20">
        <v>0.9</v>
      </c>
      <c r="G594" s="20">
        <v>8</v>
      </c>
      <c r="H594" s="20">
        <v>32</v>
      </c>
      <c r="I594" s="20">
        <v>2143.5766879452731</v>
      </c>
      <c r="J594" s="20">
        <v>2143.5766879452731</v>
      </c>
      <c r="K594" s="20">
        <v>1.4928320586782282</v>
      </c>
      <c r="L594" s="20">
        <v>154.709</v>
      </c>
      <c r="M594" s="18" t="s">
        <v>32</v>
      </c>
    </row>
    <row r="595" spans="1:13" x14ac:dyDescent="0.25">
      <c r="A595" s="20" t="s">
        <v>18</v>
      </c>
      <c r="B595" s="20">
        <v>100</v>
      </c>
      <c r="C595" s="20">
        <v>5</v>
      </c>
      <c r="D595" s="20">
        <v>0.8</v>
      </c>
      <c r="E595" s="20">
        <v>31.142189024239819</v>
      </c>
      <c r="F595" s="20">
        <v>0.9</v>
      </c>
      <c r="G595" s="20">
        <v>8</v>
      </c>
      <c r="H595" s="20">
        <v>32</v>
      </c>
      <c r="I595" s="20">
        <v>2143.5766879452731</v>
      </c>
      <c r="J595" s="20">
        <v>2143.5766879452731</v>
      </c>
      <c r="K595" s="20">
        <v>1.4928320586782282</v>
      </c>
      <c r="L595" s="20">
        <v>155.38900000000001</v>
      </c>
      <c r="M595" s="18" t="s">
        <v>32</v>
      </c>
    </row>
    <row r="596" spans="1:13" x14ac:dyDescent="0.25">
      <c r="A596" s="20" t="s">
        <v>13</v>
      </c>
      <c r="B596" s="20">
        <v>100</v>
      </c>
      <c r="C596" s="20">
        <v>5</v>
      </c>
      <c r="D596" s="20">
        <v>0.3</v>
      </c>
      <c r="E596" s="20">
        <v>15.638723571114044</v>
      </c>
      <c r="F596" s="20">
        <v>0.99</v>
      </c>
      <c r="G596" s="20">
        <v>8</v>
      </c>
      <c r="H596" s="20">
        <v>30</v>
      </c>
      <c r="I596" s="20">
        <v>2173.9187070741659</v>
      </c>
      <c r="J596" s="20">
        <v>2173.9187070741659</v>
      </c>
      <c r="K596" s="20">
        <v>1.3799964047586859</v>
      </c>
      <c r="L596" s="20">
        <v>1983.3520000000001</v>
      </c>
      <c r="M596" s="18" t="s">
        <v>32</v>
      </c>
    </row>
    <row r="597" spans="1:13" x14ac:dyDescent="0.25">
      <c r="A597" s="20" t="s">
        <v>18</v>
      </c>
      <c r="B597" s="20">
        <v>100</v>
      </c>
      <c r="C597" s="20">
        <v>10</v>
      </c>
      <c r="D597" s="20">
        <v>0.3</v>
      </c>
      <c r="E597" s="20">
        <v>15.638723571114044</v>
      </c>
      <c r="F597" s="20">
        <v>0.9</v>
      </c>
      <c r="G597" s="20">
        <v>8</v>
      </c>
      <c r="H597" s="20">
        <v>30</v>
      </c>
      <c r="I597" s="20">
        <v>2173.9187070741659</v>
      </c>
      <c r="J597" s="20">
        <v>2124.6335312110032</v>
      </c>
      <c r="K597" s="20">
        <v>1.4120082150308779</v>
      </c>
      <c r="L597" s="20">
        <v>162.87100000000001</v>
      </c>
      <c r="M597" s="18" t="s">
        <v>32</v>
      </c>
    </row>
    <row r="598" spans="1:13" x14ac:dyDescent="0.25">
      <c r="A598" s="20" t="s">
        <v>16</v>
      </c>
      <c r="B598" s="20">
        <v>100</v>
      </c>
      <c r="C598" s="20">
        <v>5</v>
      </c>
      <c r="D598" s="20">
        <v>0.5</v>
      </c>
      <c r="E598" s="20">
        <v>27.163924779701162</v>
      </c>
      <c r="F598" s="20">
        <v>0.99</v>
      </c>
      <c r="G598" s="20">
        <v>8</v>
      </c>
      <c r="H598" s="20">
        <v>30</v>
      </c>
      <c r="I598" s="20">
        <v>2173.9187070741659</v>
      </c>
      <c r="J598" s="20">
        <v>2173.9187070741659</v>
      </c>
      <c r="K598" s="20">
        <v>1.3799964047586859</v>
      </c>
      <c r="L598" s="20">
        <v>1782.2550000000001</v>
      </c>
      <c r="M598" s="18" t="s">
        <v>32</v>
      </c>
    </row>
    <row r="599" spans="1:13" x14ac:dyDescent="0.25">
      <c r="A599" s="20" t="s">
        <v>18</v>
      </c>
      <c r="B599" s="20">
        <v>100</v>
      </c>
      <c r="C599" s="20">
        <v>5</v>
      </c>
      <c r="D599" s="20">
        <v>0.3</v>
      </c>
      <c r="E599" s="20">
        <v>15.638723571114044</v>
      </c>
      <c r="F599" s="20">
        <v>0.9</v>
      </c>
      <c r="G599" s="20">
        <v>8</v>
      </c>
      <c r="H599" s="20">
        <v>30</v>
      </c>
      <c r="I599" s="20">
        <v>2173.9187070741659</v>
      </c>
      <c r="J599" s="20">
        <v>2173.9187070741659</v>
      </c>
      <c r="K599" s="20">
        <v>1.3799964047586859</v>
      </c>
      <c r="L599" s="20">
        <v>165.595</v>
      </c>
      <c r="M599" s="18" t="s">
        <v>32</v>
      </c>
    </row>
    <row r="600" spans="1:13" x14ac:dyDescent="0.25">
      <c r="A600" s="20" t="s">
        <v>18</v>
      </c>
      <c r="B600" s="20">
        <v>100</v>
      </c>
      <c r="C600" s="20">
        <v>5</v>
      </c>
      <c r="D600" s="20">
        <v>0.8</v>
      </c>
      <c r="E600" s="20">
        <v>84.378857301054765</v>
      </c>
      <c r="F600" s="20">
        <v>0.9</v>
      </c>
      <c r="G600" s="20">
        <v>8</v>
      </c>
      <c r="H600" s="20">
        <v>30</v>
      </c>
      <c r="I600" s="20">
        <v>2173.9187070741659</v>
      </c>
      <c r="J600" s="20">
        <v>2173.9187070741659</v>
      </c>
      <c r="K600" s="20">
        <v>1.3799964047586859</v>
      </c>
      <c r="L600" s="20">
        <v>167.959</v>
      </c>
      <c r="M600" s="18" t="s">
        <v>32</v>
      </c>
    </row>
    <row r="601" spans="1:13" x14ac:dyDescent="0.25">
      <c r="A601" s="20" t="s">
        <v>18</v>
      </c>
      <c r="B601" s="20">
        <v>100</v>
      </c>
      <c r="C601" s="20">
        <v>5</v>
      </c>
      <c r="D601" s="20">
        <v>0.5</v>
      </c>
      <c r="E601" s="20">
        <v>27.163924779701162</v>
      </c>
      <c r="F601" s="20">
        <v>0.9</v>
      </c>
      <c r="G601" s="20">
        <v>8</v>
      </c>
      <c r="H601" s="20">
        <v>30</v>
      </c>
      <c r="I601" s="20">
        <v>2173.9187070741659</v>
      </c>
      <c r="J601" s="20">
        <v>2173.8623198281261</v>
      </c>
      <c r="K601" s="20">
        <v>1.380032200124427</v>
      </c>
      <c r="L601" s="20">
        <v>172.679</v>
      </c>
      <c r="M601" s="18" t="s">
        <v>32</v>
      </c>
    </row>
    <row r="602" spans="1:13" x14ac:dyDescent="0.25">
      <c r="A602" s="20" t="s">
        <v>18</v>
      </c>
      <c r="B602" s="20">
        <v>100</v>
      </c>
      <c r="C602" s="20">
        <v>10</v>
      </c>
      <c r="D602" s="20">
        <v>0.8</v>
      </c>
      <c r="E602" s="20">
        <v>84.378857301054765</v>
      </c>
      <c r="F602" s="20">
        <v>0.9</v>
      </c>
      <c r="G602" s="20">
        <v>8</v>
      </c>
      <c r="H602" s="20">
        <v>30</v>
      </c>
      <c r="I602" s="20">
        <v>2173.9187070741659</v>
      </c>
      <c r="J602" s="20">
        <v>2173.9187070741659</v>
      </c>
      <c r="K602" s="20">
        <v>1.3799964047586859</v>
      </c>
      <c r="L602" s="20">
        <v>175.078</v>
      </c>
      <c r="M602" s="18" t="s">
        <v>32</v>
      </c>
    </row>
    <row r="603" spans="1:13" x14ac:dyDescent="0.25">
      <c r="A603" s="20" t="s">
        <v>18</v>
      </c>
      <c r="B603" s="20">
        <v>100</v>
      </c>
      <c r="C603" s="20">
        <v>10</v>
      </c>
      <c r="D603" s="20">
        <v>0.5</v>
      </c>
      <c r="E603" s="20">
        <v>27.163924779701162</v>
      </c>
      <c r="F603" s="20">
        <v>0.9</v>
      </c>
      <c r="G603" s="20">
        <v>8</v>
      </c>
      <c r="H603" s="20">
        <v>30</v>
      </c>
      <c r="I603" s="20">
        <v>2173.9187070741659</v>
      </c>
      <c r="J603" s="20">
        <v>2173.9187070741659</v>
      </c>
      <c r="K603" s="20">
        <v>1.3799964047586859</v>
      </c>
      <c r="L603" s="20">
        <v>177.31100000000001</v>
      </c>
      <c r="M603" s="18" t="s">
        <v>32</v>
      </c>
    </row>
    <row r="604" spans="1:13" x14ac:dyDescent="0.25">
      <c r="A604" s="20" t="s">
        <v>13</v>
      </c>
      <c r="B604" s="20">
        <v>100</v>
      </c>
      <c r="C604" s="20">
        <v>5</v>
      </c>
      <c r="D604" s="20">
        <v>0.8</v>
      </c>
      <c r="E604" s="20">
        <v>84.378857301054765</v>
      </c>
      <c r="F604" s="20">
        <v>0.99</v>
      </c>
      <c r="G604" s="20">
        <v>8</v>
      </c>
      <c r="H604" s="20">
        <v>30</v>
      </c>
      <c r="I604" s="20">
        <v>2173.9187070741659</v>
      </c>
      <c r="J604" s="20">
        <v>2173.9187070741659</v>
      </c>
      <c r="K604" s="20">
        <v>1.3799964047586859</v>
      </c>
      <c r="L604" s="20">
        <v>2022.5640000000001</v>
      </c>
      <c r="M604" s="18" t="s">
        <v>32</v>
      </c>
    </row>
    <row r="605" spans="1:13" x14ac:dyDescent="0.25">
      <c r="A605" s="20" t="s">
        <v>16</v>
      </c>
      <c r="B605" s="20">
        <v>100</v>
      </c>
      <c r="C605" s="20">
        <v>5</v>
      </c>
      <c r="D605" s="20">
        <v>0.5</v>
      </c>
      <c r="E605" s="20">
        <v>10.025545583195649</v>
      </c>
      <c r="F605" s="20">
        <v>0.99</v>
      </c>
      <c r="G605" s="20">
        <v>8</v>
      </c>
      <c r="H605" s="20">
        <v>32</v>
      </c>
      <c r="I605" s="20">
        <v>2143.5766879452731</v>
      </c>
      <c r="J605" s="20">
        <v>2143.5766879452731</v>
      </c>
      <c r="K605" s="20">
        <v>1.4928320586782282</v>
      </c>
      <c r="L605" s="20">
        <v>1864.6469999999999</v>
      </c>
      <c r="M605" s="18" t="s">
        <v>32</v>
      </c>
    </row>
    <row r="606" spans="1:13" x14ac:dyDescent="0.25">
      <c r="A606" s="20" t="s">
        <v>12</v>
      </c>
      <c r="B606" s="20">
        <v>100</v>
      </c>
      <c r="C606" s="20">
        <v>5</v>
      </c>
      <c r="D606" s="20">
        <v>0.8</v>
      </c>
      <c r="E606" s="20">
        <v>84.378857301054765</v>
      </c>
      <c r="F606" s="20">
        <v>0.99</v>
      </c>
      <c r="G606" s="20">
        <v>8</v>
      </c>
      <c r="H606" s="20">
        <v>30</v>
      </c>
      <c r="I606" s="20">
        <v>2173.9187070741659</v>
      </c>
      <c r="J606" s="20">
        <v>2173.9187070741659</v>
      </c>
      <c r="K606" s="20">
        <v>1.3799964047586859</v>
      </c>
      <c r="L606" s="20">
        <v>2136.6590000000001</v>
      </c>
      <c r="M606" s="18" t="s">
        <v>32</v>
      </c>
    </row>
    <row r="607" spans="1:13" x14ac:dyDescent="0.25">
      <c r="A607" s="20" t="s">
        <v>16</v>
      </c>
      <c r="B607" s="20">
        <v>100</v>
      </c>
      <c r="C607" s="20">
        <v>5</v>
      </c>
      <c r="D607" s="20">
        <v>0.3</v>
      </c>
      <c r="E607" s="20">
        <v>15.638723571114044</v>
      </c>
      <c r="F607" s="20">
        <v>0.99</v>
      </c>
      <c r="G607" s="20">
        <v>8</v>
      </c>
      <c r="H607" s="20">
        <v>28</v>
      </c>
      <c r="I607" s="20">
        <v>2173.9187070741659</v>
      </c>
      <c r="J607" s="20">
        <v>2126.9715951339545</v>
      </c>
      <c r="K607" s="20">
        <v>1.4104560713755385</v>
      </c>
      <c r="L607" s="20">
        <v>1880.4090000000001</v>
      </c>
      <c r="M607" s="18" t="s">
        <v>32</v>
      </c>
    </row>
    <row r="608" spans="1:13" x14ac:dyDescent="0.25">
      <c r="A608" s="20" t="s">
        <v>19</v>
      </c>
      <c r="B608" s="20">
        <v>100</v>
      </c>
      <c r="C608" s="20">
        <v>5</v>
      </c>
      <c r="D608" s="20">
        <v>0.3</v>
      </c>
      <c r="E608" s="20">
        <v>5.7718734423223852</v>
      </c>
      <c r="F608" s="20">
        <v>0.8</v>
      </c>
      <c r="G608" s="20">
        <v>8</v>
      </c>
      <c r="H608" s="20">
        <v>32</v>
      </c>
      <c r="I608" s="20">
        <v>2143.5766879452731</v>
      </c>
      <c r="J608" s="20">
        <v>2143.5766879452731</v>
      </c>
      <c r="K608" s="20">
        <v>1.4928320586782282</v>
      </c>
      <c r="L608" s="20">
        <v>57.539000000000001</v>
      </c>
      <c r="M608" s="18" t="s">
        <v>32</v>
      </c>
    </row>
    <row r="609" spans="1:13" x14ac:dyDescent="0.25">
      <c r="A609" s="20" t="s">
        <v>19</v>
      </c>
      <c r="B609" s="20">
        <v>100</v>
      </c>
      <c r="C609" s="20">
        <v>10</v>
      </c>
      <c r="D609" s="20">
        <v>0.3</v>
      </c>
      <c r="E609" s="20">
        <v>5.7718734423223852</v>
      </c>
      <c r="F609" s="20">
        <v>0.8</v>
      </c>
      <c r="G609" s="20">
        <v>8</v>
      </c>
      <c r="H609" s="20">
        <v>32</v>
      </c>
      <c r="I609" s="20">
        <v>2143.5766879452731</v>
      </c>
      <c r="J609" s="20">
        <v>2143.5766879452731</v>
      </c>
      <c r="K609" s="20">
        <v>1.4928320586782282</v>
      </c>
      <c r="L609" s="20">
        <v>67.245999999999995</v>
      </c>
      <c r="M609" s="18" t="s">
        <v>32</v>
      </c>
    </row>
    <row r="610" spans="1:13" x14ac:dyDescent="0.25">
      <c r="A610" s="20" t="s">
        <v>13</v>
      </c>
      <c r="B610" s="20">
        <v>100</v>
      </c>
      <c r="C610" s="20">
        <v>10</v>
      </c>
      <c r="D610" s="20">
        <v>0.8</v>
      </c>
      <c r="E610" s="20">
        <v>84.378857301054765</v>
      </c>
      <c r="F610" s="20">
        <v>0.99</v>
      </c>
      <c r="G610" s="20">
        <v>8</v>
      </c>
      <c r="H610" s="20">
        <v>28</v>
      </c>
      <c r="I610" s="20">
        <v>2173.9187070741659</v>
      </c>
      <c r="J610" s="20">
        <v>2122.5225839228224</v>
      </c>
      <c r="K610" s="20">
        <v>1.4134125227800562</v>
      </c>
      <c r="L610" s="20">
        <v>2109.1309999999999</v>
      </c>
      <c r="M610" s="18" t="s">
        <v>32</v>
      </c>
    </row>
    <row r="611" spans="1:13" x14ac:dyDescent="0.25">
      <c r="A611" s="20" t="s">
        <v>19</v>
      </c>
      <c r="B611" s="20">
        <v>100</v>
      </c>
      <c r="C611" s="20">
        <v>5</v>
      </c>
      <c r="D611" s="20">
        <v>0.3</v>
      </c>
      <c r="E611" s="20">
        <v>15.638723571114044</v>
      </c>
      <c r="F611" s="20">
        <v>0.8</v>
      </c>
      <c r="G611" s="20">
        <v>8</v>
      </c>
      <c r="H611" s="20">
        <v>30</v>
      </c>
      <c r="I611" s="20">
        <v>2173.9187070741659</v>
      </c>
      <c r="J611" s="20">
        <v>2173.9187070741659</v>
      </c>
      <c r="K611" s="20">
        <v>1.3799964047586859</v>
      </c>
      <c r="L611" s="20">
        <v>76.632000000000005</v>
      </c>
      <c r="M611" s="18" t="s">
        <v>32</v>
      </c>
    </row>
    <row r="612" spans="1:13" x14ac:dyDescent="0.25">
      <c r="A612" s="20" t="s">
        <v>16</v>
      </c>
      <c r="B612" s="20">
        <v>100</v>
      </c>
      <c r="C612" s="20">
        <v>5</v>
      </c>
      <c r="D612" s="20">
        <v>0.8</v>
      </c>
      <c r="E612" s="20">
        <v>31.142189024239819</v>
      </c>
      <c r="F612" s="20">
        <v>0.99</v>
      </c>
      <c r="G612" s="20">
        <v>8</v>
      </c>
      <c r="H612" s="20">
        <v>32</v>
      </c>
      <c r="I612" s="20">
        <v>2143.5766879452731</v>
      </c>
      <c r="J612" s="20">
        <v>2143.5766879452731</v>
      </c>
      <c r="K612" s="20">
        <v>1.4928320586782282</v>
      </c>
      <c r="L612" s="20">
        <v>1903.2149999999999</v>
      </c>
      <c r="M612" s="18" t="s">
        <v>32</v>
      </c>
    </row>
    <row r="613" spans="1:13" x14ac:dyDescent="0.25">
      <c r="A613" s="20" t="s">
        <v>19</v>
      </c>
      <c r="B613" s="20">
        <v>100</v>
      </c>
      <c r="C613" s="20">
        <v>5</v>
      </c>
      <c r="D613" s="20">
        <v>0.5</v>
      </c>
      <c r="E613" s="20">
        <v>10.025545583195649</v>
      </c>
      <c r="F613" s="20">
        <v>0.8</v>
      </c>
      <c r="G613" s="20">
        <v>8</v>
      </c>
      <c r="H613" s="20">
        <v>32</v>
      </c>
      <c r="I613" s="20">
        <v>2143.5766879452731</v>
      </c>
      <c r="J613" s="20">
        <v>2139.2469233891375</v>
      </c>
      <c r="K613" s="20">
        <v>1.4958535010677247</v>
      </c>
      <c r="L613" s="20">
        <v>82.460999999999999</v>
      </c>
      <c r="M613" s="18" t="s">
        <v>32</v>
      </c>
    </row>
    <row r="614" spans="1:13" x14ac:dyDescent="0.25">
      <c r="A614" s="20" t="s">
        <v>19</v>
      </c>
      <c r="B614" s="20">
        <v>100</v>
      </c>
      <c r="C614" s="20">
        <v>5</v>
      </c>
      <c r="D614" s="20">
        <v>0.8</v>
      </c>
      <c r="E614" s="20">
        <v>31.142189024239819</v>
      </c>
      <c r="F614" s="20">
        <v>0.8</v>
      </c>
      <c r="G614" s="20">
        <v>8</v>
      </c>
      <c r="H614" s="20">
        <v>32</v>
      </c>
      <c r="I614" s="20">
        <v>2143.5766879452731</v>
      </c>
      <c r="J614" s="20">
        <v>2143.5766879452731</v>
      </c>
      <c r="K614" s="20">
        <v>1.4928320586782282</v>
      </c>
      <c r="L614" s="20">
        <v>82.947000000000003</v>
      </c>
      <c r="M614" s="18" t="s">
        <v>32</v>
      </c>
    </row>
    <row r="615" spans="1:13" x14ac:dyDescent="0.25">
      <c r="A615" s="20" t="s">
        <v>19</v>
      </c>
      <c r="B615" s="20">
        <v>100</v>
      </c>
      <c r="C615" s="20">
        <v>10</v>
      </c>
      <c r="D615" s="20">
        <v>0.3</v>
      </c>
      <c r="E615" s="20">
        <v>15.638723571114044</v>
      </c>
      <c r="F615" s="20">
        <v>0.8</v>
      </c>
      <c r="G615" s="20">
        <v>8</v>
      </c>
      <c r="H615" s="20">
        <v>30</v>
      </c>
      <c r="I615" s="20">
        <v>2173.9187070741659</v>
      </c>
      <c r="J615" s="20">
        <v>2173.9187070741659</v>
      </c>
      <c r="K615" s="20">
        <v>1.3799964047586859</v>
      </c>
      <c r="L615" s="20">
        <v>85.575999999999993</v>
      </c>
      <c r="M615" s="18" t="s">
        <v>32</v>
      </c>
    </row>
    <row r="616" spans="1:13" x14ac:dyDescent="0.25">
      <c r="A616" s="20" t="s">
        <v>19</v>
      </c>
      <c r="B616" s="20">
        <v>100</v>
      </c>
      <c r="C616" s="20">
        <v>10</v>
      </c>
      <c r="D616" s="20">
        <v>0.5</v>
      </c>
      <c r="E616" s="20">
        <v>27.163924779701162</v>
      </c>
      <c r="F616" s="20">
        <v>0.8</v>
      </c>
      <c r="G616" s="20">
        <v>8</v>
      </c>
      <c r="H616" s="20">
        <v>30</v>
      </c>
      <c r="I616" s="20">
        <v>2173.9187070741659</v>
      </c>
      <c r="J616" s="20">
        <v>2173.9187070741659</v>
      </c>
      <c r="K616" s="20">
        <v>1.3799964047586859</v>
      </c>
      <c r="L616" s="20">
        <v>86.259</v>
      </c>
      <c r="M616" s="18" t="s">
        <v>32</v>
      </c>
    </row>
    <row r="617" spans="1:13" x14ac:dyDescent="0.25">
      <c r="A617" s="20" t="s">
        <v>19</v>
      </c>
      <c r="B617" s="20">
        <v>100</v>
      </c>
      <c r="C617" s="20">
        <v>10</v>
      </c>
      <c r="D617" s="20">
        <v>0.5</v>
      </c>
      <c r="E617" s="20">
        <v>10.025545583195649</v>
      </c>
      <c r="F617" s="20">
        <v>0.8</v>
      </c>
      <c r="G617" s="20">
        <v>8</v>
      </c>
      <c r="H617" s="20">
        <v>32</v>
      </c>
      <c r="I617" s="20">
        <v>2143.5766879452731</v>
      </c>
      <c r="J617" s="20">
        <v>2143.5766879452731</v>
      </c>
      <c r="K617" s="20">
        <v>1.4928320586782282</v>
      </c>
      <c r="L617" s="20">
        <v>91.245000000000005</v>
      </c>
      <c r="M617" s="18" t="s">
        <v>32</v>
      </c>
    </row>
    <row r="618" spans="1:13" x14ac:dyDescent="0.25">
      <c r="A618" s="20" t="s">
        <v>19</v>
      </c>
      <c r="B618" s="20">
        <v>100</v>
      </c>
      <c r="C618" s="20">
        <v>10</v>
      </c>
      <c r="D618" s="20">
        <v>0.8</v>
      </c>
      <c r="E618" s="20">
        <v>31.142189024239819</v>
      </c>
      <c r="F618" s="20">
        <v>0.8</v>
      </c>
      <c r="G618" s="20">
        <v>8</v>
      </c>
      <c r="H618" s="20">
        <v>32</v>
      </c>
      <c r="I618" s="20">
        <v>2143.5766879452731</v>
      </c>
      <c r="J618" s="20">
        <v>2143.5766879452731</v>
      </c>
      <c r="K618" s="20">
        <v>1.4928320586782282</v>
      </c>
      <c r="L618" s="20">
        <v>91.22</v>
      </c>
      <c r="M618" s="18" t="s">
        <v>32</v>
      </c>
    </row>
    <row r="619" spans="1:13" x14ac:dyDescent="0.25">
      <c r="A619" s="20" t="s">
        <v>19</v>
      </c>
      <c r="B619" s="20">
        <v>100</v>
      </c>
      <c r="C619" s="20">
        <v>5</v>
      </c>
      <c r="D619" s="20">
        <v>0.5</v>
      </c>
      <c r="E619" s="20">
        <v>27.163924779701162</v>
      </c>
      <c r="F619" s="20">
        <v>0.8</v>
      </c>
      <c r="G619" s="20">
        <v>8</v>
      </c>
      <c r="H619" s="20">
        <v>30</v>
      </c>
      <c r="I619" s="20">
        <v>2173.9187070741659</v>
      </c>
      <c r="J619" s="20">
        <v>2173.9187070741659</v>
      </c>
      <c r="K619" s="20">
        <v>1.3799964047586859</v>
      </c>
      <c r="L619" s="20">
        <v>93.885999999999996</v>
      </c>
      <c r="M619" s="18" t="s">
        <v>32</v>
      </c>
    </row>
    <row r="620" spans="1:13" x14ac:dyDescent="0.25">
      <c r="A620" s="20" t="s">
        <v>16</v>
      </c>
      <c r="B620" s="20">
        <v>100</v>
      </c>
      <c r="C620" s="20">
        <v>10</v>
      </c>
      <c r="D620" s="20">
        <v>0.5</v>
      </c>
      <c r="E620" s="20">
        <v>27.163924779701162</v>
      </c>
      <c r="F620" s="20">
        <v>0.99</v>
      </c>
      <c r="G620" s="20">
        <v>8</v>
      </c>
      <c r="H620" s="20">
        <v>29</v>
      </c>
      <c r="I620" s="20">
        <v>2173.9187070741659</v>
      </c>
      <c r="J620" s="20">
        <v>2054.0374074084502</v>
      </c>
      <c r="K620" s="20">
        <v>1.4605381524112833</v>
      </c>
      <c r="L620" s="20">
        <v>1918.079</v>
      </c>
      <c r="M620" s="18" t="s">
        <v>32</v>
      </c>
    </row>
    <row r="621" spans="1:13" x14ac:dyDescent="0.25">
      <c r="A621" s="20" t="s">
        <v>19</v>
      </c>
      <c r="B621" s="20">
        <v>100</v>
      </c>
      <c r="C621" s="20">
        <v>5</v>
      </c>
      <c r="D621" s="20">
        <v>0.8</v>
      </c>
      <c r="E621" s="20">
        <v>84.378857301054765</v>
      </c>
      <c r="F621" s="20">
        <v>0.8</v>
      </c>
      <c r="G621" s="20">
        <v>8</v>
      </c>
      <c r="H621" s="20">
        <v>30</v>
      </c>
      <c r="I621" s="20">
        <v>2173.9187070741659</v>
      </c>
      <c r="J621" s="20">
        <v>2173.9187070741659</v>
      </c>
      <c r="K621" s="20">
        <v>1.3799964047586859</v>
      </c>
      <c r="L621" s="20">
        <v>95.42</v>
      </c>
      <c r="M621" s="18" t="s">
        <v>32</v>
      </c>
    </row>
    <row r="622" spans="1:13" x14ac:dyDescent="0.25">
      <c r="A622" s="20" t="s">
        <v>19</v>
      </c>
      <c r="B622" s="20">
        <v>100</v>
      </c>
      <c r="C622" s="20">
        <v>10</v>
      </c>
      <c r="D622" s="20">
        <v>0.8</v>
      </c>
      <c r="E622" s="20">
        <v>84.378857301054765</v>
      </c>
      <c r="F622" s="20">
        <v>0.8</v>
      </c>
      <c r="G622" s="20">
        <v>8</v>
      </c>
      <c r="H622" s="20">
        <v>30</v>
      </c>
      <c r="I622" s="20">
        <v>2173.9187070741659</v>
      </c>
      <c r="J622" s="20">
        <v>2173.9187070741659</v>
      </c>
      <c r="K622" s="20">
        <v>1.3799964047586859</v>
      </c>
      <c r="L622" s="20">
        <v>106.648</v>
      </c>
      <c r="M622" s="18" t="s">
        <v>32</v>
      </c>
    </row>
    <row r="623" spans="1:13" x14ac:dyDescent="0.25">
      <c r="A623" s="20" t="s">
        <v>19</v>
      </c>
      <c r="B623" s="20">
        <v>100</v>
      </c>
      <c r="C623" s="20">
        <v>5</v>
      </c>
      <c r="D623" s="20">
        <v>0.3</v>
      </c>
      <c r="E623" s="20">
        <v>5.7718734423223852</v>
      </c>
      <c r="F623" s="20">
        <v>0.9</v>
      </c>
      <c r="G623" s="20">
        <v>8</v>
      </c>
      <c r="H623" s="20">
        <v>32</v>
      </c>
      <c r="I623" s="20">
        <v>2143.5766879452731</v>
      </c>
      <c r="J623" s="20">
        <v>2136.5580425986554</v>
      </c>
      <c r="K623" s="20">
        <v>1.4977360484472961</v>
      </c>
      <c r="L623" s="20">
        <v>134.33799999999999</v>
      </c>
      <c r="M623" s="18" t="s">
        <v>32</v>
      </c>
    </row>
    <row r="624" spans="1:13" x14ac:dyDescent="0.25">
      <c r="A624" s="20" t="s">
        <v>19</v>
      </c>
      <c r="B624" s="20">
        <v>100</v>
      </c>
      <c r="C624" s="20">
        <v>10</v>
      </c>
      <c r="D624" s="20">
        <v>0.5</v>
      </c>
      <c r="E624" s="20">
        <v>10.025545583195649</v>
      </c>
      <c r="F624" s="20">
        <v>0.9</v>
      </c>
      <c r="G624" s="20">
        <v>8</v>
      </c>
      <c r="H624" s="20">
        <v>31</v>
      </c>
      <c r="I624" s="20">
        <v>2143.5766879452731</v>
      </c>
      <c r="J624" s="20">
        <v>2131.8932355679608</v>
      </c>
      <c r="K624" s="20">
        <v>1.5010132527333073</v>
      </c>
      <c r="L624" s="20">
        <v>138.53100000000001</v>
      </c>
      <c r="M624" s="18" t="s">
        <v>32</v>
      </c>
    </row>
    <row r="625" spans="1:13" x14ac:dyDescent="0.25">
      <c r="A625" s="20" t="s">
        <v>16</v>
      </c>
      <c r="B625" s="20">
        <v>100</v>
      </c>
      <c r="C625" s="20">
        <v>5</v>
      </c>
      <c r="D625" s="20">
        <v>0.8</v>
      </c>
      <c r="E625" s="20">
        <v>84.378857301054765</v>
      </c>
      <c r="F625" s="20">
        <v>0.99</v>
      </c>
      <c r="G625" s="20">
        <v>8</v>
      </c>
      <c r="H625" s="20">
        <v>30</v>
      </c>
      <c r="I625" s="20">
        <v>2173.9187070741659</v>
      </c>
      <c r="J625" s="20">
        <v>2173.9187070741659</v>
      </c>
      <c r="K625" s="20">
        <v>1.3799964047586859</v>
      </c>
      <c r="L625" s="20">
        <v>1966.54</v>
      </c>
      <c r="M625" s="18" t="s">
        <v>32</v>
      </c>
    </row>
    <row r="626" spans="1:13" x14ac:dyDescent="0.25">
      <c r="A626" s="20" t="s">
        <v>19</v>
      </c>
      <c r="B626" s="20">
        <v>100</v>
      </c>
      <c r="C626" s="20">
        <v>5</v>
      </c>
      <c r="D626" s="20">
        <v>0.5</v>
      </c>
      <c r="E626" s="20">
        <v>10.025545583195649</v>
      </c>
      <c r="F626" s="20">
        <v>0.9</v>
      </c>
      <c r="G626" s="20">
        <v>8</v>
      </c>
      <c r="H626" s="20">
        <v>31</v>
      </c>
      <c r="I626" s="20">
        <v>2143.5766879452731</v>
      </c>
      <c r="J626" s="20">
        <v>2142.8208850265742</v>
      </c>
      <c r="K626" s="20">
        <v>1.4933586014401363</v>
      </c>
      <c r="L626" s="20">
        <v>143.18899999999999</v>
      </c>
      <c r="M626" s="18" t="s">
        <v>32</v>
      </c>
    </row>
    <row r="627" spans="1:13" x14ac:dyDescent="0.25">
      <c r="A627" s="20" t="s">
        <v>20</v>
      </c>
      <c r="B627" s="20">
        <v>100</v>
      </c>
      <c r="C627" s="20">
        <v>10</v>
      </c>
      <c r="D627" s="20">
        <v>0.5</v>
      </c>
      <c r="E627" s="20">
        <v>10.025545583195649</v>
      </c>
      <c r="F627" s="20">
        <v>0.99</v>
      </c>
      <c r="G627" s="20">
        <v>8</v>
      </c>
      <c r="H627" s="20">
        <v>32</v>
      </c>
      <c r="I627" s="20">
        <v>2143.5766879452731</v>
      </c>
      <c r="J627" s="20">
        <v>2143.5766879452731</v>
      </c>
      <c r="K627" s="20">
        <v>1.4928320586782282</v>
      </c>
      <c r="L627" s="20">
        <v>1524.88</v>
      </c>
      <c r="M627" s="18" t="s">
        <v>32</v>
      </c>
    </row>
    <row r="628" spans="1:13" x14ac:dyDescent="0.25">
      <c r="A628" s="20" t="s">
        <v>19</v>
      </c>
      <c r="B628" s="20">
        <v>100</v>
      </c>
      <c r="C628" s="20">
        <v>10</v>
      </c>
      <c r="D628" s="20">
        <v>0.3</v>
      </c>
      <c r="E628" s="20">
        <v>5.7718734423223852</v>
      </c>
      <c r="F628" s="20">
        <v>0.9</v>
      </c>
      <c r="G628" s="20">
        <v>8</v>
      </c>
      <c r="H628" s="20">
        <v>32</v>
      </c>
      <c r="I628" s="20">
        <v>2143.5766879452731</v>
      </c>
      <c r="J628" s="20">
        <v>2143.5766879452731</v>
      </c>
      <c r="K628" s="20">
        <v>1.4928320586782282</v>
      </c>
      <c r="L628" s="20">
        <v>149.61099999999999</v>
      </c>
      <c r="M628" s="18" t="s">
        <v>32</v>
      </c>
    </row>
    <row r="629" spans="1:13" x14ac:dyDescent="0.25">
      <c r="A629" s="20" t="s">
        <v>19</v>
      </c>
      <c r="B629" s="20">
        <v>100</v>
      </c>
      <c r="C629" s="20">
        <v>10</v>
      </c>
      <c r="D629" s="20">
        <v>0.8</v>
      </c>
      <c r="E629" s="20">
        <v>31.142189024239819</v>
      </c>
      <c r="F629" s="20">
        <v>0.9</v>
      </c>
      <c r="G629" s="20">
        <v>8</v>
      </c>
      <c r="H629" s="20">
        <v>32</v>
      </c>
      <c r="I629" s="20">
        <v>2143.5766879452731</v>
      </c>
      <c r="J629" s="20">
        <v>2143.5766879452731</v>
      </c>
      <c r="K629" s="20">
        <v>1.4928320586782282</v>
      </c>
      <c r="L629" s="20">
        <v>152.06299999999999</v>
      </c>
      <c r="M629" s="18" t="s">
        <v>32</v>
      </c>
    </row>
    <row r="630" spans="1:13" x14ac:dyDescent="0.25">
      <c r="A630" s="20" t="s">
        <v>19</v>
      </c>
      <c r="B630" s="20">
        <v>100</v>
      </c>
      <c r="C630" s="20">
        <v>5</v>
      </c>
      <c r="D630" s="20">
        <v>0.3</v>
      </c>
      <c r="E630" s="20">
        <v>15.638723571114044</v>
      </c>
      <c r="F630" s="20">
        <v>0.9</v>
      </c>
      <c r="G630" s="20">
        <v>8</v>
      </c>
      <c r="H630" s="20">
        <v>30</v>
      </c>
      <c r="I630" s="20">
        <v>2173.9187070741659</v>
      </c>
      <c r="J630" s="20">
        <v>2173.9187070741659</v>
      </c>
      <c r="K630" s="20">
        <v>1.3799964047586859</v>
      </c>
      <c r="L630" s="20">
        <v>153.666</v>
      </c>
      <c r="M630" s="18" t="s">
        <v>32</v>
      </c>
    </row>
    <row r="631" spans="1:13" x14ac:dyDescent="0.25">
      <c r="A631" s="20" t="s">
        <v>19</v>
      </c>
      <c r="B631" s="20">
        <v>100</v>
      </c>
      <c r="C631" s="20">
        <v>10</v>
      </c>
      <c r="D631" s="20">
        <v>0.5</v>
      </c>
      <c r="E631" s="20">
        <v>27.163924779701162</v>
      </c>
      <c r="F631" s="20">
        <v>0.9</v>
      </c>
      <c r="G631" s="20">
        <v>8</v>
      </c>
      <c r="H631" s="20">
        <v>30</v>
      </c>
      <c r="I631" s="20">
        <v>2173.9187070741659</v>
      </c>
      <c r="J631" s="20">
        <v>2173.9187070741659</v>
      </c>
      <c r="K631" s="20">
        <v>1.3799964047586859</v>
      </c>
      <c r="L631" s="20">
        <v>158.315</v>
      </c>
      <c r="M631" s="18" t="s">
        <v>32</v>
      </c>
    </row>
    <row r="632" spans="1:13" x14ac:dyDescent="0.25">
      <c r="A632" s="20" t="s">
        <v>20</v>
      </c>
      <c r="B632" s="20">
        <v>100</v>
      </c>
      <c r="C632" s="20">
        <v>10</v>
      </c>
      <c r="D632" s="20">
        <v>0.3</v>
      </c>
      <c r="E632" s="20">
        <v>5.7718734423223852</v>
      </c>
      <c r="F632" s="20">
        <v>0.99</v>
      </c>
      <c r="G632" s="20">
        <v>8</v>
      </c>
      <c r="H632" s="20">
        <v>32</v>
      </c>
      <c r="I632" s="20">
        <v>2143.5766879452731</v>
      </c>
      <c r="J632" s="20">
        <v>2116.6722678559458</v>
      </c>
      <c r="K632" s="20">
        <v>1.511807023031202</v>
      </c>
      <c r="L632" s="20">
        <v>1548.586</v>
      </c>
      <c r="M632" s="18" t="s">
        <v>32</v>
      </c>
    </row>
    <row r="633" spans="1:13" x14ac:dyDescent="0.25">
      <c r="A633" s="20" t="s">
        <v>20</v>
      </c>
      <c r="B633" s="20">
        <v>100</v>
      </c>
      <c r="C633" s="20">
        <v>5</v>
      </c>
      <c r="D633" s="20">
        <v>0.3</v>
      </c>
      <c r="E633" s="20">
        <v>5.7718734423223852</v>
      </c>
      <c r="F633" s="20">
        <v>0.99</v>
      </c>
      <c r="G633" s="20">
        <v>8</v>
      </c>
      <c r="H633" s="20">
        <v>32</v>
      </c>
      <c r="I633" s="20">
        <v>2143.5766879452731</v>
      </c>
      <c r="J633" s="20">
        <v>2143.5766879452731</v>
      </c>
      <c r="K633" s="20">
        <v>1.4928320586782282</v>
      </c>
      <c r="L633" s="20">
        <v>1551.3889999999999</v>
      </c>
      <c r="M633" s="18" t="s">
        <v>32</v>
      </c>
    </row>
    <row r="634" spans="1:13" x14ac:dyDescent="0.25">
      <c r="A634" s="20" t="s">
        <v>19</v>
      </c>
      <c r="B634" s="20">
        <v>100</v>
      </c>
      <c r="C634" s="20">
        <v>5</v>
      </c>
      <c r="D634" s="20">
        <v>0.8</v>
      </c>
      <c r="E634" s="20">
        <v>31.142189024239819</v>
      </c>
      <c r="F634" s="20">
        <v>0.9</v>
      </c>
      <c r="G634" s="20">
        <v>8</v>
      </c>
      <c r="H634" s="20">
        <v>32</v>
      </c>
      <c r="I634" s="20">
        <v>2143.5766879452731</v>
      </c>
      <c r="J634" s="20">
        <v>2143.5766879452731</v>
      </c>
      <c r="K634" s="20">
        <v>1.4928320586782282</v>
      </c>
      <c r="L634" s="20">
        <v>171.68600000000001</v>
      </c>
      <c r="M634" s="18" t="s">
        <v>32</v>
      </c>
    </row>
    <row r="635" spans="1:13" x14ac:dyDescent="0.25">
      <c r="A635" s="20" t="s">
        <v>19</v>
      </c>
      <c r="B635" s="20">
        <v>100</v>
      </c>
      <c r="C635" s="20">
        <v>5</v>
      </c>
      <c r="D635" s="20">
        <v>0.5</v>
      </c>
      <c r="E635" s="20">
        <v>27.163924779701162</v>
      </c>
      <c r="F635" s="20">
        <v>0.9</v>
      </c>
      <c r="G635" s="20">
        <v>8</v>
      </c>
      <c r="H635" s="20">
        <v>30</v>
      </c>
      <c r="I635" s="20">
        <v>2173.9187070741659</v>
      </c>
      <c r="J635" s="20">
        <v>2171.3086430167755</v>
      </c>
      <c r="K635" s="20">
        <v>1.3816552564502558</v>
      </c>
      <c r="L635" s="20">
        <v>171.93100000000001</v>
      </c>
      <c r="M635" s="18" t="s">
        <v>32</v>
      </c>
    </row>
    <row r="636" spans="1:13" x14ac:dyDescent="0.25">
      <c r="A636" s="20" t="s">
        <v>19</v>
      </c>
      <c r="B636" s="20">
        <v>100</v>
      </c>
      <c r="C636" s="20">
        <v>10</v>
      </c>
      <c r="D636" s="20">
        <v>0.8</v>
      </c>
      <c r="E636" s="20">
        <v>84.378857301054765</v>
      </c>
      <c r="F636" s="20">
        <v>0.9</v>
      </c>
      <c r="G636" s="20">
        <v>8</v>
      </c>
      <c r="H636" s="20">
        <v>30</v>
      </c>
      <c r="I636" s="20">
        <v>2173.9187070741659</v>
      </c>
      <c r="J636" s="20">
        <v>2173.9187070741659</v>
      </c>
      <c r="K636" s="20">
        <v>1.3799964047586859</v>
      </c>
      <c r="L636" s="20">
        <v>172.98500000000001</v>
      </c>
      <c r="M636" s="18" t="s">
        <v>32</v>
      </c>
    </row>
    <row r="637" spans="1:13" x14ac:dyDescent="0.25">
      <c r="A637" s="20" t="s">
        <v>19</v>
      </c>
      <c r="B637" s="20">
        <v>100</v>
      </c>
      <c r="C637" s="20">
        <v>5</v>
      </c>
      <c r="D637" s="20">
        <v>0.8</v>
      </c>
      <c r="E637" s="20">
        <v>84.378857301054765</v>
      </c>
      <c r="F637" s="20">
        <v>0.9</v>
      </c>
      <c r="G637" s="20">
        <v>8</v>
      </c>
      <c r="H637" s="20">
        <v>30</v>
      </c>
      <c r="I637" s="20">
        <v>2173.9187070741659</v>
      </c>
      <c r="J637" s="20">
        <v>2173.9187070741659</v>
      </c>
      <c r="K637" s="20">
        <v>1.3799964047586859</v>
      </c>
      <c r="L637" s="20">
        <v>176.25200000000001</v>
      </c>
      <c r="M637" s="18" t="s">
        <v>32</v>
      </c>
    </row>
    <row r="638" spans="1:13" x14ac:dyDescent="0.25">
      <c r="A638" s="20" t="s">
        <v>19</v>
      </c>
      <c r="B638" s="20">
        <v>100</v>
      </c>
      <c r="C638" s="20">
        <v>10</v>
      </c>
      <c r="D638" s="20">
        <v>0.3</v>
      </c>
      <c r="E638" s="20">
        <v>15.638723571114044</v>
      </c>
      <c r="F638" s="20">
        <v>0.9</v>
      </c>
      <c r="G638" s="20">
        <v>8</v>
      </c>
      <c r="H638" s="20">
        <v>30</v>
      </c>
      <c r="I638" s="20">
        <v>2173.9187070741659</v>
      </c>
      <c r="J638" s="20">
        <v>2173.9187070741659</v>
      </c>
      <c r="K638" s="20">
        <v>1.3799964047586859</v>
      </c>
      <c r="L638" s="20">
        <v>176.98599999999999</v>
      </c>
      <c r="M638" s="18" t="s">
        <v>32</v>
      </c>
    </row>
    <row r="639" spans="1:13" x14ac:dyDescent="0.25">
      <c r="A639" s="20" t="s">
        <v>17</v>
      </c>
      <c r="B639" s="20">
        <v>100</v>
      </c>
      <c r="C639" s="20">
        <v>10</v>
      </c>
      <c r="D639" s="20">
        <v>0.3</v>
      </c>
      <c r="E639" s="20">
        <v>5.7718734423223852</v>
      </c>
      <c r="F639" s="20">
        <v>0.99</v>
      </c>
      <c r="G639" s="20">
        <v>8</v>
      </c>
      <c r="H639" s="20">
        <v>32</v>
      </c>
      <c r="I639" s="20">
        <v>2143.5766879452731</v>
      </c>
      <c r="J639" s="20">
        <v>2132.2809312373997</v>
      </c>
      <c r="K639" s="20">
        <v>1.5007403354411581</v>
      </c>
      <c r="L639" s="20">
        <v>1692.3030000000001</v>
      </c>
      <c r="M639" s="18" t="s">
        <v>32</v>
      </c>
    </row>
    <row r="640" spans="1:13" x14ac:dyDescent="0.25">
      <c r="A640" s="20" t="s">
        <v>17</v>
      </c>
      <c r="B640" s="20">
        <v>100</v>
      </c>
      <c r="C640" s="20">
        <v>5</v>
      </c>
      <c r="D640" s="20">
        <v>0.3</v>
      </c>
      <c r="E640" s="20">
        <v>5.7718734423223852</v>
      </c>
      <c r="F640" s="20">
        <v>0.99</v>
      </c>
      <c r="G640" s="20">
        <v>8</v>
      </c>
      <c r="H640" s="20">
        <v>31</v>
      </c>
      <c r="I640" s="20">
        <v>2143.5766879452731</v>
      </c>
      <c r="J640" s="20">
        <v>2116.2686637371817</v>
      </c>
      <c r="K640" s="20">
        <v>1.5120953472651364</v>
      </c>
      <c r="L640" s="20">
        <v>1704.0820000000001</v>
      </c>
      <c r="M640" s="18" t="s">
        <v>32</v>
      </c>
    </row>
    <row r="641" spans="1:13" x14ac:dyDescent="0.25">
      <c r="A641" s="20" t="s">
        <v>16</v>
      </c>
      <c r="B641" s="20">
        <v>100</v>
      </c>
      <c r="C641" s="20">
        <v>10</v>
      </c>
      <c r="D641" s="20">
        <v>0.3</v>
      </c>
      <c r="E641" s="20">
        <v>15.638723571114044</v>
      </c>
      <c r="F641" s="20">
        <v>0.99</v>
      </c>
      <c r="G641" s="20">
        <v>8</v>
      </c>
      <c r="H641" s="20">
        <v>30</v>
      </c>
      <c r="I641" s="20">
        <v>2173.9187070741659</v>
      </c>
      <c r="J641" s="20">
        <v>2173.9187070741659</v>
      </c>
      <c r="K641" s="20">
        <v>1.3799964047586859</v>
      </c>
      <c r="L641" s="20">
        <v>2046.8720000000001</v>
      </c>
      <c r="M641" s="18" t="s">
        <v>32</v>
      </c>
    </row>
    <row r="642" spans="1:13" x14ac:dyDescent="0.25">
      <c r="A642" s="20" t="s">
        <v>16</v>
      </c>
      <c r="B642" s="20">
        <v>100</v>
      </c>
      <c r="C642" s="20">
        <v>10</v>
      </c>
      <c r="D642" s="20">
        <v>0.8</v>
      </c>
      <c r="E642" s="20">
        <v>84.378857301054765</v>
      </c>
      <c r="F642" s="20">
        <v>0.99</v>
      </c>
      <c r="G642" s="20">
        <v>8</v>
      </c>
      <c r="H642" s="20">
        <v>27</v>
      </c>
      <c r="I642" s="20">
        <v>2173.9187070741659</v>
      </c>
      <c r="J642" s="20">
        <v>2157.7480073797306</v>
      </c>
      <c r="K642" s="20">
        <v>1.390338440698208</v>
      </c>
      <c r="L642" s="20">
        <v>2050.6190000000001</v>
      </c>
      <c r="M642" s="18" t="s">
        <v>32</v>
      </c>
    </row>
    <row r="643" spans="1:13" x14ac:dyDescent="0.25">
      <c r="A643" s="20" t="s">
        <v>17</v>
      </c>
      <c r="B643" s="20">
        <v>100</v>
      </c>
      <c r="C643" s="20">
        <v>10</v>
      </c>
      <c r="D643" s="20">
        <v>0.5</v>
      </c>
      <c r="E643" s="20">
        <v>10.025545583195649</v>
      </c>
      <c r="F643" s="20">
        <v>0.99</v>
      </c>
      <c r="G643" s="20">
        <v>8</v>
      </c>
      <c r="H643" s="20">
        <v>30</v>
      </c>
      <c r="I643" s="20">
        <v>2143.5766879452731</v>
      </c>
      <c r="J643" s="20">
        <v>2038.3401942690032</v>
      </c>
      <c r="K643" s="20">
        <v>1.5699047730094906</v>
      </c>
      <c r="L643" s="20">
        <v>1744.0989999999999</v>
      </c>
      <c r="M643" s="18" t="s">
        <v>32</v>
      </c>
    </row>
    <row r="644" spans="1:13" x14ac:dyDescent="0.25">
      <c r="A644" s="20" t="s">
        <v>17</v>
      </c>
      <c r="B644" s="20">
        <v>100</v>
      </c>
      <c r="C644" s="20">
        <v>5</v>
      </c>
      <c r="D644" s="20">
        <v>0.5</v>
      </c>
      <c r="E644" s="20">
        <v>10.025545583195649</v>
      </c>
      <c r="F644" s="20">
        <v>0.99</v>
      </c>
      <c r="G644" s="20">
        <v>8</v>
      </c>
      <c r="H644" s="20">
        <v>29</v>
      </c>
      <c r="I644" s="20">
        <v>2143.5766879452731</v>
      </c>
      <c r="J644" s="20">
        <v>2032.4608994732544</v>
      </c>
      <c r="K644" s="20">
        <v>1.5744460328015817</v>
      </c>
      <c r="L644" s="20">
        <v>1745.308</v>
      </c>
      <c r="M644" s="18" t="s">
        <v>32</v>
      </c>
    </row>
    <row r="645" spans="1:13" x14ac:dyDescent="0.25">
      <c r="A645" s="20" t="s">
        <v>17</v>
      </c>
      <c r="B645" s="20">
        <v>100</v>
      </c>
      <c r="C645" s="20">
        <v>10</v>
      </c>
      <c r="D645" s="20">
        <v>0.8</v>
      </c>
      <c r="E645" s="20">
        <v>31.142189024239819</v>
      </c>
      <c r="F645" s="20">
        <v>0.99</v>
      </c>
      <c r="G645" s="20">
        <v>8</v>
      </c>
      <c r="H645" s="20">
        <v>32</v>
      </c>
      <c r="I645" s="20">
        <v>2143.5766879452731</v>
      </c>
      <c r="J645" s="20">
        <v>2143.5766879452731</v>
      </c>
      <c r="K645" s="20">
        <v>1.4928320586782282</v>
      </c>
      <c r="L645" s="20">
        <v>1753.3679999999999</v>
      </c>
      <c r="M645" s="18" t="s">
        <v>32</v>
      </c>
    </row>
    <row r="646" spans="1:13" x14ac:dyDescent="0.25">
      <c r="A646" s="20" t="s">
        <v>20</v>
      </c>
      <c r="B646" s="20">
        <v>100</v>
      </c>
      <c r="C646" s="20">
        <v>5</v>
      </c>
      <c r="D646" s="20">
        <v>0.5</v>
      </c>
      <c r="E646" s="20">
        <v>10.025545583195649</v>
      </c>
      <c r="F646" s="20">
        <v>0.99</v>
      </c>
      <c r="G646" s="20">
        <v>8</v>
      </c>
      <c r="H646" s="20">
        <v>30</v>
      </c>
      <c r="I646" s="20">
        <v>2143.5766879452731</v>
      </c>
      <c r="J646" s="20">
        <v>2143.4033168496003</v>
      </c>
      <c r="K646" s="20">
        <v>1.4929528077354093</v>
      </c>
      <c r="L646" s="20">
        <v>1652.9380000000001</v>
      </c>
      <c r="M646" s="18" t="s">
        <v>32</v>
      </c>
    </row>
    <row r="647" spans="1:13" x14ac:dyDescent="0.25">
      <c r="A647" s="20" t="s">
        <v>20</v>
      </c>
      <c r="B647" s="20">
        <v>100</v>
      </c>
      <c r="C647" s="20">
        <v>10</v>
      </c>
      <c r="D647" s="20">
        <v>0.3</v>
      </c>
      <c r="E647" s="20">
        <v>15.638723571114044</v>
      </c>
      <c r="F647" s="20">
        <v>0.99</v>
      </c>
      <c r="G647" s="20">
        <v>8</v>
      </c>
      <c r="H647" s="20">
        <v>26</v>
      </c>
      <c r="I647" s="20">
        <v>2173.9187070741659</v>
      </c>
      <c r="J647" s="20">
        <v>2037.4170733265066</v>
      </c>
      <c r="K647" s="20">
        <v>1.4724525671623419</v>
      </c>
      <c r="L647" s="20">
        <v>1660.2339999999999</v>
      </c>
      <c r="M647" s="18" t="s">
        <v>32</v>
      </c>
    </row>
    <row r="648" spans="1:13" x14ac:dyDescent="0.25">
      <c r="A648" s="20" t="s">
        <v>20</v>
      </c>
      <c r="B648" s="20">
        <v>100</v>
      </c>
      <c r="C648" s="20">
        <v>5</v>
      </c>
      <c r="D648" s="20">
        <v>0.3</v>
      </c>
      <c r="E648" s="20">
        <v>15.638723571114044</v>
      </c>
      <c r="F648" s="20">
        <v>0.99</v>
      </c>
      <c r="G648" s="20">
        <v>8</v>
      </c>
      <c r="H648" s="20">
        <v>30</v>
      </c>
      <c r="I648" s="20">
        <v>2173.9187070741659</v>
      </c>
      <c r="J648" s="20">
        <v>2173.9187070741659</v>
      </c>
      <c r="K648" s="20">
        <v>1.3799964047586859</v>
      </c>
      <c r="L648" s="20">
        <v>1661.5050000000001</v>
      </c>
      <c r="M648" s="18" t="s">
        <v>32</v>
      </c>
    </row>
    <row r="649" spans="1:13" x14ac:dyDescent="0.25">
      <c r="A649" s="20" t="s">
        <v>17</v>
      </c>
      <c r="B649" s="20">
        <v>100</v>
      </c>
      <c r="C649" s="20">
        <v>10</v>
      </c>
      <c r="D649" s="20">
        <v>0.3</v>
      </c>
      <c r="E649" s="20">
        <v>15.638723571114044</v>
      </c>
      <c r="F649" s="20">
        <v>0.99</v>
      </c>
      <c r="G649" s="20">
        <v>8</v>
      </c>
      <c r="H649" s="20">
        <v>30</v>
      </c>
      <c r="I649" s="20">
        <v>2173.9187070741659</v>
      </c>
      <c r="J649" s="20">
        <v>2173.9187070741659</v>
      </c>
      <c r="K649" s="20">
        <v>1.3799964047586859</v>
      </c>
      <c r="L649" s="20">
        <v>1788.854</v>
      </c>
      <c r="M649" s="18" t="s">
        <v>32</v>
      </c>
    </row>
    <row r="650" spans="1:13" x14ac:dyDescent="0.25">
      <c r="A650" s="20" t="s">
        <v>17</v>
      </c>
      <c r="B650" s="20">
        <v>100</v>
      </c>
      <c r="C650" s="20">
        <v>5</v>
      </c>
      <c r="D650" s="20">
        <v>0.3</v>
      </c>
      <c r="E650" s="20">
        <v>15.638723571114044</v>
      </c>
      <c r="F650" s="20">
        <v>0.99</v>
      </c>
      <c r="G650" s="20">
        <v>8</v>
      </c>
      <c r="H650" s="20">
        <v>28</v>
      </c>
      <c r="I650" s="20">
        <v>2173.9187070741659</v>
      </c>
      <c r="J650" s="20">
        <v>2044.0701723069737</v>
      </c>
      <c r="K650" s="20">
        <v>1.4676599857695429</v>
      </c>
      <c r="L650" s="20">
        <v>1814.1420000000001</v>
      </c>
      <c r="M650" s="18" t="s">
        <v>32</v>
      </c>
    </row>
    <row r="651" spans="1:13" x14ac:dyDescent="0.25">
      <c r="A651" s="20" t="s">
        <v>20</v>
      </c>
      <c r="B651" s="20">
        <v>100</v>
      </c>
      <c r="C651" s="20">
        <v>10</v>
      </c>
      <c r="D651" s="20">
        <v>0.8</v>
      </c>
      <c r="E651" s="20">
        <v>31.142189024239819</v>
      </c>
      <c r="F651" s="20">
        <v>0.99</v>
      </c>
      <c r="G651" s="20">
        <v>8</v>
      </c>
      <c r="H651" s="20">
        <v>32</v>
      </c>
      <c r="I651" s="20">
        <v>2143.5766879452731</v>
      </c>
      <c r="J651" s="20">
        <v>2143.5766879452731</v>
      </c>
      <c r="K651" s="20">
        <v>1.4928320586782282</v>
      </c>
      <c r="L651" s="20">
        <v>1688.5309999999999</v>
      </c>
      <c r="M651" s="18" t="s">
        <v>32</v>
      </c>
    </row>
    <row r="652" spans="1:13" x14ac:dyDescent="0.25">
      <c r="A652" s="20" t="s">
        <v>17</v>
      </c>
      <c r="B652" s="20">
        <v>100</v>
      </c>
      <c r="C652" s="20">
        <v>5</v>
      </c>
      <c r="D652" s="20">
        <v>0.5</v>
      </c>
      <c r="E652" s="20">
        <v>27.163924779701162</v>
      </c>
      <c r="F652" s="20">
        <v>0.99</v>
      </c>
      <c r="G652" s="20">
        <v>8</v>
      </c>
      <c r="H652" s="20">
        <v>28</v>
      </c>
      <c r="I652" s="20">
        <v>2173.9187070741659</v>
      </c>
      <c r="J652" s="20">
        <v>2095.2822427708661</v>
      </c>
      <c r="K652" s="20">
        <v>1.4317880134528831</v>
      </c>
      <c r="L652" s="20">
        <v>1826.604</v>
      </c>
      <c r="M652" s="18" t="s">
        <v>32</v>
      </c>
    </row>
    <row r="653" spans="1:13" x14ac:dyDescent="0.25">
      <c r="A653" s="20" t="s">
        <v>17</v>
      </c>
      <c r="B653" s="20">
        <v>100</v>
      </c>
      <c r="C653" s="20">
        <v>10</v>
      </c>
      <c r="D653" s="20">
        <v>0.8</v>
      </c>
      <c r="E653" s="20">
        <v>84.378857301054765</v>
      </c>
      <c r="F653" s="20">
        <v>0.99</v>
      </c>
      <c r="G653" s="20">
        <v>8</v>
      </c>
      <c r="H653" s="20">
        <v>30</v>
      </c>
      <c r="I653" s="20">
        <v>2173.9187070741659</v>
      </c>
      <c r="J653" s="20">
        <v>2173.9187070741659</v>
      </c>
      <c r="K653" s="20">
        <v>1.3799964047586859</v>
      </c>
      <c r="L653" s="20">
        <v>1826.451</v>
      </c>
      <c r="M653" s="18" t="s">
        <v>32</v>
      </c>
    </row>
    <row r="654" spans="1:13" x14ac:dyDescent="0.25">
      <c r="A654" s="20" t="s">
        <v>21</v>
      </c>
      <c r="B654" s="20">
        <v>100</v>
      </c>
      <c r="C654" s="20">
        <v>5</v>
      </c>
      <c r="D654" s="20">
        <v>0.3</v>
      </c>
      <c r="E654" s="20">
        <v>5.7718734423223852</v>
      </c>
      <c r="F654" s="20">
        <v>0.99</v>
      </c>
      <c r="G654" s="20">
        <v>8</v>
      </c>
      <c r="H654" s="20">
        <v>32</v>
      </c>
      <c r="I654" s="20">
        <v>2143.5766879452731</v>
      </c>
      <c r="J654" s="20">
        <v>2140.234726005217</v>
      </c>
      <c r="K654" s="20">
        <v>1.4951631057649701</v>
      </c>
      <c r="L654" s="20">
        <v>1359.0889999999999</v>
      </c>
      <c r="M654" s="18" t="s">
        <v>32</v>
      </c>
    </row>
    <row r="655" spans="1:13" x14ac:dyDescent="0.25">
      <c r="A655" s="20" t="s">
        <v>14</v>
      </c>
      <c r="B655" s="20">
        <v>100</v>
      </c>
      <c r="C655" s="20">
        <v>10</v>
      </c>
      <c r="D655" s="20">
        <v>0.3</v>
      </c>
      <c r="E655" s="20">
        <v>5.7718734423223852</v>
      </c>
      <c r="F655" s="20">
        <v>0.99</v>
      </c>
      <c r="G655" s="20">
        <v>8</v>
      </c>
      <c r="H655" s="20">
        <v>32</v>
      </c>
      <c r="I655" s="20">
        <v>2143.5766879452731</v>
      </c>
      <c r="J655" s="20">
        <v>2143.5766879452731</v>
      </c>
      <c r="K655" s="20">
        <v>1.4928320586782282</v>
      </c>
      <c r="L655" s="20">
        <v>948.33799999999997</v>
      </c>
      <c r="M655" s="18" t="s">
        <v>32</v>
      </c>
    </row>
    <row r="656" spans="1:13" x14ac:dyDescent="0.25">
      <c r="A656" s="20" t="s">
        <v>20</v>
      </c>
      <c r="B656" s="20">
        <v>100</v>
      </c>
      <c r="C656" s="20">
        <v>5</v>
      </c>
      <c r="D656" s="20">
        <v>0.8</v>
      </c>
      <c r="E656" s="20">
        <v>84.378857301054765</v>
      </c>
      <c r="F656" s="20">
        <v>0.99</v>
      </c>
      <c r="G656" s="20">
        <v>8</v>
      </c>
      <c r="H656" s="20">
        <v>30</v>
      </c>
      <c r="I656" s="20">
        <v>2173.9187070741659</v>
      </c>
      <c r="J656" s="20">
        <v>2173.9187070741659</v>
      </c>
      <c r="K656" s="20">
        <v>1.3799964047586859</v>
      </c>
      <c r="L656" s="20">
        <v>1754.8240000000001</v>
      </c>
      <c r="M656" s="18" t="s">
        <v>32</v>
      </c>
    </row>
    <row r="657" spans="1:13" x14ac:dyDescent="0.25">
      <c r="A657" s="20" t="s">
        <v>17</v>
      </c>
      <c r="B657" s="20">
        <v>100</v>
      </c>
      <c r="C657" s="20">
        <v>10</v>
      </c>
      <c r="D657" s="20">
        <v>0.5</v>
      </c>
      <c r="E657" s="20">
        <v>27.163924779701162</v>
      </c>
      <c r="F657" s="20">
        <v>0.99</v>
      </c>
      <c r="G657" s="20">
        <v>8</v>
      </c>
      <c r="H657" s="20">
        <v>27</v>
      </c>
      <c r="I657" s="20">
        <v>2173.9187070741659</v>
      </c>
      <c r="J657" s="20">
        <v>2029.7562653621517</v>
      </c>
      <c r="K657" s="20">
        <v>1.4780099715394825</v>
      </c>
      <c r="L657" s="20">
        <v>1888.278</v>
      </c>
      <c r="M657" s="18" t="s">
        <v>32</v>
      </c>
    </row>
    <row r="658" spans="1:13" x14ac:dyDescent="0.25">
      <c r="A658" s="20" t="s">
        <v>20</v>
      </c>
      <c r="B658" s="20">
        <v>100</v>
      </c>
      <c r="C658" s="20">
        <v>5</v>
      </c>
      <c r="D658" s="20">
        <v>0.8</v>
      </c>
      <c r="E658" s="20">
        <v>31.142189024239819</v>
      </c>
      <c r="F658" s="20">
        <v>0.99</v>
      </c>
      <c r="G658" s="20">
        <v>8</v>
      </c>
      <c r="H658" s="20">
        <v>32</v>
      </c>
      <c r="I658" s="20">
        <v>2143.5766879452731</v>
      </c>
      <c r="J658" s="20">
        <v>2143.5766879452731</v>
      </c>
      <c r="K658" s="20">
        <v>1.4928320586782282</v>
      </c>
      <c r="L658" s="20">
        <v>1762.65</v>
      </c>
      <c r="M658" s="18" t="s">
        <v>32</v>
      </c>
    </row>
    <row r="659" spans="1:13" x14ac:dyDescent="0.25">
      <c r="A659" s="20" t="s">
        <v>21</v>
      </c>
      <c r="B659" s="20">
        <v>100</v>
      </c>
      <c r="C659" s="20">
        <v>5</v>
      </c>
      <c r="D659" s="20">
        <v>0.8</v>
      </c>
      <c r="E659" s="20">
        <v>31.142189024239819</v>
      </c>
      <c r="F659" s="20">
        <v>0.99</v>
      </c>
      <c r="G659" s="20">
        <v>8</v>
      </c>
      <c r="H659" s="20">
        <v>32</v>
      </c>
      <c r="I659" s="20">
        <v>2143.5766879452731</v>
      </c>
      <c r="J659" s="20">
        <v>2143.5766879452731</v>
      </c>
      <c r="K659" s="20">
        <v>1.4928320586782282</v>
      </c>
      <c r="L659" s="20">
        <v>1392.403</v>
      </c>
      <c r="M659" s="18" t="s">
        <v>32</v>
      </c>
    </row>
    <row r="660" spans="1:13" x14ac:dyDescent="0.25">
      <c r="A660" s="20" t="s">
        <v>21</v>
      </c>
      <c r="B660" s="20">
        <v>100</v>
      </c>
      <c r="C660" s="20">
        <v>10</v>
      </c>
      <c r="D660" s="20">
        <v>0.3</v>
      </c>
      <c r="E660" s="20">
        <v>5.7718734423223852</v>
      </c>
      <c r="F660" s="20">
        <v>0.99</v>
      </c>
      <c r="G660" s="20">
        <v>8</v>
      </c>
      <c r="H660" s="20">
        <v>30</v>
      </c>
      <c r="I660" s="20">
        <v>2143.5766879452731</v>
      </c>
      <c r="J660" s="20">
        <v>2050.659398547115</v>
      </c>
      <c r="K660" s="20">
        <v>1.5604736711845901</v>
      </c>
      <c r="L660" s="20">
        <v>1409.212</v>
      </c>
      <c r="M660" s="18" t="s">
        <v>32</v>
      </c>
    </row>
    <row r="661" spans="1:13" x14ac:dyDescent="0.25">
      <c r="A661" s="20" t="s">
        <v>21</v>
      </c>
      <c r="B661" s="20">
        <v>100</v>
      </c>
      <c r="C661" s="20">
        <v>10</v>
      </c>
      <c r="D661" s="20">
        <v>0.5</v>
      </c>
      <c r="E661" s="20">
        <v>10.025545583195649</v>
      </c>
      <c r="F661" s="20">
        <v>0.99</v>
      </c>
      <c r="G661" s="20">
        <v>8</v>
      </c>
      <c r="H661" s="20">
        <v>30</v>
      </c>
      <c r="I661" s="20">
        <v>2143.5766879452731</v>
      </c>
      <c r="J661" s="20">
        <v>2131.4659910912765</v>
      </c>
      <c r="K661" s="20">
        <v>1.5013141252897266</v>
      </c>
      <c r="L661" s="20">
        <v>1416.5260000000001</v>
      </c>
      <c r="M661" s="18" t="s">
        <v>32</v>
      </c>
    </row>
    <row r="662" spans="1:13" x14ac:dyDescent="0.25">
      <c r="A662" s="20" t="s">
        <v>17</v>
      </c>
      <c r="B662" s="20">
        <v>100</v>
      </c>
      <c r="C662" s="20">
        <v>5</v>
      </c>
      <c r="D662" s="20">
        <v>0.8</v>
      </c>
      <c r="E662" s="20">
        <v>31.142189024239819</v>
      </c>
      <c r="F662" s="20">
        <v>0.99</v>
      </c>
      <c r="G662" s="20">
        <v>8</v>
      </c>
      <c r="H662" s="20">
        <v>29</v>
      </c>
      <c r="I662" s="20">
        <v>2143.5766879452731</v>
      </c>
      <c r="J662" s="20">
        <v>2075.1861417368505</v>
      </c>
      <c r="K662" s="20">
        <v>1.5420303439968637</v>
      </c>
      <c r="L662" s="20">
        <v>1918.0509999999999</v>
      </c>
      <c r="M662" s="18" t="s">
        <v>32</v>
      </c>
    </row>
    <row r="663" spans="1:13" x14ac:dyDescent="0.25">
      <c r="A663" s="20" t="s">
        <v>20</v>
      </c>
      <c r="B663" s="20">
        <v>100</v>
      </c>
      <c r="C663" s="20">
        <v>5</v>
      </c>
      <c r="D663" s="20">
        <v>0.5</v>
      </c>
      <c r="E663" s="20">
        <v>27.163924779701162</v>
      </c>
      <c r="F663" s="20">
        <v>0.99</v>
      </c>
      <c r="G663" s="20">
        <v>8</v>
      </c>
      <c r="H663" s="20">
        <v>28</v>
      </c>
      <c r="I663" s="20">
        <v>2173.9187070741659</v>
      </c>
      <c r="J663" s="20">
        <v>2119.6005173967751</v>
      </c>
      <c r="K663" s="20">
        <v>1.4153610434500663</v>
      </c>
      <c r="L663" s="20">
        <v>1793.8030000000001</v>
      </c>
      <c r="M663" s="18" t="s">
        <v>32</v>
      </c>
    </row>
    <row r="664" spans="1:13" x14ac:dyDescent="0.25">
      <c r="A664" s="20" t="s">
        <v>21</v>
      </c>
      <c r="B664" s="20">
        <v>100</v>
      </c>
      <c r="C664" s="20">
        <v>5</v>
      </c>
      <c r="D664" s="20">
        <v>0.5</v>
      </c>
      <c r="E664" s="20">
        <v>10.025545583195649</v>
      </c>
      <c r="F664" s="20">
        <v>0.99</v>
      </c>
      <c r="G664" s="20">
        <v>8</v>
      </c>
      <c r="H664" s="20">
        <v>32</v>
      </c>
      <c r="I664" s="20">
        <v>2143.5766879452731</v>
      </c>
      <c r="J664" s="20">
        <v>2143.5766879452731</v>
      </c>
      <c r="K664" s="20">
        <v>1.4928320586782282</v>
      </c>
      <c r="L664" s="20">
        <v>1449.3589999999999</v>
      </c>
      <c r="M664" s="18" t="s">
        <v>32</v>
      </c>
    </row>
    <row r="665" spans="1:13" x14ac:dyDescent="0.25">
      <c r="A665" s="20" t="s">
        <v>17</v>
      </c>
      <c r="B665" s="20">
        <v>100</v>
      </c>
      <c r="C665" s="20">
        <v>5</v>
      </c>
      <c r="D665" s="20">
        <v>0.8</v>
      </c>
      <c r="E665" s="20">
        <v>84.378857301054765</v>
      </c>
      <c r="F665" s="20">
        <v>0.99</v>
      </c>
      <c r="G665" s="20">
        <v>8</v>
      </c>
      <c r="H665" s="20">
        <v>30</v>
      </c>
      <c r="I665" s="20">
        <v>2173.9187070741659</v>
      </c>
      <c r="J665" s="20">
        <v>2173.9187070741659</v>
      </c>
      <c r="K665" s="20">
        <v>1.3799964047586859</v>
      </c>
      <c r="L665" s="20">
        <v>1955.52</v>
      </c>
      <c r="M665" s="18" t="s">
        <v>32</v>
      </c>
    </row>
    <row r="666" spans="1:13" x14ac:dyDescent="0.25">
      <c r="A666" s="20" t="s">
        <v>20</v>
      </c>
      <c r="B666" s="20">
        <v>100</v>
      </c>
      <c r="C666" s="20">
        <v>10</v>
      </c>
      <c r="D666" s="20">
        <v>0.5</v>
      </c>
      <c r="E666" s="20">
        <v>27.163924779701162</v>
      </c>
      <c r="F666" s="20">
        <v>0.99</v>
      </c>
      <c r="G666" s="20">
        <v>8</v>
      </c>
      <c r="H666" s="20">
        <v>30</v>
      </c>
      <c r="I666" s="20">
        <v>2173.9187070741659</v>
      </c>
      <c r="J666" s="20">
        <v>2173.9187070741659</v>
      </c>
      <c r="K666" s="20">
        <v>1.3799964047586859</v>
      </c>
      <c r="L666" s="20">
        <v>1842.7570000000001</v>
      </c>
      <c r="M666" s="18" t="s">
        <v>32</v>
      </c>
    </row>
    <row r="667" spans="1:13" x14ac:dyDescent="0.25">
      <c r="A667" s="20" t="s">
        <v>21</v>
      </c>
      <c r="B667" s="20">
        <v>100</v>
      </c>
      <c r="C667" s="20">
        <v>5</v>
      </c>
      <c r="D667" s="20">
        <v>0.8</v>
      </c>
      <c r="E667" s="20">
        <v>84.378857301054765</v>
      </c>
      <c r="F667" s="20">
        <v>0.99</v>
      </c>
      <c r="G667" s="20">
        <v>8</v>
      </c>
      <c r="H667" s="20">
        <v>30</v>
      </c>
      <c r="I667" s="20">
        <v>2173.9187070741659</v>
      </c>
      <c r="J667" s="20">
        <v>2173.9187070741659</v>
      </c>
      <c r="K667" s="20">
        <v>1.3799964047586859</v>
      </c>
      <c r="L667" s="20">
        <v>1491.2950000000001</v>
      </c>
      <c r="M667" s="18" t="s">
        <v>32</v>
      </c>
    </row>
    <row r="668" spans="1:13" x14ac:dyDescent="0.25">
      <c r="A668" s="20" t="s">
        <v>21</v>
      </c>
      <c r="B668" s="20">
        <v>100</v>
      </c>
      <c r="C668" s="20">
        <v>10</v>
      </c>
      <c r="D668" s="20">
        <v>0.5</v>
      </c>
      <c r="E668" s="20">
        <v>27.163924779701162</v>
      </c>
      <c r="F668" s="20">
        <v>0.99</v>
      </c>
      <c r="G668" s="20">
        <v>8</v>
      </c>
      <c r="H668" s="20">
        <v>30</v>
      </c>
      <c r="I668" s="20">
        <v>2173.9187070741659</v>
      </c>
      <c r="J668" s="20">
        <v>2173.9187070741659</v>
      </c>
      <c r="K668" s="20">
        <v>1.3799964047586859</v>
      </c>
      <c r="L668" s="20">
        <v>1491.9</v>
      </c>
      <c r="M668" s="18" t="s">
        <v>32</v>
      </c>
    </row>
    <row r="669" spans="1:13" x14ac:dyDescent="0.25">
      <c r="A669" s="20" t="s">
        <v>21</v>
      </c>
      <c r="B669" s="20">
        <v>100</v>
      </c>
      <c r="C669" s="20">
        <v>10</v>
      </c>
      <c r="D669" s="20">
        <v>0.8</v>
      </c>
      <c r="E669" s="20">
        <v>31.142189024239819</v>
      </c>
      <c r="F669" s="20">
        <v>0.99</v>
      </c>
      <c r="G669" s="20">
        <v>8</v>
      </c>
      <c r="H669" s="20">
        <v>29</v>
      </c>
      <c r="I669" s="20">
        <v>2143.5766879452731</v>
      </c>
      <c r="J669" s="20">
        <v>2099.3832789953808</v>
      </c>
      <c r="K669" s="20">
        <v>1.5242571625755246</v>
      </c>
      <c r="L669" s="20">
        <v>1505.777</v>
      </c>
      <c r="M669" s="18" t="s">
        <v>32</v>
      </c>
    </row>
    <row r="670" spans="1:13" x14ac:dyDescent="0.25">
      <c r="A670" s="20" t="s">
        <v>21</v>
      </c>
      <c r="B670" s="20">
        <v>100</v>
      </c>
      <c r="C670" s="20">
        <v>5</v>
      </c>
      <c r="D670" s="20">
        <v>0.5</v>
      </c>
      <c r="E670" s="20">
        <v>27.163924779701162</v>
      </c>
      <c r="F670" s="20">
        <v>0.99</v>
      </c>
      <c r="G670" s="20">
        <v>8</v>
      </c>
      <c r="H670" s="20">
        <v>28</v>
      </c>
      <c r="I670" s="20">
        <v>2173.9187070741659</v>
      </c>
      <c r="J670" s="20">
        <v>2155.0028446222691</v>
      </c>
      <c r="K670" s="20">
        <v>1.3921095313105458</v>
      </c>
      <c r="L670" s="20">
        <v>1520.2370000000001</v>
      </c>
      <c r="M670" s="18" t="s">
        <v>32</v>
      </c>
    </row>
    <row r="671" spans="1:13" x14ac:dyDescent="0.25">
      <c r="A671" s="20" t="s">
        <v>14</v>
      </c>
      <c r="B671" s="20">
        <v>100</v>
      </c>
      <c r="C671" s="20">
        <v>10</v>
      </c>
      <c r="D671" s="20">
        <v>0.5</v>
      </c>
      <c r="E671" s="20">
        <v>10.025545583195649</v>
      </c>
      <c r="F671" s="20">
        <v>0.99</v>
      </c>
      <c r="G671" s="20">
        <v>8</v>
      </c>
      <c r="H671" s="20">
        <v>30</v>
      </c>
      <c r="I671" s="20">
        <v>2143.5766879452731</v>
      </c>
      <c r="J671" s="20">
        <v>2063.3934076159198</v>
      </c>
      <c r="K671" s="20">
        <v>1.5508433768320191</v>
      </c>
      <c r="L671" s="20">
        <v>1107.3030000000001</v>
      </c>
      <c r="M671" s="18" t="s">
        <v>32</v>
      </c>
    </row>
    <row r="672" spans="1:13" x14ac:dyDescent="0.25">
      <c r="A672" s="20" t="s">
        <v>21</v>
      </c>
      <c r="B672" s="20">
        <v>100</v>
      </c>
      <c r="C672" s="20">
        <v>10</v>
      </c>
      <c r="D672" s="20">
        <v>0.3</v>
      </c>
      <c r="E672" s="20">
        <v>15.638723571114044</v>
      </c>
      <c r="F672" s="20">
        <v>0.99</v>
      </c>
      <c r="G672" s="20">
        <v>8</v>
      </c>
      <c r="H672" s="20">
        <v>28</v>
      </c>
      <c r="I672" s="20">
        <v>2173.9187070741659</v>
      </c>
      <c r="J672" s="20">
        <v>2106.2294929947957</v>
      </c>
      <c r="K672" s="20">
        <v>1.4243462120238257</v>
      </c>
      <c r="L672" s="20">
        <v>1525.8409999999999</v>
      </c>
      <c r="M672" s="18" t="s">
        <v>32</v>
      </c>
    </row>
    <row r="673" spans="1:13" x14ac:dyDescent="0.25">
      <c r="A673" s="20" t="s">
        <v>14</v>
      </c>
      <c r="B673" s="20">
        <v>100</v>
      </c>
      <c r="C673" s="20">
        <v>5</v>
      </c>
      <c r="D673" s="20">
        <v>0.3</v>
      </c>
      <c r="E673" s="20">
        <v>5.7718734423223852</v>
      </c>
      <c r="F673" s="20">
        <v>0.99</v>
      </c>
      <c r="G673" s="20">
        <v>8</v>
      </c>
      <c r="H673" s="20">
        <v>32</v>
      </c>
      <c r="I673" s="20">
        <v>2143.5766879452731</v>
      </c>
      <c r="J673" s="20">
        <v>2125.4314401960601</v>
      </c>
      <c r="K673" s="20">
        <v>1.505576674684372</v>
      </c>
      <c r="L673" s="20">
        <v>1127.0550000000001</v>
      </c>
      <c r="M673" s="18" t="s">
        <v>32</v>
      </c>
    </row>
    <row r="674" spans="1:13" x14ac:dyDescent="0.25">
      <c r="A674" s="20" t="s">
        <v>21</v>
      </c>
      <c r="B674" s="20">
        <v>100</v>
      </c>
      <c r="C674" s="20">
        <v>5</v>
      </c>
      <c r="D674" s="20">
        <v>0.3</v>
      </c>
      <c r="E674" s="20">
        <v>15.638723571114044</v>
      </c>
      <c r="F674" s="20">
        <v>0.99</v>
      </c>
      <c r="G674" s="20">
        <v>8</v>
      </c>
      <c r="H674" s="20">
        <v>29</v>
      </c>
      <c r="I674" s="20">
        <v>2173.9187070741659</v>
      </c>
      <c r="J674" s="20">
        <v>2116.9109380166083</v>
      </c>
      <c r="K674" s="20">
        <v>1.4171592890963953</v>
      </c>
      <c r="L674" s="20">
        <v>1547.7439999999999</v>
      </c>
      <c r="M674" s="18" t="s">
        <v>32</v>
      </c>
    </row>
    <row r="675" spans="1:13" x14ac:dyDescent="0.25">
      <c r="A675" s="20" t="s">
        <v>20</v>
      </c>
      <c r="B675" s="20">
        <v>100</v>
      </c>
      <c r="C675" s="20">
        <v>10</v>
      </c>
      <c r="D675" s="20">
        <v>0.8</v>
      </c>
      <c r="E675" s="20">
        <v>84.378857301054765</v>
      </c>
      <c r="F675" s="20">
        <v>0.99</v>
      </c>
      <c r="G675" s="20">
        <v>8</v>
      </c>
      <c r="H675" s="20">
        <v>26</v>
      </c>
      <c r="I675" s="20">
        <v>2173.9187070741659</v>
      </c>
      <c r="J675" s="20">
        <v>2007.9073302635757</v>
      </c>
      <c r="K675" s="20">
        <v>1.4940928571669656</v>
      </c>
      <c r="L675" s="20">
        <v>1931.232</v>
      </c>
      <c r="M675" s="18" t="s">
        <v>32</v>
      </c>
    </row>
    <row r="676" spans="1:13" x14ac:dyDescent="0.25">
      <c r="A676" s="20" t="s">
        <v>14</v>
      </c>
      <c r="B676" s="20">
        <v>100</v>
      </c>
      <c r="C676" s="20">
        <v>5</v>
      </c>
      <c r="D676" s="20">
        <v>0.5</v>
      </c>
      <c r="E676" s="20">
        <v>10.025545583195649</v>
      </c>
      <c r="F676" s="20">
        <v>0.99</v>
      </c>
      <c r="G676" s="20">
        <v>8</v>
      </c>
      <c r="H676" s="20">
        <v>32</v>
      </c>
      <c r="I676" s="20">
        <v>2143.5766879452731</v>
      </c>
      <c r="J676" s="20">
        <v>2143.5766879452731</v>
      </c>
      <c r="K676" s="20">
        <v>1.4928320586782282</v>
      </c>
      <c r="L676" s="20">
        <v>1152.4459999999999</v>
      </c>
      <c r="M676" s="18" t="s">
        <v>32</v>
      </c>
    </row>
    <row r="677" spans="1:13" x14ac:dyDescent="0.25">
      <c r="A677" s="20" t="s">
        <v>14</v>
      </c>
      <c r="B677" s="20">
        <v>100</v>
      </c>
      <c r="C677" s="20">
        <v>10</v>
      </c>
      <c r="D677" s="20">
        <v>0.3</v>
      </c>
      <c r="E677" s="20">
        <v>15.638723571114044</v>
      </c>
      <c r="F677" s="20">
        <v>0.99</v>
      </c>
      <c r="G677" s="20">
        <v>8</v>
      </c>
      <c r="H677" s="20">
        <v>25</v>
      </c>
      <c r="I677" s="20">
        <v>2173.9187070741659</v>
      </c>
      <c r="J677" s="20">
        <v>1964.6328593110211</v>
      </c>
      <c r="K677" s="20">
        <v>1.5270028625358902</v>
      </c>
      <c r="L677" s="20">
        <v>1169.6210000000001</v>
      </c>
      <c r="M677" s="18" t="s">
        <v>32</v>
      </c>
    </row>
    <row r="678" spans="1:13" x14ac:dyDescent="0.25">
      <c r="A678" s="20" t="s">
        <v>21</v>
      </c>
      <c r="B678" s="20">
        <v>100</v>
      </c>
      <c r="C678" s="20">
        <v>10</v>
      </c>
      <c r="D678" s="20">
        <v>0.8</v>
      </c>
      <c r="E678" s="20">
        <v>84.378857301054765</v>
      </c>
      <c r="F678" s="20">
        <v>0.99</v>
      </c>
      <c r="G678" s="20">
        <v>8</v>
      </c>
      <c r="H678" s="20">
        <v>30</v>
      </c>
      <c r="I678" s="20">
        <v>2173.9187070741659</v>
      </c>
      <c r="J678" s="20">
        <v>2173.9187070741659</v>
      </c>
      <c r="K678" s="20">
        <v>1.3799964047586859</v>
      </c>
      <c r="L678" s="20">
        <v>1588.991</v>
      </c>
      <c r="M678" s="18" t="s">
        <v>32</v>
      </c>
    </row>
    <row r="679" spans="1:13" x14ac:dyDescent="0.25">
      <c r="A679" s="20" t="s">
        <v>15</v>
      </c>
      <c r="B679" s="20">
        <v>100</v>
      </c>
      <c r="C679" s="20">
        <v>5</v>
      </c>
      <c r="D679" s="20">
        <v>0.3</v>
      </c>
      <c r="E679" s="20">
        <v>5.7718734423223852</v>
      </c>
      <c r="F679" s="20">
        <v>0.99</v>
      </c>
      <c r="G679" s="20">
        <v>8</v>
      </c>
      <c r="H679" s="20">
        <v>32</v>
      </c>
      <c r="I679" s="20">
        <v>2143.5766879452731</v>
      </c>
      <c r="J679" s="20">
        <v>2141.8821608534613</v>
      </c>
      <c r="K679" s="20">
        <v>1.4940130967452092</v>
      </c>
      <c r="L679" s="20">
        <v>962.83299999999997</v>
      </c>
      <c r="M679" s="18" t="s">
        <v>32</v>
      </c>
    </row>
    <row r="680" spans="1:13" x14ac:dyDescent="0.25">
      <c r="A680" s="20" t="s">
        <v>14</v>
      </c>
      <c r="B680" s="20">
        <v>100</v>
      </c>
      <c r="C680" s="20">
        <v>10</v>
      </c>
      <c r="D680" s="20">
        <v>0.5</v>
      </c>
      <c r="E680" s="20">
        <v>27.163924779701162</v>
      </c>
      <c r="F680" s="20">
        <v>0.99</v>
      </c>
      <c r="G680" s="20">
        <v>8</v>
      </c>
      <c r="H680" s="20">
        <v>26</v>
      </c>
      <c r="I680" s="20">
        <v>2173.9187070741659</v>
      </c>
      <c r="J680" s="20">
        <v>1936.1813739656022</v>
      </c>
      <c r="K680" s="20">
        <v>1.5494416175771442</v>
      </c>
      <c r="L680" s="20">
        <v>1199.1179999999999</v>
      </c>
      <c r="M680" s="18" t="s">
        <v>32</v>
      </c>
    </row>
    <row r="681" spans="1:13" x14ac:dyDescent="0.25">
      <c r="A681" s="20" t="s">
        <v>14</v>
      </c>
      <c r="B681" s="20">
        <v>100</v>
      </c>
      <c r="C681" s="20">
        <v>5</v>
      </c>
      <c r="D681" s="20">
        <v>0.5</v>
      </c>
      <c r="E681" s="20">
        <v>27.163924779701162</v>
      </c>
      <c r="F681" s="20">
        <v>0.99</v>
      </c>
      <c r="G681" s="20">
        <v>8</v>
      </c>
      <c r="H681" s="20">
        <v>25</v>
      </c>
      <c r="I681" s="20">
        <v>2173.9187070741659</v>
      </c>
      <c r="J681" s="20">
        <v>1980.2734155667063</v>
      </c>
      <c r="K681" s="20">
        <v>1.5149423187815065</v>
      </c>
      <c r="L681" s="20">
        <v>1201.8430000000001</v>
      </c>
      <c r="M681" s="18" t="s">
        <v>32</v>
      </c>
    </row>
    <row r="682" spans="1:13" x14ac:dyDescent="0.25">
      <c r="A682" s="20" t="s">
        <v>15</v>
      </c>
      <c r="B682" s="20">
        <v>100</v>
      </c>
      <c r="C682" s="20">
        <v>10</v>
      </c>
      <c r="D682" s="20">
        <v>0.3</v>
      </c>
      <c r="E682" s="20">
        <v>5.7718734423223852</v>
      </c>
      <c r="F682" s="20">
        <v>0.99</v>
      </c>
      <c r="G682" s="20">
        <v>8</v>
      </c>
      <c r="H682" s="20">
        <v>31</v>
      </c>
      <c r="I682" s="20">
        <v>2143.5766879452731</v>
      </c>
      <c r="J682" s="20">
        <v>2123.7318188676577</v>
      </c>
      <c r="K682" s="20">
        <v>1.5067815868136274</v>
      </c>
      <c r="L682" s="20">
        <v>971.33900000000006</v>
      </c>
      <c r="M682" s="18" t="s">
        <v>32</v>
      </c>
    </row>
    <row r="683" spans="1:13" x14ac:dyDescent="0.25">
      <c r="A683" s="20" t="s">
        <v>18</v>
      </c>
      <c r="B683" s="20">
        <v>100</v>
      </c>
      <c r="C683" s="20">
        <v>5</v>
      </c>
      <c r="D683" s="20">
        <v>0.3</v>
      </c>
      <c r="E683" s="20">
        <v>5.7718734423223852</v>
      </c>
      <c r="F683" s="20">
        <v>0.99</v>
      </c>
      <c r="G683" s="20">
        <v>8</v>
      </c>
      <c r="H683" s="20">
        <v>32</v>
      </c>
      <c r="I683" s="20">
        <v>2143.5766879452731</v>
      </c>
      <c r="J683" s="20">
        <v>2143.5766879452731</v>
      </c>
      <c r="K683" s="20">
        <v>1.4928320586782282</v>
      </c>
      <c r="L683" s="20">
        <v>818.57</v>
      </c>
      <c r="M683" s="18" t="s">
        <v>32</v>
      </c>
    </row>
    <row r="684" spans="1:13" x14ac:dyDescent="0.25">
      <c r="A684" s="20" t="s">
        <v>15</v>
      </c>
      <c r="B684" s="20">
        <v>100</v>
      </c>
      <c r="C684" s="20">
        <v>5</v>
      </c>
      <c r="D684" s="20">
        <v>0.5</v>
      </c>
      <c r="E684" s="20">
        <v>10.025545583195649</v>
      </c>
      <c r="F684" s="20">
        <v>0.99</v>
      </c>
      <c r="G684" s="20">
        <v>8</v>
      </c>
      <c r="H684" s="20">
        <v>30</v>
      </c>
      <c r="I684" s="20">
        <v>2143.5766879452731</v>
      </c>
      <c r="J684" s="20">
        <v>2083.5265867736116</v>
      </c>
      <c r="K684" s="20">
        <v>1.5358575313191818</v>
      </c>
      <c r="L684" s="20">
        <v>987.30700000000002</v>
      </c>
      <c r="M684" s="18" t="s">
        <v>32</v>
      </c>
    </row>
    <row r="685" spans="1:13" x14ac:dyDescent="0.25">
      <c r="A685" s="20" t="s">
        <v>18</v>
      </c>
      <c r="B685" s="20">
        <v>100</v>
      </c>
      <c r="C685" s="20">
        <v>10</v>
      </c>
      <c r="D685" s="20">
        <v>0.3</v>
      </c>
      <c r="E685" s="20">
        <v>5.7718734423223852</v>
      </c>
      <c r="F685" s="20">
        <v>0.99</v>
      </c>
      <c r="G685" s="20">
        <v>8</v>
      </c>
      <c r="H685" s="20">
        <v>32</v>
      </c>
      <c r="I685" s="20">
        <v>2143.5766879452731</v>
      </c>
      <c r="J685" s="20">
        <v>2132.7667838771977</v>
      </c>
      <c r="K685" s="20">
        <v>1.5003984609056311</v>
      </c>
      <c r="L685" s="20">
        <v>832.87400000000002</v>
      </c>
      <c r="M685" s="18" t="s">
        <v>32</v>
      </c>
    </row>
    <row r="686" spans="1:13" x14ac:dyDescent="0.25">
      <c r="A686" s="20" t="s">
        <v>15</v>
      </c>
      <c r="B686" s="20">
        <v>100</v>
      </c>
      <c r="C686" s="20">
        <v>10</v>
      </c>
      <c r="D686" s="20">
        <v>0.8</v>
      </c>
      <c r="E686" s="20">
        <v>31.142189024239819</v>
      </c>
      <c r="F686" s="20">
        <v>0.99</v>
      </c>
      <c r="G686" s="20">
        <v>8</v>
      </c>
      <c r="H686" s="20">
        <v>32</v>
      </c>
      <c r="I686" s="20">
        <v>2143.5766879452731</v>
      </c>
      <c r="J686" s="20">
        <v>2143.5766879452731</v>
      </c>
      <c r="K686" s="20">
        <v>1.4928320586782282</v>
      </c>
      <c r="L686" s="20">
        <v>995.48299999999995</v>
      </c>
      <c r="M686" s="18" t="s">
        <v>32</v>
      </c>
    </row>
    <row r="687" spans="1:13" x14ac:dyDescent="0.25">
      <c r="A687" s="20" t="s">
        <v>14</v>
      </c>
      <c r="B687" s="20">
        <v>100</v>
      </c>
      <c r="C687" s="20">
        <v>5</v>
      </c>
      <c r="D687" s="20">
        <v>0.8</v>
      </c>
      <c r="E687" s="20">
        <v>31.142189024239819</v>
      </c>
      <c r="F687" s="20">
        <v>0.99</v>
      </c>
      <c r="G687" s="20">
        <v>8</v>
      </c>
      <c r="H687" s="20">
        <v>32</v>
      </c>
      <c r="I687" s="20">
        <v>2143.5766879452731</v>
      </c>
      <c r="J687" s="20">
        <v>2143.5766879452731</v>
      </c>
      <c r="K687" s="20">
        <v>1.4928320586782282</v>
      </c>
      <c r="L687" s="20">
        <v>1227.3330000000001</v>
      </c>
      <c r="M687" s="18" t="s">
        <v>32</v>
      </c>
    </row>
    <row r="688" spans="1:13" x14ac:dyDescent="0.25">
      <c r="A688" s="20" t="s">
        <v>14</v>
      </c>
      <c r="B688" s="20">
        <v>100</v>
      </c>
      <c r="C688" s="20">
        <v>5</v>
      </c>
      <c r="D688" s="20">
        <v>0.3</v>
      </c>
      <c r="E688" s="20">
        <v>15.638723571114044</v>
      </c>
      <c r="F688" s="20">
        <v>0.99</v>
      </c>
      <c r="G688" s="20">
        <v>8</v>
      </c>
      <c r="H688" s="20">
        <v>30</v>
      </c>
      <c r="I688" s="20">
        <v>2173.9187070741659</v>
      </c>
      <c r="J688" s="20">
        <v>2173.5189277858371</v>
      </c>
      <c r="K688" s="20">
        <v>1.3802502300065538</v>
      </c>
      <c r="L688" s="20">
        <v>1231.046</v>
      </c>
      <c r="M688" s="18" t="s">
        <v>32</v>
      </c>
    </row>
    <row r="689" spans="1:13" x14ac:dyDescent="0.25">
      <c r="A689" s="20" t="s">
        <v>14</v>
      </c>
      <c r="B689" s="20">
        <v>100</v>
      </c>
      <c r="C689" s="20">
        <v>10</v>
      </c>
      <c r="D689" s="20">
        <v>0.8</v>
      </c>
      <c r="E689" s="20">
        <v>31.142189024239819</v>
      </c>
      <c r="F689" s="20">
        <v>0.99</v>
      </c>
      <c r="G689" s="20">
        <v>8</v>
      </c>
      <c r="H689" s="20">
        <v>32</v>
      </c>
      <c r="I689" s="20">
        <v>2143.5766879452731</v>
      </c>
      <c r="J689" s="20">
        <v>2143.5766879452731</v>
      </c>
      <c r="K689" s="20">
        <v>1.4928320586782282</v>
      </c>
      <c r="L689" s="20">
        <v>1235.634</v>
      </c>
      <c r="M689" s="18" t="s">
        <v>32</v>
      </c>
    </row>
    <row r="690" spans="1:13" x14ac:dyDescent="0.25">
      <c r="A690" s="20" t="s">
        <v>15</v>
      </c>
      <c r="B690" s="20">
        <v>100</v>
      </c>
      <c r="C690" s="20">
        <v>5</v>
      </c>
      <c r="D690" s="20">
        <v>0.5</v>
      </c>
      <c r="E690" s="20">
        <v>27.163924779701162</v>
      </c>
      <c r="F690" s="20">
        <v>0.99</v>
      </c>
      <c r="G690" s="20">
        <v>8</v>
      </c>
      <c r="H690" s="20">
        <v>28</v>
      </c>
      <c r="I690" s="20">
        <v>2173.9187070741659</v>
      </c>
      <c r="J690" s="20">
        <v>2144.2793184762081</v>
      </c>
      <c r="K690" s="20">
        <v>1.3990714615164472</v>
      </c>
      <c r="L690" s="20">
        <v>1015.5839999999999</v>
      </c>
      <c r="M690" s="18" t="s">
        <v>32</v>
      </c>
    </row>
    <row r="691" spans="1:13" x14ac:dyDescent="0.25">
      <c r="A691" s="20" t="s">
        <v>15</v>
      </c>
      <c r="B691" s="20">
        <v>100</v>
      </c>
      <c r="C691" s="20">
        <v>5</v>
      </c>
      <c r="D691" s="20">
        <v>0.3</v>
      </c>
      <c r="E691" s="20">
        <v>15.638723571114044</v>
      </c>
      <c r="F691" s="20">
        <v>0.99</v>
      </c>
      <c r="G691" s="20">
        <v>8</v>
      </c>
      <c r="H691" s="20">
        <v>28</v>
      </c>
      <c r="I691" s="20">
        <v>2173.9187070741659</v>
      </c>
      <c r="J691" s="20">
        <v>2103.6667725834145</v>
      </c>
      <c r="K691" s="20">
        <v>1.426081373294612</v>
      </c>
      <c r="L691" s="20">
        <v>1028.019</v>
      </c>
      <c r="M691" s="18" t="s">
        <v>32</v>
      </c>
    </row>
    <row r="692" spans="1:13" x14ac:dyDescent="0.25">
      <c r="A692" s="20" t="s">
        <v>15</v>
      </c>
      <c r="B692" s="20">
        <v>100</v>
      </c>
      <c r="C692" s="20">
        <v>10</v>
      </c>
      <c r="D692" s="20">
        <v>0.3</v>
      </c>
      <c r="E692" s="20">
        <v>15.638723571114044</v>
      </c>
      <c r="F692" s="20">
        <v>0.99</v>
      </c>
      <c r="G692" s="20">
        <v>8</v>
      </c>
      <c r="H692" s="20">
        <v>28</v>
      </c>
      <c r="I692" s="20">
        <v>2173.9187070741659</v>
      </c>
      <c r="J692" s="20">
        <v>2072.3464995835043</v>
      </c>
      <c r="K692" s="20">
        <v>1.4476343606645574</v>
      </c>
      <c r="L692" s="20">
        <v>1031.2080000000001</v>
      </c>
      <c r="M692" s="18" t="s">
        <v>32</v>
      </c>
    </row>
    <row r="693" spans="1:13" x14ac:dyDescent="0.25">
      <c r="A693" s="20" t="s">
        <v>15</v>
      </c>
      <c r="B693" s="20">
        <v>100</v>
      </c>
      <c r="C693" s="20">
        <v>10</v>
      </c>
      <c r="D693" s="20">
        <v>0.8</v>
      </c>
      <c r="E693" s="20">
        <v>84.378857301054765</v>
      </c>
      <c r="F693" s="20">
        <v>0.99</v>
      </c>
      <c r="G693" s="20">
        <v>8</v>
      </c>
      <c r="H693" s="20">
        <v>30</v>
      </c>
      <c r="I693" s="20">
        <v>2173.9187070741659</v>
      </c>
      <c r="J693" s="20">
        <v>2173.9187070741659</v>
      </c>
      <c r="K693" s="20">
        <v>1.3799964047586859</v>
      </c>
      <c r="L693" s="20">
        <v>1031.9829999999999</v>
      </c>
      <c r="M693" s="18" t="s">
        <v>32</v>
      </c>
    </row>
    <row r="694" spans="1:13" x14ac:dyDescent="0.25">
      <c r="A694" s="20" t="s">
        <v>15</v>
      </c>
      <c r="B694" s="20">
        <v>100</v>
      </c>
      <c r="C694" s="20">
        <v>10</v>
      </c>
      <c r="D694" s="20">
        <v>0.5</v>
      </c>
      <c r="E694" s="20">
        <v>10.025545583195649</v>
      </c>
      <c r="F694" s="20">
        <v>0.99</v>
      </c>
      <c r="G694" s="20">
        <v>8</v>
      </c>
      <c r="H694" s="20">
        <v>31</v>
      </c>
      <c r="I694" s="20">
        <v>2143.5766879452731</v>
      </c>
      <c r="J694" s="20">
        <v>2100.846048321639</v>
      </c>
      <c r="K694" s="20">
        <v>1.523195858428785</v>
      </c>
      <c r="L694" s="20">
        <v>1031.818</v>
      </c>
      <c r="M694" s="18" t="s">
        <v>32</v>
      </c>
    </row>
    <row r="695" spans="1:13" x14ac:dyDescent="0.25">
      <c r="A695" s="20" t="s">
        <v>18</v>
      </c>
      <c r="B695" s="20">
        <v>100</v>
      </c>
      <c r="C695" s="20">
        <v>10</v>
      </c>
      <c r="D695" s="20">
        <v>0.8</v>
      </c>
      <c r="E695" s="20">
        <v>31.142189024239819</v>
      </c>
      <c r="F695" s="20">
        <v>0.99</v>
      </c>
      <c r="G695" s="20">
        <v>8</v>
      </c>
      <c r="H695" s="20">
        <v>32</v>
      </c>
      <c r="I695" s="20">
        <v>2143.5766879452731</v>
      </c>
      <c r="J695" s="20">
        <v>2143.5766879452731</v>
      </c>
      <c r="K695" s="20">
        <v>1.4928320586782282</v>
      </c>
      <c r="L695" s="20">
        <v>878.49300000000005</v>
      </c>
      <c r="M695" s="18" t="s">
        <v>32</v>
      </c>
    </row>
    <row r="696" spans="1:13" x14ac:dyDescent="0.25">
      <c r="A696" s="20" t="s">
        <v>18</v>
      </c>
      <c r="B696" s="20">
        <v>100</v>
      </c>
      <c r="C696" s="20">
        <v>10</v>
      </c>
      <c r="D696" s="20">
        <v>0.5</v>
      </c>
      <c r="E696" s="20">
        <v>10.025545583195649</v>
      </c>
      <c r="F696" s="20">
        <v>0.99</v>
      </c>
      <c r="G696" s="20">
        <v>8</v>
      </c>
      <c r="H696" s="20">
        <v>31</v>
      </c>
      <c r="I696" s="20">
        <v>2143.5766879452731</v>
      </c>
      <c r="J696" s="20">
        <v>2108.157300085596</v>
      </c>
      <c r="K696" s="20">
        <v>1.5179132979640906</v>
      </c>
      <c r="L696" s="20">
        <v>893.32399999999996</v>
      </c>
      <c r="M696" s="18" t="s">
        <v>32</v>
      </c>
    </row>
    <row r="697" spans="1:13" x14ac:dyDescent="0.25">
      <c r="A697" s="20" t="s">
        <v>19</v>
      </c>
      <c r="B697" s="20">
        <v>100</v>
      </c>
      <c r="C697" s="20">
        <v>10</v>
      </c>
      <c r="D697" s="20">
        <v>0.3</v>
      </c>
      <c r="E697" s="20">
        <v>5.7718734423223852</v>
      </c>
      <c r="F697" s="20">
        <v>0.99</v>
      </c>
      <c r="G697" s="20">
        <v>8</v>
      </c>
      <c r="H697" s="20">
        <v>31</v>
      </c>
      <c r="I697" s="20">
        <v>2143.5766879452731</v>
      </c>
      <c r="J697" s="20">
        <v>2133.4984078819216</v>
      </c>
      <c r="K697" s="20">
        <v>1.4998839409385225</v>
      </c>
      <c r="L697" s="20">
        <v>686.87599999999998</v>
      </c>
      <c r="M697" s="18" t="s">
        <v>32</v>
      </c>
    </row>
    <row r="698" spans="1:13" x14ac:dyDescent="0.25">
      <c r="A698" s="20" t="s">
        <v>18</v>
      </c>
      <c r="B698" s="20">
        <v>100</v>
      </c>
      <c r="C698" s="20">
        <v>5</v>
      </c>
      <c r="D698" s="20">
        <v>0.5</v>
      </c>
      <c r="E698" s="20">
        <v>10.025545583195649</v>
      </c>
      <c r="F698" s="20">
        <v>0.99</v>
      </c>
      <c r="G698" s="20">
        <v>8</v>
      </c>
      <c r="H698" s="20">
        <v>30</v>
      </c>
      <c r="I698" s="20">
        <v>2143.5766879452731</v>
      </c>
      <c r="J698" s="20">
        <v>2124.7376290604939</v>
      </c>
      <c r="K698" s="20">
        <v>1.506068305202916</v>
      </c>
      <c r="L698" s="20">
        <v>894.60400000000004</v>
      </c>
      <c r="M698" s="18" t="s">
        <v>32</v>
      </c>
    </row>
    <row r="699" spans="1:13" x14ac:dyDescent="0.25">
      <c r="A699" s="20" t="s">
        <v>18</v>
      </c>
      <c r="B699" s="20">
        <v>100</v>
      </c>
      <c r="C699" s="20">
        <v>10</v>
      </c>
      <c r="D699" s="20">
        <v>0.3</v>
      </c>
      <c r="E699" s="20">
        <v>15.638723571114044</v>
      </c>
      <c r="F699" s="20">
        <v>0.99</v>
      </c>
      <c r="G699" s="20">
        <v>8</v>
      </c>
      <c r="H699" s="20">
        <v>28</v>
      </c>
      <c r="I699" s="20">
        <v>2173.9187070741659</v>
      </c>
      <c r="J699" s="20">
        <v>2097.4078270098098</v>
      </c>
      <c r="K699" s="20">
        <v>1.4303369909117674</v>
      </c>
      <c r="L699" s="20">
        <v>896.48800000000006</v>
      </c>
      <c r="M699" s="18" t="s">
        <v>32</v>
      </c>
    </row>
    <row r="700" spans="1:13" x14ac:dyDescent="0.25">
      <c r="A700" s="20" t="s">
        <v>14</v>
      </c>
      <c r="B700" s="20">
        <v>100</v>
      </c>
      <c r="C700" s="20">
        <v>5</v>
      </c>
      <c r="D700" s="20">
        <v>0.8</v>
      </c>
      <c r="E700" s="20">
        <v>84.378857301054765</v>
      </c>
      <c r="F700" s="20">
        <v>0.99</v>
      </c>
      <c r="G700" s="20">
        <v>8</v>
      </c>
      <c r="H700" s="20">
        <v>30</v>
      </c>
      <c r="I700" s="20">
        <v>2173.9187070741659</v>
      </c>
      <c r="J700" s="20">
        <v>2173.9187070741659</v>
      </c>
      <c r="K700" s="20">
        <v>1.3799964047586859</v>
      </c>
      <c r="L700" s="20">
        <v>1288.7349999999999</v>
      </c>
      <c r="M700" s="18" t="s">
        <v>32</v>
      </c>
    </row>
    <row r="701" spans="1:13" x14ac:dyDescent="0.25">
      <c r="A701" s="20" t="s">
        <v>18</v>
      </c>
      <c r="B701" s="20">
        <v>100</v>
      </c>
      <c r="C701" s="20">
        <v>5</v>
      </c>
      <c r="D701" s="20">
        <v>0.8</v>
      </c>
      <c r="E701" s="20">
        <v>31.142189024239819</v>
      </c>
      <c r="F701" s="20">
        <v>0.99</v>
      </c>
      <c r="G701" s="20">
        <v>8</v>
      </c>
      <c r="H701" s="20">
        <v>29</v>
      </c>
      <c r="I701" s="20">
        <v>2143.5766879452731</v>
      </c>
      <c r="J701" s="20">
        <v>2075.0852497033834</v>
      </c>
      <c r="K701" s="20">
        <v>1.5421053185441003</v>
      </c>
      <c r="L701" s="20">
        <v>903.26400000000001</v>
      </c>
      <c r="M701" s="18" t="s">
        <v>32</v>
      </c>
    </row>
    <row r="702" spans="1:13" x14ac:dyDescent="0.25">
      <c r="A702" s="20" t="s">
        <v>19</v>
      </c>
      <c r="B702" s="20">
        <v>100</v>
      </c>
      <c r="C702" s="20">
        <v>5</v>
      </c>
      <c r="D702" s="20">
        <v>0.8</v>
      </c>
      <c r="E702" s="20">
        <v>31.142189024239819</v>
      </c>
      <c r="F702" s="20">
        <v>0.99</v>
      </c>
      <c r="G702" s="20">
        <v>8</v>
      </c>
      <c r="H702" s="20">
        <v>32</v>
      </c>
      <c r="I702" s="20">
        <v>2143.5766879452731</v>
      </c>
      <c r="J702" s="20">
        <v>2143.5766879452731</v>
      </c>
      <c r="K702" s="20">
        <v>1.4928320586782282</v>
      </c>
      <c r="L702" s="20">
        <v>697.58</v>
      </c>
      <c r="M702" s="18" t="s">
        <v>32</v>
      </c>
    </row>
    <row r="703" spans="1:13" x14ac:dyDescent="0.25">
      <c r="A703" s="20" t="s">
        <v>15</v>
      </c>
      <c r="B703" s="20">
        <v>100</v>
      </c>
      <c r="C703" s="20">
        <v>5</v>
      </c>
      <c r="D703" s="20">
        <v>0.8</v>
      </c>
      <c r="E703" s="20">
        <v>31.142189024239819</v>
      </c>
      <c r="F703" s="20">
        <v>0.99</v>
      </c>
      <c r="G703" s="20">
        <v>8</v>
      </c>
      <c r="H703" s="20">
        <v>28</v>
      </c>
      <c r="I703" s="20">
        <v>2143.5766879452731</v>
      </c>
      <c r="J703" s="20">
        <v>2001.56035037589</v>
      </c>
      <c r="K703" s="20">
        <v>1.5987526928174036</v>
      </c>
      <c r="L703" s="20">
        <v>1059.4680000000001</v>
      </c>
      <c r="M703" s="18" t="s">
        <v>32</v>
      </c>
    </row>
    <row r="704" spans="1:13" x14ac:dyDescent="0.25">
      <c r="A704" s="20" t="s">
        <v>18</v>
      </c>
      <c r="B704" s="20">
        <v>100</v>
      </c>
      <c r="C704" s="20">
        <v>5</v>
      </c>
      <c r="D704" s="20">
        <v>0.3</v>
      </c>
      <c r="E704" s="20">
        <v>15.638723571114044</v>
      </c>
      <c r="F704" s="20">
        <v>0.99</v>
      </c>
      <c r="G704" s="20">
        <v>8</v>
      </c>
      <c r="H704" s="20">
        <v>30</v>
      </c>
      <c r="I704" s="20">
        <v>2173.9187070741659</v>
      </c>
      <c r="J704" s="20">
        <v>2173.9187070741659</v>
      </c>
      <c r="K704" s="20">
        <v>1.3799964047586859</v>
      </c>
      <c r="L704" s="20">
        <v>904.26700000000005</v>
      </c>
      <c r="M704" s="18" t="s">
        <v>32</v>
      </c>
    </row>
    <row r="705" spans="1:13" x14ac:dyDescent="0.25">
      <c r="A705" s="20" t="s">
        <v>19</v>
      </c>
      <c r="B705" s="20">
        <v>100</v>
      </c>
      <c r="C705" s="20">
        <v>5</v>
      </c>
      <c r="D705" s="20">
        <v>0.5</v>
      </c>
      <c r="E705" s="20">
        <v>10.025545583195649</v>
      </c>
      <c r="F705" s="20">
        <v>0.99</v>
      </c>
      <c r="G705" s="20">
        <v>8</v>
      </c>
      <c r="H705" s="20">
        <v>31</v>
      </c>
      <c r="I705" s="20">
        <v>2143.5766879452731</v>
      </c>
      <c r="J705" s="20">
        <v>2138.9042981249672</v>
      </c>
      <c r="K705" s="20">
        <v>1.496093117773069</v>
      </c>
      <c r="L705" s="20">
        <v>698.19500000000005</v>
      </c>
      <c r="M705" s="18" t="s">
        <v>32</v>
      </c>
    </row>
    <row r="706" spans="1:13" x14ac:dyDescent="0.25">
      <c r="A706" s="20" t="s">
        <v>19</v>
      </c>
      <c r="B706" s="20">
        <v>100</v>
      </c>
      <c r="C706" s="20">
        <v>10</v>
      </c>
      <c r="D706" s="20">
        <v>0.5</v>
      </c>
      <c r="E706" s="20">
        <v>10.025545583195649</v>
      </c>
      <c r="F706" s="20">
        <v>0.99</v>
      </c>
      <c r="G706" s="20">
        <v>8</v>
      </c>
      <c r="H706" s="20">
        <v>31</v>
      </c>
      <c r="I706" s="20">
        <v>2143.5766879452731</v>
      </c>
      <c r="J706" s="20">
        <v>2096.0783861843643</v>
      </c>
      <c r="K706" s="20">
        <v>1.5266604632211203</v>
      </c>
      <c r="L706" s="20">
        <v>700.18200000000002</v>
      </c>
      <c r="M706" s="18" t="s">
        <v>32</v>
      </c>
    </row>
    <row r="707" spans="1:13" x14ac:dyDescent="0.25">
      <c r="A707" s="20" t="s">
        <v>14</v>
      </c>
      <c r="B707" s="20">
        <v>100</v>
      </c>
      <c r="C707" s="20">
        <v>10</v>
      </c>
      <c r="D707" s="20">
        <v>0.8</v>
      </c>
      <c r="E707" s="20">
        <v>84.378857301054765</v>
      </c>
      <c r="F707" s="20">
        <v>0.99</v>
      </c>
      <c r="G707" s="20">
        <v>8</v>
      </c>
      <c r="H707" s="20">
        <v>26</v>
      </c>
      <c r="I707" s="20">
        <v>2173.9187070741659</v>
      </c>
      <c r="J707" s="20">
        <v>2107.8850152397786</v>
      </c>
      <c r="K707" s="20">
        <v>1.4232275377026391</v>
      </c>
      <c r="L707" s="20">
        <v>1295.51</v>
      </c>
      <c r="M707" s="18" t="s">
        <v>32</v>
      </c>
    </row>
    <row r="708" spans="1:13" x14ac:dyDescent="0.25">
      <c r="A708" s="20" t="s">
        <v>15</v>
      </c>
      <c r="B708" s="20">
        <v>100</v>
      </c>
      <c r="C708" s="20">
        <v>10</v>
      </c>
      <c r="D708" s="20">
        <v>0.5</v>
      </c>
      <c r="E708" s="20">
        <v>27.163924779701162</v>
      </c>
      <c r="F708" s="20">
        <v>0.99</v>
      </c>
      <c r="G708" s="20">
        <v>8</v>
      </c>
      <c r="H708" s="20">
        <v>30</v>
      </c>
      <c r="I708" s="20">
        <v>2173.9187070741659</v>
      </c>
      <c r="J708" s="20">
        <v>2173.9187070741659</v>
      </c>
      <c r="K708" s="20">
        <v>1.3799964047586859</v>
      </c>
      <c r="L708" s="20">
        <v>1065.1289999999999</v>
      </c>
      <c r="M708" s="18" t="s">
        <v>32</v>
      </c>
    </row>
    <row r="709" spans="1:13" x14ac:dyDescent="0.25">
      <c r="A709" s="20" t="s">
        <v>18</v>
      </c>
      <c r="B709" s="20">
        <v>100</v>
      </c>
      <c r="C709" s="20">
        <v>5</v>
      </c>
      <c r="D709" s="20">
        <v>0.5</v>
      </c>
      <c r="E709" s="20">
        <v>27.163924779701162</v>
      </c>
      <c r="F709" s="20">
        <v>0.99</v>
      </c>
      <c r="G709" s="20">
        <v>8</v>
      </c>
      <c r="H709" s="20">
        <v>30</v>
      </c>
      <c r="I709" s="20">
        <v>2173.9187070741659</v>
      </c>
      <c r="J709" s="20">
        <v>2173.9187070741659</v>
      </c>
      <c r="K709" s="20">
        <v>1.3799964047586859</v>
      </c>
      <c r="L709" s="20">
        <v>915.11599999999999</v>
      </c>
      <c r="M709" s="18" t="s">
        <v>32</v>
      </c>
    </row>
    <row r="710" spans="1:13" x14ac:dyDescent="0.25">
      <c r="A710" s="20" t="s">
        <v>19</v>
      </c>
      <c r="B710" s="20">
        <v>100</v>
      </c>
      <c r="C710" s="20">
        <v>10</v>
      </c>
      <c r="D710" s="20">
        <v>0.8</v>
      </c>
      <c r="E710" s="20">
        <v>31.142189024239819</v>
      </c>
      <c r="F710" s="20">
        <v>0.99</v>
      </c>
      <c r="G710" s="20">
        <v>8</v>
      </c>
      <c r="H710" s="20">
        <v>32</v>
      </c>
      <c r="I710" s="20">
        <v>2143.5766879452731</v>
      </c>
      <c r="J710" s="20">
        <v>2143.5766879452731</v>
      </c>
      <c r="K710" s="20">
        <v>1.4928320586782282</v>
      </c>
      <c r="L710" s="20">
        <v>708.27599999999995</v>
      </c>
      <c r="M710" s="18" t="s">
        <v>32</v>
      </c>
    </row>
    <row r="711" spans="1:13" x14ac:dyDescent="0.25">
      <c r="A711" s="20" t="s">
        <v>18</v>
      </c>
      <c r="B711" s="20">
        <v>100</v>
      </c>
      <c r="C711" s="20">
        <v>10</v>
      </c>
      <c r="D711" s="20">
        <v>0.5</v>
      </c>
      <c r="E711" s="20">
        <v>27.163924779701162</v>
      </c>
      <c r="F711" s="20">
        <v>0.99</v>
      </c>
      <c r="G711" s="20">
        <v>8</v>
      </c>
      <c r="H711" s="20">
        <v>28</v>
      </c>
      <c r="I711" s="20">
        <v>2173.9187070741659</v>
      </c>
      <c r="J711" s="20">
        <v>2056.618890116179</v>
      </c>
      <c r="K711" s="20">
        <v>1.458704874499392</v>
      </c>
      <c r="L711" s="20">
        <v>916.32899999999995</v>
      </c>
      <c r="M711" s="18" t="s">
        <v>32</v>
      </c>
    </row>
    <row r="712" spans="1:13" x14ac:dyDescent="0.25">
      <c r="A712" s="20" t="s">
        <v>19</v>
      </c>
      <c r="B712" s="20">
        <v>100</v>
      </c>
      <c r="C712" s="20">
        <v>5</v>
      </c>
      <c r="D712" s="20">
        <v>0.3</v>
      </c>
      <c r="E712" s="20">
        <v>5.7718734423223852</v>
      </c>
      <c r="F712" s="20">
        <v>0.99</v>
      </c>
      <c r="G712" s="20">
        <v>8</v>
      </c>
      <c r="H712" s="20">
        <v>31</v>
      </c>
      <c r="I712" s="20">
        <v>2143.5766879452731</v>
      </c>
      <c r="J712" s="20">
        <v>2090.6613770270242</v>
      </c>
      <c r="K712" s="20">
        <v>1.5306161175419448</v>
      </c>
      <c r="L712" s="20">
        <v>710.33600000000001</v>
      </c>
      <c r="M712" s="18" t="s">
        <v>32</v>
      </c>
    </row>
    <row r="713" spans="1:13" x14ac:dyDescent="0.25">
      <c r="A713" s="20" t="s">
        <v>15</v>
      </c>
      <c r="B713" s="20">
        <v>100</v>
      </c>
      <c r="C713" s="20">
        <v>5</v>
      </c>
      <c r="D713" s="20">
        <v>0.8</v>
      </c>
      <c r="E713" s="20">
        <v>84.378857301054765</v>
      </c>
      <c r="F713" s="20">
        <v>0.99</v>
      </c>
      <c r="G713" s="20">
        <v>8</v>
      </c>
      <c r="H713" s="20">
        <v>30</v>
      </c>
      <c r="I713" s="20">
        <v>2173.9187070741659</v>
      </c>
      <c r="J713" s="20">
        <v>2173.9187070741659</v>
      </c>
      <c r="K713" s="20">
        <v>1.3799964047586859</v>
      </c>
      <c r="L713" s="20">
        <v>1073.2860000000001</v>
      </c>
      <c r="M713" s="18" t="s">
        <v>32</v>
      </c>
    </row>
    <row r="714" spans="1:13" x14ac:dyDescent="0.25">
      <c r="A714" s="20" t="s">
        <v>18</v>
      </c>
      <c r="B714" s="20">
        <v>100</v>
      </c>
      <c r="C714" s="20">
        <v>5</v>
      </c>
      <c r="D714" s="20">
        <v>0.8</v>
      </c>
      <c r="E714" s="20">
        <v>84.378857301054765</v>
      </c>
      <c r="F714" s="20">
        <v>0.99</v>
      </c>
      <c r="G714" s="20">
        <v>8</v>
      </c>
      <c r="H714" s="20">
        <v>30</v>
      </c>
      <c r="I714" s="20">
        <v>2173.9187070741659</v>
      </c>
      <c r="J714" s="20">
        <v>2173.9187070741659</v>
      </c>
      <c r="K714" s="20">
        <v>1.3799964047586859</v>
      </c>
      <c r="L714" s="20">
        <v>921.63800000000003</v>
      </c>
      <c r="M714" s="18" t="s">
        <v>32</v>
      </c>
    </row>
    <row r="715" spans="1:13" x14ac:dyDescent="0.25">
      <c r="A715" s="20" t="s">
        <v>19</v>
      </c>
      <c r="B715" s="20">
        <v>100</v>
      </c>
      <c r="C715" s="20">
        <v>5</v>
      </c>
      <c r="D715" s="20">
        <v>0.3</v>
      </c>
      <c r="E715" s="20">
        <v>15.638723571114044</v>
      </c>
      <c r="F715" s="20">
        <v>0.99</v>
      </c>
      <c r="G715" s="20">
        <v>8</v>
      </c>
      <c r="H715" s="20">
        <v>28</v>
      </c>
      <c r="I715" s="20">
        <v>2173.9187070741659</v>
      </c>
      <c r="J715" s="20">
        <v>2138.9866888244555</v>
      </c>
      <c r="K715" s="20">
        <v>1.4025332722611472</v>
      </c>
      <c r="L715" s="20">
        <v>716.072</v>
      </c>
      <c r="M715" s="18" t="s">
        <v>32</v>
      </c>
    </row>
    <row r="716" spans="1:13" x14ac:dyDescent="0.25">
      <c r="A716" s="20" t="s">
        <v>19</v>
      </c>
      <c r="B716" s="20">
        <v>100</v>
      </c>
      <c r="C716" s="20">
        <v>5</v>
      </c>
      <c r="D716" s="20">
        <v>0.8</v>
      </c>
      <c r="E716" s="20">
        <v>84.378857301054765</v>
      </c>
      <c r="F716" s="20">
        <v>0.99</v>
      </c>
      <c r="G716" s="20">
        <v>8</v>
      </c>
      <c r="H716" s="20">
        <v>30</v>
      </c>
      <c r="I716" s="20">
        <v>2173.9187070741659</v>
      </c>
      <c r="J716" s="20">
        <v>2173.9187070741659</v>
      </c>
      <c r="K716" s="20">
        <v>1.3799964047586859</v>
      </c>
      <c r="L716" s="20">
        <v>718.62900000000002</v>
      </c>
      <c r="M716" s="18" t="s">
        <v>32</v>
      </c>
    </row>
    <row r="717" spans="1:13" x14ac:dyDescent="0.25">
      <c r="A717" s="20" t="s">
        <v>19</v>
      </c>
      <c r="B717" s="20">
        <v>100</v>
      </c>
      <c r="C717" s="20">
        <v>10</v>
      </c>
      <c r="D717" s="20">
        <v>0.5</v>
      </c>
      <c r="E717" s="20">
        <v>27.163924779701162</v>
      </c>
      <c r="F717" s="20">
        <v>0.99</v>
      </c>
      <c r="G717" s="20">
        <v>8</v>
      </c>
      <c r="H717" s="20">
        <v>30</v>
      </c>
      <c r="I717" s="20">
        <v>2173.9187070741659</v>
      </c>
      <c r="J717" s="20">
        <v>2173.9187070741659</v>
      </c>
      <c r="K717" s="20">
        <v>1.3799964047586859</v>
      </c>
      <c r="L717" s="20">
        <v>720.84299999999996</v>
      </c>
      <c r="M717" s="18" t="s">
        <v>32</v>
      </c>
    </row>
    <row r="718" spans="1:13" x14ac:dyDescent="0.25">
      <c r="A718" s="20" t="s">
        <v>19</v>
      </c>
      <c r="B718" s="20">
        <v>100</v>
      </c>
      <c r="C718" s="20">
        <v>10</v>
      </c>
      <c r="D718" s="20">
        <v>0.3</v>
      </c>
      <c r="E718" s="20">
        <v>15.638723571114044</v>
      </c>
      <c r="F718" s="20">
        <v>0.99</v>
      </c>
      <c r="G718" s="20">
        <v>8</v>
      </c>
      <c r="H718" s="20">
        <v>29</v>
      </c>
      <c r="I718" s="20">
        <v>2173.9187070741659</v>
      </c>
      <c r="J718" s="20">
        <v>2160.8634089883003</v>
      </c>
      <c r="K718" s="20">
        <v>1.388333935185925</v>
      </c>
      <c r="L718" s="20">
        <v>722.78200000000004</v>
      </c>
      <c r="M718" s="18" t="s">
        <v>32</v>
      </c>
    </row>
    <row r="719" spans="1:13" x14ac:dyDescent="0.25">
      <c r="A719" s="20" t="s">
        <v>19</v>
      </c>
      <c r="B719" s="20">
        <v>100</v>
      </c>
      <c r="C719" s="20">
        <v>5</v>
      </c>
      <c r="D719" s="20">
        <v>0.5</v>
      </c>
      <c r="E719" s="20">
        <v>27.163924779701162</v>
      </c>
      <c r="F719" s="20">
        <v>0.99</v>
      </c>
      <c r="G719" s="20">
        <v>8</v>
      </c>
      <c r="H719" s="20">
        <v>30</v>
      </c>
      <c r="I719" s="20">
        <v>2173.9187070741659</v>
      </c>
      <c r="J719" s="20">
        <v>2173.9187070741659</v>
      </c>
      <c r="K719" s="20">
        <v>1.3799964047586859</v>
      </c>
      <c r="L719" s="20">
        <v>724.81600000000003</v>
      </c>
      <c r="M719" s="18" t="s">
        <v>32</v>
      </c>
    </row>
    <row r="720" spans="1:13" x14ac:dyDescent="0.25">
      <c r="A720" s="20" t="s">
        <v>19</v>
      </c>
      <c r="B720" s="20">
        <v>100</v>
      </c>
      <c r="C720" s="20">
        <v>10</v>
      </c>
      <c r="D720" s="20">
        <v>0.8</v>
      </c>
      <c r="E720" s="20">
        <v>84.378857301054765</v>
      </c>
      <c r="F720" s="20">
        <v>0.99</v>
      </c>
      <c r="G720" s="20">
        <v>8</v>
      </c>
      <c r="H720" s="20">
        <v>28</v>
      </c>
      <c r="I720" s="20">
        <v>2173.9187070741659</v>
      </c>
      <c r="J720" s="20">
        <v>2154.1901418946036</v>
      </c>
      <c r="K720" s="20">
        <v>1.3926347269241095</v>
      </c>
      <c r="L720" s="20">
        <v>725.32799999999997</v>
      </c>
      <c r="M720" s="18" t="s">
        <v>32</v>
      </c>
    </row>
    <row r="721" spans="1:13" x14ac:dyDescent="0.25">
      <c r="A721" s="20" t="s">
        <v>18</v>
      </c>
      <c r="B721" s="20">
        <v>100</v>
      </c>
      <c r="C721" s="20">
        <v>10</v>
      </c>
      <c r="D721" s="20">
        <v>0.8</v>
      </c>
      <c r="E721" s="20">
        <v>84.378857301054765</v>
      </c>
      <c r="F721" s="20">
        <v>0.99</v>
      </c>
      <c r="G721" s="20">
        <v>8</v>
      </c>
      <c r="H721" s="20">
        <v>29</v>
      </c>
      <c r="I721" s="20">
        <v>2173.9187070741659</v>
      </c>
      <c r="J721" s="20">
        <v>2169.5947844995922</v>
      </c>
      <c r="K721" s="20">
        <v>1.382746686815961</v>
      </c>
      <c r="L721" s="20">
        <v>933.53800000000001</v>
      </c>
      <c r="M721" s="18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Total</vt:lpstr>
      <vt:lpstr>Itérations</vt:lpstr>
      <vt:lpstr>Difference_Temp_iterations</vt:lpstr>
      <vt:lpstr>Differenc_Bonne_Solution_départ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2023-06-19T00:20:18Z</dcterms:modified>
</cp:coreProperties>
</file>