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danie\Downloads\"/>
    </mc:Choice>
  </mc:AlternateContent>
  <xr:revisionPtr revIDLastSave="0" documentId="13_ncr:1_{DAAEF28F-7F09-465E-84A6-CCC57A4E6D92}" xr6:coauthVersionLast="45" xr6:coauthVersionMax="45" xr10:uidLastSave="{00000000-0000-0000-0000-000000000000}"/>
  <bookViews>
    <workbookView xWindow="-108" yWindow="-108" windowWidth="23256" windowHeight="12576" xr2:uid="{00000000-000D-0000-FFFF-FFFF00000000}"/>
  </bookViews>
  <sheets>
    <sheet name="Valores" sheetId="1" r:id="rId1"/>
    <sheet name="Alumno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7" i="1" l="1"/>
  <c r="H47" i="1"/>
  <c r="I47" i="1"/>
  <c r="G46" i="1"/>
  <c r="H46" i="1"/>
  <c r="I46" i="1"/>
  <c r="F46" i="1"/>
  <c r="H9" i="1" l="1"/>
  <c r="I9" i="1"/>
  <c r="G9" i="1"/>
  <c r="D27" i="1" l="1"/>
  <c r="P47" i="1" l="1"/>
  <c r="O47" i="1"/>
  <c r="P46" i="1"/>
  <c r="O46" i="1"/>
  <c r="E47" i="1"/>
  <c r="F47" i="1"/>
  <c r="D47" i="1"/>
  <c r="E46" i="1"/>
  <c r="D46" i="1"/>
</calcChain>
</file>

<file path=xl/sharedStrings.xml><?xml version="1.0" encoding="utf-8"?>
<sst xmlns="http://schemas.openxmlformats.org/spreadsheetml/2006/main" count="148" uniqueCount="79">
  <si>
    <t>Acciones</t>
  </si>
  <si>
    <t>Gcarso</t>
  </si>
  <si>
    <t>América Móvil</t>
  </si>
  <si>
    <t>Walmart</t>
  </si>
  <si>
    <t>USD</t>
  </si>
  <si>
    <t>EUR</t>
  </si>
  <si>
    <t>GBP</t>
  </si>
  <si>
    <t>Divisas</t>
  </si>
  <si>
    <t>CETE</t>
  </si>
  <si>
    <t>Bono M</t>
  </si>
  <si>
    <t>Bonde D</t>
  </si>
  <si>
    <t>Futuros</t>
  </si>
  <si>
    <t>Bonos</t>
  </si>
  <si>
    <t>USD-MXP</t>
  </si>
  <si>
    <t>IPC</t>
  </si>
  <si>
    <t>Tfondeo</t>
  </si>
  <si>
    <t>Sobretasa</t>
  </si>
  <si>
    <t>Tipo Cambio</t>
  </si>
  <si>
    <t>Valor IPC</t>
  </si>
  <si>
    <t>Tasa Pagarés</t>
  </si>
  <si>
    <t>Tasa dividendos</t>
  </si>
  <si>
    <t>Swaps</t>
  </si>
  <si>
    <t>Largo</t>
  </si>
  <si>
    <t>Cupón</t>
  </si>
  <si>
    <t>Corto</t>
  </si>
  <si>
    <t>Opciones</t>
  </si>
  <si>
    <t>Larga</t>
  </si>
  <si>
    <t>Spot</t>
  </si>
  <si>
    <t>volatilidad</t>
  </si>
  <si>
    <t>Tasa Gubernamental</t>
  </si>
  <si>
    <t>Tasa extranjera (Libor)</t>
  </si>
  <si>
    <t>Tasa Doméstica (Forward</t>
  </si>
  <si>
    <t>Valor presente (TIIE)</t>
  </si>
  <si>
    <t>Sin alisado</t>
  </si>
  <si>
    <t>Con Alisado</t>
  </si>
  <si>
    <t>Delta Normal</t>
  </si>
  <si>
    <t>Delta Gamma Normal</t>
  </si>
  <si>
    <t>Delta Gamma Cornish Fisher</t>
  </si>
  <si>
    <t>Cholesky Normal</t>
  </si>
  <si>
    <t>Cholesky Empírica</t>
  </si>
  <si>
    <t>CP Normal</t>
  </si>
  <si>
    <t>CP Empírica</t>
  </si>
  <si>
    <t>Simulación Histórica</t>
  </si>
  <si>
    <t>Simulación Montecarlo</t>
  </si>
  <si>
    <t>Valor</t>
  </si>
  <si>
    <t xml:space="preserve">Valor en Riesgo </t>
  </si>
  <si>
    <t>Valor en Riesgo  Condicional</t>
  </si>
  <si>
    <t>Total</t>
  </si>
  <si>
    <t>Total Bonde</t>
  </si>
  <si>
    <t>Total Fut tdc</t>
  </si>
  <si>
    <t>Total Swap Largo</t>
  </si>
  <si>
    <t>Total Swap Corto</t>
  </si>
  <si>
    <t>Total Opción Larga</t>
  </si>
  <si>
    <t>Total Opción Corta</t>
  </si>
  <si>
    <t>Instrumento</t>
  </si>
  <si>
    <t>Instrumento Ind</t>
  </si>
  <si>
    <t>Factor Riesgo</t>
  </si>
  <si>
    <t>Total por factor de riesgo</t>
  </si>
  <si>
    <t>Tasa de interés</t>
  </si>
  <si>
    <t>Volatilidad</t>
  </si>
  <si>
    <t>Portafolios</t>
  </si>
  <si>
    <t>Total Fut IPC</t>
  </si>
  <si>
    <t>Para las acciones vemos valores negativos en general y grandes dada la posición.</t>
  </si>
  <si>
    <t>En las divisas los valores son mixtos y grandes dada la posición que se tiene en cada divisa y se ve afectada por el tipo de cambio.</t>
  </si>
  <si>
    <t>En los valores gubernamentales podemos notar que dependiendo el bono se tienen distintos factores de riesgo siendo el bonde el que tiene más y donde se tiene una mayor posición aunque esta es corta.</t>
  </si>
  <si>
    <t>Para los futuros se localizan tres factores de riesgo los valores son un tanto altos, siendo el que afecta en mayor parte el tipo de cambio.</t>
  </si>
  <si>
    <t>Los futuros del IPC tienen 3 factores de riesgo en ellos las perdidas los 700 a 400 unidades y puede y como vemos el mayor factor de riesgo es su valor y esa volatilidad implícita.</t>
  </si>
  <si>
    <t>En los SWAPS solo se tienen dos factores de riesgo el que más afecta son los cupones ya que son varios.</t>
  </si>
  <si>
    <t>En el SWAP corto las perdidas son menores debido a las temporalidades y su naturaleza además de un menor nocional y una menor temporalidad, lo que conlleva menos cupone.</t>
  </si>
  <si>
    <t>En las opciones europeas de tasas de interés podemos ver valores pequeños ya que son referentes a las tasa que se manejan en porcentajes pero al ser multiplicadas por un nocional grande las perdidas pueden crecer aunque en general se observan pequeñas.</t>
  </si>
  <si>
    <t>Para estas opciones no notamos un factor de riesgo que afecte en mayor medida el total, ya que se manejan en términos porcentuales, por otra parte al ser de tasa variable a fija el mayor riesgo puede verse en esa tasa variable.</t>
  </si>
  <si>
    <t>Elaboraron:</t>
  </si>
  <si>
    <t>Ernesto Daniel Agonizantes Grifaldo</t>
  </si>
  <si>
    <t>Salvador Cruz Santos</t>
  </si>
  <si>
    <t>Pilar Issamara Rosas Vargas</t>
  </si>
  <si>
    <t>Beatríz Tapia Huerta</t>
  </si>
  <si>
    <t>Interpretaciones Simulación Histórica</t>
  </si>
  <si>
    <r>
      <rPr>
        <b/>
        <sz val="11"/>
        <color theme="1"/>
        <rFont val="Calibri"/>
        <family val="2"/>
        <scheme val="minor"/>
      </rPr>
      <t xml:space="preserve">Interpretación (Delta Normal y Delta Gamma Normal):
</t>
    </r>
    <r>
      <rPr>
        <sz val="11"/>
        <color theme="1"/>
        <rFont val="Calibri"/>
        <family val="2"/>
        <scheme val="minor"/>
      </rPr>
      <t xml:space="preserve">
Con los datos obtenidos logramos observar que nuestros VAR con los métodos Delta Normal y Delta Gamma Normal se asemejaron o disminuyeron un poco a comparación de los obtenidos con Simulación Histórica, lo cual es algo bueno, ya que no hay mucha volatilidad entre los modelos. Creemos que estos métodos son buenos, ya se basan en la hipótesis de normalidad para conducir los factores de riesgo, deducimos que está hipótesis es conveniente debido a la propiedad de invarianza de las variables normales, es decir, las carteras de variables normales están distribuidas normalmente.</t>
    </r>
  </si>
  <si>
    <r>
      <rPr>
        <b/>
        <sz val="11"/>
        <color theme="1"/>
        <rFont val="Calibri"/>
        <family val="2"/>
        <scheme val="minor"/>
      </rPr>
      <t xml:space="preserve">Interpretación Simulación Histórica:
</t>
    </r>
    <r>
      <rPr>
        <sz val="11"/>
        <color theme="1"/>
        <rFont val="Calibri"/>
        <family val="2"/>
        <scheme val="minor"/>
      </rPr>
      <t xml:space="preserve">
Los resultados que se muestran en este documento nos dejan ver valor en riesgo de distintas posiciones en varios instrumento financieros obtenidos en este caso por Simulación Histórica, estas a su vez se dividen por cada factor de riesgo que se puede localizar según sea el instrumento todos obtenidos con una nivel de confianza del 98% y con horizonte de tiempo de 1 día, de esta forma los datos aquí mostrados nos dicen la mayor perdida que podríamos esperar en un día y que esto pasaría 2 de cada 100 días en promedio.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</si>
</sst>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9">
    <border>
      <left/>
      <right/>
      <top/>
      <bottom/>
      <diagonal/>
    </border>
    <border>
      <left style="medium">
        <color indexed="64"/>
      </left>
      <right/>
      <top style="medium">
        <color indexed="64"/>
      </top>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4">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9" xfId="0" applyBorder="1"/>
    <xf numFmtId="0" fontId="0" fillId="2" borderId="3" xfId="0" applyFill="1" applyBorder="1"/>
    <xf numFmtId="0" fontId="0" fillId="2" borderId="2" xfId="0" applyFill="1" applyBorder="1"/>
    <xf numFmtId="0" fontId="0" fillId="2" borderId="4" xfId="0" applyFill="1" applyBorder="1"/>
    <xf numFmtId="0" fontId="2" fillId="2" borderId="3" xfId="0" applyFont="1" applyFill="1" applyBorder="1"/>
    <xf numFmtId="0" fontId="2" fillId="2" borderId="4" xfId="0" applyFont="1"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 fillId="0" borderId="15" xfId="0" applyFont="1" applyBorder="1" applyAlignment="1">
      <alignment horizontal="center" vertical="center"/>
    </xf>
    <xf numFmtId="0" fontId="1" fillId="0" borderId="16" xfId="0" applyFont="1" applyBorder="1" applyAlignment="1">
      <alignment horizontal="center" vertical="center" wrapText="1"/>
    </xf>
    <xf numFmtId="0" fontId="0" fillId="0" borderId="1" xfId="0"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0" fillId="0" borderId="0" xfId="0" applyAlignment="1">
      <alignment wrapText="1"/>
    </xf>
    <xf numFmtId="0" fontId="0" fillId="0" borderId="8"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1" fillId="0" borderId="0" xfId="0" applyFont="1" applyAlignment="1">
      <alignment horizontal="right"/>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Alignment="1">
      <alignment horizontal="right"/>
    </xf>
    <xf numFmtId="0" fontId="2" fillId="2" borderId="0" xfId="0" applyFont="1" applyFill="1" applyAlignment="1">
      <alignment horizontal="right"/>
    </xf>
    <xf numFmtId="0" fontId="0" fillId="2" borderId="0" xfId="0" applyFill="1" applyAlignment="1">
      <alignment horizontal="right"/>
    </xf>
    <xf numFmtId="0" fontId="0" fillId="0" borderId="3" xfId="0" applyBorder="1" applyAlignment="1">
      <alignment horizontal="center"/>
    </xf>
    <xf numFmtId="0" fontId="0" fillId="2" borderId="2" xfId="0" applyFont="1" applyFill="1" applyBorder="1"/>
    <xf numFmtId="0" fontId="0" fillId="2" borderId="3" xfId="0" applyFont="1" applyFill="1" applyBorder="1"/>
    <xf numFmtId="164" fontId="0" fillId="2" borderId="3" xfId="0" applyNumberFormat="1" applyFill="1" applyBorder="1"/>
    <xf numFmtId="0" fontId="0" fillId="0" borderId="0" xfId="0" applyAlignment="1">
      <alignment horizontal="center" vertical="top" wrapText="1"/>
    </xf>
    <xf numFmtId="0" fontId="0" fillId="0" borderId="0" xfId="0" applyAlignment="1">
      <alignment horizontal="center" vertical="center" wrapText="1"/>
    </xf>
    <xf numFmtId="0" fontId="1" fillId="0" borderId="15" xfId="0"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3"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5"/>
  <sheetViews>
    <sheetView tabSelected="1" topLeftCell="A7" zoomScale="90" zoomScaleNormal="90" workbookViewId="0">
      <selection activeCell="J67" sqref="J67"/>
    </sheetView>
  </sheetViews>
  <sheetFormatPr baseColWidth="10" defaultColWidth="9.109375" defaultRowHeight="14.4" x14ac:dyDescent="0.3"/>
  <cols>
    <col min="2" max="2" width="13.6640625" bestFit="1" customWidth="1"/>
    <col min="3" max="3" width="23.33203125" bestFit="1" customWidth="1"/>
    <col min="5" max="5" width="11.33203125" customWidth="1"/>
    <col min="7" max="7" width="9.109375" customWidth="1"/>
    <col min="8" max="8" width="11.109375" customWidth="1"/>
    <col min="10" max="10" width="10.6640625" customWidth="1"/>
    <col min="14" max="14" width="2.6640625" customWidth="1"/>
  </cols>
  <sheetData>
    <row r="1" spans="1:29" ht="15" thickBot="1" x14ac:dyDescent="0.35">
      <c r="E1" s="47" t="s">
        <v>45</v>
      </c>
      <c r="F1" s="48"/>
      <c r="G1" s="48"/>
      <c r="H1" s="48"/>
      <c r="I1" s="48"/>
      <c r="J1" s="48"/>
      <c r="K1" s="48"/>
      <c r="L1" s="48"/>
      <c r="M1" s="49"/>
      <c r="O1" s="47" t="s">
        <v>46</v>
      </c>
      <c r="P1" s="48"/>
      <c r="Q1" s="48"/>
      <c r="R1" s="48"/>
      <c r="S1" s="48"/>
      <c r="T1" s="48"/>
      <c r="U1" s="48"/>
      <c r="V1" s="48"/>
      <c r="W1" s="49"/>
    </row>
    <row r="2" spans="1:29" s="3" customFormat="1" ht="42.6" customHeight="1" thickBot="1" x14ac:dyDescent="0.35">
      <c r="D2" s="18" t="s">
        <v>44</v>
      </c>
      <c r="E2" s="50" t="s">
        <v>42</v>
      </c>
      <c r="F2" s="51"/>
      <c r="G2" s="19" t="s">
        <v>35</v>
      </c>
      <c r="H2" s="51" t="s">
        <v>36</v>
      </c>
      <c r="I2" s="51"/>
      <c r="J2" s="51" t="s">
        <v>43</v>
      </c>
      <c r="K2" s="51"/>
      <c r="L2" s="51"/>
      <c r="M2" s="52"/>
      <c r="O2" s="50" t="s">
        <v>42</v>
      </c>
      <c r="P2" s="51"/>
      <c r="Q2" s="19" t="s">
        <v>35</v>
      </c>
      <c r="R2" s="51" t="s">
        <v>36</v>
      </c>
      <c r="S2" s="51"/>
      <c r="T2" s="51" t="s">
        <v>43</v>
      </c>
      <c r="U2" s="51"/>
      <c r="V2" s="51"/>
      <c r="W2" s="52"/>
    </row>
    <row r="3" spans="1:29" s="24" customFormat="1" ht="58.2" thickBot="1" x14ac:dyDescent="0.35">
      <c r="A3" s="2" t="s">
        <v>54</v>
      </c>
      <c r="B3" s="2" t="s">
        <v>55</v>
      </c>
      <c r="C3" s="2" t="s">
        <v>56</v>
      </c>
      <c r="D3" s="20"/>
      <c r="E3" s="21" t="s">
        <v>33</v>
      </c>
      <c r="F3" s="22" t="s">
        <v>34</v>
      </c>
      <c r="G3" s="22" t="s">
        <v>35</v>
      </c>
      <c r="H3" s="22" t="s">
        <v>36</v>
      </c>
      <c r="I3" s="22" t="s">
        <v>37</v>
      </c>
      <c r="J3" s="22" t="s">
        <v>38</v>
      </c>
      <c r="K3" s="22" t="s">
        <v>39</v>
      </c>
      <c r="L3" s="22" t="s">
        <v>40</v>
      </c>
      <c r="M3" s="23" t="s">
        <v>41</v>
      </c>
      <c r="O3" s="21" t="s">
        <v>33</v>
      </c>
      <c r="P3" s="22" t="s">
        <v>34</v>
      </c>
      <c r="Q3" s="22" t="s">
        <v>35</v>
      </c>
      <c r="R3" s="22" t="s">
        <v>36</v>
      </c>
      <c r="S3" s="22" t="s">
        <v>37</v>
      </c>
      <c r="T3" s="22" t="s">
        <v>38</v>
      </c>
      <c r="U3" s="22" t="s">
        <v>39</v>
      </c>
      <c r="V3" s="22" t="s">
        <v>40</v>
      </c>
      <c r="W3" s="23" t="s">
        <v>41</v>
      </c>
      <c r="Y3" s="46" t="s">
        <v>76</v>
      </c>
      <c r="Z3" s="46"/>
      <c r="AA3" s="46"/>
      <c r="AB3" s="46"/>
      <c r="AC3" s="46"/>
    </row>
    <row r="4" spans="1:29" x14ac:dyDescent="0.3">
      <c r="A4" t="s">
        <v>0</v>
      </c>
      <c r="B4" t="s">
        <v>1</v>
      </c>
      <c r="C4" s="38" t="s">
        <v>1</v>
      </c>
      <c r="D4" s="4">
        <v>56720</v>
      </c>
      <c r="E4" s="5">
        <v>-2813.2159999999999</v>
      </c>
      <c r="F4" s="5">
        <v>-2796.8809999999999</v>
      </c>
      <c r="G4" s="5">
        <v>-2371.261</v>
      </c>
      <c r="H4" s="5">
        <v>-2371.261</v>
      </c>
      <c r="I4" s="5">
        <v>-2371.261</v>
      </c>
      <c r="J4" s="5"/>
      <c r="K4" s="5"/>
      <c r="L4" s="5"/>
      <c r="M4" s="6"/>
      <c r="O4" s="5">
        <v>-3176.0909999999999</v>
      </c>
      <c r="P4" s="5">
        <v>-3213.16</v>
      </c>
      <c r="Q4" s="5">
        <v>-2973.6570000000002</v>
      </c>
      <c r="R4" s="5">
        <v>-2973.6570000000002</v>
      </c>
      <c r="S4" s="5">
        <v>-2973.6570000000002</v>
      </c>
      <c r="T4" s="5"/>
      <c r="U4" s="5"/>
      <c r="V4" s="5"/>
      <c r="W4" s="6"/>
      <c r="Y4" s="45" t="s">
        <v>62</v>
      </c>
      <c r="Z4" s="45"/>
      <c r="AA4" s="45"/>
      <c r="AB4" s="45"/>
      <c r="AC4" s="45"/>
    </row>
    <row r="5" spans="1:29" x14ac:dyDescent="0.3">
      <c r="A5" t="s">
        <v>0</v>
      </c>
      <c r="B5" t="s">
        <v>2</v>
      </c>
      <c r="C5" s="38" t="s">
        <v>2</v>
      </c>
      <c r="D5" s="4">
        <v>-77350</v>
      </c>
      <c r="E5" s="5">
        <v>-3178.7669999999998</v>
      </c>
      <c r="F5" s="5">
        <v>-2907.89</v>
      </c>
      <c r="G5" s="5">
        <v>-2018.0039999999999</v>
      </c>
      <c r="H5" s="5">
        <v>-2018.0039999999999</v>
      </c>
      <c r="I5" s="5">
        <v>-2018.0039999999999</v>
      </c>
      <c r="J5" s="5"/>
      <c r="K5" s="5"/>
      <c r="L5" s="5"/>
      <c r="M5" s="6"/>
      <c r="O5" s="5">
        <v>-4763.6639999999998</v>
      </c>
      <c r="P5" s="5">
        <v>-4244.0069999999996</v>
      </c>
      <c r="Q5" s="5">
        <v>-2530.6590000000001</v>
      </c>
      <c r="R5" s="5">
        <v>-2530.6590000000001</v>
      </c>
      <c r="S5" s="5">
        <v>-2530.6590000000001</v>
      </c>
      <c r="T5" s="5"/>
      <c r="U5" s="5"/>
      <c r="V5" s="5"/>
      <c r="W5" s="6"/>
      <c r="Y5" s="45"/>
      <c r="Z5" s="45"/>
      <c r="AA5" s="45"/>
      <c r="AB5" s="45"/>
      <c r="AC5" s="45"/>
    </row>
    <row r="6" spans="1:29" x14ac:dyDescent="0.3">
      <c r="A6" t="s">
        <v>0</v>
      </c>
      <c r="B6" t="s">
        <v>3</v>
      </c>
      <c r="C6" s="38" t="s">
        <v>3</v>
      </c>
      <c r="D6" s="4">
        <v>66408</v>
      </c>
      <c r="E6" s="5">
        <v>-1776.1590000000001</v>
      </c>
      <c r="F6" s="5">
        <v>-1750.915</v>
      </c>
      <c r="G6" s="5">
        <v>-1736.7070000000001</v>
      </c>
      <c r="H6" s="5">
        <v>-1736.7070000000001</v>
      </c>
      <c r="I6" s="5">
        <v>-1736.7070000000001</v>
      </c>
      <c r="J6" s="5"/>
      <c r="K6" s="5"/>
      <c r="L6" s="5"/>
      <c r="M6" s="6"/>
      <c r="O6" s="5">
        <v>-2651.95</v>
      </c>
      <c r="P6" s="5">
        <v>-2258.7759999999998</v>
      </c>
      <c r="Q6" s="5">
        <v>-2177.9009999999998</v>
      </c>
      <c r="R6" s="5">
        <v>-2177.9009999999998</v>
      </c>
      <c r="S6" s="5">
        <v>-2177.9009999999998</v>
      </c>
      <c r="T6" s="5"/>
      <c r="U6" s="5"/>
      <c r="V6" s="5"/>
      <c r="W6" s="6"/>
      <c r="Y6" s="45"/>
      <c r="Z6" s="45"/>
      <c r="AA6" s="45"/>
      <c r="AB6" s="45"/>
      <c r="AC6" s="45"/>
    </row>
    <row r="7" spans="1:29" x14ac:dyDescent="0.3">
      <c r="C7" s="31" t="s">
        <v>47</v>
      </c>
      <c r="D7" s="9">
        <v>45778</v>
      </c>
      <c r="E7" s="8">
        <v>-3500.6950000000002</v>
      </c>
      <c r="F7" s="8">
        <v>-3500.6950000000002</v>
      </c>
      <c r="G7" s="8">
        <v>-2844.7649999999999</v>
      </c>
      <c r="H7" s="8">
        <v>-2844.7649999999999</v>
      </c>
      <c r="I7" s="8">
        <v>-2844.7649999999999</v>
      </c>
      <c r="J7" s="8"/>
      <c r="K7" s="8"/>
      <c r="L7" s="8"/>
      <c r="M7" s="10"/>
      <c r="O7" s="8">
        <v>-3629.971</v>
      </c>
      <c r="P7" s="8">
        <v>-3629.971</v>
      </c>
      <c r="Q7" s="8">
        <v>-3567.45</v>
      </c>
      <c r="R7" s="8">
        <v>-3567.45</v>
      </c>
      <c r="S7" s="8">
        <v>-3567.45</v>
      </c>
      <c r="T7" s="8"/>
      <c r="U7" s="8"/>
      <c r="V7" s="8"/>
      <c r="W7" s="10"/>
    </row>
    <row r="8" spans="1:29" x14ac:dyDescent="0.3">
      <c r="A8" t="s">
        <v>7</v>
      </c>
      <c r="B8" t="s">
        <v>4</v>
      </c>
      <c r="C8" s="38" t="s">
        <v>4</v>
      </c>
      <c r="D8" s="4">
        <v>28929.9</v>
      </c>
      <c r="E8" s="5">
        <v>-436.37799999999999</v>
      </c>
      <c r="F8" s="5">
        <v>-456.34350000000001</v>
      </c>
      <c r="G8" s="5">
        <v>-240.65710000000001</v>
      </c>
      <c r="H8" s="5">
        <v>-240.65710000000001</v>
      </c>
      <c r="I8" s="5">
        <v>-240.65710000000001</v>
      </c>
      <c r="J8" s="5"/>
      <c r="K8" s="5"/>
      <c r="L8" s="5"/>
      <c r="M8" s="6"/>
      <c r="O8" s="5">
        <v>-479.46699999999998</v>
      </c>
      <c r="P8" s="5">
        <v>-502.59059999999999</v>
      </c>
      <c r="Q8" s="5">
        <v>-301.79379999999998</v>
      </c>
      <c r="R8" s="5">
        <v>-301.79379999999998</v>
      </c>
      <c r="S8" s="5">
        <v>-301.79379999999998</v>
      </c>
      <c r="T8" s="5"/>
      <c r="U8" s="5"/>
      <c r="V8" s="5"/>
      <c r="W8" s="6"/>
      <c r="Y8" s="45" t="s">
        <v>63</v>
      </c>
      <c r="Z8" s="45"/>
      <c r="AA8" s="45"/>
      <c r="AB8" s="45"/>
      <c r="AC8" s="45"/>
    </row>
    <row r="9" spans="1:29" x14ac:dyDescent="0.3">
      <c r="A9" t="s">
        <v>7</v>
      </c>
      <c r="B9" t="s">
        <v>5</v>
      </c>
      <c r="C9" s="38" t="s">
        <v>5</v>
      </c>
      <c r="D9" s="4">
        <v>14696.63</v>
      </c>
      <c r="E9" s="5">
        <v>-227.37209999999999</v>
      </c>
      <c r="F9" s="5">
        <v>-202.19399999999999</v>
      </c>
      <c r="G9" s="5">
        <f>-145.8201</f>
        <v>-145.8201</v>
      </c>
      <c r="H9" s="5">
        <f t="shared" ref="H9:I9" si="0">-145.8201</f>
        <v>-145.8201</v>
      </c>
      <c r="I9" s="5">
        <f t="shared" si="0"/>
        <v>-145.8201</v>
      </c>
      <c r="J9" s="5"/>
      <c r="K9" s="5"/>
      <c r="L9" s="5"/>
      <c r="M9" s="6"/>
      <c r="O9" s="5">
        <v>-429.68759999999997</v>
      </c>
      <c r="P9" s="5">
        <v>-313.09219999999999</v>
      </c>
      <c r="Q9" s="5">
        <v>-182.86420000000001</v>
      </c>
      <c r="R9" s="5">
        <v>-182.86420000000001</v>
      </c>
      <c r="S9" s="5">
        <v>-182.86420000000001</v>
      </c>
      <c r="T9" s="5"/>
      <c r="U9" s="5"/>
      <c r="V9" s="5"/>
      <c r="W9" s="6"/>
      <c r="Y9" s="45"/>
      <c r="Z9" s="45"/>
      <c r="AA9" s="45"/>
      <c r="AB9" s="45"/>
      <c r="AC9" s="45"/>
    </row>
    <row r="10" spans="1:29" x14ac:dyDescent="0.3">
      <c r="A10" t="s">
        <v>7</v>
      </c>
      <c r="B10" t="s">
        <v>6</v>
      </c>
      <c r="C10" s="38" t="s">
        <v>6</v>
      </c>
      <c r="D10" s="4">
        <v>-14935.8</v>
      </c>
      <c r="E10" s="5">
        <v>-182.18610000000001</v>
      </c>
      <c r="F10" s="5">
        <v>-175.07390000000001</v>
      </c>
      <c r="G10" s="5">
        <v>-156.11089999999999</v>
      </c>
      <c r="H10" s="5">
        <v>-156.11089999999999</v>
      </c>
      <c r="I10" s="5">
        <v>-156.11089999999999</v>
      </c>
      <c r="J10" s="5"/>
      <c r="K10" s="5"/>
      <c r="L10" s="5"/>
      <c r="M10" s="6"/>
      <c r="O10" s="5">
        <v>-205.691</v>
      </c>
      <c r="P10" s="5">
        <v>-185.99789999999999</v>
      </c>
      <c r="Q10" s="5">
        <v>-195.76939999999999</v>
      </c>
      <c r="R10" s="5">
        <v>-195.76939999999999</v>
      </c>
      <c r="S10" s="5">
        <v>-195.76939999999999</v>
      </c>
      <c r="T10" s="5"/>
      <c r="U10" s="5"/>
      <c r="V10" s="5"/>
      <c r="W10" s="6"/>
      <c r="Y10" s="45"/>
      <c r="Z10" s="45"/>
      <c r="AA10" s="45"/>
      <c r="AB10" s="45"/>
      <c r="AC10" s="45"/>
    </row>
    <row r="11" spans="1:29" x14ac:dyDescent="0.3">
      <c r="C11" s="31" t="s">
        <v>47</v>
      </c>
      <c r="D11" s="9">
        <v>28690.73</v>
      </c>
      <c r="E11" s="8">
        <v>-466.21929999999998</v>
      </c>
      <c r="F11" s="8">
        <v>-466.21929999999998</v>
      </c>
      <c r="G11" s="8">
        <v>-297.96719999999999</v>
      </c>
      <c r="H11" s="8">
        <v>-297.96719999999999</v>
      </c>
      <c r="I11" s="8">
        <v>-297.96719999999999</v>
      </c>
      <c r="J11" s="8"/>
      <c r="K11" s="8"/>
      <c r="L11" s="8"/>
      <c r="M11" s="10"/>
      <c r="O11" s="8">
        <v>-569.86919999999998</v>
      </c>
      <c r="P11" s="8">
        <v>-569.86919999999998</v>
      </c>
      <c r="Q11" s="8">
        <v>-373.66300000000001</v>
      </c>
      <c r="R11" s="8">
        <v>-373.66300000000001</v>
      </c>
      <c r="S11" s="8">
        <v>-373.66300000000001</v>
      </c>
      <c r="T11" s="8"/>
      <c r="U11" s="8"/>
      <c r="V11" s="8"/>
      <c r="W11" s="10"/>
    </row>
    <row r="12" spans="1:29" x14ac:dyDescent="0.3">
      <c r="A12" t="s">
        <v>12</v>
      </c>
      <c r="B12" t="s">
        <v>8</v>
      </c>
      <c r="C12" s="38" t="s">
        <v>29</v>
      </c>
      <c r="D12" s="4">
        <v>14416.31</v>
      </c>
      <c r="E12" s="5"/>
      <c r="F12" s="5"/>
      <c r="G12" s="5">
        <v>-8.5024770000000007</v>
      </c>
      <c r="H12" s="5">
        <v>-8.5017340000000008</v>
      </c>
      <c r="I12" s="5">
        <v>-8.5004650000000002</v>
      </c>
      <c r="J12" s="5"/>
      <c r="K12" s="5"/>
      <c r="L12" s="5"/>
      <c r="M12" s="6"/>
      <c r="O12" s="5"/>
      <c r="P12" s="5"/>
      <c r="Q12" s="5">
        <v>-3.637597</v>
      </c>
      <c r="R12" s="5">
        <v>-3.638341</v>
      </c>
      <c r="S12" s="5">
        <v>-3.637248</v>
      </c>
      <c r="T12" s="5"/>
      <c r="U12" s="5"/>
      <c r="V12" s="5"/>
      <c r="W12" s="6"/>
      <c r="Y12" s="45" t="s">
        <v>64</v>
      </c>
      <c r="Z12" s="45"/>
      <c r="AA12" s="45"/>
      <c r="AB12" s="45"/>
      <c r="AC12" s="45"/>
    </row>
    <row r="13" spans="1:29" x14ac:dyDescent="0.3">
      <c r="A13" t="s">
        <v>12</v>
      </c>
      <c r="B13" t="s">
        <v>9</v>
      </c>
      <c r="C13" s="38">
        <v>1</v>
      </c>
      <c r="D13" s="4">
        <v>66.487520000000004</v>
      </c>
      <c r="E13" s="5"/>
      <c r="F13" s="5"/>
      <c r="G13" s="5">
        <v>-1.1582140000000001</v>
      </c>
      <c r="H13" s="5">
        <v>-1.1536230000000001</v>
      </c>
      <c r="I13" s="5">
        <v>-1.145707</v>
      </c>
      <c r="J13" s="5"/>
      <c r="K13" s="5"/>
      <c r="L13" s="5"/>
      <c r="M13" s="6"/>
      <c r="O13" s="5"/>
      <c r="P13" s="5"/>
      <c r="Q13" s="5">
        <v>-1.437335</v>
      </c>
      <c r="R13" s="5">
        <v>-1.44204</v>
      </c>
      <c r="S13" s="5">
        <v>-1.4352210000000001</v>
      </c>
      <c r="T13" s="5"/>
      <c r="U13" s="5"/>
      <c r="V13" s="5"/>
      <c r="W13" s="6"/>
      <c r="Y13" s="45"/>
      <c r="Z13" s="45"/>
      <c r="AA13" s="45"/>
      <c r="AB13" s="45"/>
      <c r="AC13" s="45"/>
    </row>
    <row r="14" spans="1:29" x14ac:dyDescent="0.3">
      <c r="A14" t="s">
        <v>12</v>
      </c>
      <c r="B14" t="s">
        <v>10</v>
      </c>
      <c r="C14" s="38" t="s">
        <v>15</v>
      </c>
      <c r="D14" s="4"/>
      <c r="E14" s="5">
        <v>3980.59</v>
      </c>
      <c r="F14" s="5">
        <v>3996.7190000000001</v>
      </c>
      <c r="G14" s="5">
        <v>-19.2286</v>
      </c>
      <c r="H14" s="5">
        <v>-58.253435000000003</v>
      </c>
      <c r="I14" s="5">
        <v>-82.538820000000001</v>
      </c>
      <c r="J14" s="5"/>
      <c r="K14" s="5"/>
      <c r="L14" s="5"/>
      <c r="M14" s="6"/>
      <c r="O14" s="5">
        <v>3828.259</v>
      </c>
      <c r="P14" s="5">
        <v>3728.7289999999998</v>
      </c>
      <c r="Q14" s="5">
        <v>-24.113440000000001</v>
      </c>
      <c r="R14" s="5">
        <v>-79.221626000000001</v>
      </c>
      <c r="S14" s="5">
        <v>-103.50700999999999</v>
      </c>
      <c r="T14" s="5"/>
      <c r="U14" s="5"/>
      <c r="V14" s="5"/>
      <c r="W14" s="6"/>
      <c r="Y14" s="45"/>
      <c r="Z14" s="45"/>
      <c r="AA14" s="45"/>
      <c r="AB14" s="45"/>
      <c r="AC14" s="45"/>
    </row>
    <row r="15" spans="1:29" x14ac:dyDescent="0.3">
      <c r="A15" t="s">
        <v>12</v>
      </c>
      <c r="B15" t="s">
        <v>10</v>
      </c>
      <c r="C15" s="38" t="s">
        <v>29</v>
      </c>
      <c r="D15" s="4"/>
      <c r="E15" s="5">
        <v>4140.067</v>
      </c>
      <c r="F15" s="5">
        <v>4194.6779999999999</v>
      </c>
      <c r="G15" s="5">
        <v>-123.415965</v>
      </c>
      <c r="H15" s="5">
        <v>-123.415965</v>
      </c>
      <c r="I15" s="5">
        <v>-147.76612</v>
      </c>
      <c r="J15" s="5"/>
      <c r="K15" s="5"/>
      <c r="L15" s="5"/>
      <c r="M15" s="6"/>
      <c r="O15" s="5">
        <v>4070.462</v>
      </c>
      <c r="P15" s="5">
        <v>4041.9549999999999</v>
      </c>
      <c r="Q15" s="5">
        <v>-160.91348500000001</v>
      </c>
      <c r="R15" s="5">
        <v>-160.91348500000001</v>
      </c>
      <c r="S15" s="5">
        <v>-185.24328</v>
      </c>
      <c r="T15" s="5"/>
      <c r="U15" s="5"/>
      <c r="V15" s="5"/>
      <c r="W15" s="6"/>
      <c r="Y15" s="45"/>
      <c r="Z15" s="45"/>
      <c r="AA15" s="45"/>
      <c r="AB15" s="45"/>
      <c r="AC15" s="45"/>
    </row>
    <row r="16" spans="1:29" x14ac:dyDescent="0.3">
      <c r="A16" t="s">
        <v>12</v>
      </c>
      <c r="B16" t="s">
        <v>10</v>
      </c>
      <c r="C16" s="38" t="s">
        <v>16</v>
      </c>
      <c r="D16" s="4"/>
      <c r="E16" s="5">
        <v>4140.067</v>
      </c>
      <c r="F16" s="5">
        <v>4194.6779999999999</v>
      </c>
      <c r="G16" s="5">
        <v>5.0552190000000001</v>
      </c>
      <c r="H16" s="5">
        <v>5.0552190000000001</v>
      </c>
      <c r="I16" s="5">
        <v>-19.231269999999999</v>
      </c>
      <c r="J16" s="5"/>
      <c r="K16" s="5"/>
      <c r="L16" s="5"/>
      <c r="M16" s="6"/>
      <c r="O16" s="5">
        <v>4070.462</v>
      </c>
      <c r="P16" s="5">
        <v>4041.9549999999999</v>
      </c>
      <c r="Q16" s="5">
        <v>0.170517</v>
      </c>
      <c r="R16" s="5">
        <v>0.170517</v>
      </c>
      <c r="S16" s="5">
        <v>-24.115739999999999</v>
      </c>
      <c r="T16" s="5"/>
      <c r="U16" s="5"/>
      <c r="V16" s="5"/>
      <c r="W16" s="6"/>
      <c r="Y16" s="45"/>
      <c r="Z16" s="45"/>
      <c r="AA16" s="45"/>
      <c r="AB16" s="45"/>
      <c r="AC16" s="45"/>
    </row>
    <row r="17" spans="1:29" x14ac:dyDescent="0.3">
      <c r="C17" s="39" t="s">
        <v>48</v>
      </c>
      <c r="D17" s="9">
        <v>-95226.61</v>
      </c>
      <c r="E17" s="8">
        <v>4213.2179999999998</v>
      </c>
      <c r="F17" s="8">
        <v>4250.2060000000001</v>
      </c>
      <c r="G17" s="8">
        <v>-244.036</v>
      </c>
      <c r="H17" s="44">
        <v>-244.0361</v>
      </c>
      <c r="I17" s="8">
        <v>-244.20349999999999</v>
      </c>
      <c r="J17" s="8"/>
      <c r="K17" s="8"/>
      <c r="L17" s="8"/>
      <c r="M17" s="10"/>
      <c r="O17" s="8">
        <v>4165.866</v>
      </c>
      <c r="P17" s="8">
        <v>4146.4369999999999</v>
      </c>
      <c r="Q17" s="8">
        <v>-306.03100000000001</v>
      </c>
      <c r="R17" s="8">
        <v>-306.03030000000001</v>
      </c>
      <c r="S17" s="8">
        <v>-306.17540000000002</v>
      </c>
      <c r="T17" s="8"/>
      <c r="U17" s="8"/>
      <c r="V17" s="8"/>
      <c r="W17" s="10"/>
    </row>
    <row r="18" spans="1:29" x14ac:dyDescent="0.3">
      <c r="C18" s="31" t="s">
        <v>47</v>
      </c>
      <c r="D18" s="13">
        <v>-66330.931169999996</v>
      </c>
      <c r="E18" s="7"/>
      <c r="F18" s="7"/>
      <c r="G18" s="7">
        <v>-73.549570000000003</v>
      </c>
      <c r="H18" s="7">
        <v>-73.549589999999995</v>
      </c>
      <c r="I18" s="7">
        <v>-73.588790000000003</v>
      </c>
      <c r="J18" s="7"/>
      <c r="K18" s="7"/>
      <c r="L18" s="7"/>
      <c r="M18" s="14"/>
      <c r="O18" s="7"/>
      <c r="P18" s="7"/>
      <c r="Q18" s="7">
        <v>-92.234129999999993</v>
      </c>
      <c r="R18" s="7">
        <v>-92.23415</v>
      </c>
      <c r="S18" s="7">
        <v>-92.267939999999996</v>
      </c>
      <c r="T18" s="7"/>
      <c r="U18" s="7"/>
      <c r="V18" s="7"/>
      <c r="W18" s="14"/>
    </row>
    <row r="19" spans="1:29" x14ac:dyDescent="0.3">
      <c r="A19" t="s">
        <v>11</v>
      </c>
      <c r="B19" t="s">
        <v>13</v>
      </c>
      <c r="C19" s="38" t="s">
        <v>17</v>
      </c>
      <c r="D19" s="4"/>
      <c r="E19" s="5">
        <v>-29.07619</v>
      </c>
      <c r="F19" s="5">
        <v>-33.48798</v>
      </c>
      <c r="G19" s="5">
        <v>-16.035170000000001</v>
      </c>
      <c r="H19" s="5">
        <v>-16.035170000000001</v>
      </c>
      <c r="I19" s="5">
        <v>-16.035170000000001</v>
      </c>
      <c r="J19" s="5"/>
      <c r="K19" s="5"/>
      <c r="L19" s="5"/>
      <c r="M19" s="6"/>
      <c r="O19" s="5">
        <v>-31.947240000000001</v>
      </c>
      <c r="P19" s="5">
        <v>-33.48798</v>
      </c>
      <c r="Q19" s="5">
        <v>-20.108740000000001</v>
      </c>
      <c r="R19" s="5">
        <v>-20.108740000000001</v>
      </c>
      <c r="S19" s="5">
        <v>-20.108740000000001</v>
      </c>
      <c r="T19" s="5"/>
      <c r="U19" s="5"/>
      <c r="V19" s="5"/>
      <c r="W19" s="6"/>
      <c r="Y19" s="45" t="s">
        <v>65</v>
      </c>
      <c r="Z19" s="45"/>
      <c r="AA19" s="45"/>
      <c r="AB19" s="45"/>
      <c r="AC19" s="45"/>
    </row>
    <row r="20" spans="1:29" x14ac:dyDescent="0.3">
      <c r="A20" t="s">
        <v>11</v>
      </c>
      <c r="B20" t="s">
        <v>13</v>
      </c>
      <c r="C20" s="38" t="s">
        <v>30</v>
      </c>
      <c r="D20" s="4"/>
      <c r="E20" s="5">
        <v>-8.6152810000000007E-3</v>
      </c>
      <c r="F20" s="5">
        <v>-8.1700090000000006E-3</v>
      </c>
      <c r="G20" s="5">
        <v>-6.8650279999999996E-3</v>
      </c>
      <c r="H20" s="5">
        <v>-6.8650279999999996E-3</v>
      </c>
      <c r="I20" s="5">
        <v>-6.8650279999999996E-3</v>
      </c>
      <c r="J20" s="5"/>
      <c r="K20" s="5"/>
      <c r="L20" s="5"/>
      <c r="M20" s="6"/>
      <c r="O20" s="5">
        <v>-1.1994383000000001E-2</v>
      </c>
      <c r="P20" s="5">
        <v>-1.1271285000000001E-2</v>
      </c>
      <c r="Q20" s="5">
        <v>-8.6090230000000004E-3</v>
      </c>
      <c r="R20" s="5">
        <v>-8.6090230000000004E-3</v>
      </c>
      <c r="S20" s="5">
        <v>-8.6090219999999992E-3</v>
      </c>
      <c r="T20" s="5"/>
      <c r="U20" s="5"/>
      <c r="V20" s="5"/>
      <c r="W20" s="6"/>
      <c r="Y20" s="45"/>
      <c r="Z20" s="45"/>
      <c r="AA20" s="45"/>
      <c r="AB20" s="45"/>
      <c r="AC20" s="45"/>
    </row>
    <row r="21" spans="1:29" x14ac:dyDescent="0.3">
      <c r="A21" t="s">
        <v>11</v>
      </c>
      <c r="B21" t="s">
        <v>13</v>
      </c>
      <c r="C21" s="38" t="s">
        <v>31</v>
      </c>
      <c r="D21" s="4"/>
      <c r="E21" s="5">
        <v>-3.9555269999999997E-2</v>
      </c>
      <c r="F21" s="5">
        <v>-3.9555269999999997E-2</v>
      </c>
      <c r="G21" s="5">
        <v>-1.4306019999999999E-2</v>
      </c>
      <c r="H21" s="5">
        <v>-1.4306019999999999E-2</v>
      </c>
      <c r="I21" s="5">
        <v>-1.4306019999999999E-2</v>
      </c>
      <c r="J21" s="5"/>
      <c r="K21" s="5"/>
      <c r="L21" s="5"/>
      <c r="M21" s="6"/>
      <c r="O21" s="5">
        <v>-4.64194E-2</v>
      </c>
      <c r="P21" s="5">
        <v>-4.64194E-2</v>
      </c>
      <c r="Q21" s="5">
        <v>-1.7940330000000001E-2</v>
      </c>
      <c r="R21" s="5">
        <v>-1.7940330000000001E-2</v>
      </c>
      <c r="S21" s="5">
        <v>-1.7940330000000001E-2</v>
      </c>
      <c r="T21" s="5"/>
      <c r="U21" s="5"/>
      <c r="V21" s="5"/>
      <c r="W21" s="6"/>
      <c r="Y21" s="45"/>
      <c r="Z21" s="45"/>
      <c r="AA21" s="45"/>
      <c r="AB21" s="45"/>
      <c r="AC21" s="45"/>
    </row>
    <row r="22" spans="1:29" x14ac:dyDescent="0.3">
      <c r="C22" s="39" t="s">
        <v>49</v>
      </c>
      <c r="D22" s="9">
        <v>-53.233989999999999</v>
      </c>
      <c r="E22" s="8">
        <v>-29.073129999999999</v>
      </c>
      <c r="F22" s="8">
        <v>-33.492829999999998</v>
      </c>
      <c r="G22" s="8">
        <v>-16.036049999999999</v>
      </c>
      <c r="H22" s="8">
        <v>-16.036049999999999</v>
      </c>
      <c r="I22" s="8">
        <v>-16.036049999999999</v>
      </c>
      <c r="J22" s="8"/>
      <c r="K22" s="8"/>
      <c r="L22" s="8"/>
      <c r="M22" s="10"/>
      <c r="O22" s="8">
        <v>-31.949290000000001</v>
      </c>
      <c r="P22" s="8">
        <v>-33.492829999999998</v>
      </c>
      <c r="Q22" s="8">
        <v>-20.109850000000002</v>
      </c>
      <c r="R22" s="8">
        <v>-20.109850000000002</v>
      </c>
      <c r="S22" s="8">
        <v>-20.109850000000002</v>
      </c>
      <c r="T22" s="8"/>
      <c r="U22" s="8"/>
      <c r="V22" s="8"/>
      <c r="W22" s="10"/>
    </row>
    <row r="23" spans="1:29" x14ac:dyDescent="0.3">
      <c r="A23" t="s">
        <v>11</v>
      </c>
      <c r="B23" t="s">
        <v>14</v>
      </c>
      <c r="C23" s="38" t="s">
        <v>18</v>
      </c>
      <c r="D23" s="4"/>
      <c r="E23" s="5">
        <v>-813.3723</v>
      </c>
      <c r="F23" s="5">
        <v>-524.73749999999995</v>
      </c>
      <c r="G23" s="5">
        <v>-35507.19</v>
      </c>
      <c r="H23" s="5">
        <v>-35507.19</v>
      </c>
      <c r="I23" s="5">
        <v>-35507.19</v>
      </c>
      <c r="J23" s="5"/>
      <c r="K23" s="5"/>
      <c r="L23" s="5"/>
      <c r="M23" s="6"/>
      <c r="O23" s="5">
        <v>-48222.38</v>
      </c>
      <c r="P23" s="5">
        <v>-44780.59</v>
      </c>
      <c r="Q23" s="5">
        <v>-44527.45</v>
      </c>
      <c r="R23" s="5">
        <v>-44527.45</v>
      </c>
      <c r="S23" s="5">
        <v>-44527.45</v>
      </c>
      <c r="T23" s="5"/>
      <c r="U23" s="5"/>
      <c r="V23" s="5"/>
      <c r="W23" s="6"/>
      <c r="Y23" s="45" t="s">
        <v>66</v>
      </c>
      <c r="Z23" s="45"/>
      <c r="AA23" s="45"/>
      <c r="AB23" s="45"/>
      <c r="AC23" s="45"/>
    </row>
    <row r="24" spans="1:29" x14ac:dyDescent="0.3">
      <c r="A24" t="s">
        <v>11</v>
      </c>
      <c r="B24" t="s">
        <v>14</v>
      </c>
      <c r="C24" s="38" t="s">
        <v>19</v>
      </c>
      <c r="D24" s="4"/>
      <c r="E24" s="5">
        <v>-659.90390000000002</v>
      </c>
      <c r="F24" s="5">
        <v>-408.38209999999998</v>
      </c>
      <c r="G24" s="5">
        <v>0</v>
      </c>
      <c r="H24" s="5">
        <v>0</v>
      </c>
      <c r="I24" s="5">
        <v>0</v>
      </c>
      <c r="J24" s="5"/>
      <c r="K24" s="5"/>
      <c r="L24" s="5"/>
      <c r="M24" s="6"/>
      <c r="O24" s="5">
        <v>-642.2165</v>
      </c>
      <c r="P24" s="5">
        <v>-737.61220000000003</v>
      </c>
      <c r="Q24" s="5">
        <v>0</v>
      </c>
      <c r="R24" s="5">
        <v>0</v>
      </c>
      <c r="S24" s="5">
        <v>0</v>
      </c>
      <c r="T24" s="5"/>
      <c r="U24" s="5"/>
      <c r="V24" s="5"/>
      <c r="W24" s="6"/>
      <c r="Y24" s="45"/>
      <c r="Z24" s="45"/>
      <c r="AA24" s="45"/>
      <c r="AB24" s="45"/>
      <c r="AC24" s="45"/>
    </row>
    <row r="25" spans="1:29" x14ac:dyDescent="0.3">
      <c r="A25" t="s">
        <v>11</v>
      </c>
      <c r="B25" t="s">
        <v>14</v>
      </c>
      <c r="C25" s="38" t="s">
        <v>20</v>
      </c>
      <c r="D25" s="4"/>
      <c r="E25" s="5">
        <v>0</v>
      </c>
      <c r="F25" s="5">
        <v>0</v>
      </c>
      <c r="G25" s="5">
        <v>-297.73099999999999</v>
      </c>
      <c r="H25" s="5">
        <v>-297.73099999999999</v>
      </c>
      <c r="I25" s="5">
        <v>-297.73099999999999</v>
      </c>
      <c r="J25" s="5"/>
      <c r="K25" s="5"/>
      <c r="L25" s="5"/>
      <c r="M25" s="6"/>
      <c r="O25" s="41">
        <v>0</v>
      </c>
      <c r="P25" s="5">
        <v>0</v>
      </c>
      <c r="Q25" s="5">
        <v>-373.36669999999998</v>
      </c>
      <c r="R25" s="5">
        <v>-373.36669999999998</v>
      </c>
      <c r="S25" s="5">
        <v>-373.36669999999998</v>
      </c>
      <c r="T25" s="5"/>
      <c r="U25" s="5"/>
      <c r="V25" s="5"/>
      <c r="W25" s="6"/>
      <c r="Y25" s="45"/>
      <c r="Z25" s="45"/>
      <c r="AA25" s="45"/>
      <c r="AB25" s="45"/>
      <c r="AC25" s="45"/>
    </row>
    <row r="26" spans="1:29" x14ac:dyDescent="0.3">
      <c r="C26" s="39" t="s">
        <v>61</v>
      </c>
      <c r="D26" s="9">
        <v>-2487159</v>
      </c>
      <c r="E26" s="8">
        <v>-1005.4160000000001</v>
      </c>
      <c r="F26" s="8">
        <v>-715.93179999999995</v>
      </c>
      <c r="G26" s="8">
        <v>-35488.370000000003</v>
      </c>
      <c r="H26" s="8">
        <v>-35488.370000000003</v>
      </c>
      <c r="I26" s="8">
        <v>-35487.449999999997</v>
      </c>
      <c r="J26" s="8"/>
      <c r="K26" s="8"/>
      <c r="L26" s="8"/>
      <c r="M26" s="10"/>
      <c r="O26" s="8">
        <v>-48162.33</v>
      </c>
      <c r="P26" s="8">
        <v>-44789.84</v>
      </c>
      <c r="Q26" s="8">
        <v>-44503.85</v>
      </c>
      <c r="R26" s="8">
        <v>-44503.85</v>
      </c>
      <c r="S26" s="8">
        <v>-44503.06</v>
      </c>
      <c r="T26" s="8"/>
      <c r="U26" s="8"/>
      <c r="V26" s="8"/>
      <c r="W26" s="10"/>
    </row>
    <row r="27" spans="1:29" x14ac:dyDescent="0.3">
      <c r="C27" s="31" t="s">
        <v>47</v>
      </c>
      <c r="D27" s="13">
        <f>D22+D26</f>
        <v>-2487212.2339900001</v>
      </c>
      <c r="E27" s="7">
        <v>-740.91309999999999</v>
      </c>
      <c r="F27" s="7">
        <v>-531.49800000000005</v>
      </c>
      <c r="G27" s="7">
        <v>-35507.19</v>
      </c>
      <c r="H27" s="7">
        <v>-35507.19</v>
      </c>
      <c r="I27" s="7">
        <v>-35507.19</v>
      </c>
      <c r="J27" s="7"/>
      <c r="K27" s="7"/>
      <c r="L27" s="7"/>
      <c r="M27" s="14"/>
      <c r="O27" s="7">
        <v>-46826.33</v>
      </c>
      <c r="P27" s="7">
        <v>-44798.59</v>
      </c>
      <c r="Q27" s="7">
        <v>-44527.45</v>
      </c>
      <c r="R27" s="7">
        <v>-44527.45</v>
      </c>
      <c r="S27" s="7">
        <v>-44527.45</v>
      </c>
      <c r="T27" s="7"/>
      <c r="U27" s="7"/>
      <c r="V27" s="7"/>
      <c r="W27" s="14"/>
      <c r="Y27" s="45" t="s">
        <v>67</v>
      </c>
      <c r="Z27" s="45"/>
      <c r="AA27" s="45"/>
      <c r="AB27" s="45"/>
      <c r="AC27" s="45"/>
    </row>
    <row r="28" spans="1:29" x14ac:dyDescent="0.3">
      <c r="A28" t="s">
        <v>21</v>
      </c>
      <c r="B28" t="s">
        <v>22</v>
      </c>
      <c r="C28" s="38" t="s">
        <v>23</v>
      </c>
      <c r="D28" s="4"/>
      <c r="E28" s="5">
        <v>-3.1886019999999999</v>
      </c>
      <c r="F28" s="5">
        <v>-1.481007</v>
      </c>
      <c r="G28" s="5">
        <v>-3.2620187999999999</v>
      </c>
      <c r="H28" s="5">
        <v>-3.2621859</v>
      </c>
      <c r="I28" s="5">
        <v>-3.2625784000000002</v>
      </c>
      <c r="J28" s="5"/>
      <c r="K28" s="5"/>
      <c r="L28" s="5"/>
      <c r="M28" s="6"/>
      <c r="O28" s="5">
        <v>-4.7286190000000001</v>
      </c>
      <c r="P28" s="5">
        <v>-3.3521920999999999</v>
      </c>
      <c r="Q28" s="5">
        <v>-4.0871360000000001</v>
      </c>
      <c r="R28" s="5">
        <v>-4.0872156999999998</v>
      </c>
      <c r="S28" s="5">
        <v>-4.0876409999999996</v>
      </c>
      <c r="T28" s="5"/>
      <c r="U28" s="5"/>
      <c r="V28" s="5"/>
      <c r="W28" s="6"/>
      <c r="Y28" s="45"/>
      <c r="Z28" s="45"/>
      <c r="AA28" s="45"/>
      <c r="AB28" s="45"/>
      <c r="AC28" s="45"/>
    </row>
    <row r="29" spans="1:29" x14ac:dyDescent="0.3">
      <c r="A29" t="s">
        <v>21</v>
      </c>
      <c r="B29" t="s">
        <v>22</v>
      </c>
      <c r="C29" s="38" t="s">
        <v>32</v>
      </c>
      <c r="D29" s="4"/>
      <c r="E29" s="5">
        <v>-3.2173680000000003E-2</v>
      </c>
      <c r="F29" s="5">
        <v>-2.6383110000000001E-2</v>
      </c>
      <c r="G29" s="5">
        <v>-0.10384069999999999</v>
      </c>
      <c r="H29" s="5">
        <v>-0.1040142</v>
      </c>
      <c r="I29" s="5">
        <v>-0.10425379999999999</v>
      </c>
      <c r="J29" s="5"/>
      <c r="K29" s="5"/>
      <c r="L29" s="5"/>
      <c r="M29" s="6"/>
      <c r="O29" s="5">
        <v>-0.1608387</v>
      </c>
      <c r="P29" s="5">
        <v>-0.1608387</v>
      </c>
      <c r="Q29" s="5">
        <v>-0.12665319999999999</v>
      </c>
      <c r="R29" s="5">
        <v>-0.1236223</v>
      </c>
      <c r="S29" s="5">
        <v>-0.12703500000000001</v>
      </c>
      <c r="T29" s="5"/>
      <c r="U29" s="5"/>
      <c r="V29" s="5"/>
      <c r="W29" s="6"/>
      <c r="Y29" s="45"/>
      <c r="Z29" s="45"/>
      <c r="AA29" s="45"/>
      <c r="AB29" s="45"/>
      <c r="AC29" s="45"/>
    </row>
    <row r="30" spans="1:29" x14ac:dyDescent="0.3">
      <c r="C30" s="39" t="s">
        <v>50</v>
      </c>
      <c r="D30" s="9">
        <v>-63.759990000000002</v>
      </c>
      <c r="E30" s="8">
        <v>-3.2020849999999998</v>
      </c>
      <c r="F30" s="8">
        <v>-1.488213</v>
      </c>
      <c r="G30" s="8">
        <v>-3.2229049999999999</v>
      </c>
      <c r="H30" s="8">
        <v>-3.2230720000000002</v>
      </c>
      <c r="I30" s="8">
        <v>-3.2234500000000001</v>
      </c>
      <c r="J30" s="8"/>
      <c r="K30" s="8"/>
      <c r="L30" s="8"/>
      <c r="M30" s="10"/>
      <c r="O30" s="8">
        <v>-4.684069</v>
      </c>
      <c r="P30" s="8">
        <v>-3.3381560000000001</v>
      </c>
      <c r="Q30" s="8">
        <v>-4.0380859999999998</v>
      </c>
      <c r="R30" s="8">
        <v>-4.0381650000000002</v>
      </c>
      <c r="S30" s="8">
        <v>-4.0385780000000002</v>
      </c>
      <c r="T30" s="8"/>
      <c r="U30" s="8"/>
      <c r="V30" s="8"/>
      <c r="W30" s="10"/>
    </row>
    <row r="31" spans="1:29" x14ac:dyDescent="0.3">
      <c r="A31" t="s">
        <v>21</v>
      </c>
      <c r="B31" t="s">
        <v>24</v>
      </c>
      <c r="C31" s="38" t="s">
        <v>23</v>
      </c>
      <c r="D31" s="4"/>
      <c r="E31" s="5">
        <v>-0.92718500000000004</v>
      </c>
      <c r="F31" s="5">
        <v>-0.3793086</v>
      </c>
      <c r="G31" s="5">
        <v>-0.65605334999999998</v>
      </c>
      <c r="H31" s="5">
        <v>-0.65603573000000004</v>
      </c>
      <c r="I31" s="5">
        <v>-0.65602061</v>
      </c>
      <c r="J31" s="5"/>
      <c r="K31" s="5"/>
      <c r="L31" s="5"/>
      <c r="M31" s="6"/>
      <c r="O31" s="5">
        <v>-1.1485449999999999</v>
      </c>
      <c r="P31" s="5">
        <v>-1.037865</v>
      </c>
      <c r="Q31" s="5">
        <v>-0.82110812</v>
      </c>
      <c r="R31" s="5">
        <v>-0.82113650999999999</v>
      </c>
      <c r="S31" s="5">
        <v>-0.82107746999999998</v>
      </c>
      <c r="T31" s="5"/>
      <c r="U31" s="5"/>
      <c r="V31" s="5"/>
      <c r="W31" s="6"/>
      <c r="Y31" s="45" t="s">
        <v>68</v>
      </c>
      <c r="Z31" s="45"/>
      <c r="AA31" s="45"/>
      <c r="AB31" s="45"/>
      <c r="AC31" s="45"/>
    </row>
    <row r="32" spans="1:29" x14ac:dyDescent="0.3">
      <c r="A32" t="s">
        <v>21</v>
      </c>
      <c r="B32" t="s">
        <v>24</v>
      </c>
      <c r="C32" s="38" t="s">
        <v>32</v>
      </c>
      <c r="D32" s="4"/>
      <c r="E32" s="5">
        <v>-3.8246119999999998E-3</v>
      </c>
      <c r="F32" s="5">
        <v>-5.0909739999999998E-3</v>
      </c>
      <c r="G32" s="5">
        <v>-2.335404E-2</v>
      </c>
      <c r="H32" s="5">
        <v>-2.333644E-2</v>
      </c>
      <c r="I32" s="5">
        <v>-2.3325709999999999E-2</v>
      </c>
      <c r="J32" s="5"/>
      <c r="K32" s="5"/>
      <c r="L32" s="5"/>
      <c r="M32" s="6"/>
      <c r="O32" s="5">
        <v>-1.4910110000000001E-2</v>
      </c>
      <c r="P32" s="5">
        <v>-1.4910110000000001E-2</v>
      </c>
      <c r="Q32" s="5">
        <v>-2.767766E-2</v>
      </c>
      <c r="R32" s="5">
        <v>-2.934983E-2</v>
      </c>
      <c r="S32" s="5">
        <v>-2.765082E-2</v>
      </c>
      <c r="T32" s="5"/>
      <c r="U32" s="5"/>
      <c r="V32" s="5"/>
      <c r="W32" s="6"/>
      <c r="Y32" s="45"/>
      <c r="Z32" s="45"/>
      <c r="AA32" s="45"/>
      <c r="AB32" s="45"/>
      <c r="AC32" s="45"/>
    </row>
    <row r="33" spans="1:29" x14ac:dyDescent="0.3">
      <c r="C33" s="40" t="s">
        <v>51</v>
      </c>
      <c r="D33" s="9">
        <v>-28.39141</v>
      </c>
      <c r="E33" s="8">
        <v>-0.92171749999999997</v>
      </c>
      <c r="F33" s="8">
        <v>-0.38448070000000001</v>
      </c>
      <c r="G33" s="8">
        <v>-0.6542808</v>
      </c>
      <c r="H33" s="8">
        <v>-0.65426320000000004</v>
      </c>
      <c r="I33" s="8">
        <v>-0.65424819999999995</v>
      </c>
      <c r="J33" s="8"/>
      <c r="K33" s="8"/>
      <c r="L33" s="8"/>
      <c r="M33" s="10"/>
      <c r="O33" s="8">
        <v>-1.1494949999999999</v>
      </c>
      <c r="P33" s="8">
        <v>-1.035606</v>
      </c>
      <c r="Q33" s="8">
        <v>-0.81888530000000004</v>
      </c>
      <c r="R33" s="8">
        <v>-0.81891380000000003</v>
      </c>
      <c r="S33" s="8">
        <v>-0.81885479999999999</v>
      </c>
      <c r="T33" s="8"/>
      <c r="U33" s="8"/>
      <c r="V33" s="8"/>
      <c r="W33" s="10"/>
    </row>
    <row r="34" spans="1:29" ht="15" thickBot="1" x14ac:dyDescent="0.35">
      <c r="C34" s="31" t="s">
        <v>47</v>
      </c>
      <c r="D34" s="13">
        <v>-92.151399999999995</v>
      </c>
      <c r="E34" s="16">
        <v>-3.7912400000000002</v>
      </c>
      <c r="F34" s="16">
        <v>-5.0376729999999998</v>
      </c>
      <c r="G34" s="7">
        <v>-1.9962390000000001</v>
      </c>
      <c r="H34" s="7">
        <v>-1.9963249999999999</v>
      </c>
      <c r="I34" s="7"/>
      <c r="J34" s="7"/>
      <c r="K34" s="7"/>
      <c r="L34" s="7"/>
      <c r="M34" s="14"/>
      <c r="O34" s="16">
        <v>-5.0376729999999998</v>
      </c>
      <c r="P34" s="16">
        <v>-4.0013290000000001</v>
      </c>
      <c r="Q34" s="7">
        <v>-2.5016590000000001</v>
      </c>
      <c r="R34" s="7">
        <v>-2.5017330000000002</v>
      </c>
      <c r="S34" s="7"/>
      <c r="T34" s="7"/>
      <c r="U34" s="7"/>
      <c r="V34" s="7"/>
      <c r="W34" s="14"/>
      <c r="Y34" s="45" t="s">
        <v>69</v>
      </c>
      <c r="Z34" s="45"/>
      <c r="AA34" s="45"/>
      <c r="AB34" s="45"/>
      <c r="AC34" s="45"/>
    </row>
    <row r="35" spans="1:29" x14ac:dyDescent="0.3">
      <c r="A35" t="s">
        <v>25</v>
      </c>
      <c r="B35" t="s">
        <v>26</v>
      </c>
      <c r="C35" s="38" t="s">
        <v>27</v>
      </c>
      <c r="D35" s="4"/>
      <c r="E35" s="5">
        <v>-2.221708E-2</v>
      </c>
      <c r="F35" s="5">
        <v>-1.170826E-2</v>
      </c>
      <c r="G35" s="5">
        <v>-1.8429750000000002E-2</v>
      </c>
      <c r="H35" s="5">
        <v>-1.8429870000000001E-2</v>
      </c>
      <c r="I35" s="5">
        <v>-1.8381539999999998E-2</v>
      </c>
      <c r="J35" s="5"/>
      <c r="K35" s="5"/>
      <c r="L35" s="5"/>
      <c r="M35" s="6"/>
      <c r="O35" s="5">
        <v>-2.4759030000000001E-2</v>
      </c>
      <c r="P35" s="5">
        <v>-2.2202550000000001E-2</v>
      </c>
      <c r="Q35" s="5">
        <v>-2.3111650000000001E-2</v>
      </c>
      <c r="R35" s="5">
        <v>-2.311179E-2</v>
      </c>
      <c r="S35" s="5">
        <v>-2.3070150000000001E-2</v>
      </c>
      <c r="T35" s="5"/>
      <c r="U35" s="5"/>
      <c r="V35" s="5"/>
      <c r="W35" s="6"/>
      <c r="Y35" s="45"/>
      <c r="Z35" s="45"/>
      <c r="AA35" s="45"/>
      <c r="AB35" s="45"/>
      <c r="AC35" s="45"/>
    </row>
    <row r="36" spans="1:29" x14ac:dyDescent="0.3">
      <c r="A36" t="s">
        <v>25</v>
      </c>
      <c r="B36" t="s">
        <v>26</v>
      </c>
      <c r="C36" s="38" t="s">
        <v>32</v>
      </c>
      <c r="D36" s="4"/>
      <c r="E36" s="5">
        <v>-0.1136688</v>
      </c>
      <c r="F36" s="5">
        <v>-9.9457110000000001E-2</v>
      </c>
      <c r="G36" s="5">
        <v>-8.1053730000000004E-2</v>
      </c>
      <c r="H36" s="5">
        <v>-8.1053730000000004E-2</v>
      </c>
      <c r="I36" s="5">
        <v>-8.1052570000000004E-2</v>
      </c>
      <c r="J36" s="5"/>
      <c r="K36" s="5"/>
      <c r="L36" s="5"/>
      <c r="M36" s="6"/>
      <c r="O36" s="5">
        <v>-0.1292469</v>
      </c>
      <c r="P36" s="5">
        <v>-0.1305057</v>
      </c>
      <c r="Q36" s="5">
        <v>-0.10164465</v>
      </c>
      <c r="R36" s="5">
        <v>-0.10164465</v>
      </c>
      <c r="S36" s="5">
        <v>-0.10164365</v>
      </c>
      <c r="T36" s="5"/>
      <c r="U36" s="5"/>
      <c r="V36" s="5"/>
      <c r="W36" s="6"/>
      <c r="Y36" s="45"/>
      <c r="Z36" s="45"/>
      <c r="AA36" s="45"/>
      <c r="AB36" s="45"/>
      <c r="AC36" s="45"/>
    </row>
    <row r="37" spans="1:29" x14ac:dyDescent="0.3">
      <c r="A37" t="s">
        <v>25</v>
      </c>
      <c r="B37" t="s">
        <v>26</v>
      </c>
      <c r="C37" s="38" t="s">
        <v>28</v>
      </c>
      <c r="D37" s="4"/>
      <c r="E37" s="5">
        <v>-7.5851399999999999E-2</v>
      </c>
      <c r="F37" s="5">
        <v>-9.3519569999999996E-2</v>
      </c>
      <c r="G37" s="5">
        <v>-4.436383E-2</v>
      </c>
      <c r="H37" s="5">
        <v>-4.4366389999999999E-2</v>
      </c>
      <c r="I37" s="5">
        <v>-4.4017029999999999E-2</v>
      </c>
      <c r="J37" s="5"/>
      <c r="K37" s="5"/>
      <c r="L37" s="5"/>
      <c r="M37" s="6"/>
      <c r="O37" s="5">
        <v>3.4174719999999999E-2</v>
      </c>
      <c r="P37" s="5">
        <v>-6.6424910000000004E-3</v>
      </c>
      <c r="Q37" s="5">
        <v>-5.5634040000000003E-2</v>
      </c>
      <c r="R37" s="5">
        <v>-5.5637249999999999E-2</v>
      </c>
      <c r="S37" s="5">
        <v>-5.5336290000000003E-2</v>
      </c>
      <c r="T37" s="5"/>
      <c r="U37" s="5"/>
      <c r="V37" s="5"/>
      <c r="W37" s="6"/>
      <c r="Y37" s="45"/>
      <c r="Z37" s="45"/>
      <c r="AA37" s="45"/>
      <c r="AB37" s="45"/>
      <c r="AC37" s="45"/>
    </row>
    <row r="38" spans="1:29" x14ac:dyDescent="0.3">
      <c r="C38" s="39" t="s">
        <v>52</v>
      </c>
      <c r="D38" s="42">
        <v>2.2153109999999998</v>
      </c>
      <c r="E38" s="8">
        <v>-0.13192980000000001</v>
      </c>
      <c r="F38" s="43">
        <v>-0.1002439</v>
      </c>
      <c r="G38" s="43">
        <v>-9.4610830000000007E-2</v>
      </c>
      <c r="H38" s="43">
        <v>-9.461224E-2</v>
      </c>
      <c r="I38" s="43">
        <v>-9.4511410000000004E-2</v>
      </c>
      <c r="J38" s="11"/>
      <c r="K38" s="11"/>
      <c r="L38" s="11"/>
      <c r="M38" s="12"/>
      <c r="O38" s="43">
        <v>-0.13992180000000001</v>
      </c>
      <c r="P38" s="43">
        <v>-0.13592580000000001</v>
      </c>
      <c r="Q38" s="43">
        <v>-0.1186458</v>
      </c>
      <c r="R38" s="43">
        <v>-0.11864760000000001</v>
      </c>
      <c r="S38" s="43">
        <v>-0.1185607</v>
      </c>
      <c r="T38" s="11"/>
      <c r="U38" s="11"/>
      <c r="V38" s="11"/>
      <c r="W38" s="12"/>
    </row>
    <row r="39" spans="1:29" x14ac:dyDescent="0.3">
      <c r="A39" t="s">
        <v>25</v>
      </c>
      <c r="B39" t="s">
        <v>26</v>
      </c>
      <c r="C39" s="38" t="s">
        <v>27</v>
      </c>
      <c r="D39" s="4"/>
      <c r="E39" s="5">
        <v>-5.771614E-4</v>
      </c>
      <c r="F39" s="5">
        <v>-3.033941E-4</v>
      </c>
      <c r="G39" s="5">
        <v>-2.7500959999999998E-4</v>
      </c>
      <c r="H39" s="5">
        <v>-2.7500970000000002E-4</v>
      </c>
      <c r="I39" s="5">
        <v>-2.748138E-4</v>
      </c>
      <c r="J39" s="5"/>
      <c r="K39" s="5"/>
      <c r="L39" s="5"/>
      <c r="M39" s="6"/>
      <c r="O39" s="5">
        <v>-6.4359379999999998E-4</v>
      </c>
      <c r="P39" s="5">
        <v>-5.7684540000000001E-4</v>
      </c>
      <c r="Q39" s="5">
        <v>-3.4487310000000002E-4</v>
      </c>
      <c r="R39" s="5">
        <v>-3.4487329999999998E-4</v>
      </c>
      <c r="S39" s="5">
        <v>-3.4470440000000001E-4</v>
      </c>
      <c r="T39" s="5"/>
      <c r="U39" s="5"/>
      <c r="V39" s="5"/>
      <c r="W39" s="6"/>
      <c r="Y39" s="45" t="s">
        <v>70</v>
      </c>
      <c r="Z39" s="45"/>
      <c r="AA39" s="45"/>
      <c r="AB39" s="45"/>
      <c r="AC39" s="45"/>
    </row>
    <row r="40" spans="1:29" x14ac:dyDescent="0.3">
      <c r="A40" t="s">
        <v>25</v>
      </c>
      <c r="B40" t="s">
        <v>26</v>
      </c>
      <c r="C40" s="38" t="s">
        <v>32</v>
      </c>
      <c r="D40" s="4"/>
      <c r="E40" s="5">
        <v>-2.7892759999999999E-2</v>
      </c>
      <c r="F40" s="5">
        <v>-2.7892759999999999E-2</v>
      </c>
      <c r="G40" s="5">
        <v>-1.43378489E-2</v>
      </c>
      <c r="H40" s="5">
        <v>-1.43378489E-2</v>
      </c>
      <c r="I40" s="5">
        <v>-1.4337274299999999E-2</v>
      </c>
      <c r="J40" s="5"/>
      <c r="K40" s="5"/>
      <c r="L40" s="5"/>
      <c r="M40" s="6"/>
      <c r="O40" s="5">
        <v>-3.4615640000000003E-2</v>
      </c>
      <c r="P40" s="5">
        <v>-3.9893430000000001E-2</v>
      </c>
      <c r="Q40" s="5">
        <v>-1.7980241000000001E-2</v>
      </c>
      <c r="R40" s="5">
        <v>-1.7980241000000001E-2</v>
      </c>
      <c r="S40" s="5">
        <v>-1.7979745799999999E-2</v>
      </c>
      <c r="T40" s="5"/>
      <c r="U40" s="5"/>
      <c r="V40" s="5"/>
      <c r="W40" s="6"/>
      <c r="Y40" s="45"/>
      <c r="Z40" s="45"/>
      <c r="AA40" s="45"/>
      <c r="AB40" s="45"/>
      <c r="AC40" s="45"/>
    </row>
    <row r="41" spans="1:29" x14ac:dyDescent="0.3">
      <c r="A41" t="s">
        <v>25</v>
      </c>
      <c r="B41" t="s">
        <v>26</v>
      </c>
      <c r="C41" s="38" t="s">
        <v>28</v>
      </c>
      <c r="D41" s="4"/>
      <c r="E41" s="5">
        <v>-2.887089E-2</v>
      </c>
      <c r="F41" s="5">
        <v>-3.551812E-2</v>
      </c>
      <c r="G41" s="5">
        <v>-3.0826545800000001E-2</v>
      </c>
      <c r="H41" s="5">
        <v>-3.0837536799999999E-2</v>
      </c>
      <c r="I41" s="5">
        <v>-3.02340743E-2</v>
      </c>
      <c r="J41" s="5"/>
      <c r="K41" s="5"/>
      <c r="L41" s="5"/>
      <c r="M41" s="6"/>
      <c r="O41" s="5">
        <v>2.5087360000000002E-4</v>
      </c>
      <c r="P41" s="5">
        <v>-3.8025580000000002E-3</v>
      </c>
      <c r="Q41" s="5">
        <v>-3.8657732100000002E-2</v>
      </c>
      <c r="R41" s="5">
        <v>-3.8671515199999999E-2</v>
      </c>
      <c r="S41" s="5">
        <v>-3.81521139E-2</v>
      </c>
      <c r="T41" s="5"/>
      <c r="U41" s="5"/>
      <c r="V41" s="5"/>
      <c r="W41" s="6"/>
      <c r="Y41" s="45"/>
      <c r="Z41" s="45"/>
      <c r="AA41" s="45"/>
      <c r="AB41" s="45"/>
      <c r="AC41" s="45"/>
    </row>
    <row r="42" spans="1:29" x14ac:dyDescent="0.3">
      <c r="C42" s="39" t="s">
        <v>53</v>
      </c>
      <c r="D42" s="42">
        <v>0.121693</v>
      </c>
      <c r="E42" s="43">
        <v>-3.5264860000000002E-2</v>
      </c>
      <c r="F42" s="43">
        <v>-4.2269010000000003E-2</v>
      </c>
      <c r="G42" s="43">
        <v>-3.507321E-2</v>
      </c>
      <c r="H42" s="43">
        <v>-3.5083059999999999E-2</v>
      </c>
      <c r="I42" s="43">
        <v>-3.4574939999999998E-2</v>
      </c>
      <c r="J42" s="11"/>
      <c r="K42" s="11"/>
      <c r="L42" s="11"/>
      <c r="M42" s="12"/>
      <c r="O42" s="43">
        <v>-4.4368879999999999E-2</v>
      </c>
      <c r="P42" s="43">
        <v>-4.4272833399999996E-2</v>
      </c>
      <c r="Q42" s="43">
        <v>-4.3983229999999998E-2</v>
      </c>
      <c r="R42" s="43">
        <v>-4.3995569999999998E-2</v>
      </c>
      <c r="S42" s="43">
        <v>-4.3558069999999997E-2</v>
      </c>
      <c r="T42" s="11"/>
      <c r="U42" s="11"/>
      <c r="V42" s="11"/>
      <c r="W42" s="12"/>
    </row>
    <row r="43" spans="1:29" ht="15" thickBot="1" x14ac:dyDescent="0.35">
      <c r="C43" s="31" t="s">
        <v>47</v>
      </c>
      <c r="D43" s="15">
        <v>2.3370039999999999</v>
      </c>
      <c r="E43" s="16">
        <v>-0.14888489999999999</v>
      </c>
      <c r="F43" s="16">
        <v>-0.1157572</v>
      </c>
      <c r="G43" s="16">
        <v>-0.11424339999999999</v>
      </c>
      <c r="H43" s="16">
        <v>-0.1142492</v>
      </c>
      <c r="I43" s="16">
        <v>-0.113876</v>
      </c>
      <c r="J43" s="16"/>
      <c r="K43" s="16"/>
      <c r="L43" s="16"/>
      <c r="M43" s="17"/>
      <c r="O43" s="16">
        <v>-0.21787680000000001</v>
      </c>
      <c r="P43" s="16">
        <v>-0.21787680000000001</v>
      </c>
      <c r="Q43" s="16">
        <v>-0.1432658</v>
      </c>
      <c r="R43" s="16">
        <v>-0.14327309999999999</v>
      </c>
      <c r="S43" s="16">
        <v>-0.14295150000000001</v>
      </c>
      <c r="T43" s="16"/>
      <c r="U43" s="16"/>
      <c r="V43" s="16"/>
      <c r="W43" s="17"/>
    </row>
    <row r="44" spans="1:29" x14ac:dyDescent="0.3">
      <c r="C44" s="38"/>
    </row>
    <row r="45" spans="1:29" ht="15" thickBot="1" x14ac:dyDescent="0.35">
      <c r="A45" s="1" t="s">
        <v>57</v>
      </c>
      <c r="C45" s="38"/>
    </row>
    <row r="46" spans="1:29" x14ac:dyDescent="0.3">
      <c r="C46" s="31" t="s">
        <v>0</v>
      </c>
      <c r="D46" s="26">
        <f>D7</f>
        <v>45778</v>
      </c>
      <c r="E46" s="26">
        <f t="shared" ref="E46" si="1">E7</f>
        <v>-3500.6950000000002</v>
      </c>
      <c r="F46" s="26">
        <f>F7</f>
        <v>-3500.6950000000002</v>
      </c>
      <c r="G46" s="26">
        <f t="shared" ref="G46:I46" si="2">G7</f>
        <v>-2844.7649999999999</v>
      </c>
      <c r="H46" s="26">
        <f t="shared" si="2"/>
        <v>-2844.7649999999999</v>
      </c>
      <c r="I46" s="26">
        <f t="shared" si="2"/>
        <v>-2844.7649999999999</v>
      </c>
      <c r="J46" s="27"/>
      <c r="K46" s="27"/>
      <c r="L46" s="27"/>
      <c r="M46" s="28"/>
      <c r="O46" s="26">
        <f>O7</f>
        <v>-3629.971</v>
      </c>
      <c r="P46" s="26">
        <f>P7</f>
        <v>-3629.971</v>
      </c>
      <c r="Q46" s="27"/>
      <c r="R46" s="27"/>
      <c r="S46" s="27"/>
      <c r="T46" s="27"/>
      <c r="U46" s="27"/>
      <c r="V46" s="27"/>
      <c r="W46" s="27"/>
    </row>
    <row r="47" spans="1:29" x14ac:dyDescent="0.3">
      <c r="C47" s="31" t="s">
        <v>7</v>
      </c>
      <c r="D47" s="29">
        <f>D11</f>
        <v>28690.73</v>
      </c>
      <c r="E47" s="29">
        <f t="shared" ref="E47:I47" si="3">E11</f>
        <v>-466.21929999999998</v>
      </c>
      <c r="F47" s="29">
        <f t="shared" si="3"/>
        <v>-466.21929999999998</v>
      </c>
      <c r="G47" s="29">
        <f t="shared" si="3"/>
        <v>-297.96719999999999</v>
      </c>
      <c r="H47" s="29">
        <f t="shared" si="3"/>
        <v>-297.96719999999999</v>
      </c>
      <c r="I47" s="29">
        <f t="shared" si="3"/>
        <v>-297.96719999999999</v>
      </c>
      <c r="J47" s="25"/>
      <c r="K47" s="25"/>
      <c r="L47" s="25"/>
      <c r="M47" s="30"/>
      <c r="O47" s="29">
        <f>O11</f>
        <v>-569.86919999999998</v>
      </c>
      <c r="P47" s="29">
        <f>P11</f>
        <v>-569.86919999999998</v>
      </c>
      <c r="Q47" s="25"/>
      <c r="R47" s="25"/>
      <c r="S47" s="25"/>
      <c r="T47" s="25"/>
      <c r="U47" s="25"/>
      <c r="V47" s="25"/>
      <c r="W47" s="25"/>
    </row>
    <row r="48" spans="1:29" x14ac:dyDescent="0.3">
      <c r="C48" s="31" t="s">
        <v>58</v>
      </c>
      <c r="D48" s="29"/>
      <c r="E48" s="25"/>
      <c r="F48" s="25"/>
      <c r="G48" s="25"/>
      <c r="H48" s="25"/>
      <c r="I48" s="25"/>
      <c r="J48" s="25"/>
      <c r="K48" s="25"/>
      <c r="L48" s="25"/>
      <c r="M48" s="30"/>
      <c r="O48" s="29"/>
      <c r="P48" s="25"/>
      <c r="Q48" s="25"/>
      <c r="R48" s="25"/>
      <c r="S48" s="25"/>
      <c r="T48" s="25"/>
      <c r="U48" s="25"/>
      <c r="V48" s="25"/>
      <c r="W48" s="25"/>
    </row>
    <row r="49" spans="3:23" ht="15" thickBot="1" x14ac:dyDescent="0.35">
      <c r="C49" s="31" t="s">
        <v>59</v>
      </c>
      <c r="D49" s="32"/>
      <c r="E49" s="33"/>
      <c r="F49" s="33"/>
      <c r="G49" s="33"/>
      <c r="H49" s="33"/>
      <c r="I49" s="33"/>
      <c r="J49" s="33"/>
      <c r="K49" s="33"/>
      <c r="L49" s="33"/>
      <c r="M49" s="34"/>
      <c r="O49" s="32"/>
      <c r="P49" s="33"/>
      <c r="Q49" s="33"/>
      <c r="R49" s="33"/>
      <c r="S49" s="33"/>
      <c r="T49" s="33"/>
      <c r="U49" s="33"/>
      <c r="V49" s="33"/>
      <c r="W49" s="33"/>
    </row>
    <row r="50" spans="3:23" ht="15" thickBot="1" x14ac:dyDescent="0.35">
      <c r="C50" s="31" t="s">
        <v>60</v>
      </c>
      <c r="D50" s="35">
        <v>-374077.7</v>
      </c>
      <c r="E50" s="36">
        <v>849.97379999999998</v>
      </c>
      <c r="F50" s="36"/>
      <c r="G50" s="36"/>
      <c r="H50" s="36"/>
      <c r="I50" s="36"/>
      <c r="J50" s="36"/>
      <c r="K50" s="36"/>
      <c r="L50" s="36"/>
      <c r="M50" s="37"/>
      <c r="O50" s="35">
        <v>692.83759999999995</v>
      </c>
      <c r="P50" s="36"/>
      <c r="Q50" s="36"/>
      <c r="R50" s="36"/>
      <c r="S50" s="36"/>
      <c r="T50" s="36"/>
      <c r="U50" s="36"/>
      <c r="V50" s="36"/>
      <c r="W50" s="36"/>
    </row>
    <row r="51" spans="3:23" x14ac:dyDescent="0.3">
      <c r="C51" s="38"/>
    </row>
    <row r="52" spans="3:23" x14ac:dyDescent="0.3">
      <c r="C52" s="38"/>
    </row>
    <row r="53" spans="3:23" x14ac:dyDescent="0.3">
      <c r="C53" s="38"/>
    </row>
    <row r="54" spans="3:23" ht="15" customHeight="1" x14ac:dyDescent="0.3">
      <c r="C54" s="38"/>
      <c r="F54" s="53" t="s">
        <v>78</v>
      </c>
      <c r="G54" s="53"/>
      <c r="H54" s="53"/>
      <c r="I54" s="53"/>
      <c r="J54" s="53"/>
      <c r="K54" s="53"/>
      <c r="L54" s="53"/>
      <c r="P54" s="53" t="s">
        <v>77</v>
      </c>
      <c r="Q54" s="53"/>
      <c r="R54" s="53"/>
      <c r="S54" s="53"/>
      <c r="T54" s="53"/>
      <c r="U54" s="53"/>
      <c r="V54" s="53"/>
    </row>
    <row r="55" spans="3:23" x14ac:dyDescent="0.3">
      <c r="C55" s="38"/>
      <c r="F55" s="53"/>
      <c r="G55" s="53"/>
      <c r="H55" s="53"/>
      <c r="I55" s="53"/>
      <c r="J55" s="53"/>
      <c r="K55" s="53"/>
      <c r="L55" s="53"/>
      <c r="P55" s="53"/>
      <c r="Q55" s="53"/>
      <c r="R55" s="53"/>
      <c r="S55" s="53"/>
      <c r="T55" s="53"/>
      <c r="U55" s="53"/>
      <c r="V55" s="53"/>
    </row>
    <row r="56" spans="3:23" x14ac:dyDescent="0.3">
      <c r="C56" s="38"/>
      <c r="F56" s="53"/>
      <c r="G56" s="53"/>
      <c r="H56" s="53"/>
      <c r="I56" s="53"/>
      <c r="J56" s="53"/>
      <c r="K56" s="53"/>
      <c r="L56" s="53"/>
      <c r="P56" s="53"/>
      <c r="Q56" s="53"/>
      <c r="R56" s="53"/>
      <c r="S56" s="53"/>
      <c r="T56" s="53"/>
      <c r="U56" s="53"/>
      <c r="V56" s="53"/>
    </row>
    <row r="57" spans="3:23" x14ac:dyDescent="0.3">
      <c r="C57" s="38"/>
      <c r="F57" s="53"/>
      <c r="G57" s="53"/>
      <c r="H57" s="53"/>
      <c r="I57" s="53"/>
      <c r="J57" s="53"/>
      <c r="K57" s="53"/>
      <c r="L57" s="53"/>
      <c r="P57" s="53"/>
      <c r="Q57" s="53"/>
      <c r="R57" s="53"/>
      <c r="S57" s="53"/>
      <c r="T57" s="53"/>
      <c r="U57" s="53"/>
      <c r="V57" s="53"/>
    </row>
    <row r="58" spans="3:23" x14ac:dyDescent="0.3">
      <c r="C58" s="38"/>
      <c r="F58" s="53"/>
      <c r="G58" s="53"/>
      <c r="H58" s="53"/>
      <c r="I58" s="53"/>
      <c r="J58" s="53"/>
      <c r="K58" s="53"/>
      <c r="L58" s="53"/>
      <c r="P58" s="53"/>
      <c r="Q58" s="53"/>
      <c r="R58" s="53"/>
      <c r="S58" s="53"/>
      <c r="T58" s="53"/>
      <c r="U58" s="53"/>
      <c r="V58" s="53"/>
    </row>
    <row r="59" spans="3:23" x14ac:dyDescent="0.3">
      <c r="C59" s="38"/>
      <c r="F59" s="53"/>
      <c r="G59" s="53"/>
      <c r="H59" s="53"/>
      <c r="I59" s="53"/>
      <c r="J59" s="53"/>
      <c r="K59" s="53"/>
      <c r="L59" s="53"/>
      <c r="P59" s="53"/>
      <c r="Q59" s="53"/>
      <c r="R59" s="53"/>
      <c r="S59" s="53"/>
      <c r="T59" s="53"/>
      <c r="U59" s="53"/>
      <c r="V59" s="53"/>
    </row>
    <row r="60" spans="3:23" x14ac:dyDescent="0.3">
      <c r="F60" s="53"/>
      <c r="G60" s="53"/>
      <c r="H60" s="53"/>
      <c r="I60" s="53"/>
      <c r="J60" s="53"/>
      <c r="K60" s="53"/>
      <c r="L60" s="53"/>
      <c r="P60" s="53"/>
      <c r="Q60" s="53"/>
      <c r="R60" s="53"/>
      <c r="S60" s="53"/>
      <c r="T60" s="53"/>
      <c r="U60" s="53"/>
      <c r="V60" s="53"/>
    </row>
    <row r="61" spans="3:23" x14ac:dyDescent="0.3">
      <c r="F61" s="53"/>
      <c r="G61" s="53"/>
      <c r="H61" s="53"/>
      <c r="I61" s="53"/>
      <c r="J61" s="53"/>
      <c r="K61" s="53"/>
      <c r="L61" s="53"/>
      <c r="P61" s="53"/>
      <c r="Q61" s="53"/>
      <c r="R61" s="53"/>
      <c r="S61" s="53"/>
      <c r="T61" s="53"/>
      <c r="U61" s="53"/>
      <c r="V61" s="53"/>
    </row>
    <row r="62" spans="3:23" x14ac:dyDescent="0.3">
      <c r="F62" s="53"/>
      <c r="G62" s="53"/>
      <c r="H62" s="53"/>
      <c r="I62" s="53"/>
      <c r="J62" s="53"/>
      <c r="K62" s="53"/>
      <c r="L62" s="53"/>
      <c r="P62" s="53"/>
      <c r="Q62" s="53"/>
      <c r="R62" s="53"/>
      <c r="S62" s="53"/>
      <c r="T62" s="53"/>
      <c r="U62" s="53"/>
      <c r="V62" s="53"/>
    </row>
    <row r="63" spans="3:23" ht="14.4" customHeight="1" x14ac:dyDescent="0.3">
      <c r="F63" s="53"/>
      <c r="G63" s="53"/>
      <c r="H63" s="53"/>
      <c r="I63" s="53"/>
      <c r="J63" s="53"/>
      <c r="K63" s="53"/>
      <c r="L63" s="53"/>
      <c r="P63" s="53"/>
      <c r="Q63" s="53"/>
      <c r="R63" s="53"/>
      <c r="S63" s="53"/>
      <c r="T63" s="53"/>
      <c r="U63" s="53"/>
      <c r="V63" s="53"/>
    </row>
    <row r="64" spans="3:23" x14ac:dyDescent="0.3">
      <c r="P64" s="53"/>
      <c r="Q64" s="53"/>
      <c r="R64" s="53"/>
      <c r="S64" s="53"/>
      <c r="T64" s="53"/>
      <c r="U64" s="53"/>
      <c r="V64" s="53"/>
    </row>
    <row r="65" spans="16:22" x14ac:dyDescent="0.3">
      <c r="P65" s="53"/>
      <c r="Q65" s="53"/>
      <c r="R65" s="53"/>
      <c r="S65" s="53"/>
      <c r="T65" s="53"/>
      <c r="U65" s="53"/>
      <c r="V65" s="53"/>
    </row>
  </sheetData>
  <mergeCells count="20">
    <mergeCell ref="P54:V65"/>
    <mergeCell ref="F54:L63"/>
    <mergeCell ref="O1:W1"/>
    <mergeCell ref="O2:P2"/>
    <mergeCell ref="R2:S2"/>
    <mergeCell ref="T2:W2"/>
    <mergeCell ref="E1:M1"/>
    <mergeCell ref="J2:M2"/>
    <mergeCell ref="E2:F2"/>
    <mergeCell ref="H2:I2"/>
    <mergeCell ref="Y4:AC6"/>
    <mergeCell ref="Y3:AC3"/>
    <mergeCell ref="Y8:AC10"/>
    <mergeCell ref="Y12:AC16"/>
    <mergeCell ref="Y19:AC21"/>
    <mergeCell ref="Y23:AC25"/>
    <mergeCell ref="Y27:AC29"/>
    <mergeCell ref="Y31:AC32"/>
    <mergeCell ref="Y34:AC37"/>
    <mergeCell ref="Y39:AC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A9" sqref="A9"/>
    </sheetView>
  </sheetViews>
  <sheetFormatPr baseColWidth="10" defaultRowHeight="14.4" x14ac:dyDescent="0.3"/>
  <sheetData>
    <row r="1" spans="1:1" x14ac:dyDescent="0.3">
      <c r="A1" t="s">
        <v>71</v>
      </c>
    </row>
    <row r="3" spans="1:1" x14ac:dyDescent="0.3">
      <c r="A3" t="s">
        <v>72</v>
      </c>
    </row>
    <row r="4" spans="1:1" x14ac:dyDescent="0.3">
      <c r="A4" t="s">
        <v>73</v>
      </c>
    </row>
    <row r="5" spans="1:1" x14ac:dyDescent="0.3">
      <c r="A5" t="s">
        <v>74</v>
      </c>
    </row>
    <row r="6" spans="1:1" x14ac:dyDescent="0.3">
      <c r="A6"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Valores</vt:lpstr>
      <vt:lpstr>Alumnos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G Miranda Ruiz</dc:creator>
  <cp:lastModifiedBy>Ernesto Daniel Agonizantes Grifaldo</cp:lastModifiedBy>
  <dcterms:created xsi:type="dcterms:W3CDTF">2018-09-24T03:00:47Z</dcterms:created>
  <dcterms:modified xsi:type="dcterms:W3CDTF">2020-12-05T03:25:22Z</dcterms:modified>
</cp:coreProperties>
</file>