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a1222_ic_ac_uk/Documents/Imperial/Physics/Year 2/Advanced Practical Physics/Shared lab folder/Radioactivity/"/>
    </mc:Choice>
  </mc:AlternateContent>
  <xr:revisionPtr revIDLastSave="87" documentId="8_{F18EAD77-9DDB-0344-95F3-19DC47065B98}" xr6:coauthVersionLast="47" xr6:coauthVersionMax="47" xr10:uidLastSave="{06065C06-72CF-D04C-B7C1-63CE7F57FCC5}"/>
  <bookViews>
    <workbookView minimized="1" xWindow="680" yWindow="740" windowWidth="28040" windowHeight="16980" xr2:uid="{A89FE1CB-E740-B541-8D11-075B209584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20" i="1" a="1"/>
  <c r="E20" i="1" s="1"/>
  <c r="D20" i="1" a="1"/>
  <c r="D20" i="1" s="1"/>
  <c r="F2" i="1" s="1" a="1"/>
  <c r="F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<sst xmlns="http://schemas.openxmlformats.org/spreadsheetml/2006/main" count="5" uniqueCount="5">
  <si>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Time (s)</t>
  </si>
  <si>
    <t>Distance (m)</t>
  </si>
  <si>
    <t>Count number</t>
  </si>
  <si>
    <t xml:space="preserve"> </t>
  </si>
  <si>
    <t>New Data 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</si>
</sst>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Sheet1!$E$2:$E$27</c:f>
                <c:numCache>
                  <c:formatCode>General</c:formatCode>
                  <c:ptCount val="25"/>
                  <c:pt idx="0">
                    <c:v>8.1844188503461694</c:v>
                  </c:pt>
                  <c:pt idx="1">
                    <c:v>3.2045235060736696</c:v>
                  </c:pt>
                  <c:pt idx="2">
                    <c:v>1.8128039335084938</c:v>
                  </c:pt>
                  <c:pt idx="3">
                    <c:v>1.2319922183980698</c:v>
                  </c:pt>
                  <c:pt idx="4">
                    <c:v>0.94162882671465653</c:v>
                  </c:pt>
                  <c:pt idx="5">
                    <c:v>0.74360721160370935</c:v>
                  </c:pt>
                  <c:pt idx="6">
                    <c:v>0.65499093415010101</c:v>
                  </c:pt>
                  <c:pt idx="7">
                    <c:v>0.58059184301543321</c:v>
                  </c:pt>
                  <c:pt idx="8">
                    <c:v>0.54857446694662915</c:v>
                  </c:pt>
                  <c:pt idx="9">
                    <c:v>0.5560994484621552</c:v>
                  </c:pt>
                  <c:pt idx="10">
                    <c:v>0.53192357193110928</c:v>
                  </c:pt>
                  <c:pt idx="11">
                    <c:v>0.57823845531585527</c:v>
                  </c:pt>
                  <c:pt idx="12">
                    <c:v>0.57368044497157844</c:v>
                  </c:pt>
                  <c:pt idx="13">
                    <c:v>0.58577119930543797</c:v>
                  </c:pt>
                  <c:pt idx="14">
                    <c:v>0.63747992228532169</c:v>
                  </c:pt>
                  <c:pt idx="15">
                    <c:v>0.64907991867746129</c:v>
                  </c:pt>
                  <c:pt idx="16">
                    <c:v>0.64440537070354786</c:v>
                  </c:pt>
                  <c:pt idx="17">
                    <c:v>14.158605531824236</c:v>
                  </c:pt>
                  <c:pt idx="18">
                    <c:v>6.6329571891805807</c:v>
                  </c:pt>
                  <c:pt idx="19">
                    <c:v>4.1142613148800686</c:v>
                  </c:pt>
                  <c:pt idx="20">
                    <c:v>2.5250497953029889</c:v>
                  </c:pt>
                  <c:pt idx="21">
                    <c:v>1.4574546935058306</c:v>
                  </c:pt>
                  <c:pt idx="22">
                    <c:v>1.2157135169417357</c:v>
                  </c:pt>
                  <c:pt idx="23">
                    <c:v>1.0880913842581654</c:v>
                  </c:pt>
                  <c:pt idx="24">
                    <c:v>1.0575238999434342</c:v>
                  </c:pt>
                </c:numCache>
              </c:numRef>
            </c:plus>
            <c:minus>
              <c:numRef>
                <c:f>Sheet1!$E$2:$E$27</c:f>
                <c:numCache>
                  <c:formatCode>General</c:formatCode>
                  <c:ptCount val="25"/>
                  <c:pt idx="0">
                    <c:v>8.1844188503461694</c:v>
                  </c:pt>
                  <c:pt idx="1">
                    <c:v>3.2045235060736696</c:v>
                  </c:pt>
                  <c:pt idx="2">
                    <c:v>1.8128039335084938</c:v>
                  </c:pt>
                  <c:pt idx="3">
                    <c:v>1.2319922183980698</c:v>
                  </c:pt>
                  <c:pt idx="4">
                    <c:v>0.94162882671465653</c:v>
                  </c:pt>
                  <c:pt idx="5">
                    <c:v>0.74360721160370935</c:v>
                  </c:pt>
                  <c:pt idx="6">
                    <c:v>0.65499093415010101</c:v>
                  </c:pt>
                  <c:pt idx="7">
                    <c:v>0.58059184301543321</c:v>
                  </c:pt>
                  <c:pt idx="8">
                    <c:v>0.54857446694662915</c:v>
                  </c:pt>
                  <c:pt idx="9">
                    <c:v>0.5560994484621552</c:v>
                  </c:pt>
                  <c:pt idx="10">
                    <c:v>0.53192357193110928</c:v>
                  </c:pt>
                  <c:pt idx="11">
                    <c:v>0.57823845531585527</c:v>
                  </c:pt>
                  <c:pt idx="12">
                    <c:v>0.57368044497157844</c:v>
                  </c:pt>
                  <c:pt idx="13">
                    <c:v>0.58577119930543797</c:v>
                  </c:pt>
                  <c:pt idx="14">
                    <c:v>0.63747992228532169</c:v>
                  </c:pt>
                  <c:pt idx="15">
                    <c:v>0.64907991867746129</c:v>
                  </c:pt>
                  <c:pt idx="16">
                    <c:v>0.64440537070354786</c:v>
                  </c:pt>
                  <c:pt idx="17">
                    <c:v>14.158605531824236</c:v>
                  </c:pt>
                  <c:pt idx="18">
                    <c:v>6.6329571891805807</c:v>
                  </c:pt>
                  <c:pt idx="19">
                    <c:v>4.1142613148800686</c:v>
                  </c:pt>
                  <c:pt idx="20">
                    <c:v>2.5250497953029889</c:v>
                  </c:pt>
                  <c:pt idx="21">
                    <c:v>1.4574546935058306</c:v>
                  </c:pt>
                  <c:pt idx="22">
                    <c:v>1.2157135169417357</c:v>
                  </c:pt>
                  <c:pt idx="23">
                    <c:v>1.0880913842581654</c:v>
                  </c:pt>
                  <c:pt idx="24">
                    <c:v>1.0575238999434342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Sheet1!$B$2:$B$28</c:f>
              <c:numCache>
                <c:formatCode>General</c:formatCode>
                <c:ptCount val="26"/>
                <c:pt idx="0">
                  <c:v>1.7000000000000001E-2</c:v>
                </c:pt>
                <c:pt idx="1">
                  <c:v>6.7000000000000004E-2</c:v>
                </c:pt>
                <c:pt idx="2">
                  <c:v>0.11700000000000001</c:v>
                </c:pt>
                <c:pt idx="3">
                  <c:v>0.16700000000000001</c:v>
                </c:pt>
                <c:pt idx="4">
                  <c:v>0.217</c:v>
                </c:pt>
                <c:pt idx="5">
                  <c:v>0.26700000000000002</c:v>
                </c:pt>
                <c:pt idx="6">
                  <c:v>0.317</c:v>
                </c:pt>
                <c:pt idx="7">
                  <c:v>0.36699999999999999</c:v>
                </c:pt>
                <c:pt idx="8">
                  <c:v>0.41699999999999998</c:v>
                </c:pt>
                <c:pt idx="9">
                  <c:v>0.46700000000000003</c:v>
                </c:pt>
                <c:pt idx="10">
                  <c:v>0.51700000000000002</c:v>
                </c:pt>
                <c:pt idx="11">
                  <c:v>0.61699999999999999</c:v>
                </c:pt>
                <c:pt idx="12">
                  <c:v>0.66700000000000004</c:v>
                </c:pt>
                <c:pt idx="13">
                  <c:v>0.71699999999999997</c:v>
                </c:pt>
                <c:pt idx="14">
                  <c:v>0.76700000000000002</c:v>
                </c:pt>
                <c:pt idx="15">
                  <c:v>0.81699999999999995</c:v>
                </c:pt>
                <c:pt idx="16">
                  <c:v>0.86699999999999999</c:v>
                </c:pt>
                <c:pt idx="17">
                  <c:v>3.6999999999999998E-2</c:v>
                </c:pt>
                <c:pt idx="18">
                  <c:v>5.7000000000000002E-2</c:v>
                </c:pt>
                <c:pt idx="19">
                  <c:v>7.6999999999999999E-2</c:v>
                </c:pt>
                <c:pt idx="20">
                  <c:v>9.7000000000000003E-2</c:v>
                </c:pt>
                <c:pt idx="21">
                  <c:v>0.13700000000000001</c:v>
                </c:pt>
                <c:pt idx="22">
                  <c:v>0.157</c:v>
                </c:pt>
                <c:pt idx="23">
                  <c:v>0.17699999999999999</c:v>
                </c:pt>
                <c:pt idx="24">
                  <c:v>0.19700000000000001</c:v>
                </c:pt>
                <c:pt idx="25">
                  <c:v>0.247</c:v>
                </c:pt>
              </c:numCache>
            </c:numRef>
          </c:xVal>
          <c:yVal>
            <c:numRef>
              <c:f>Sheet1!$D$2:$D$28</c:f>
              <c:numCache>
                <c:formatCode>General</c:formatCode>
                <c:ptCount val="26"/>
                <c:pt idx="0">
                  <c:v>9.8398142000000011</c:v>
                </c:pt>
                <c:pt idx="1">
                  <c:v>15.181573550000001</c:v>
                </c:pt>
                <c:pt idx="2">
                  <c:v>14.976450450000002</c:v>
                </c:pt>
                <c:pt idx="3">
                  <c:v>14.453474250000003</c:v>
                </c:pt>
                <c:pt idx="4">
                  <c:v>14.176143450000001</c:v>
                </c:pt>
                <c:pt idx="5">
                  <c:v>13.420154250000001</c:v>
                </c:pt>
                <c:pt idx="6">
                  <c:v>13.475574900000002</c:v>
                </c:pt>
                <c:pt idx="7">
                  <c:v>12.9705507</c:v>
                </c:pt>
                <c:pt idx="8">
                  <c:v>12.8330082</c:v>
                </c:pt>
                <c:pt idx="9">
                  <c:v>13.357951250000003</c:v>
                </c:pt>
                <c:pt idx="10">
                  <c:v>12.46903185</c:v>
                </c:pt>
                <c:pt idx="11">
                  <c:v>12.943425999999999</c:v>
                </c:pt>
                <c:pt idx="12">
                  <c:v>11.923025200000001</c:v>
                </c:pt>
                <c:pt idx="13">
                  <c:v>11.387071349999998</c:v>
                </c:pt>
                <c:pt idx="14">
                  <c:v>12.118753400000001</c:v>
                </c:pt>
                <c:pt idx="15">
                  <c:v>11.447436349999998</c:v>
                </c:pt>
                <c:pt idx="16">
                  <c:v>10.298139299999999</c:v>
                </c:pt>
                <c:pt idx="17">
                  <c:v>13.915063599999996</c:v>
                </c:pt>
                <c:pt idx="18">
                  <c:v>14.629597200000001</c:v>
                </c:pt>
                <c:pt idx="19">
                  <c:v>15.445934350000002</c:v>
                </c:pt>
                <c:pt idx="20">
                  <c:v>14.979598450000001</c:v>
                </c:pt>
                <c:pt idx="21">
                  <c:v>14.873494050000001</c:v>
                </c:pt>
                <c:pt idx="22">
                  <c:v>14.539212650000001</c:v>
                </c:pt>
                <c:pt idx="23">
                  <c:v>14.198302799999999</c:v>
                </c:pt>
                <c:pt idx="24">
                  <c:v>14.083786100000001</c:v>
                </c:pt>
                <c:pt idx="25">
                  <c:v>13.33351695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D0-244E-8FC7-40197C2BE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446063"/>
        <c:axId val="1309375695"/>
      </c:scatterChart>
      <c:valAx>
        <c:axId val="130944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75695"/>
        <c:crosses val="autoZero"/>
        <c:crossBetween val="midCat"/>
      </c:valAx>
      <c:valAx>
        <c:axId val="130937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Rate Variation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44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Distance</a:t>
            </a:r>
            <a:r>
              <a:rPr lang="en-GB" baseline="0"/>
              <a:t> vs % uncertainty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Sheet1!$B$24:$B$33</c:f>
              <c:numCache>
                <c:formatCode>General</c:formatCode>
                <c:ptCount val="10"/>
                <c:pt idx="0">
                  <c:v>0.13700000000000001</c:v>
                </c:pt>
                <c:pt idx="1">
                  <c:v>0.157</c:v>
                </c:pt>
                <c:pt idx="2">
                  <c:v>0.17699999999999999</c:v>
                </c:pt>
                <c:pt idx="3">
                  <c:v>0.19700000000000001</c:v>
                </c:pt>
                <c:pt idx="4">
                  <c:v>0.247</c:v>
                </c:pt>
                <c:pt idx="5">
                  <c:v>0.29699999999999999</c:v>
                </c:pt>
                <c:pt idx="6">
                  <c:v>9.7000000000000003E-2</c:v>
                </c:pt>
                <c:pt idx="7">
                  <c:v>0.187</c:v>
                </c:pt>
                <c:pt idx="8">
                  <c:v>0.20699999999999999</c:v>
                </c:pt>
                <c:pt idx="9">
                  <c:v>0.22700000000000001</c:v>
                </c:pt>
              </c:numCache>
            </c:numRef>
          </c:xVal>
          <c:yVal>
            <c:numRef>
              <c:f>Sheet1!$F$24:$F$33</c:f>
              <c:numCache>
                <c:formatCode>General</c:formatCode>
                <c:ptCount val="10"/>
                <c:pt idx="0">
                  <c:v>9.799006801E-2</c:v>
                </c:pt>
                <c:pt idx="1">
                  <c:v>8.3616186529999997E-2</c:v>
                </c:pt>
                <c:pt idx="2">
                  <c:v>7.6635313360000012E-2</c:v>
                </c:pt>
                <c:pt idx="3">
                  <c:v>7.5088040420000002E-2</c:v>
                </c:pt>
                <c:pt idx="4">
                  <c:v>8.2857399789999994E-2</c:v>
                </c:pt>
                <c:pt idx="5">
                  <c:v>0.10339941111000002</c:v>
                </c:pt>
                <c:pt idx="6">
                  <c:v>0.16771617678999998</c:v>
                </c:pt>
                <c:pt idx="7">
                  <c:v>7.5251830909999998E-2</c:v>
                </c:pt>
                <c:pt idx="8">
                  <c:v>7.5814041549999989E-2</c:v>
                </c:pt>
                <c:pt idx="9">
                  <c:v>7.8665802209999997E-2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B-734C-A7B4-2F26235CD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38288"/>
        <c:axId val="23651536"/>
      </c:scatterChart>
      <c:valAx>
        <c:axId val="2403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(m)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51536"/>
        <c:crosses val="autoZero"/>
        <c:crossBetween val="midCat"/>
      </c:valAx>
      <c:valAx>
        <c:axId val="236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Fractional</a:t>
                </a:r>
                <a:r>
                  <a:rPr lang="en-GB" baseline="0"/>
                  <a:t> Uncertainty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3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673009</xdr:colOff>
      <xdr:row>5</xdr:row>
      <xdr:rowOff>71805</xdr:rowOff>
    </xdr:from>
    <xdr:to>
      <xdr:col>14</xdr:col>
      <xdr:colOff>725330</xdr:colOff>
      <xdr:row>23</xdr:row>
      <xdr:rowOff>142280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DFCBE-C776-19C9-B72B-E2CCD24C8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535215</xdr:colOff>
      <xdr:row>27</xdr:row>
      <xdr:rowOff>175078</xdr:rowOff>
    </xdr:from>
    <xdr:to>
      <xdr:col>12</xdr:col>
      <xdr:colOff>154215</xdr:colOff>
      <xdr:row>41</xdr:row>
      <xdr:rowOff>124278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94DEE6-DF7E-0741-7A72-87FE76343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5D30-E35C-2E47-B05E-565624B08A80}">
  <dimension ref="A1:G36"/>
  <sheetViews>
    <sheetView tabSelected="1" topLeftCell="A22" zoomScale="140" zoomScaleNormal="100" workbookViewId="0">
      <selection activeCell="I28" sqref="A1:XFD1048576"/>
    </sheetView>
  </sheetViews>
  <sheetFormatPr defaultColWidth="11" defaultRowHeight="15.95"/>
  <cols>
    <col min="3" max="3" width="14.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20</v>
      </c>
      <c r="B2">
        <v>1.7000000000000001E-2</v>
      </c>
      <c r="C2">
        <v>680956</v>
      </c>
      <c r="D2" cm="1">
        <f t="array" ref="D2:D19">(C2:C19*(B2:B19)^2)/A2:A19</f>
        <v>9.8398142000000011</v>
      </c>
      <c r="E2" cm="1">
        <f t="array" ref="E2:E19">( (( ((B2:B19)^4) * C2:C19) / ((A2:A19)^2))    +((2*C2:C19*B2:B19*0.00707) / (A2:A19))^2)^0.5</f>
        <v>8.1844188503461694</v>
      </c>
      <c r="F2" cm="1">
        <f t="array" ref="F2:F34">1/(D2:D34/E2:E34)</f>
        <v>0.83176558865777861</v>
      </c>
    </row>
    <row r="3" spans="1:6">
      <c r="A3">
        <v>20</v>
      </c>
      <c r="B3">
        <v>6.7000000000000004E-2</v>
      </c>
      <c r="C3">
        <v>67639</v>
      </c>
      <c r="D3">
        <v>15.181573550000001</v>
      </c>
      <c r="E3">
        <v>3.2045235060736696</v>
      </c>
      <c r="F3">
        <v>0.2110797998323217</v>
      </c>
    </row>
    <row r="4" spans="1:6">
      <c r="A4">
        <v>20</v>
      </c>
      <c r="B4">
        <v>0.11700000000000001</v>
      </c>
      <c r="C4">
        <v>21881</v>
      </c>
      <c r="D4">
        <v>14.976450450000002</v>
      </c>
      <c r="E4">
        <v>1.8128039335084938</v>
      </c>
      <c r="F4">
        <v>0.12104363043570807</v>
      </c>
    </row>
    <row r="5" spans="1:6">
      <c r="A5">
        <v>20</v>
      </c>
      <c r="B5">
        <v>0.16700000000000001</v>
      </c>
      <c r="C5">
        <v>10365</v>
      </c>
      <c r="D5">
        <v>14.453474250000003</v>
      </c>
      <c r="E5">
        <v>1.2319922183980698</v>
      </c>
      <c r="F5">
        <v>8.5238482948006053E-2</v>
      </c>
    </row>
    <row r="6" spans="1:6">
      <c r="A6">
        <v>20</v>
      </c>
      <c r="B6">
        <v>0.217</v>
      </c>
      <c r="C6">
        <v>6021</v>
      </c>
      <c r="D6">
        <v>14.176143450000001</v>
      </c>
      <c r="E6">
        <v>0.94162882671465653</v>
      </c>
      <c r="F6">
        <v>6.6423483229824151E-2</v>
      </c>
    </row>
    <row r="7" spans="1:6">
      <c r="A7">
        <v>20</v>
      </c>
      <c r="B7">
        <v>0.26700000000000002</v>
      </c>
      <c r="C7">
        <v>3765</v>
      </c>
      <c r="D7">
        <v>13.420154250000001</v>
      </c>
      <c r="E7">
        <v>0.74360721160370935</v>
      </c>
      <c r="F7">
        <v>5.5409736561240291E-2</v>
      </c>
    </row>
    <row r="8" spans="1:6">
      <c r="A8">
        <v>20</v>
      </c>
      <c r="B8">
        <v>0.317</v>
      </c>
      <c r="C8">
        <v>2682</v>
      </c>
      <c r="D8">
        <v>13.475574900000002</v>
      </c>
      <c r="E8">
        <v>0.65499093415010101</v>
      </c>
      <c r="F8">
        <v>4.8605787805765598E-2</v>
      </c>
    </row>
    <row r="9" spans="1:6">
      <c r="A9">
        <v>20</v>
      </c>
      <c r="B9">
        <v>0.36699999999999999</v>
      </c>
      <c r="C9">
        <v>1926</v>
      </c>
      <c r="D9">
        <v>12.9705507</v>
      </c>
      <c r="E9">
        <v>0.58059184301543321</v>
      </c>
      <c r="F9">
        <v>4.4762312444870452E-2</v>
      </c>
    </row>
    <row r="10" spans="1:6">
      <c r="A10">
        <v>20</v>
      </c>
      <c r="B10">
        <v>0.41699999999999998</v>
      </c>
      <c r="C10">
        <v>1476</v>
      </c>
      <c r="D10">
        <v>12.8330082</v>
      </c>
      <c r="E10">
        <v>0.54857446694662915</v>
      </c>
      <c r="F10">
        <v>4.2747145361181106E-2</v>
      </c>
    </row>
    <row r="11" spans="1:6">
      <c r="A11">
        <v>20</v>
      </c>
      <c r="B11">
        <v>0.46700000000000003</v>
      </c>
      <c r="C11">
        <v>1225</v>
      </c>
      <c r="D11">
        <v>13.357951250000003</v>
      </c>
      <c r="E11">
        <v>0.5560994484621552</v>
      </c>
      <c r="F11">
        <v>4.1630594247164594E-2</v>
      </c>
    </row>
    <row r="12" spans="1:6">
      <c r="A12">
        <v>20</v>
      </c>
      <c r="B12">
        <v>0.51700000000000002</v>
      </c>
      <c r="C12">
        <v>933</v>
      </c>
      <c r="D12">
        <v>12.46903185</v>
      </c>
      <c r="E12">
        <v>0.53192357193110928</v>
      </c>
      <c r="F12">
        <v>4.2659572798437378E-2</v>
      </c>
    </row>
    <row r="13" spans="1:6" hidden="1">
      <c r="A13">
        <v>20</v>
      </c>
      <c r="B13">
        <v>0.56699999999999995</v>
      </c>
      <c r="C13" t="s">
        <v>3</v>
      </c>
      <c r="D13" t="e">
        <v>#VALUE!</v>
      </c>
      <c r="E13" t="e">
        <v>#VALUE!</v>
      </c>
      <c r="F13" t="e">
        <v>#VALUE!</v>
      </c>
    </row>
    <row r="14" spans="1:6">
      <c r="A14">
        <v>20</v>
      </c>
      <c r="B14">
        <v>0.61699999999999999</v>
      </c>
      <c r="C14">
        <v>680</v>
      </c>
      <c r="D14">
        <v>12.943425999999999</v>
      </c>
      <c r="E14">
        <v>0.57823845531585527</v>
      </c>
      <c r="F14">
        <v>4.46742968450436E-2</v>
      </c>
    </row>
    <row r="15" spans="1:6">
      <c r="A15">
        <v>20</v>
      </c>
      <c r="B15">
        <v>0.66700000000000004</v>
      </c>
      <c r="C15">
        <v>536</v>
      </c>
      <c r="D15">
        <v>11.923025200000001</v>
      </c>
      <c r="E15">
        <v>0.57368044497157844</v>
      </c>
      <c r="F15">
        <v>4.8115342821851821E-2</v>
      </c>
    </row>
    <row r="16" spans="1:6">
      <c r="A16">
        <v>20</v>
      </c>
      <c r="B16">
        <v>0.71699999999999997</v>
      </c>
      <c r="C16">
        <v>443</v>
      </c>
      <c r="D16">
        <v>11.387071349999998</v>
      </c>
      <c r="E16">
        <v>0.58577119930543797</v>
      </c>
      <c r="F16">
        <v>5.144177825015895E-2</v>
      </c>
    </row>
    <row r="17" spans="1:7">
      <c r="A17">
        <v>20</v>
      </c>
      <c r="B17">
        <v>0.76700000000000002</v>
      </c>
      <c r="C17">
        <v>412</v>
      </c>
      <c r="D17">
        <v>12.118753400000001</v>
      </c>
      <c r="E17">
        <v>0.63747992228532169</v>
      </c>
      <c r="F17">
        <v>5.2602763769854545E-2</v>
      </c>
    </row>
    <row r="18" spans="1:7">
      <c r="A18">
        <v>20</v>
      </c>
      <c r="B18">
        <v>0.81699999999999995</v>
      </c>
      <c r="C18">
        <v>343</v>
      </c>
      <c r="D18">
        <v>11.447436349999998</v>
      </c>
      <c r="E18">
        <v>0.64907991867746129</v>
      </c>
      <c r="F18">
        <v>5.6700897810841415E-2</v>
      </c>
    </row>
    <row r="19" spans="1:7">
      <c r="A19">
        <v>20</v>
      </c>
      <c r="B19">
        <v>0.86699999999999999</v>
      </c>
      <c r="C19">
        <v>274</v>
      </c>
      <c r="D19">
        <v>10.298139299999999</v>
      </c>
      <c r="E19">
        <v>0.64440537070354786</v>
      </c>
      <c r="F19">
        <v>6.2574932415562473E-2</v>
      </c>
    </row>
    <row r="20" spans="1:7">
      <c r="A20">
        <v>20</v>
      </c>
      <c r="B20">
        <v>3.6999999999999998E-2</v>
      </c>
      <c r="C20">
        <v>203288</v>
      </c>
      <c r="D20" cm="1">
        <f t="array" ref="D20:D36">(C20:C36*(B20:B36)^2)/A20:A36</f>
        <v>13.915063599999996</v>
      </c>
      <c r="E20" cm="1">
        <f t="array" ref="E20:E36">(((B20:B36)^4*C20:C36)/(A20:A36)*2+(2*C20:C36*B20:B36*0.00707/A20:A36)^2)*0.5</f>
        <v>14.158605531824236</v>
      </c>
      <c r="F20">
        <v>1.0175020351200004</v>
      </c>
    </row>
    <row r="21" spans="1:7">
      <c r="A21">
        <v>20</v>
      </c>
      <c r="B21">
        <v>5.7000000000000002E-2</v>
      </c>
      <c r="C21">
        <v>90056</v>
      </c>
      <c r="D21">
        <v>14.629597200000001</v>
      </c>
      <c r="E21">
        <v>6.6329571891805807</v>
      </c>
      <c r="F21">
        <v>0.45339301543999994</v>
      </c>
    </row>
    <row r="22" spans="1:7">
      <c r="A22">
        <v>20</v>
      </c>
      <c r="B22">
        <v>7.6999999999999999E-2</v>
      </c>
      <c r="C22">
        <v>52103</v>
      </c>
      <c r="D22">
        <v>15.445934350000002</v>
      </c>
      <c r="E22">
        <v>4.1142613148800686</v>
      </c>
      <c r="F22">
        <v>0.26636532447</v>
      </c>
    </row>
    <row r="23" spans="1:7">
      <c r="A23">
        <v>20</v>
      </c>
      <c r="B23">
        <v>9.7000000000000003E-2</v>
      </c>
      <c r="C23">
        <v>31841</v>
      </c>
      <c r="D23">
        <v>14.979598450000001</v>
      </c>
      <c r="E23">
        <v>2.5250497953029889</v>
      </c>
      <c r="F23">
        <v>0.16856592009000007</v>
      </c>
    </row>
    <row r="24" spans="1:7">
      <c r="A24">
        <v>20</v>
      </c>
      <c r="B24">
        <v>0.13700000000000001</v>
      </c>
      <c r="C24">
        <v>15849</v>
      </c>
      <c r="D24">
        <v>14.873494050000001</v>
      </c>
      <c r="E24">
        <v>1.4574546935058306</v>
      </c>
      <c r="F24">
        <v>9.799006801E-2</v>
      </c>
      <c r="G24" s="1" t="s">
        <v>4</v>
      </c>
    </row>
    <row r="25" spans="1:7">
      <c r="A25">
        <v>20</v>
      </c>
      <c r="B25">
        <v>0.157</v>
      </c>
      <c r="C25">
        <v>11797</v>
      </c>
      <c r="D25">
        <v>14.539212650000001</v>
      </c>
      <c r="E25">
        <v>1.2157135169417357</v>
      </c>
      <c r="F25">
        <v>8.3616186529999997E-2</v>
      </c>
    </row>
    <row r="26" spans="1:7">
      <c r="A26">
        <v>20</v>
      </c>
      <c r="B26">
        <v>0.17699999999999999</v>
      </c>
      <c r="C26">
        <v>9064</v>
      </c>
      <c r="D26">
        <v>14.198302799999999</v>
      </c>
      <c r="E26">
        <v>1.0880913842581654</v>
      </c>
      <c r="F26">
        <v>7.6635313360000012E-2</v>
      </c>
    </row>
    <row r="27" spans="1:7">
      <c r="A27">
        <v>20</v>
      </c>
      <c r="B27">
        <v>0.19700000000000001</v>
      </c>
      <c r="C27">
        <v>7258</v>
      </c>
      <c r="D27">
        <v>14.083786100000001</v>
      </c>
      <c r="E27">
        <v>1.0575238999434342</v>
      </c>
      <c r="F27">
        <v>7.5088040420000002E-2</v>
      </c>
    </row>
    <row r="28" spans="1:7">
      <c r="A28">
        <v>20</v>
      </c>
      <c r="B28">
        <v>0.247</v>
      </c>
      <c r="C28">
        <v>4371</v>
      </c>
      <c r="D28">
        <v>13.33351695</v>
      </c>
      <c r="E28">
        <v>1.1047805445328913</v>
      </c>
      <c r="F28">
        <v>8.2857399789999994E-2</v>
      </c>
    </row>
    <row r="29" spans="1:7">
      <c r="A29">
        <v>20</v>
      </c>
      <c r="B29">
        <v>0.29699999999999999</v>
      </c>
      <c r="C29">
        <v>3039</v>
      </c>
      <c r="D29">
        <v>13.403357549999999</v>
      </c>
      <c r="E29">
        <v>1.3858992775667724</v>
      </c>
      <c r="F29">
        <v>0.10339941111000002</v>
      </c>
    </row>
    <row r="30" spans="1:7">
      <c r="A30">
        <v>20</v>
      </c>
      <c r="B30">
        <v>9.7000000000000003E-2</v>
      </c>
      <c r="C30">
        <v>31671</v>
      </c>
      <c r="D30">
        <v>14.899621950000002</v>
      </c>
      <c r="E30">
        <v>2.4989076290703647</v>
      </c>
      <c r="F30">
        <v>0.16771617678999998</v>
      </c>
    </row>
    <row r="31" spans="1:7">
      <c r="A31">
        <v>20</v>
      </c>
      <c r="B31">
        <v>0.187</v>
      </c>
      <c r="C31">
        <v>8059</v>
      </c>
      <c r="D31">
        <v>14.09075855</v>
      </c>
      <c r="E31">
        <v>1.0603553797982368</v>
      </c>
      <c r="F31">
        <v>7.5251830909999998E-2</v>
      </c>
    </row>
    <row r="32" spans="1:7">
      <c r="A32">
        <v>20</v>
      </c>
      <c r="B32">
        <v>0.20699999999999999</v>
      </c>
      <c r="C32">
        <v>6595</v>
      </c>
      <c r="D32">
        <v>14.12945775</v>
      </c>
      <c r="E32">
        <v>1.0712112969374694</v>
      </c>
      <c r="F32">
        <v>7.5814041549999989E-2</v>
      </c>
    </row>
    <row r="33" spans="1:6">
      <c r="A33">
        <v>20</v>
      </c>
      <c r="B33">
        <v>0.22700000000000001</v>
      </c>
      <c r="C33">
        <v>5429</v>
      </c>
      <c r="D33">
        <v>13.98754705</v>
      </c>
      <c r="E33">
        <v>1.1003416096383689</v>
      </c>
      <c r="F33">
        <v>7.8665802209999997E-2</v>
      </c>
    </row>
    <row r="34" spans="1:6">
      <c r="A34">
        <v>20</v>
      </c>
      <c r="D34">
        <v>0</v>
      </c>
      <c r="E34">
        <v>0</v>
      </c>
      <c r="F34" t="e">
        <v>#DIV/0!</v>
      </c>
    </row>
    <row r="35" spans="1:6">
      <c r="D35" t="e">
        <v>#DIV/0!</v>
      </c>
      <c r="E35" t="e">
        <v>#DIV/0!</v>
      </c>
    </row>
    <row r="36" spans="1:6">
      <c r="D36" t="e">
        <v>#DIV/0!</v>
      </c>
      <c r="E36" t="e"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Abdelmonem, Ismail</dc:creator>
  <cp:keywords/>
  <dc:description/>
  <cp:lastModifiedBy>Hwang, Sihun</cp:lastModifiedBy>
  <cp:revision/>
  <dcterms:created xsi:type="dcterms:W3CDTF">2024-02-26T11:32:57Z</dcterms:created>
  <dcterms:modified xsi:type="dcterms:W3CDTF">2024-03-10T14:52:11Z</dcterms:modified>
  <cp:category/>
  <cp:contentStatus/>
</cp:coreProperties>
</file>