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sym\Documents\Training\CSC8635 - Machine Learning\"/>
    </mc:Choice>
  </mc:AlternateContent>
  <xr:revisionPtr revIDLastSave="0" documentId="13_ncr:1_{9DAC8D7F-A29E-47E7-87E7-40219EF80B36}" xr6:coauthVersionLast="47" xr6:coauthVersionMax="47" xr10:uidLastSave="{00000000-0000-0000-0000-000000000000}"/>
  <bookViews>
    <workbookView xWindow="-96" yWindow="-96" windowWidth="23232" windowHeight="13992" tabRatio="796" firstSheet="5" activeTab="11" xr2:uid="{5F1D66C6-1438-4B91-922A-8DA35F17B1C3}"/>
  </bookViews>
  <sheets>
    <sheet name="Summary - Movement" sheetId="10" r:id="rId1"/>
    <sheet name="Accuracy - Movement" sheetId="11" r:id="rId2"/>
    <sheet name="Time to Compute - Movement" sheetId="15" r:id="rId3"/>
    <sheet name="Summary - Static" sheetId="9" r:id="rId4"/>
    <sheet name="Time to Compute - Static" sheetId="14" r:id="rId5"/>
    <sheet name="Accuracy - Static" sheetId="12" r:id="rId6"/>
    <sheet name="Summary - Standing" sheetId="7" r:id="rId7"/>
    <sheet name="Accuracy - Standing" sheetId="8" r:id="rId8"/>
    <sheet name="Summary - Jogging" sheetId="4" r:id="rId9"/>
    <sheet name="Accuracy - Jogging" sheetId="5" r:id="rId10"/>
    <sheet name="Summary - Feature Engineering" sheetId="3" r:id="rId11"/>
    <sheet name="Accuracy - FE" sheetId="1" r:id="rId12"/>
    <sheet name="Time to Compute - FE" sheetId="2" r:id="rId13"/>
    <sheet name="Summary - Sliding Window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5" l="1"/>
  <c r="F2" i="15"/>
  <c r="E4" i="15"/>
  <c r="E2" i="15"/>
  <c r="D4" i="15"/>
  <c r="D2" i="15"/>
  <c r="C2" i="15"/>
  <c r="C4" i="15"/>
  <c r="B4" i="15"/>
  <c r="B2" i="15"/>
  <c r="C9" i="13"/>
  <c r="D9" i="13"/>
  <c r="B9" i="13"/>
  <c r="R5" i="3"/>
  <c r="R6" i="3"/>
  <c r="R7" i="3"/>
  <c r="R8" i="3"/>
  <c r="R9" i="3"/>
  <c r="R10" i="3"/>
  <c r="R11" i="3"/>
  <c r="S4" i="3"/>
  <c r="S5" i="3"/>
  <c r="S6" i="3"/>
  <c r="S7" i="3"/>
  <c r="S8" i="3"/>
  <c r="S9" i="3"/>
  <c r="S10" i="3"/>
  <c r="S11" i="3"/>
  <c r="Q4" i="3"/>
  <c r="Q5" i="3"/>
  <c r="Q6" i="3"/>
  <c r="Q7" i="3"/>
  <c r="Q8" i="3"/>
  <c r="Q9" i="3"/>
  <c r="Q10" i="3"/>
  <c r="Q11" i="3"/>
  <c r="S3" i="3"/>
  <c r="R3" i="3"/>
  <c r="Q3" i="3"/>
  <c r="S7" i="4"/>
  <c r="R7" i="4"/>
  <c r="Q7" i="4"/>
  <c r="S6" i="4"/>
  <c r="R6" i="4"/>
  <c r="Q6" i="4"/>
  <c r="S5" i="4"/>
  <c r="R5" i="4"/>
  <c r="Q5" i="4"/>
  <c r="S4" i="4"/>
  <c r="R4" i="4"/>
  <c r="Q4" i="4"/>
  <c r="S3" i="4"/>
  <c r="R3" i="4"/>
  <c r="Q3" i="4"/>
  <c r="S7" i="7"/>
  <c r="R7" i="7"/>
  <c r="Q7" i="7"/>
  <c r="S6" i="7"/>
  <c r="R6" i="7"/>
  <c r="Q6" i="7"/>
  <c r="S5" i="7"/>
  <c r="R5" i="7"/>
  <c r="Q5" i="7"/>
  <c r="S4" i="7"/>
  <c r="R4" i="7"/>
  <c r="Q4" i="7"/>
  <c r="S3" i="7"/>
  <c r="R3" i="7"/>
  <c r="Q3" i="7"/>
  <c r="S7" i="9"/>
  <c r="R7" i="9"/>
  <c r="Q7" i="9"/>
  <c r="S6" i="9"/>
  <c r="R6" i="9"/>
  <c r="Q6" i="9"/>
  <c r="S5" i="9"/>
  <c r="R5" i="9"/>
  <c r="Q5" i="9"/>
  <c r="S4" i="9"/>
  <c r="R4" i="9"/>
  <c r="Q4" i="9"/>
  <c r="S3" i="9"/>
  <c r="R3" i="9"/>
  <c r="Q3" i="9"/>
  <c r="S3" i="10"/>
  <c r="S4" i="10"/>
  <c r="S5" i="10"/>
  <c r="S6" i="10"/>
  <c r="R3" i="10"/>
  <c r="R4" i="10"/>
  <c r="R5" i="10"/>
  <c r="R6" i="10"/>
  <c r="R7" i="10"/>
  <c r="S7" i="10"/>
  <c r="Q4" i="10"/>
  <c r="Q5" i="10"/>
  <c r="Q6" i="10"/>
  <c r="Q7" i="10"/>
  <c r="Q3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E11" i="3"/>
  <c r="F11" i="3"/>
  <c r="G11" i="3"/>
  <c r="H11" i="3"/>
  <c r="I11" i="3"/>
  <c r="J11" i="3"/>
  <c r="K11" i="3"/>
  <c r="L11" i="3"/>
  <c r="M11" i="3"/>
  <c r="N11" i="3"/>
  <c r="O11" i="3"/>
  <c r="P11" i="3"/>
  <c r="B11" i="3"/>
  <c r="C11" i="3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D11" i="3"/>
  <c r="F4" i="12"/>
  <c r="F3" i="12"/>
  <c r="F2" i="12"/>
  <c r="E4" i="12"/>
  <c r="E3" i="12"/>
  <c r="E2" i="12"/>
  <c r="D4" i="12"/>
  <c r="D3" i="12"/>
  <c r="D2" i="12"/>
  <c r="C4" i="12"/>
  <c r="C3" i="12"/>
  <c r="C2" i="12"/>
  <c r="B4" i="12"/>
  <c r="B3" i="12"/>
  <c r="B2" i="12"/>
  <c r="F4" i="11"/>
  <c r="E4" i="11"/>
  <c r="D4" i="11"/>
  <c r="C4" i="11"/>
  <c r="B4" i="11"/>
  <c r="B3" i="11"/>
  <c r="C3" i="11"/>
  <c r="D3" i="11"/>
  <c r="E3" i="11"/>
  <c r="F3" i="11"/>
  <c r="F2" i="11"/>
  <c r="E2" i="11"/>
  <c r="D2" i="11"/>
  <c r="C2" i="11"/>
  <c r="B2" i="11"/>
</calcChain>
</file>

<file path=xl/sharedStrings.xml><?xml version="1.0" encoding="utf-8"?>
<sst xmlns="http://schemas.openxmlformats.org/spreadsheetml/2006/main" count="244" uniqueCount="28">
  <si>
    <t>Logistic Regression (L1)</t>
  </si>
  <si>
    <t>Logistic Regression (L2)</t>
  </si>
  <si>
    <t>Decision Tree</t>
  </si>
  <si>
    <t>Random Forest</t>
  </si>
  <si>
    <t>K- Nearest Neighbour</t>
  </si>
  <si>
    <t>SVM Linear</t>
  </si>
  <si>
    <t>SVM RBF</t>
  </si>
  <si>
    <t>Multi Layer Perceptron</t>
  </si>
  <si>
    <t>Age</t>
  </si>
  <si>
    <t>Gender</t>
  </si>
  <si>
    <t>Height</t>
  </si>
  <si>
    <t>Weight</t>
  </si>
  <si>
    <t>Model 
Evaluation</t>
  </si>
  <si>
    <t>Accuracy</t>
  </si>
  <si>
    <t>mean f1 score</t>
  </si>
  <si>
    <t>Trial Participant</t>
  </si>
  <si>
    <t>Trail Participant</t>
  </si>
  <si>
    <t>Secs to compute</t>
  </si>
  <si>
    <t>Logistic Regression (L1 &amp; L2)</t>
  </si>
  <si>
    <t>Model - Static (Sitting &amp; Standing)
Evaluation</t>
  </si>
  <si>
    <t>Average</t>
  </si>
  <si>
    <t>Model 
Evaluation - Standing</t>
  </si>
  <si>
    <t>Model 
Evaluation - Jogging</t>
  </si>
  <si>
    <t>Logistic Regression</t>
  </si>
  <si>
    <t>Model 
Evaluation - Sliding Window</t>
  </si>
  <si>
    <t>Model 
Evaluation (with Feature Engineering)</t>
  </si>
  <si>
    <t>Model - Static (Sitting &amp; Standing) Evaluation</t>
  </si>
  <si>
    <t>Model 
Evaluation - Movement (Upstairs, Downstairs, Walking)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</si>
</sst>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Font="1" applyBorder="1"/>
    <xf numFmtId="0" fontId="2" fillId="0" borderId="2" xfId="0" applyFont="1" applyBorder="1" applyAlignment="1">
      <alignment horizontal="center" wrapText="1"/>
    </xf>
    <xf numFmtId="9" fontId="0" fillId="0" borderId="1" xfId="1" applyFont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1" xfId="0" applyNumberFormat="1" applyFont="1" applyBorder="1"/>
    <xf numFmtId="9" fontId="0" fillId="0" borderId="0" xfId="0" applyNumberFormat="1"/>
    <xf numFmtId="9" fontId="0" fillId="0" borderId="7" xfId="1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2" fontId="0" fillId="0" borderId="1" xfId="0" applyNumberFormat="1" applyBorder="1"/>
    <xf numFmtId="9" fontId="0" fillId="0" borderId="1" xfId="0" applyNumberFormat="1" applyBorder="1"/>
    <xf numFmtId="2" fontId="0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9900"/>
      <color rgb="FF993300"/>
      <color rgb="FFFF9900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Classification Machine Learning Model Accuracy -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predicting individual characteristics from smartphone sensor data 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(Movement - Downstairs, Upstairs &amp; Walking, no feature engineering)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'Accuracy - Movement'!$A$2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rgbClr val="669900"/>
              </a:solidFill>
              <a:round/>
            </a:ln>
            <a:effectLst/>
          </c:spPr>
          <c:marker>
            <c:symbol val="none"/>
          </c:marker>
          <c:cat>
            <c:strRef>
              <c:f>'Accuracy - Movement'!$B$1:$H$1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Movement'!$B$2:$H$2</c:f>
              <c:numCache>
                <c:formatCode>0%</c:formatCode>
                <c:ptCount val="5"/>
                <c:pt idx="0">
                  <c:v>0.84</c:v>
                </c:pt>
                <c:pt idx="1">
                  <c:v>0.9</c:v>
                </c:pt>
                <c:pt idx="2">
                  <c:v>0.93</c:v>
                </c:pt>
                <c:pt idx="3">
                  <c:v>0.91</c:v>
                </c:pt>
                <c:pt idx="4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2-4051-819A-2F32DA568E54}"/>
            </c:ext>
          </c:extLst>
        </c:ser>
        <c:ser>
          <c:idx val="1"/>
          <c:order val="1"/>
          <c:tx>
            <c:strRef>
              <c:f>'Accuracy - Movement'!$A$3</c:f>
              <c:strCache>
                <c:ptCount val="1"/>
                <c:pt idx="0">
                  <c:v>Logistic Regression (L1 &amp; L2)</c:v>
                </c:pt>
              </c:strCache>
            </c:strRef>
          </c:tx>
          <c:spPr>
            <a:ln w="28575" cap="rnd">
              <a:solidFill>
                <a:srgbClr val="993300"/>
              </a:solidFill>
              <a:round/>
            </a:ln>
            <a:effectLst/>
          </c:spPr>
          <c:marker>
            <c:symbol val="none"/>
          </c:marker>
          <c:cat>
            <c:strRef>
              <c:f>'Accuracy - Movement'!$B$1:$H$1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Movement'!$B$3:$H$3</c:f>
              <c:numCache>
                <c:formatCode>0%</c:formatCode>
                <c:ptCount val="5"/>
                <c:pt idx="0">
                  <c:v>0.28999999999999998</c:v>
                </c:pt>
                <c:pt idx="1">
                  <c:v>0.61</c:v>
                </c:pt>
                <c:pt idx="2">
                  <c:v>0.6</c:v>
                </c:pt>
                <c:pt idx="3">
                  <c:v>0.56999999999999995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2-4051-819A-2F32DA568E54}"/>
            </c:ext>
          </c:extLst>
        </c:ser>
        <c:ser>
          <c:idx val="2"/>
          <c:order val="2"/>
          <c:tx>
            <c:strRef>
              <c:f>'Accuracy - Movement'!$A$4</c:f>
              <c:strCache>
                <c:ptCount val="1"/>
                <c:pt idx="0">
                  <c:v>K- Nearest Neighbour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strRef>
              <c:f>'Accuracy - Movement'!$B$1:$H$1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Movement'!$B$4:$H$4</c:f>
              <c:numCache>
                <c:formatCode>0%</c:formatCode>
                <c:ptCount val="5"/>
                <c:pt idx="0">
                  <c:v>0.92</c:v>
                </c:pt>
                <c:pt idx="1">
                  <c:v>0.96</c:v>
                </c:pt>
                <c:pt idx="2">
                  <c:v>0.97</c:v>
                </c:pt>
                <c:pt idx="3">
                  <c:v>0.95</c:v>
                </c:pt>
                <c:pt idx="4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2-4051-819A-2F32DA56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812143"/>
        <c:axId val="1311812559"/>
      </c:lineChart>
      <c:catAx>
        <c:axId val="131181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Individual Characteristic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12559"/>
        <c:crosses val="autoZero"/>
        <c:auto val="1"/>
        <c:lblAlgn val="ctr"/>
        <c:lblOffset val="100"/>
        <c:noMultiLvlLbl val="0"/>
      </c:catAx>
      <c:valAx>
        <c:axId val="1311812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1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Classification Machine Learning Model Accuracy -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predicting time series smartphone sensor data using sliding window algorithm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(channel normalisation, no feature engineering)</a:t>
            </a:r>
            <a:endParaRPr lang="en-GB" sz="1400">
              <a:effectLst/>
            </a:endParaRP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10337194444444445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Sliding Window'!$C$5</c:f>
              <c:strCache>
                <c:ptCount val="1"/>
                <c:pt idx="0">
                  <c:v>mean 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- Sliding Window'!$A$6:$A$12</c:f>
              <c:strCache>
                <c:ptCount val="7"/>
                <c:pt idx="0">
                  <c:v>SVM RBF</c:v>
                </c:pt>
                <c:pt idx="1">
                  <c:v>Random Forest</c:v>
                </c:pt>
                <c:pt idx="2">
                  <c:v>Decision Tree</c:v>
                </c:pt>
                <c:pt idx="3">
                  <c:v>Average</c:v>
                </c:pt>
                <c:pt idx="4">
                  <c:v>Logistic Regression</c:v>
                </c:pt>
                <c:pt idx="5">
                  <c:v>SVM Linear</c:v>
                </c:pt>
                <c:pt idx="6">
                  <c:v>K- Nearest Neighbour</c:v>
                </c:pt>
              </c:strCache>
            </c:strRef>
          </c:cat>
          <c:val>
            <c:numRef>
              <c:f>'Summary - Sliding Window'!$C$6:$C$12</c:f>
            </c:numRef>
          </c:val>
          <c:extLst>
            <c:ext xmlns:c16="http://schemas.microsoft.com/office/drawing/2014/chart" uri="{C3380CC4-5D6E-409C-BE32-E72D297353CC}">
              <c16:uniqueId val="{00000000-1DC9-4423-8A7A-31AB46BFF569}"/>
            </c:ext>
          </c:extLst>
        </c:ser>
        <c:ser>
          <c:idx val="1"/>
          <c:order val="1"/>
          <c:tx>
            <c:strRef>
              <c:f>'Summary - Sliding Window'!$D$5</c:f>
              <c:strCache>
                <c:ptCount val="1"/>
                <c:pt idx="0">
                  <c:v>Secs to compute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- Sliding Window'!$A$6:$A$12</c:f>
              <c:strCache>
                <c:ptCount val="7"/>
                <c:pt idx="0">
                  <c:v>SVM RBF</c:v>
                </c:pt>
                <c:pt idx="1">
                  <c:v>Random Forest</c:v>
                </c:pt>
                <c:pt idx="2">
                  <c:v>Decision Tree</c:v>
                </c:pt>
                <c:pt idx="3">
                  <c:v>Average</c:v>
                </c:pt>
                <c:pt idx="4">
                  <c:v>Logistic Regression</c:v>
                </c:pt>
                <c:pt idx="5">
                  <c:v>SVM Linear</c:v>
                </c:pt>
                <c:pt idx="6">
                  <c:v>K- Nearest Neighbour</c:v>
                </c:pt>
              </c:strCache>
            </c:strRef>
          </c:cat>
          <c:val>
            <c:numRef>
              <c:f>'Summary - Sliding Window'!$D$6:$D$12</c:f>
              <c:numCache>
                <c:formatCode>General</c:formatCode>
                <c:ptCount val="7"/>
                <c:pt idx="0">
                  <c:v>0.03</c:v>
                </c:pt>
                <c:pt idx="1">
                  <c:v>0.28999999999999998</c:v>
                </c:pt>
                <c:pt idx="2">
                  <c:v>0.09</c:v>
                </c:pt>
                <c:pt idx="3" formatCode="0.00">
                  <c:v>0.13666666666666663</c:v>
                </c:pt>
                <c:pt idx="4">
                  <c:v>0.08</c:v>
                </c:pt>
                <c:pt idx="5">
                  <c:v>0.02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9-4423-8A7A-31AB46BF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34495"/>
        <c:axId val="1762332831"/>
      </c:barChart>
      <c:lineChart>
        <c:grouping val="standard"/>
        <c:varyColors val="0"/>
        <c:ser>
          <c:idx val="2"/>
          <c:order val="2"/>
          <c:tx>
            <c:strRef>
              <c:f>'Summary - Sliding Window'!$B$5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'Summary - Sliding Window'!$A$6:$A$12</c:f>
              <c:strCache>
                <c:ptCount val="7"/>
                <c:pt idx="0">
                  <c:v>SVM RBF</c:v>
                </c:pt>
                <c:pt idx="1">
                  <c:v>Random Forest</c:v>
                </c:pt>
                <c:pt idx="2">
                  <c:v>Decision Tree</c:v>
                </c:pt>
                <c:pt idx="3">
                  <c:v>Average</c:v>
                </c:pt>
                <c:pt idx="4">
                  <c:v>Logistic Regression</c:v>
                </c:pt>
                <c:pt idx="5">
                  <c:v>SVM Linear</c:v>
                </c:pt>
                <c:pt idx="6">
                  <c:v>K- Nearest Neighbour</c:v>
                </c:pt>
              </c:strCache>
            </c:strRef>
          </c:cat>
          <c:val>
            <c:numRef>
              <c:f>'Summary - Sliding Window'!$B$6:$B$12</c:f>
              <c:numCache>
                <c:formatCode>0%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0.95</c:v>
                </c:pt>
                <c:pt idx="3">
                  <c:v>0.96666666666666667</c:v>
                </c:pt>
                <c:pt idx="4">
                  <c:v>0.75</c:v>
                </c:pt>
                <c:pt idx="5">
                  <c:v>0.75</c:v>
                </c:pt>
                <c:pt idx="6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9-4423-8A7A-31AB46BF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23455"/>
        <c:axId val="137918047"/>
      </c:lineChart>
      <c:catAx>
        <c:axId val="13792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8047"/>
        <c:crosses val="autoZero"/>
        <c:auto val="1"/>
        <c:lblAlgn val="ctr"/>
        <c:lblOffset val="100"/>
        <c:noMultiLvlLbl val="0"/>
      </c:catAx>
      <c:valAx>
        <c:axId val="137918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3455"/>
        <c:crosses val="autoZero"/>
        <c:crossBetween val="between"/>
      </c:valAx>
      <c:valAx>
        <c:axId val="1762332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34495"/>
        <c:crosses val="max"/>
        <c:crossBetween val="between"/>
      </c:valAx>
      <c:catAx>
        <c:axId val="1762334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233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Classification Machine Learning Model Time to Compute (seconds) -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predicting individual characteristics from smartphone sensor data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(</a:t>
            </a:r>
            <a:r>
              <a:rPr lang="en-GB" sz="1400" b="0" i="0" u="none" strike="noStrike" baseline="0">
                <a:effectLst/>
              </a:rPr>
              <a:t>Static - Standing &amp; Sitting</a:t>
            </a:r>
            <a:r>
              <a:rPr lang="en-GB" sz="1400" b="0" i="0" baseline="0">
                <a:effectLst/>
              </a:rPr>
              <a:t>, no feature engineering)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to Compute - Movement'!$A$2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rgbClr val="669900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Movement'!$B$1:$F$1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Movement'!$B$2:$F$2</c:f>
              <c:numCache>
                <c:formatCode>General</c:formatCode>
                <c:ptCount val="5"/>
                <c:pt idx="0">
                  <c:v>105.85</c:v>
                </c:pt>
                <c:pt idx="1">
                  <c:v>41.08</c:v>
                </c:pt>
                <c:pt idx="2">
                  <c:v>35.270000000000003</c:v>
                </c:pt>
                <c:pt idx="3">
                  <c:v>38.380000000000003</c:v>
                </c:pt>
                <c:pt idx="4">
                  <c:v>37.74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7-4542-8F70-3B8ED2C14084}"/>
            </c:ext>
          </c:extLst>
        </c:ser>
        <c:ser>
          <c:idx val="1"/>
          <c:order val="1"/>
          <c:tx>
            <c:strRef>
              <c:f>'Time to Compute - Movement'!$A$3</c:f>
              <c:strCache>
                <c:ptCount val="1"/>
                <c:pt idx="0">
                  <c:v>Logistic Regression (L1 &amp; L2)</c:v>
                </c:pt>
              </c:strCache>
            </c:strRef>
          </c:tx>
          <c:spPr>
            <a:ln w="28575" cap="rnd">
              <a:solidFill>
                <a:srgbClr val="993300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Movement'!$B$1:$F$1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Movement'!$B$3:$F$3</c:f>
              <c:numCache>
                <c:formatCode>General</c:formatCode>
                <c:ptCount val="5"/>
                <c:pt idx="0">
                  <c:v>100</c:v>
                </c:pt>
                <c:pt idx="1">
                  <c:v>2.4</c:v>
                </c:pt>
                <c:pt idx="2">
                  <c:v>2.5</c:v>
                </c:pt>
                <c:pt idx="3">
                  <c:v>6.3</c:v>
                </c:pt>
                <c:pt idx="4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7-4542-8F70-3B8ED2C14084}"/>
            </c:ext>
          </c:extLst>
        </c:ser>
        <c:ser>
          <c:idx val="3"/>
          <c:order val="3"/>
          <c:tx>
            <c:strRef>
              <c:f>'Time to Compute - Movement'!$A$4</c:f>
              <c:strCache>
                <c:ptCount val="1"/>
                <c:pt idx="0">
                  <c:v>K- Nearest Neighbour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Movement'!$B$1:$F$1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Movement'!$B$4:$F$4</c:f>
              <c:numCache>
                <c:formatCode>General</c:formatCode>
                <c:ptCount val="5"/>
                <c:pt idx="0">
                  <c:v>297.98</c:v>
                </c:pt>
                <c:pt idx="1">
                  <c:v>367.95</c:v>
                </c:pt>
                <c:pt idx="2">
                  <c:v>390.19</c:v>
                </c:pt>
                <c:pt idx="3">
                  <c:v>158.77000000000001</c:v>
                </c:pt>
                <c:pt idx="4">
                  <c:v>360.62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7-4542-8F70-3B8ED2C14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636111"/>
        <c:axId val="156363819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'Time to Compute - Static'!#REF!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'Time to Compute - Movement'!$B$1:$F$1</c15:sqref>
                        </c15:formulaRef>
                      </c:ext>
                    </c:extLst>
                    <c:strCache>
                      <c:ptCount val="5"/>
                      <c:pt idx="0">
                        <c:v>Trial Participant</c:v>
                      </c:pt>
                      <c:pt idx="1">
                        <c:v>Age</c:v>
                      </c:pt>
                      <c:pt idx="2">
                        <c:v>Gender</c:v>
                      </c:pt>
                      <c:pt idx="3">
                        <c:v>Height</c:v>
                      </c:pt>
                      <c:pt idx="4">
                        <c:v>Weight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'Time to Compute - Static'!#REF!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EB7-4542-8F70-3B8ED2C1408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to Compute - Static'!#REF!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to Compute - Movement'!$B$1:$F$1</c15:sqref>
                        </c15:formulaRef>
                      </c:ext>
                    </c:extLst>
                    <c:strCache>
                      <c:ptCount val="5"/>
                      <c:pt idx="0">
                        <c:v>Trial Participant</c:v>
                      </c:pt>
                      <c:pt idx="1">
                        <c:v>Age</c:v>
                      </c:pt>
                      <c:pt idx="2">
                        <c:v>Gender</c:v>
                      </c:pt>
                      <c:pt idx="3">
                        <c:v>Height</c:v>
                      </c:pt>
                      <c:pt idx="4">
                        <c:v>Weight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to Compute - Static'!#REF!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B7-4542-8F70-3B8ED2C14084}"/>
                  </c:ext>
                </c:extLst>
              </c15:ser>
            </c15:filteredLineSeries>
          </c:ext>
        </c:extLst>
      </c:lineChart>
      <c:catAx>
        <c:axId val="156363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Individual Characteristic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38191"/>
        <c:crosses val="autoZero"/>
        <c:auto val="1"/>
        <c:lblAlgn val="ctr"/>
        <c:lblOffset val="100"/>
        <c:noMultiLvlLbl val="0"/>
      </c:catAx>
      <c:valAx>
        <c:axId val="156363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 to Compute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3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Classification Machine Learning Model Time to Compute (seconds) -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predicting individual characteristics from smartphone sensor data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(</a:t>
            </a:r>
            <a:r>
              <a:rPr lang="en-GB" sz="1400" b="0" i="0" u="none" strike="noStrike" baseline="0">
                <a:effectLst/>
              </a:rPr>
              <a:t>Static - Standing &amp; Sitting</a:t>
            </a:r>
            <a:r>
              <a:rPr lang="en-GB" sz="1400" b="0" i="0" baseline="0">
                <a:effectLst/>
              </a:rPr>
              <a:t>, no feature engineering)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to Compute - Static'!$A$2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rgbClr val="669900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Static'!$B$1:$F$1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Static'!$B$2:$F$2</c:f>
              <c:numCache>
                <c:formatCode>General</c:formatCode>
                <c:ptCount val="5"/>
                <c:pt idx="0">
                  <c:v>33.78</c:v>
                </c:pt>
                <c:pt idx="1">
                  <c:v>15.94</c:v>
                </c:pt>
                <c:pt idx="2">
                  <c:v>13.41</c:v>
                </c:pt>
                <c:pt idx="3">
                  <c:v>14.45</c:v>
                </c:pt>
                <c:pt idx="4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F-409E-89F0-965B9D9DF629}"/>
            </c:ext>
          </c:extLst>
        </c:ser>
        <c:ser>
          <c:idx val="1"/>
          <c:order val="1"/>
          <c:tx>
            <c:strRef>
              <c:f>'Time to Compute - Static'!$A$3</c:f>
              <c:strCache>
                <c:ptCount val="1"/>
                <c:pt idx="0">
                  <c:v>Logistic Regression (L1 &amp; L2)</c:v>
                </c:pt>
              </c:strCache>
            </c:strRef>
          </c:tx>
          <c:spPr>
            <a:ln w="28575" cap="rnd">
              <a:solidFill>
                <a:srgbClr val="993300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Static'!$B$1:$F$1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Static'!$B$3:$F$3</c:f>
              <c:numCache>
                <c:formatCode>General</c:formatCode>
                <c:ptCount val="5"/>
                <c:pt idx="0">
                  <c:v>83</c:v>
                </c:pt>
                <c:pt idx="1">
                  <c:v>1.8</c:v>
                </c:pt>
                <c:pt idx="2">
                  <c:v>1.9</c:v>
                </c:pt>
                <c:pt idx="3">
                  <c:v>8.5</c:v>
                </c:pt>
                <c:pt idx="4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F-409E-89F0-965B9D9DF629}"/>
            </c:ext>
          </c:extLst>
        </c:ser>
        <c:ser>
          <c:idx val="3"/>
          <c:order val="3"/>
          <c:tx>
            <c:strRef>
              <c:f>'Time to Compute - Static'!$A$4</c:f>
              <c:strCache>
                <c:ptCount val="1"/>
                <c:pt idx="0">
                  <c:v>K- Nearest Neighbour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Static'!$B$1:$F$1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Static'!$B$4:$F$4</c:f>
              <c:numCache>
                <c:formatCode>General</c:formatCode>
                <c:ptCount val="5"/>
                <c:pt idx="0">
                  <c:v>200.67</c:v>
                </c:pt>
                <c:pt idx="1">
                  <c:v>242.39</c:v>
                </c:pt>
                <c:pt idx="2">
                  <c:v>231.73</c:v>
                </c:pt>
                <c:pt idx="3">
                  <c:v>52.29</c:v>
                </c:pt>
                <c:pt idx="4">
                  <c:v>229.91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6F-409E-89F0-965B9D9D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636111"/>
        <c:axId val="156363819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'Time to Compute - Static'!#REF!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'Time to Compute - Static'!$B$1:$F$1</c15:sqref>
                        </c15:formulaRef>
                      </c:ext>
                    </c:extLst>
                    <c:strCache>
                      <c:ptCount val="5"/>
                      <c:pt idx="0">
                        <c:v>Trial Participant</c:v>
                      </c:pt>
                      <c:pt idx="1">
                        <c:v>Age</c:v>
                      </c:pt>
                      <c:pt idx="2">
                        <c:v>Gender</c:v>
                      </c:pt>
                      <c:pt idx="3">
                        <c:v>Height</c:v>
                      </c:pt>
                      <c:pt idx="4">
                        <c:v>Weight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'Time to Compute - Static'!#REF!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6F-409E-89F0-965B9D9DF62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to Compute - Static'!#REF!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to Compute - Static'!$B$1:$F$1</c15:sqref>
                        </c15:formulaRef>
                      </c:ext>
                    </c:extLst>
                    <c:strCache>
                      <c:ptCount val="5"/>
                      <c:pt idx="0">
                        <c:v>Trial Participant</c:v>
                      </c:pt>
                      <c:pt idx="1">
                        <c:v>Age</c:v>
                      </c:pt>
                      <c:pt idx="2">
                        <c:v>Gender</c:v>
                      </c:pt>
                      <c:pt idx="3">
                        <c:v>Height</c:v>
                      </c:pt>
                      <c:pt idx="4">
                        <c:v>Weight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to Compute - Static'!#REF!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96F-409E-89F0-965B9D9DF629}"/>
                  </c:ext>
                </c:extLst>
              </c15:ser>
            </c15:filteredLineSeries>
          </c:ext>
        </c:extLst>
      </c:lineChart>
      <c:catAx>
        <c:axId val="156363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Individual Characteristic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38191"/>
        <c:crosses val="autoZero"/>
        <c:auto val="1"/>
        <c:lblAlgn val="ctr"/>
        <c:lblOffset val="100"/>
        <c:noMultiLvlLbl val="0"/>
      </c:catAx>
      <c:valAx>
        <c:axId val="156363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 to Compute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3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Classification Machine Learning Model Accuracy -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predicting individual characteristics from smartphone sensor data 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(Static - Standing &amp; Sitting, no feature engineering)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'Accuracy - Static'!$A$2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rgbClr val="669900"/>
              </a:solidFill>
              <a:round/>
            </a:ln>
            <a:effectLst/>
          </c:spPr>
          <c:marker>
            <c:symbol val="none"/>
          </c:marker>
          <c:cat>
            <c:strRef>
              <c:f>'Accuracy - Static'!$B$1:$H$1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Static'!$B$2:$H$2</c:f>
              <c:numCache>
                <c:formatCode>0%</c:formatCode>
                <c:ptCount val="5"/>
                <c:pt idx="0">
                  <c:v>0.99</c:v>
                </c:pt>
                <c:pt idx="1">
                  <c:v>0.99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C-405A-BE08-B121F011790D}"/>
            </c:ext>
          </c:extLst>
        </c:ser>
        <c:ser>
          <c:idx val="1"/>
          <c:order val="1"/>
          <c:tx>
            <c:strRef>
              <c:f>'Accuracy - Static'!$A$3</c:f>
              <c:strCache>
                <c:ptCount val="1"/>
                <c:pt idx="0">
                  <c:v>Logistic Regression (L1 &amp; L2)</c:v>
                </c:pt>
              </c:strCache>
            </c:strRef>
          </c:tx>
          <c:spPr>
            <a:ln w="28575" cap="rnd">
              <a:solidFill>
                <a:srgbClr val="993300"/>
              </a:solidFill>
              <a:round/>
            </a:ln>
            <a:effectLst/>
          </c:spPr>
          <c:marker>
            <c:symbol val="none"/>
          </c:marker>
          <c:cat>
            <c:strRef>
              <c:f>'Accuracy - Static'!$B$1:$H$1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Static'!$B$3:$H$3</c:f>
              <c:numCache>
                <c:formatCode>0%</c:formatCode>
                <c:ptCount val="5"/>
                <c:pt idx="0">
                  <c:v>0.56000000000000005</c:v>
                </c:pt>
                <c:pt idx="1">
                  <c:v>0.66</c:v>
                </c:pt>
                <c:pt idx="2">
                  <c:v>0.63</c:v>
                </c:pt>
                <c:pt idx="3">
                  <c:v>0.62</c:v>
                </c:pt>
                <c:pt idx="4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C-405A-BE08-B121F011790D}"/>
            </c:ext>
          </c:extLst>
        </c:ser>
        <c:ser>
          <c:idx val="2"/>
          <c:order val="2"/>
          <c:tx>
            <c:strRef>
              <c:f>'Accuracy - Static'!$A$4</c:f>
              <c:strCache>
                <c:ptCount val="1"/>
                <c:pt idx="0">
                  <c:v>K- Nearest Neighbour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strRef>
              <c:f>'Accuracy - Static'!$B$1:$H$1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Static'!$B$4:$H$4</c:f>
              <c:numCache>
                <c:formatCode>0%</c:formatCode>
                <c:ptCount val="5"/>
                <c:pt idx="0">
                  <c:v>0.95</c:v>
                </c:pt>
                <c:pt idx="1">
                  <c:v>0.97</c:v>
                </c:pt>
                <c:pt idx="2">
                  <c:v>0.98</c:v>
                </c:pt>
                <c:pt idx="3">
                  <c:v>1</c:v>
                </c:pt>
                <c:pt idx="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C-405A-BE08-B121F0117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812143"/>
        <c:axId val="1311812559"/>
      </c:lineChart>
      <c:catAx>
        <c:axId val="131181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Individual Characteristic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12559"/>
        <c:crosses val="autoZero"/>
        <c:auto val="1"/>
        <c:lblAlgn val="ctr"/>
        <c:lblOffset val="100"/>
        <c:noMultiLvlLbl val="0"/>
      </c:catAx>
      <c:valAx>
        <c:axId val="1311812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1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Classification Machine Learning Model Accuracy -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predicting individual characteristics from smartphone sensor data 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(Standing Activity only, no feature engineering)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'Accuracy - Standing'!$A$2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rgbClr val="669900"/>
              </a:solidFill>
              <a:round/>
            </a:ln>
            <a:effectLst/>
          </c:spPr>
          <c:marker>
            <c:symbol val="none"/>
          </c:marker>
          <c:cat>
            <c:strRef>
              <c:f>'Accuracy - Standing'!$B$1:$H$1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Standing'!$B$2:$H$2</c:f>
              <c:numCache>
                <c:formatCode>0%</c:formatCode>
                <c:ptCount val="5"/>
                <c:pt idx="0">
                  <c:v>0.98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7-47B9-9FB3-7FDCC0E34124}"/>
            </c:ext>
          </c:extLst>
        </c:ser>
        <c:ser>
          <c:idx val="1"/>
          <c:order val="1"/>
          <c:tx>
            <c:strRef>
              <c:f>'Accuracy - Standing'!$A$3</c:f>
              <c:strCache>
                <c:ptCount val="1"/>
                <c:pt idx="0">
                  <c:v>Logistic Regression (L1 &amp; L2)</c:v>
                </c:pt>
              </c:strCache>
            </c:strRef>
          </c:tx>
          <c:spPr>
            <a:ln w="28575" cap="rnd">
              <a:solidFill>
                <a:srgbClr val="993300"/>
              </a:solidFill>
              <a:round/>
            </a:ln>
            <a:effectLst/>
          </c:spPr>
          <c:marker>
            <c:symbol val="none"/>
          </c:marker>
          <c:cat>
            <c:strRef>
              <c:f>'Accuracy - Standing'!$B$1:$H$1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Standing'!$B$3:$H$3</c:f>
              <c:numCache>
                <c:formatCode>0%</c:formatCode>
                <c:ptCount val="5"/>
                <c:pt idx="0">
                  <c:v>0.68</c:v>
                </c:pt>
                <c:pt idx="1">
                  <c:v>0.7</c:v>
                </c:pt>
                <c:pt idx="2">
                  <c:v>0.73</c:v>
                </c:pt>
                <c:pt idx="3">
                  <c:v>0.72</c:v>
                </c:pt>
                <c:pt idx="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7-47B9-9FB3-7FDCC0E34124}"/>
            </c:ext>
          </c:extLst>
        </c:ser>
        <c:ser>
          <c:idx val="2"/>
          <c:order val="2"/>
          <c:tx>
            <c:strRef>
              <c:f>'Accuracy - Standing'!$A$4</c:f>
              <c:strCache>
                <c:ptCount val="1"/>
                <c:pt idx="0">
                  <c:v>K- Nearest Neighbour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strRef>
              <c:f>'Accuracy - Standing'!$B$1:$H$1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Standing'!$B$4:$H$4</c:f>
              <c:numCache>
                <c:formatCode>0%</c:formatCode>
                <c:ptCount val="5"/>
                <c:pt idx="0">
                  <c:v>0.94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7-47B9-9FB3-7FDCC0E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812143"/>
        <c:axId val="1311812559"/>
      </c:lineChart>
      <c:catAx>
        <c:axId val="131181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Individual Characteristic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12559"/>
        <c:crosses val="autoZero"/>
        <c:auto val="1"/>
        <c:lblAlgn val="ctr"/>
        <c:lblOffset val="100"/>
        <c:noMultiLvlLbl val="0"/>
      </c:catAx>
      <c:valAx>
        <c:axId val="1311812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1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Classification Machine Learning Model Accuracy -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predicting individual characteristics from smartphone sensor data 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(Jogging Activity only, no feature engineering)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'Accuracy - Jogging'!$A$2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rgbClr val="669900"/>
              </a:solidFill>
              <a:round/>
            </a:ln>
            <a:effectLst/>
          </c:spPr>
          <c:marker>
            <c:symbol val="none"/>
          </c:marker>
          <c:cat>
            <c:strRef>
              <c:f>'Accuracy - Jogging'!$B$1:$H$1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Jogging'!$B$2:$H$2</c:f>
              <c:numCache>
                <c:formatCode>0%</c:formatCode>
                <c:ptCount val="5"/>
                <c:pt idx="0">
                  <c:v>0.8</c:v>
                </c:pt>
                <c:pt idx="1">
                  <c:v>0.87</c:v>
                </c:pt>
                <c:pt idx="2">
                  <c:v>0.9</c:v>
                </c:pt>
                <c:pt idx="3">
                  <c:v>0.88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9-4BDE-AA14-3FCA6D377922}"/>
            </c:ext>
          </c:extLst>
        </c:ser>
        <c:ser>
          <c:idx val="1"/>
          <c:order val="1"/>
          <c:tx>
            <c:strRef>
              <c:f>'Accuracy - Jogging'!$A$3</c:f>
              <c:strCache>
                <c:ptCount val="1"/>
                <c:pt idx="0">
                  <c:v>Logistic Regression (L1 &amp; L2)</c:v>
                </c:pt>
              </c:strCache>
            </c:strRef>
          </c:tx>
          <c:spPr>
            <a:ln w="28575" cap="rnd">
              <a:solidFill>
                <a:srgbClr val="993300"/>
              </a:solidFill>
              <a:round/>
            </a:ln>
            <a:effectLst/>
          </c:spPr>
          <c:marker>
            <c:symbol val="none"/>
          </c:marker>
          <c:cat>
            <c:strRef>
              <c:f>'Accuracy - Jogging'!$B$1:$H$1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Jogging'!$B$3:$H$3</c:f>
              <c:numCache>
                <c:formatCode>0%</c:formatCode>
                <c:ptCount val="5"/>
                <c:pt idx="0">
                  <c:v>0.26</c:v>
                </c:pt>
                <c:pt idx="1">
                  <c:v>0.6</c:v>
                </c:pt>
                <c:pt idx="2">
                  <c:v>0.62</c:v>
                </c:pt>
                <c:pt idx="3">
                  <c:v>0.56999999999999995</c:v>
                </c:pt>
                <c:pt idx="4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9-4BDE-AA14-3FCA6D377922}"/>
            </c:ext>
          </c:extLst>
        </c:ser>
        <c:ser>
          <c:idx val="2"/>
          <c:order val="2"/>
          <c:tx>
            <c:strRef>
              <c:f>'Accuracy - Jogging'!$A$4</c:f>
              <c:strCache>
                <c:ptCount val="1"/>
                <c:pt idx="0">
                  <c:v>K- Nearest Neighbour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strRef>
              <c:f>'Accuracy - Jogging'!$B$1:$H$1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Jogging'!$B$4:$H$4</c:f>
              <c:numCache>
                <c:formatCode>0%</c:formatCode>
                <c:ptCount val="5"/>
                <c:pt idx="0">
                  <c:v>0.92</c:v>
                </c:pt>
                <c:pt idx="1">
                  <c:v>0.95</c:v>
                </c:pt>
                <c:pt idx="2">
                  <c:v>0.97</c:v>
                </c:pt>
                <c:pt idx="3">
                  <c:v>0.94</c:v>
                </c:pt>
                <c:pt idx="4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9-4BDE-AA14-3FCA6D377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812143"/>
        <c:axId val="1311812559"/>
      </c:lineChart>
      <c:catAx>
        <c:axId val="131181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Individual Characteristic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12559"/>
        <c:crosses val="autoZero"/>
        <c:auto val="1"/>
        <c:lblAlgn val="ctr"/>
        <c:lblOffset val="100"/>
        <c:noMultiLvlLbl val="0"/>
      </c:catAx>
      <c:valAx>
        <c:axId val="1311812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1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Classification Machine Learning Model Accuracy -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predicting individual characteristics from smartphone sensor data 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(all activity types, scaled data, with feature engineering)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'Accuracy - FE'!$A$2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'Accuracy - FE'!$B$1:$H$1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FE'!$B$2:$H$2</c:f>
              <c:numCache>
                <c:formatCode>0%</c:formatCode>
                <c:ptCount val="5"/>
                <c:pt idx="0">
                  <c:v>0.95</c:v>
                </c:pt>
                <c:pt idx="1">
                  <c:v>0.94</c:v>
                </c:pt>
                <c:pt idx="2">
                  <c:v>0.96825396825396803</c:v>
                </c:pt>
                <c:pt idx="3">
                  <c:v>0.96527777777777701</c:v>
                </c:pt>
                <c:pt idx="4">
                  <c:v>0.96031746031746001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C-445D-A5B7-4A33C75B58F7}"/>
            </c:ext>
          </c:extLst>
        </c:ser>
        <c:ser>
          <c:idx val="1"/>
          <c:order val="1"/>
          <c:tx>
            <c:strRef>
              <c:f>'Accuracy - FE'!$A$3</c:f>
              <c:strCache>
                <c:ptCount val="1"/>
                <c:pt idx="0">
                  <c:v>K- Nearest Neighbour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'Accuracy - FE'!$B$1:$H$1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FE'!$B$3:$H$3</c:f>
              <c:numCache>
                <c:formatCode>0%</c:formatCode>
                <c:ptCount val="5"/>
                <c:pt idx="0">
                  <c:v>0.75</c:v>
                </c:pt>
                <c:pt idx="1">
                  <c:v>0.87</c:v>
                </c:pt>
                <c:pt idx="2">
                  <c:v>0.9</c:v>
                </c:pt>
                <c:pt idx="3">
                  <c:v>0.87599206349206304</c:v>
                </c:pt>
                <c:pt idx="4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C-445D-A5B7-4A33C75B58F7}"/>
            </c:ext>
          </c:extLst>
        </c:ser>
        <c:ser>
          <c:idx val="2"/>
          <c:order val="2"/>
          <c:tx>
            <c:strRef>
              <c:f>'Accuracy - FE'!$A$4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rgbClr val="669900"/>
              </a:solidFill>
              <a:round/>
            </a:ln>
            <a:effectLst/>
          </c:spPr>
          <c:marker>
            <c:symbol val="none"/>
          </c:marker>
          <c:cat>
            <c:strRef>
              <c:f>'Accuracy - FE'!$B$1:$H$1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FE'!$B$4:$H$4</c:f>
              <c:numCache>
                <c:formatCode>0%</c:formatCode>
                <c:ptCount val="5"/>
                <c:pt idx="0">
                  <c:v>0.77</c:v>
                </c:pt>
                <c:pt idx="1">
                  <c:v>0.86</c:v>
                </c:pt>
                <c:pt idx="2">
                  <c:v>0.92658730158730096</c:v>
                </c:pt>
                <c:pt idx="3">
                  <c:v>0.89484126984126899</c:v>
                </c:pt>
                <c:pt idx="4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C-445D-A5B7-4A33C75B58F7}"/>
            </c:ext>
          </c:extLst>
        </c:ser>
        <c:ser>
          <c:idx val="3"/>
          <c:order val="3"/>
          <c:tx>
            <c:strRef>
              <c:f>'Accuracy - FE'!$A$5</c:f>
              <c:strCache>
                <c:ptCount val="1"/>
                <c:pt idx="0">
                  <c:v>Logistic Regression (L1)</c:v>
                </c:pt>
              </c:strCache>
            </c:strRef>
          </c:tx>
          <c:spPr>
            <a:ln w="28575" cap="rnd">
              <a:solidFill>
                <a:srgbClr val="993300"/>
              </a:solidFill>
              <a:round/>
            </a:ln>
            <a:effectLst/>
          </c:spPr>
          <c:marker>
            <c:symbol val="none"/>
          </c:marker>
          <c:cat>
            <c:strRef>
              <c:f>'Accuracy - FE'!$B$1:$H$1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FE'!$B$5:$H$5</c:f>
              <c:numCache>
                <c:formatCode>0%</c:formatCode>
                <c:ptCount val="5"/>
                <c:pt idx="0">
                  <c:v>0.76</c:v>
                </c:pt>
                <c:pt idx="1">
                  <c:v>0.72</c:v>
                </c:pt>
                <c:pt idx="2">
                  <c:v>0.79</c:v>
                </c:pt>
                <c:pt idx="3">
                  <c:v>0.73214285714285698</c:v>
                </c:pt>
                <c:pt idx="4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C-445D-A5B7-4A33C75B58F7}"/>
            </c:ext>
          </c:extLst>
        </c:ser>
        <c:ser>
          <c:idx val="4"/>
          <c:order val="4"/>
          <c:tx>
            <c:strRef>
              <c:f>'Accuracy - FE'!$A$6</c:f>
              <c:strCache>
                <c:ptCount val="1"/>
                <c:pt idx="0">
                  <c:v>Logistic Regression (L2)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107C-445D-A5B7-4A33C75B58F7}"/>
              </c:ext>
            </c:extLst>
          </c:dPt>
          <c:cat>
            <c:strRef>
              <c:f>'Accuracy - FE'!$B$1:$H$1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FE'!$B$6:$H$6</c:f>
              <c:numCache>
                <c:formatCode>0%</c:formatCode>
                <c:ptCount val="5"/>
                <c:pt idx="0">
                  <c:v>0.76</c:v>
                </c:pt>
                <c:pt idx="1">
                  <c:v>0.72</c:v>
                </c:pt>
                <c:pt idx="2">
                  <c:v>0.79</c:v>
                </c:pt>
                <c:pt idx="3">
                  <c:v>0.73511904761904701</c:v>
                </c:pt>
                <c:pt idx="4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7C-445D-A5B7-4A33C75B58F7}"/>
            </c:ext>
          </c:extLst>
        </c:ser>
        <c:ser>
          <c:idx val="5"/>
          <c:order val="5"/>
          <c:tx>
            <c:strRef>
              <c:f>'Accuracy - FE'!$A$7</c:f>
              <c:strCache>
                <c:ptCount val="1"/>
                <c:pt idx="0">
                  <c:v>SVM RBF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'Accuracy - FE'!$B$1:$H$1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FE'!$B$7:$H$7</c:f>
              <c:numCache>
                <c:formatCode>0%</c:formatCode>
                <c:ptCount val="5"/>
                <c:pt idx="0">
                  <c:v>0.63</c:v>
                </c:pt>
                <c:pt idx="1">
                  <c:v>0.69</c:v>
                </c:pt>
                <c:pt idx="2">
                  <c:v>0.75</c:v>
                </c:pt>
                <c:pt idx="3">
                  <c:v>0.71329365079365004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7C-445D-A5B7-4A33C75B58F7}"/>
            </c:ext>
          </c:extLst>
        </c:ser>
        <c:ser>
          <c:idx val="6"/>
          <c:order val="6"/>
          <c:tx>
            <c:strRef>
              <c:f>'Accuracy - FE'!$A$8</c:f>
              <c:strCache>
                <c:ptCount val="1"/>
                <c:pt idx="0">
                  <c:v>SVM Linear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'Accuracy - FE'!$B$1:$H$1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FE'!$B$8:$H$8</c:f>
              <c:numCache>
                <c:formatCode>0%</c:formatCode>
                <c:ptCount val="5"/>
                <c:pt idx="0">
                  <c:v>0.25</c:v>
                </c:pt>
                <c:pt idx="1">
                  <c:v>0.63</c:v>
                </c:pt>
                <c:pt idx="2">
                  <c:v>0.69642857142857095</c:v>
                </c:pt>
                <c:pt idx="3">
                  <c:v>0.62202380952380898</c:v>
                </c:pt>
                <c:pt idx="4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7C-445D-A5B7-4A33C75B58F7}"/>
            </c:ext>
          </c:extLst>
        </c:ser>
        <c:ser>
          <c:idx val="7"/>
          <c:order val="7"/>
          <c:tx>
            <c:strRef>
              <c:f>'Accuracy - FE'!$A$9</c:f>
              <c:strCache>
                <c:ptCount val="1"/>
                <c:pt idx="0">
                  <c:v>Multi Layer Perceptron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'Accuracy - FE'!$B$1:$H$1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FE'!$B$9:$H$9</c:f>
            </c:numRef>
          </c:val>
          <c:smooth val="0"/>
          <c:extLst>
            <c:ext xmlns:c16="http://schemas.microsoft.com/office/drawing/2014/chart" uri="{C3380CC4-5D6E-409C-BE32-E72D297353CC}">
              <c16:uniqueId val="{00000008-107C-445D-A5B7-4A33C75B58F7}"/>
            </c:ext>
          </c:extLst>
        </c:ser>
        <c:ser>
          <c:idx val="8"/>
          <c:order val="8"/>
          <c:tx>
            <c:strRef>
              <c:f>'Accuracy - FE'!$A$10</c:f>
              <c:strCache>
                <c:ptCount val="1"/>
                <c:pt idx="0">
                  <c:v>Multi Layer Perceptron</c:v>
                </c:pt>
              </c:strCache>
            </c:strRef>
          </c:tx>
          <c:spPr>
            <a:ln w="28575" cap="rnd">
              <a:solidFill>
                <a:srgbClr val="666633"/>
              </a:solidFill>
              <a:round/>
            </a:ln>
            <a:effectLst/>
          </c:spPr>
          <c:marker>
            <c:symbol val="none"/>
          </c:marker>
          <c:cat>
            <c:strRef>
              <c:f>'Accuracy - FE'!$B$1:$H$1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FE'!$B$10:$H$10</c:f>
              <c:numCache>
                <c:formatCode>0%</c:formatCode>
                <c:ptCount val="5"/>
                <c:pt idx="0">
                  <c:v>0.85899999999999999</c:v>
                </c:pt>
                <c:pt idx="1">
                  <c:v>0.89</c:v>
                </c:pt>
                <c:pt idx="2">
                  <c:v>0.91</c:v>
                </c:pt>
                <c:pt idx="3">
                  <c:v>0.87</c:v>
                </c:pt>
                <c:pt idx="4">
                  <c:v>0.88293653726577703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7C-445D-A5B7-4A33C75B5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812143"/>
        <c:axId val="1311812559"/>
      </c:lineChart>
      <c:catAx>
        <c:axId val="131181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Individual Characteristic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12559"/>
        <c:crosses val="autoZero"/>
        <c:auto val="1"/>
        <c:lblAlgn val="ctr"/>
        <c:lblOffset val="100"/>
        <c:noMultiLvlLbl val="0"/>
      </c:catAx>
      <c:valAx>
        <c:axId val="1311812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1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Model Evaluation - time to compute (Google Colab)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predictions of individual characteristics from smartphone sensor data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(scaled data, with feature engineering)</a:t>
            </a:r>
            <a:r>
              <a:rPr lang="en-GB" sz="14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to Compute - FE'!$A$2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FE'!$B$2:$F$2</c:f>
              <c:numCache>
                <c:formatCode>General</c:formatCode>
                <c:ptCount val="5"/>
                <c:pt idx="0">
                  <c:v>85.39</c:v>
                </c:pt>
                <c:pt idx="1">
                  <c:v>25.13</c:v>
                </c:pt>
                <c:pt idx="2">
                  <c:v>23.02</c:v>
                </c:pt>
                <c:pt idx="3">
                  <c:v>24.26</c:v>
                </c:pt>
                <c:pt idx="4">
                  <c:v>27.55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5-4DF6-86C6-8C0AA8A2ADD2}"/>
            </c:ext>
          </c:extLst>
        </c:ser>
        <c:ser>
          <c:idx val="1"/>
          <c:order val="1"/>
          <c:tx>
            <c:strRef>
              <c:f>'Time to Compute - FE'!$A$3</c:f>
              <c:strCache>
                <c:ptCount val="1"/>
                <c:pt idx="0">
                  <c:v>Multi Layer Perceptron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FE'!$B$3:$F$3</c:f>
            </c:numRef>
          </c:val>
          <c:smooth val="0"/>
          <c:extLst>
            <c:ext xmlns:c16="http://schemas.microsoft.com/office/drawing/2014/chart" uri="{C3380CC4-5D6E-409C-BE32-E72D297353CC}">
              <c16:uniqueId val="{00000001-2405-4DF6-86C6-8C0AA8A2ADD2}"/>
            </c:ext>
          </c:extLst>
        </c:ser>
        <c:ser>
          <c:idx val="2"/>
          <c:order val="2"/>
          <c:tx>
            <c:strRef>
              <c:f>'Time to Compute - FE'!$A$4</c:f>
              <c:strCache>
                <c:ptCount val="1"/>
                <c:pt idx="0">
                  <c:v>SVM RBF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FE'!$B$4:$F$4</c:f>
              <c:numCache>
                <c:formatCode>General</c:formatCode>
                <c:ptCount val="5"/>
                <c:pt idx="0">
                  <c:v>1.22</c:v>
                </c:pt>
                <c:pt idx="1">
                  <c:v>0.9</c:v>
                </c:pt>
                <c:pt idx="2">
                  <c:v>0.73</c:v>
                </c:pt>
                <c:pt idx="3">
                  <c:v>0.9</c:v>
                </c:pt>
                <c:pt idx="4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5-4DF6-86C6-8C0AA8A2ADD2}"/>
            </c:ext>
          </c:extLst>
        </c:ser>
        <c:ser>
          <c:idx val="3"/>
          <c:order val="3"/>
          <c:tx>
            <c:strRef>
              <c:f>'Time to Compute - FE'!$A$5</c:f>
              <c:strCache>
                <c:ptCount val="1"/>
                <c:pt idx="0">
                  <c:v>SVM Linear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FE'!$B$5:$F$5</c:f>
              <c:numCache>
                <c:formatCode>General</c:formatCode>
                <c:ptCount val="5"/>
                <c:pt idx="0">
                  <c:v>0.94</c:v>
                </c:pt>
                <c:pt idx="1">
                  <c:v>0.52</c:v>
                </c:pt>
                <c:pt idx="2">
                  <c:v>0.48</c:v>
                </c:pt>
                <c:pt idx="3">
                  <c:v>0.62</c:v>
                </c:pt>
                <c:pt idx="4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5-4DF6-86C6-8C0AA8A2ADD2}"/>
            </c:ext>
          </c:extLst>
        </c:ser>
        <c:ser>
          <c:idx val="4"/>
          <c:order val="4"/>
          <c:tx>
            <c:strRef>
              <c:f>'Time to Compute - FE'!$A$6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FE'!$B$6:$F$6</c:f>
              <c:numCache>
                <c:formatCode>General</c:formatCode>
                <c:ptCount val="5"/>
                <c:pt idx="0">
                  <c:v>1.1299999999999999</c:v>
                </c:pt>
                <c:pt idx="1">
                  <c:v>0.33</c:v>
                </c:pt>
                <c:pt idx="2">
                  <c:v>0.28999999999999998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5-4DF6-86C6-8C0AA8A2ADD2}"/>
            </c:ext>
          </c:extLst>
        </c:ser>
        <c:ser>
          <c:idx val="5"/>
          <c:order val="5"/>
          <c:tx>
            <c:strRef>
              <c:f>'Time to Compute - FE'!$A$7</c:f>
              <c:strCache>
                <c:ptCount val="1"/>
                <c:pt idx="0">
                  <c:v>K- Nearest Neighbour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FE'!$B$7:$F$7</c:f>
              <c:numCache>
                <c:formatCode>General</c:formatCode>
                <c:ptCount val="5"/>
                <c:pt idx="0">
                  <c:v>0.27</c:v>
                </c:pt>
                <c:pt idx="1">
                  <c:v>0.26</c:v>
                </c:pt>
                <c:pt idx="2">
                  <c:v>0.26</c:v>
                </c:pt>
                <c:pt idx="3">
                  <c:v>0.27</c:v>
                </c:pt>
                <c:pt idx="4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05-4DF6-86C6-8C0AA8A2ADD2}"/>
            </c:ext>
          </c:extLst>
        </c:ser>
        <c:ser>
          <c:idx val="6"/>
          <c:order val="6"/>
          <c:tx>
            <c:strRef>
              <c:f>'Time to Compute - FE'!$A$8</c:f>
              <c:strCache>
                <c:ptCount val="1"/>
                <c:pt idx="0">
                  <c:v>Logistic Regression (L2)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FE'!$B$8:$F$8</c:f>
              <c:numCache>
                <c:formatCode>General</c:formatCode>
                <c:ptCount val="5"/>
                <c:pt idx="0">
                  <c:v>0.8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6-47C0-8E6A-B2522607FCE5}"/>
            </c:ext>
          </c:extLst>
        </c:ser>
        <c:ser>
          <c:idx val="7"/>
          <c:order val="7"/>
          <c:tx>
            <c:strRef>
              <c:f>'Time to Compute - FE'!$A$9</c:f>
              <c:strCache>
                <c:ptCount val="1"/>
                <c:pt idx="0">
                  <c:v>Logistic Regression (L1)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FE'!$B$9:$F$9</c:f>
              <c:numCache>
                <c:formatCode>General</c:formatCode>
                <c:ptCount val="5"/>
                <c:pt idx="0">
                  <c:v>0.81</c:v>
                </c:pt>
                <c:pt idx="1">
                  <c:v>0.11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6-47C0-8E6A-B2522607FCE5}"/>
            </c:ext>
          </c:extLst>
        </c:ser>
        <c:ser>
          <c:idx val="8"/>
          <c:order val="8"/>
          <c:tx>
            <c:strRef>
              <c:f>'Time to Compute - FE'!$A$10</c:f>
              <c:strCache>
                <c:ptCount val="1"/>
                <c:pt idx="0">
                  <c:v>Multi Layer Perceptron</c:v>
                </c:pt>
              </c:strCache>
            </c:strRef>
          </c:tx>
          <c:spPr>
            <a:ln w="28575" cap="rnd">
              <a:solidFill>
                <a:srgbClr val="666633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FE'!$B$10:$F$10</c:f>
              <c:numCache>
                <c:formatCode>General</c:formatCode>
                <c:ptCount val="5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0.11</c:v>
                </c:pt>
                <c:pt idx="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6-47C0-8E6A-B2522607F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77359"/>
        <c:axId val="704672783"/>
      </c:lineChart>
      <c:catAx>
        <c:axId val="70467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Individual</a:t>
                </a:r>
                <a:r>
                  <a:rPr lang="en-GB" baseline="0"/>
                  <a:t> </a:t>
                </a:r>
                <a:r>
                  <a:rPr lang="en-GB"/>
                  <a:t>Characteristic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72783"/>
        <c:crosses val="autoZero"/>
        <c:auto val="1"/>
        <c:lblAlgn val="ctr"/>
        <c:lblOffset val="100"/>
        <c:noMultiLvlLbl val="0"/>
      </c:catAx>
      <c:valAx>
        <c:axId val="7046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7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Model Evaluation - time to </a:t>
            </a:r>
            <a:r>
              <a:rPr lang="en-GB" sz="1400"/>
              <a:t>compute (Google Colab)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predictions of individual characteristics from smartphone sensor data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(scaled data, with feature engineering) </a:t>
            </a:r>
            <a:r>
              <a:rPr lang="en-GB" sz="14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to Compute - FE'!$A$4</c:f>
              <c:strCache>
                <c:ptCount val="1"/>
                <c:pt idx="0">
                  <c:v>SVM RBF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FE'!$B$4:$F$4</c:f>
              <c:numCache>
                <c:formatCode>General</c:formatCode>
                <c:ptCount val="5"/>
                <c:pt idx="0">
                  <c:v>1.22</c:v>
                </c:pt>
                <c:pt idx="1">
                  <c:v>0.9</c:v>
                </c:pt>
                <c:pt idx="2">
                  <c:v>0.73</c:v>
                </c:pt>
                <c:pt idx="3">
                  <c:v>0.9</c:v>
                </c:pt>
                <c:pt idx="4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3-4874-83B3-84CD0252117B}"/>
            </c:ext>
          </c:extLst>
        </c:ser>
        <c:ser>
          <c:idx val="1"/>
          <c:order val="1"/>
          <c:tx>
            <c:strRef>
              <c:f>'Time to Compute - FE'!$A$5</c:f>
              <c:strCache>
                <c:ptCount val="1"/>
                <c:pt idx="0">
                  <c:v>SVM Linear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FE'!$B$5:$F$5</c:f>
              <c:numCache>
                <c:formatCode>General</c:formatCode>
                <c:ptCount val="5"/>
                <c:pt idx="0">
                  <c:v>0.94</c:v>
                </c:pt>
                <c:pt idx="1">
                  <c:v>0.52</c:v>
                </c:pt>
                <c:pt idx="2">
                  <c:v>0.48</c:v>
                </c:pt>
                <c:pt idx="3">
                  <c:v>0.62</c:v>
                </c:pt>
                <c:pt idx="4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3-4874-83B3-84CD0252117B}"/>
            </c:ext>
          </c:extLst>
        </c:ser>
        <c:ser>
          <c:idx val="2"/>
          <c:order val="2"/>
          <c:tx>
            <c:strRef>
              <c:f>'Time to Compute - FE'!$A$6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FE'!$B$6:$F$6</c:f>
              <c:numCache>
                <c:formatCode>General</c:formatCode>
                <c:ptCount val="5"/>
                <c:pt idx="0">
                  <c:v>1.1299999999999999</c:v>
                </c:pt>
                <c:pt idx="1">
                  <c:v>0.33</c:v>
                </c:pt>
                <c:pt idx="2">
                  <c:v>0.28999999999999998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3-4874-83B3-84CD0252117B}"/>
            </c:ext>
          </c:extLst>
        </c:ser>
        <c:ser>
          <c:idx val="3"/>
          <c:order val="3"/>
          <c:tx>
            <c:strRef>
              <c:f>'Time to Compute - FE'!$A$7</c:f>
              <c:strCache>
                <c:ptCount val="1"/>
                <c:pt idx="0">
                  <c:v>K- Nearest Neighbour</c:v>
                </c:pt>
              </c:strCache>
            </c:strRef>
          </c:tx>
          <c:spPr>
            <a:ln w="28575" cap="rnd">
              <a:solidFill>
                <a:srgbClr val="669900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FE'!$B$7:$F$7</c:f>
              <c:numCache>
                <c:formatCode>General</c:formatCode>
                <c:ptCount val="5"/>
                <c:pt idx="0">
                  <c:v>0.27</c:v>
                </c:pt>
                <c:pt idx="1">
                  <c:v>0.26</c:v>
                </c:pt>
                <c:pt idx="2">
                  <c:v>0.26</c:v>
                </c:pt>
                <c:pt idx="3">
                  <c:v>0.27</c:v>
                </c:pt>
                <c:pt idx="4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3-4874-83B3-84CD0252117B}"/>
            </c:ext>
          </c:extLst>
        </c:ser>
        <c:ser>
          <c:idx val="4"/>
          <c:order val="4"/>
          <c:tx>
            <c:strRef>
              <c:f>'Time to Compute - FE'!$A$8</c:f>
              <c:strCache>
                <c:ptCount val="1"/>
                <c:pt idx="0">
                  <c:v>Logistic Regression (L2)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FE'!$B$8:$F$8</c:f>
              <c:numCache>
                <c:formatCode>General</c:formatCode>
                <c:ptCount val="5"/>
                <c:pt idx="0">
                  <c:v>0.8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3-4874-83B3-84CD0252117B}"/>
            </c:ext>
          </c:extLst>
        </c:ser>
        <c:ser>
          <c:idx val="5"/>
          <c:order val="5"/>
          <c:tx>
            <c:strRef>
              <c:f>'Time to Compute - FE'!$A$9</c:f>
              <c:strCache>
                <c:ptCount val="1"/>
                <c:pt idx="0">
                  <c:v>Logistic Regression (L1)</c:v>
                </c:pt>
              </c:strCache>
            </c:strRef>
          </c:tx>
          <c:spPr>
            <a:ln w="28575" cap="rnd">
              <a:solidFill>
                <a:srgbClr val="993300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FE'!$B$9:$F$9</c:f>
              <c:numCache>
                <c:formatCode>General</c:formatCode>
                <c:ptCount val="5"/>
                <c:pt idx="0">
                  <c:v>0.81</c:v>
                </c:pt>
                <c:pt idx="1">
                  <c:v>0.11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13-4874-83B3-84CD0252117B}"/>
            </c:ext>
          </c:extLst>
        </c:ser>
        <c:ser>
          <c:idx val="6"/>
          <c:order val="6"/>
          <c:tx>
            <c:strRef>
              <c:f>'Time to Compute - FE'!$A$10</c:f>
              <c:strCache>
                <c:ptCount val="1"/>
                <c:pt idx="0">
                  <c:v>Multi Layer Perceptron</c:v>
                </c:pt>
              </c:strCache>
            </c:strRef>
          </c:tx>
          <c:spPr>
            <a:ln w="28575" cap="rnd">
              <a:solidFill>
                <a:srgbClr val="666633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FE'!$B$10:$F$10</c:f>
              <c:numCache>
                <c:formatCode>General</c:formatCode>
                <c:ptCount val="5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0.11</c:v>
                </c:pt>
                <c:pt idx="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13-4874-83B3-84CD02521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77359"/>
        <c:axId val="704672783"/>
      </c:lineChart>
      <c:catAx>
        <c:axId val="70467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Individual</a:t>
                </a:r>
                <a:r>
                  <a:rPr lang="en-GB" baseline="0"/>
                  <a:t> </a:t>
                </a:r>
                <a:r>
                  <a:rPr lang="en-GB"/>
                  <a:t>Characteristic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72783"/>
        <c:crosses val="autoZero"/>
        <c:auto val="1"/>
        <c:lblAlgn val="ctr"/>
        <c:lblOffset val="100"/>
        <c:noMultiLvlLbl val="0"/>
      </c:catAx>
      <c:valAx>
        <c:axId val="7046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7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627742</xdr:colOff>
      <xdr:row>8</xdr:row>
      <xdr:rowOff>104017</xdr:rowOff>
    </xdr:from>
    <xdr:to>
      <xdr:col>11</xdr:col>
      <xdr:colOff>571809</xdr:colOff>
      <xdr:row>28</xdr:row>
      <xdr:rowOff>63350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57A63-868C-4960-8C03-AA74F7980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54428</xdr:rowOff>
    </xdr:from>
    <xdr:to>
      <xdr:col>18</xdr:col>
      <xdr:colOff>287572</xdr:colOff>
      <xdr:row>20</xdr:row>
      <xdr:rowOff>138342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EECB9-8C93-4400-9A52-91477AEDE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54428</xdr:rowOff>
    </xdr:from>
    <xdr:to>
      <xdr:col>18</xdr:col>
      <xdr:colOff>287572</xdr:colOff>
      <xdr:row>20</xdr:row>
      <xdr:rowOff>138342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A0A43-C211-4404-B1C1-248CAA310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627742</xdr:colOff>
      <xdr:row>8</xdr:row>
      <xdr:rowOff>104017</xdr:rowOff>
    </xdr:from>
    <xdr:to>
      <xdr:col>11</xdr:col>
      <xdr:colOff>571809</xdr:colOff>
      <xdr:row>28</xdr:row>
      <xdr:rowOff>63350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6351D-37C5-45BC-8043-C6769910A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627742</xdr:colOff>
      <xdr:row>8</xdr:row>
      <xdr:rowOff>91317</xdr:rowOff>
    </xdr:from>
    <xdr:to>
      <xdr:col>11</xdr:col>
      <xdr:colOff>571809</xdr:colOff>
      <xdr:row>28</xdr:row>
      <xdr:rowOff>50650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F3820-94BC-46C1-9F89-F7B30E579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627742</xdr:colOff>
      <xdr:row>8</xdr:row>
      <xdr:rowOff>104017</xdr:rowOff>
    </xdr:from>
    <xdr:to>
      <xdr:col>11</xdr:col>
      <xdr:colOff>571809</xdr:colOff>
      <xdr:row>28</xdr:row>
      <xdr:rowOff>63350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1BFB2-2554-4D81-9A70-ABADB99C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348343</xdr:colOff>
      <xdr:row>1</xdr:row>
      <xdr:rowOff>10885</xdr:rowOff>
    </xdr:from>
    <xdr:to>
      <xdr:col>19</xdr:col>
      <xdr:colOff>511628</xdr:colOff>
      <xdr:row>23</xdr:row>
      <xdr:rowOff>87086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FBFAFB-02A8-4622-8E84-52BB9C4DA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537936</xdr:colOff>
      <xdr:row>3</xdr:row>
      <xdr:rowOff>56244</xdr:rowOff>
    </xdr:from>
    <xdr:to>
      <xdr:col>18</xdr:col>
      <xdr:colOff>41736</xdr:colOff>
      <xdr:row>22</xdr:row>
      <xdr:rowOff>157394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385C23-4C39-4C92-8BA9-3C78037DB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24</xdr:row>
      <xdr:rowOff>0</xdr:rowOff>
    </xdr:from>
    <xdr:to>
      <xdr:col>18</xdr:col>
      <xdr:colOff>75300</xdr:colOff>
      <xdr:row>43</xdr:row>
      <xdr:rowOff>101150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B1AA55-B28B-42C8-BC80-99D8949AA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150495</xdr:colOff>
      <xdr:row>4</xdr:row>
      <xdr:rowOff>289560</xdr:rowOff>
    </xdr:from>
    <xdr:to>
      <xdr:col>15</xdr:col>
      <xdr:colOff>309615</xdr:colOff>
      <xdr:row>23</xdr:row>
      <xdr:rowOff>49080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BD8480-EA46-44E1-B130-F43D971B7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566E-F954-4BFE-91FF-1D83010C3DD3}">
  <dimension ref="A1:S14"/>
  <sheetViews>
    <sheetView zoomScale="70" zoomScaleNormal="70" workbookViewId="0">
      <selection activeCell="D3" sqref="D3"/>
    </sheetView>
  </sheetViews>
  <sheetFormatPr defaultRowHeight="14.4" x14ac:dyDescent="0.55000000000000004"/>
  <cols>
    <col min="1" max="1" width="25.47265625" customWidth="1"/>
    <col min="2" max="3" width="7.7890625" customWidth="1"/>
    <col min="4" max="16" width="9.05078125" customWidth="1"/>
  </cols>
  <sheetData>
    <row r="1" spans="1:19" s="2" customFormat="1" ht="16.5" customHeight="1" x14ac:dyDescent="0.55000000000000004">
      <c r="A1" s="29" t="s">
        <v>27</v>
      </c>
      <c r="B1" s="30" t="s">
        <v>15</v>
      </c>
      <c r="C1" s="30"/>
      <c r="D1" s="30"/>
      <c r="E1" s="28" t="s">
        <v>8</v>
      </c>
      <c r="F1" s="28"/>
      <c r="G1" s="28"/>
      <c r="H1" s="28" t="s">
        <v>9</v>
      </c>
      <c r="I1" s="28"/>
      <c r="J1" s="28"/>
      <c r="K1" s="28" t="s">
        <v>10</v>
      </c>
      <c r="L1" s="28"/>
      <c r="M1" s="28"/>
      <c r="N1" s="28" t="s">
        <v>11</v>
      </c>
      <c r="O1" s="28"/>
      <c r="P1" s="28"/>
      <c r="Q1" s="28" t="s">
        <v>20</v>
      </c>
      <c r="R1" s="28"/>
      <c r="S1" s="28"/>
    </row>
    <row r="2" spans="1:19" ht="28.8" x14ac:dyDescent="0.55000000000000004">
      <c r="A2" s="29"/>
      <c r="B2" s="15" t="s">
        <v>13</v>
      </c>
      <c r="C2" s="14" t="s">
        <v>14</v>
      </c>
      <c r="D2" s="14" t="s">
        <v>17</v>
      </c>
      <c r="E2" s="15" t="s">
        <v>13</v>
      </c>
      <c r="F2" s="14" t="s">
        <v>14</v>
      </c>
      <c r="G2" s="14" t="s">
        <v>17</v>
      </c>
      <c r="H2" s="15" t="s">
        <v>13</v>
      </c>
      <c r="I2" s="14" t="s">
        <v>14</v>
      </c>
      <c r="J2" s="14" t="s">
        <v>17</v>
      </c>
      <c r="K2" s="15" t="s">
        <v>13</v>
      </c>
      <c r="L2" s="14" t="s">
        <v>14</v>
      </c>
      <c r="M2" s="14" t="s">
        <v>17</v>
      </c>
      <c r="N2" s="15" t="s">
        <v>13</v>
      </c>
      <c r="O2" s="14" t="s">
        <v>14</v>
      </c>
      <c r="P2" s="14" t="s">
        <v>17</v>
      </c>
      <c r="Q2" s="18" t="s">
        <v>13</v>
      </c>
      <c r="R2" s="14" t="s">
        <v>14</v>
      </c>
      <c r="S2" s="14" t="s">
        <v>17</v>
      </c>
    </row>
    <row r="3" spans="1:19" x14ac:dyDescent="0.55000000000000004">
      <c r="A3" s="1" t="s">
        <v>2</v>
      </c>
      <c r="B3" s="6">
        <v>0.84</v>
      </c>
      <c r="C3" s="6">
        <v>0.84</v>
      </c>
      <c r="D3" s="4">
        <v>105.85</v>
      </c>
      <c r="E3" s="6">
        <v>0.9</v>
      </c>
      <c r="F3" s="6">
        <v>0.9</v>
      </c>
      <c r="G3" s="4">
        <v>41.08</v>
      </c>
      <c r="H3" s="6">
        <v>0.93</v>
      </c>
      <c r="I3" s="6">
        <v>0.92</v>
      </c>
      <c r="J3" s="4">
        <v>35.270000000000003</v>
      </c>
      <c r="K3" s="6">
        <v>0.91</v>
      </c>
      <c r="L3" s="6">
        <v>0.91</v>
      </c>
      <c r="M3" s="4">
        <v>38.380000000000003</v>
      </c>
      <c r="N3" s="6">
        <v>0.91</v>
      </c>
      <c r="O3" s="6">
        <v>0.91</v>
      </c>
      <c r="P3" s="4">
        <v>37.74</v>
      </c>
      <c r="Q3" s="21">
        <f>AVERAGE(B3,E3,H3,K3,N3)</f>
        <v>0.89800000000000002</v>
      </c>
      <c r="R3" s="21">
        <f>AVERAGE(C3,F3,I3,L3,O3)</f>
        <v>0.89600000000000013</v>
      </c>
      <c r="S3" s="20">
        <f t="shared" ref="S3:S6" si="0">AVERAGE(D3,G3,J3,M3,P3)</f>
        <v>51.664000000000001</v>
      </c>
    </row>
    <row r="4" spans="1:19" x14ac:dyDescent="0.55000000000000004">
      <c r="A4" s="1" t="s">
        <v>0</v>
      </c>
      <c r="B4" s="6">
        <v>0.28999999999999998</v>
      </c>
      <c r="C4" s="6">
        <v>0.24</v>
      </c>
      <c r="D4" s="4">
        <v>98.54</v>
      </c>
      <c r="E4" s="6">
        <v>0.61</v>
      </c>
      <c r="F4" s="6">
        <v>0.56999999999999995</v>
      </c>
      <c r="G4" s="4">
        <v>2.44</v>
      </c>
      <c r="H4" s="6">
        <v>0.6</v>
      </c>
      <c r="I4" s="6">
        <v>0.55000000000000004</v>
      </c>
      <c r="J4" s="4">
        <v>2.59</v>
      </c>
      <c r="K4" s="6">
        <v>0.56999999999999995</v>
      </c>
      <c r="L4" s="6">
        <v>0.56000000000000005</v>
      </c>
      <c r="M4" s="4">
        <v>6.33</v>
      </c>
      <c r="N4" s="6">
        <v>0.6</v>
      </c>
      <c r="O4" s="6">
        <v>0.51</v>
      </c>
      <c r="P4" s="4">
        <v>2.4</v>
      </c>
      <c r="Q4" s="21">
        <f t="shared" ref="Q4:R7" si="1">AVERAGE(B4,E4,H4,K4,N4)</f>
        <v>0.53400000000000003</v>
      </c>
      <c r="R4" s="21">
        <f t="shared" si="1"/>
        <v>0.48599999999999993</v>
      </c>
      <c r="S4" s="20">
        <f t="shared" si="0"/>
        <v>22.46</v>
      </c>
    </row>
    <row r="5" spans="1:19" x14ac:dyDescent="0.55000000000000004">
      <c r="A5" s="1" t="s">
        <v>1</v>
      </c>
      <c r="B5" s="6">
        <v>0.28999999999999998</v>
      </c>
      <c r="C5" s="6">
        <v>0.24</v>
      </c>
      <c r="D5" s="4">
        <v>103.75</v>
      </c>
      <c r="E5" s="6">
        <v>0.61</v>
      </c>
      <c r="F5" s="6">
        <v>0.56999999999999995</v>
      </c>
      <c r="G5" s="4">
        <v>2.4300000000000002</v>
      </c>
      <c r="H5" s="6">
        <v>0.6</v>
      </c>
      <c r="I5" s="6">
        <v>0.59</v>
      </c>
      <c r="J5" s="4">
        <v>2.58</v>
      </c>
      <c r="K5" s="6">
        <v>0.56999999999999995</v>
      </c>
      <c r="L5" s="6">
        <v>0.56000000000000005</v>
      </c>
      <c r="M5" s="4">
        <v>6.4</v>
      </c>
      <c r="N5" s="6">
        <v>0.6</v>
      </c>
      <c r="O5" s="6">
        <v>0.51</v>
      </c>
      <c r="P5" s="4">
        <v>2.39</v>
      </c>
      <c r="Q5" s="21">
        <f t="shared" si="1"/>
        <v>0.53400000000000003</v>
      </c>
      <c r="R5" s="21">
        <f t="shared" si="1"/>
        <v>0.49399999999999994</v>
      </c>
      <c r="S5" s="20">
        <f t="shared" si="0"/>
        <v>23.51</v>
      </c>
    </row>
    <row r="6" spans="1:19" x14ac:dyDescent="0.55000000000000004">
      <c r="A6" s="1" t="s">
        <v>4</v>
      </c>
      <c r="B6" s="6">
        <v>0.92</v>
      </c>
      <c r="C6" s="6">
        <v>0.92</v>
      </c>
      <c r="D6" s="4">
        <v>297.98</v>
      </c>
      <c r="E6" s="6">
        <v>0.96</v>
      </c>
      <c r="F6" s="6">
        <v>0.96</v>
      </c>
      <c r="G6" s="4">
        <v>367.95</v>
      </c>
      <c r="H6" s="6">
        <v>0.97</v>
      </c>
      <c r="I6" s="6">
        <v>0.97</v>
      </c>
      <c r="J6" s="4">
        <v>390.19</v>
      </c>
      <c r="K6" s="6">
        <v>0.95</v>
      </c>
      <c r="L6" s="6">
        <v>0.95</v>
      </c>
      <c r="M6" s="4">
        <v>158.77000000000001</v>
      </c>
      <c r="N6" s="6">
        <v>0.96</v>
      </c>
      <c r="O6" s="6">
        <v>0.96</v>
      </c>
      <c r="P6" s="4">
        <v>360.62</v>
      </c>
      <c r="Q6" s="21">
        <f t="shared" si="1"/>
        <v>0.95199999999999996</v>
      </c>
      <c r="R6" s="21">
        <f t="shared" si="1"/>
        <v>0.95199999999999996</v>
      </c>
      <c r="S6" s="20">
        <f t="shared" si="0"/>
        <v>315.10200000000003</v>
      </c>
    </row>
    <row r="7" spans="1:19" x14ac:dyDescent="0.55000000000000004">
      <c r="A7" s="19" t="s">
        <v>20</v>
      </c>
      <c r="B7" s="6">
        <f t="shared" ref="B7:C7" si="2">AVERAGE(B3:B6)</f>
        <v>0.58499999999999996</v>
      </c>
      <c r="C7" s="6">
        <f t="shared" si="2"/>
        <v>0.56000000000000005</v>
      </c>
      <c r="D7" s="20">
        <f>AVERAGE(D3:D6)</f>
        <v>151.53</v>
      </c>
      <c r="E7" s="6">
        <f t="shared" ref="E7:P7" si="3">AVERAGE(E3:E6)</f>
        <v>0.77</v>
      </c>
      <c r="F7" s="6">
        <f t="shared" si="3"/>
        <v>0.75</v>
      </c>
      <c r="G7" s="20">
        <f t="shared" si="3"/>
        <v>103.47499999999999</v>
      </c>
      <c r="H7" s="6">
        <f t="shared" si="3"/>
        <v>0.77499999999999991</v>
      </c>
      <c r="I7" s="6">
        <f t="shared" si="3"/>
        <v>0.75750000000000006</v>
      </c>
      <c r="J7" s="20">
        <f t="shared" si="3"/>
        <v>107.6575</v>
      </c>
      <c r="K7" s="6">
        <f t="shared" si="3"/>
        <v>0.75</v>
      </c>
      <c r="L7" s="6">
        <f t="shared" si="3"/>
        <v>0.74500000000000011</v>
      </c>
      <c r="M7" s="20">
        <f t="shared" si="3"/>
        <v>52.47</v>
      </c>
      <c r="N7" s="6">
        <f t="shared" si="3"/>
        <v>0.76749999999999996</v>
      </c>
      <c r="O7" s="6">
        <f t="shared" si="3"/>
        <v>0.72249999999999992</v>
      </c>
      <c r="P7" s="20">
        <f t="shared" si="3"/>
        <v>100.78749999999999</v>
      </c>
      <c r="Q7" s="21">
        <f t="shared" si="1"/>
        <v>0.72950000000000004</v>
      </c>
      <c r="R7" s="21">
        <f t="shared" si="1"/>
        <v>0.70700000000000007</v>
      </c>
      <c r="S7" s="20">
        <f>AVERAGE(D7,G7,J7,M7,P7)</f>
        <v>103.18400000000001</v>
      </c>
    </row>
    <row r="11" spans="1:19" ht="15.6" x14ac:dyDescent="0.6">
      <c r="B11" s="17"/>
    </row>
    <row r="12" spans="1:19" ht="15.6" x14ac:dyDescent="0.6">
      <c r="B12" s="17"/>
    </row>
    <row r="13" spans="1:19" ht="15.6" x14ac:dyDescent="0.6">
      <c r="B13" s="17"/>
    </row>
    <row r="14" spans="1:19" ht="15.6" x14ac:dyDescent="0.6">
      <c r="B14" s="17"/>
    </row>
  </sheetData>
  <mergeCells count="7">
    <mergeCell ref="Q1:S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5FE2-6DF8-4CCA-8277-F9D3FFA722D7}">
  <dimension ref="A1:H4"/>
  <sheetViews>
    <sheetView zoomScale="90" zoomScaleNormal="90" workbookViewId="0">
      <selection activeCell="B37" sqref="B37"/>
    </sheetView>
  </sheetViews>
  <sheetFormatPr defaultRowHeight="14.4" x14ac:dyDescent="0.55000000000000004"/>
  <cols>
    <col min="1" max="1" width="19.68359375" bestFit="1" customWidth="1"/>
    <col min="2" max="2" width="19.68359375" customWidth="1"/>
    <col min="3" max="3" width="7.83984375" bestFit="1" customWidth="1"/>
    <col min="7" max="7" width="12.05078125" hidden="1" customWidth="1"/>
    <col min="8" max="8" width="0" hidden="1" customWidth="1"/>
  </cols>
  <sheetData>
    <row r="1" spans="1:8" s="2" customFormat="1" ht="16.5" customHeight="1" x14ac:dyDescent="0.55000000000000004">
      <c r="A1" s="7"/>
      <c r="B1" s="8" t="s">
        <v>15</v>
      </c>
      <c r="C1" s="10" t="s">
        <v>8</v>
      </c>
      <c r="D1" s="10" t="s">
        <v>9</v>
      </c>
      <c r="E1" s="10" t="s">
        <v>10</v>
      </c>
      <c r="F1" s="28" t="s">
        <v>11</v>
      </c>
      <c r="G1" s="28"/>
      <c r="H1" s="28"/>
    </row>
    <row r="2" spans="1:8" x14ac:dyDescent="0.55000000000000004">
      <c r="A2" s="1" t="s">
        <v>2</v>
      </c>
      <c r="B2" s="6">
        <v>0.8</v>
      </c>
      <c r="C2" s="6">
        <v>0.87</v>
      </c>
      <c r="D2" s="6">
        <v>0.9</v>
      </c>
      <c r="E2" s="6">
        <v>0.88</v>
      </c>
      <c r="F2" s="6">
        <v>0.9</v>
      </c>
      <c r="G2" s="6">
        <v>0.95918367346938704</v>
      </c>
      <c r="H2" s="4">
        <v>27.55</v>
      </c>
    </row>
    <row r="3" spans="1:8" x14ac:dyDescent="0.55000000000000004">
      <c r="A3" s="1" t="s">
        <v>18</v>
      </c>
      <c r="B3" s="6">
        <v>0.26</v>
      </c>
      <c r="C3" s="6">
        <v>0.6</v>
      </c>
      <c r="D3" s="6">
        <v>0.62</v>
      </c>
      <c r="E3" s="6">
        <v>0.56999999999999995</v>
      </c>
      <c r="F3" s="6">
        <v>0.56000000000000005</v>
      </c>
      <c r="G3" s="6">
        <v>0.87</v>
      </c>
      <c r="H3" s="4">
        <v>0.27</v>
      </c>
    </row>
    <row r="4" spans="1:8" x14ac:dyDescent="0.55000000000000004">
      <c r="A4" s="1" t="s">
        <v>4</v>
      </c>
      <c r="B4" s="6">
        <v>0.92</v>
      </c>
      <c r="C4" s="6">
        <v>0.95</v>
      </c>
      <c r="D4" s="6">
        <v>0.97</v>
      </c>
      <c r="E4" s="6">
        <v>0.94</v>
      </c>
      <c r="F4" s="6">
        <v>0.96</v>
      </c>
      <c r="G4" s="6">
        <v>0.71</v>
      </c>
      <c r="H4" s="4">
        <v>0.11</v>
      </c>
    </row>
  </sheetData>
  <mergeCells count="1">
    <mergeCell ref="F1:H1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3C60-CB0D-4D1C-8040-03B6A5AAEC1F}">
  <dimension ref="A1:S11"/>
  <sheetViews>
    <sheetView zoomScale="70" zoomScaleNormal="70" workbookViewId="0">
      <selection activeCell="S11" sqref="A1:S11"/>
    </sheetView>
  </sheetViews>
  <sheetFormatPr defaultRowHeight="14.4" x14ac:dyDescent="0.55000000000000004"/>
  <cols>
    <col min="1" max="1" width="19.68359375" bestFit="1" customWidth="1"/>
    <col min="2" max="3" width="7.7890625" customWidth="1"/>
    <col min="4" max="16" width="9.05078125" customWidth="1"/>
  </cols>
  <sheetData>
    <row r="1" spans="1:19" s="2" customFormat="1" ht="16.5" customHeight="1" x14ac:dyDescent="0.55000000000000004">
      <c r="A1" s="31" t="s">
        <v>25</v>
      </c>
      <c r="B1" s="33" t="s">
        <v>15</v>
      </c>
      <c r="C1" s="34"/>
      <c r="D1" s="35"/>
      <c r="E1" s="28" t="s">
        <v>8</v>
      </c>
      <c r="F1" s="28"/>
      <c r="G1" s="28"/>
      <c r="H1" s="28" t="s">
        <v>9</v>
      </c>
      <c r="I1" s="28"/>
      <c r="J1" s="28"/>
      <c r="K1" s="28" t="s">
        <v>10</v>
      </c>
      <c r="L1" s="28"/>
      <c r="M1" s="28"/>
      <c r="N1" s="28" t="s">
        <v>11</v>
      </c>
      <c r="O1" s="28"/>
      <c r="P1" s="28"/>
      <c r="Q1" s="28" t="s">
        <v>20</v>
      </c>
      <c r="R1" s="28"/>
      <c r="S1" s="28"/>
    </row>
    <row r="2" spans="1:19" ht="28.8" x14ac:dyDescent="0.55000000000000004">
      <c r="A2" s="32"/>
      <c r="B2" s="15" t="s">
        <v>13</v>
      </c>
      <c r="C2" s="14" t="s">
        <v>14</v>
      </c>
      <c r="D2" s="14" t="s">
        <v>17</v>
      </c>
      <c r="E2" s="15" t="s">
        <v>13</v>
      </c>
      <c r="F2" s="14" t="s">
        <v>14</v>
      </c>
      <c r="G2" s="14" t="s">
        <v>17</v>
      </c>
      <c r="H2" s="15" t="s">
        <v>13</v>
      </c>
      <c r="I2" s="14" t="s">
        <v>14</v>
      </c>
      <c r="J2" s="14" t="s">
        <v>17</v>
      </c>
      <c r="K2" s="15" t="s">
        <v>13</v>
      </c>
      <c r="L2" s="14" t="s">
        <v>14</v>
      </c>
      <c r="M2" s="14" t="s">
        <v>17</v>
      </c>
      <c r="N2" s="15" t="s">
        <v>13</v>
      </c>
      <c r="O2" s="14" t="s">
        <v>14</v>
      </c>
      <c r="P2" s="14" t="s">
        <v>17</v>
      </c>
      <c r="Q2" s="18" t="s">
        <v>13</v>
      </c>
      <c r="R2" s="14" t="s">
        <v>14</v>
      </c>
      <c r="S2" s="14" t="s">
        <v>17</v>
      </c>
    </row>
    <row r="3" spans="1:19" x14ac:dyDescent="0.55000000000000004">
      <c r="A3" s="1" t="s">
        <v>3</v>
      </c>
      <c r="B3" s="6">
        <v>0.95</v>
      </c>
      <c r="C3" s="6">
        <v>0.95</v>
      </c>
      <c r="D3" s="4">
        <v>85.39</v>
      </c>
      <c r="E3" s="6">
        <v>0.94</v>
      </c>
      <c r="F3" s="6">
        <v>0.94</v>
      </c>
      <c r="G3" s="4">
        <v>25.13</v>
      </c>
      <c r="H3" s="6">
        <v>0.96825396825396803</v>
      </c>
      <c r="I3" s="6">
        <v>0.96747495280964102</v>
      </c>
      <c r="J3" s="4">
        <v>23.02</v>
      </c>
      <c r="K3" s="6">
        <v>0.96527777777777701</v>
      </c>
      <c r="L3" s="6">
        <v>0.96508448308111605</v>
      </c>
      <c r="M3" s="4">
        <v>24.26</v>
      </c>
      <c r="N3" s="6">
        <v>0.96031746031746001</v>
      </c>
      <c r="O3" s="6">
        <v>0.95918367346938704</v>
      </c>
      <c r="P3" s="4">
        <v>27.55</v>
      </c>
      <c r="Q3" s="21">
        <f>AVERAGE(B3,E3,H3,K3,N3)</f>
        <v>0.95676984126984088</v>
      </c>
      <c r="R3" s="21">
        <f>AVERAGE(C3,F3,I3,L3,O3)</f>
        <v>0.95634862187202874</v>
      </c>
      <c r="S3" s="20">
        <f t="shared" ref="S3:S11" si="0">AVERAGE(D3,G3,J3,M3,P3)</f>
        <v>37.07</v>
      </c>
    </row>
    <row r="4" spans="1:19" x14ac:dyDescent="0.55000000000000004">
      <c r="A4" s="1" t="s">
        <v>7</v>
      </c>
      <c r="B4" s="6">
        <v>0.85899999999999999</v>
      </c>
      <c r="C4" s="4"/>
      <c r="D4" s="4">
        <v>0.11</v>
      </c>
      <c r="E4" s="11">
        <v>0.88780000000000003</v>
      </c>
      <c r="F4" s="4"/>
      <c r="G4" s="4">
        <v>0.11</v>
      </c>
      <c r="H4" s="6">
        <v>0.90873009999999999</v>
      </c>
      <c r="I4" s="4"/>
      <c r="J4" s="4">
        <v>0.12</v>
      </c>
      <c r="K4" s="6">
        <v>0.86599999999999999</v>
      </c>
      <c r="L4" s="4"/>
      <c r="M4" s="4">
        <v>0.11</v>
      </c>
      <c r="N4" s="6">
        <v>0.88</v>
      </c>
      <c r="O4" s="4"/>
      <c r="P4" s="4">
        <v>0.11</v>
      </c>
      <c r="Q4" s="21">
        <f t="shared" ref="Q4:Q11" si="1">AVERAGE(B4,E4,H4,K4,N4)</f>
        <v>0.88030602000000013</v>
      </c>
      <c r="R4" s="21"/>
      <c r="S4" s="20">
        <f t="shared" si="0"/>
        <v>0.11199999999999999</v>
      </c>
    </row>
    <row r="5" spans="1:19" x14ac:dyDescent="0.55000000000000004">
      <c r="A5" s="1" t="s">
        <v>2</v>
      </c>
      <c r="B5" s="6">
        <v>0.77</v>
      </c>
      <c r="C5" s="6">
        <v>0.77</v>
      </c>
      <c r="D5" s="4">
        <v>1.1299999999999999</v>
      </c>
      <c r="E5" s="6">
        <v>0.86</v>
      </c>
      <c r="F5" s="6">
        <v>0.86</v>
      </c>
      <c r="G5" s="4">
        <v>0.33</v>
      </c>
      <c r="H5" s="6">
        <v>0.92658730158730096</v>
      </c>
      <c r="I5" s="6">
        <v>0.92510091374636005</v>
      </c>
      <c r="J5" s="4">
        <v>0.28999999999999998</v>
      </c>
      <c r="K5" s="6">
        <v>0.89484126984126899</v>
      </c>
      <c r="L5" s="6">
        <v>0.89449195220697097</v>
      </c>
      <c r="M5" s="4">
        <v>0.27</v>
      </c>
      <c r="N5" s="6">
        <v>0.88</v>
      </c>
      <c r="O5" s="6">
        <v>0.88</v>
      </c>
      <c r="P5" s="4">
        <v>0.35</v>
      </c>
      <c r="Q5" s="21">
        <f t="shared" si="1"/>
        <v>0.86628571428571399</v>
      </c>
      <c r="R5" s="21">
        <f t="shared" ref="R5:R11" si="2">AVERAGE(C5,F5,I5,L5,O5)</f>
        <v>0.86591857319066623</v>
      </c>
      <c r="S5" s="20">
        <f t="shared" si="0"/>
        <v>0.47400000000000003</v>
      </c>
    </row>
    <row r="6" spans="1:19" x14ac:dyDescent="0.55000000000000004">
      <c r="A6" s="1" t="s">
        <v>0</v>
      </c>
      <c r="B6" s="6">
        <v>0.76</v>
      </c>
      <c r="C6" s="6">
        <v>0.76</v>
      </c>
      <c r="D6" s="4">
        <v>0.8</v>
      </c>
      <c r="E6" s="6">
        <v>0.72</v>
      </c>
      <c r="F6" s="6">
        <v>0.71</v>
      </c>
      <c r="G6" s="4">
        <v>0.11</v>
      </c>
      <c r="H6" s="6">
        <v>0.79</v>
      </c>
      <c r="I6" s="6">
        <v>0.79</v>
      </c>
      <c r="J6" s="4">
        <v>0.14000000000000001</v>
      </c>
      <c r="K6" s="6">
        <v>0.73214285714285698</v>
      </c>
      <c r="L6" s="6">
        <v>0.72979305579273002</v>
      </c>
      <c r="M6" s="4">
        <v>0.13</v>
      </c>
      <c r="N6" s="6">
        <v>0.73</v>
      </c>
      <c r="O6" s="6">
        <v>0.71</v>
      </c>
      <c r="P6" s="4">
        <v>0.11</v>
      </c>
      <c r="Q6" s="21">
        <f t="shared" si="1"/>
        <v>0.74642857142857144</v>
      </c>
      <c r="R6" s="21">
        <f t="shared" si="2"/>
        <v>0.73995861115854589</v>
      </c>
      <c r="S6" s="20">
        <f t="shared" si="0"/>
        <v>0.25800000000000006</v>
      </c>
    </row>
    <row r="7" spans="1:19" x14ac:dyDescent="0.55000000000000004">
      <c r="A7" s="1" t="s">
        <v>1</v>
      </c>
      <c r="B7" s="6">
        <v>0.76</v>
      </c>
      <c r="C7" s="6">
        <v>0.76</v>
      </c>
      <c r="D7" s="4">
        <v>0.81</v>
      </c>
      <c r="E7" s="6">
        <v>0.72</v>
      </c>
      <c r="F7" s="6">
        <v>0.71</v>
      </c>
      <c r="G7" s="4">
        <v>0.15</v>
      </c>
      <c r="H7" s="6">
        <v>0.79</v>
      </c>
      <c r="I7" s="6">
        <v>0.79</v>
      </c>
      <c r="J7" s="4">
        <v>0.14000000000000001</v>
      </c>
      <c r="K7" s="6">
        <v>0.73511904761904701</v>
      </c>
      <c r="L7" s="6">
        <v>0.73294250845668096</v>
      </c>
      <c r="M7" s="4">
        <v>0.14000000000000001</v>
      </c>
      <c r="N7" s="6">
        <v>0.74</v>
      </c>
      <c r="O7" s="6">
        <v>0.71</v>
      </c>
      <c r="P7" s="4">
        <v>0.12</v>
      </c>
      <c r="Q7" s="21">
        <f t="shared" si="1"/>
        <v>0.74902380952380943</v>
      </c>
      <c r="R7" s="21">
        <f t="shared" si="2"/>
        <v>0.74058850169133605</v>
      </c>
      <c r="S7" s="20">
        <f t="shared" si="0"/>
        <v>0.27200000000000008</v>
      </c>
    </row>
    <row r="8" spans="1:19" x14ac:dyDescent="0.55000000000000004">
      <c r="A8" s="1" t="s">
        <v>4</v>
      </c>
      <c r="B8" s="6">
        <v>0.75</v>
      </c>
      <c r="C8" s="6">
        <v>0.75</v>
      </c>
      <c r="D8" s="4">
        <v>0.27</v>
      </c>
      <c r="E8" s="6">
        <v>0.87</v>
      </c>
      <c r="F8" s="6">
        <v>0.87</v>
      </c>
      <c r="G8" s="4">
        <v>0.26</v>
      </c>
      <c r="H8" s="6">
        <v>0.9</v>
      </c>
      <c r="I8" s="6">
        <v>0.89827586206896504</v>
      </c>
      <c r="J8" s="4">
        <v>0.26</v>
      </c>
      <c r="K8" s="6">
        <v>0.87599206349206304</v>
      </c>
      <c r="L8" s="6">
        <v>0.88436632747456001</v>
      </c>
      <c r="M8" s="4">
        <v>0.27</v>
      </c>
      <c r="N8" s="6">
        <v>0.87</v>
      </c>
      <c r="O8" s="6">
        <v>0.87</v>
      </c>
      <c r="P8" s="4">
        <v>0.27</v>
      </c>
      <c r="Q8" s="21">
        <f t="shared" si="1"/>
        <v>0.85319841269841257</v>
      </c>
      <c r="R8" s="21">
        <f t="shared" si="2"/>
        <v>0.85452843790870503</v>
      </c>
      <c r="S8" s="20">
        <f t="shared" si="0"/>
        <v>0.26600000000000001</v>
      </c>
    </row>
    <row r="9" spans="1:19" x14ac:dyDescent="0.55000000000000004">
      <c r="A9" s="1" t="s">
        <v>6</v>
      </c>
      <c r="B9" s="6">
        <v>0.63</v>
      </c>
      <c r="C9" s="6">
        <v>0.63</v>
      </c>
      <c r="D9" s="4">
        <v>1.22</v>
      </c>
      <c r="E9" s="6">
        <v>0.69</v>
      </c>
      <c r="F9" s="6">
        <v>0.68</v>
      </c>
      <c r="G9" s="4">
        <v>0.9</v>
      </c>
      <c r="H9" s="6">
        <v>0.75</v>
      </c>
      <c r="I9" s="6">
        <v>0.74</v>
      </c>
      <c r="J9" s="4">
        <v>0.73</v>
      </c>
      <c r="K9" s="6">
        <v>0.71329365079365004</v>
      </c>
      <c r="L9" s="6">
        <v>0.71161082429576195</v>
      </c>
      <c r="M9" s="4">
        <v>0.9</v>
      </c>
      <c r="N9" s="6">
        <v>0.7</v>
      </c>
      <c r="O9" s="6">
        <v>0.66</v>
      </c>
      <c r="P9" s="4">
        <v>0.85</v>
      </c>
      <c r="Q9" s="21">
        <f t="shared" si="1"/>
        <v>0.69665873015872992</v>
      </c>
      <c r="R9" s="21">
        <f t="shared" si="2"/>
        <v>0.68432216485915232</v>
      </c>
      <c r="S9" s="20">
        <f t="shared" si="0"/>
        <v>0.91999999999999993</v>
      </c>
    </row>
    <row r="10" spans="1:19" x14ac:dyDescent="0.55000000000000004">
      <c r="A10" s="1" t="s">
        <v>5</v>
      </c>
      <c r="B10" s="6">
        <v>0.25</v>
      </c>
      <c r="C10" s="6">
        <v>0.21</v>
      </c>
      <c r="D10" s="4">
        <v>0.94</v>
      </c>
      <c r="E10" s="6">
        <v>0.63</v>
      </c>
      <c r="F10" s="6">
        <v>0.56999999999999995</v>
      </c>
      <c r="G10" s="4">
        <v>0.52</v>
      </c>
      <c r="H10" s="6">
        <v>0.69642857142857095</v>
      </c>
      <c r="I10" s="6">
        <v>0.7</v>
      </c>
      <c r="J10" s="4">
        <v>0.48</v>
      </c>
      <c r="K10" s="6">
        <v>0.62202380952380898</v>
      </c>
      <c r="L10" s="6">
        <v>0.62199367509101999</v>
      </c>
      <c r="M10" s="4">
        <v>0.62</v>
      </c>
      <c r="N10" s="6">
        <v>0.61</v>
      </c>
      <c r="O10" s="6">
        <v>0.47</v>
      </c>
      <c r="P10" s="4">
        <v>0.51</v>
      </c>
      <c r="Q10" s="21">
        <f t="shared" si="1"/>
        <v>0.56169047619047596</v>
      </c>
      <c r="R10" s="21">
        <f t="shared" si="2"/>
        <v>0.51439873501820388</v>
      </c>
      <c r="S10" s="20">
        <f t="shared" si="0"/>
        <v>0.6140000000000001</v>
      </c>
    </row>
    <row r="11" spans="1:19" x14ac:dyDescent="0.55000000000000004">
      <c r="A11" s="19" t="s">
        <v>20</v>
      </c>
      <c r="B11" s="6">
        <f t="shared" ref="B11:C11" si="3">AVERAGE(B3:B10)</f>
        <v>0.7161249999999999</v>
      </c>
      <c r="C11" s="6">
        <f t="shared" si="3"/>
        <v>0.69000000000000006</v>
      </c>
      <c r="D11" s="20">
        <f>AVERAGE(D3:D10)</f>
        <v>11.333749999999998</v>
      </c>
      <c r="E11" s="6">
        <f t="shared" ref="E11" si="4">AVERAGE(E3:E10)</f>
        <v>0.7897249999999999</v>
      </c>
      <c r="F11" s="6">
        <f t="shared" ref="F11:G11" si="5">AVERAGE(F3:F10)</f>
        <v>0.76285714285714279</v>
      </c>
      <c r="G11" s="20">
        <f t="shared" si="5"/>
        <v>3.4387499999999993</v>
      </c>
      <c r="H11" s="6">
        <f t="shared" ref="H11" si="6">AVERAGE(H3:H10)</f>
        <v>0.84124999265873002</v>
      </c>
      <c r="I11" s="6">
        <f t="shared" ref="I11:J11" si="7">AVERAGE(I3:I10)</f>
        <v>0.83012167551785243</v>
      </c>
      <c r="J11" s="20">
        <f t="shared" si="7"/>
        <v>3.1475000000000004</v>
      </c>
      <c r="K11" s="6">
        <f t="shared" ref="K11" si="8">AVERAGE(K3:K10)</f>
        <v>0.80058630952380916</v>
      </c>
      <c r="L11" s="6">
        <f t="shared" ref="L11:M11" si="9">AVERAGE(L3:L10)</f>
        <v>0.79146897519983439</v>
      </c>
      <c r="M11" s="20">
        <f t="shared" si="9"/>
        <v>3.3374999999999999</v>
      </c>
      <c r="N11" s="6">
        <f t="shared" ref="N11" si="10">AVERAGE(N3:N10)</f>
        <v>0.79628968253968258</v>
      </c>
      <c r="O11" s="6">
        <f t="shared" ref="O11:P11" si="11">AVERAGE(O3:O10)</f>
        <v>0.75131195335276957</v>
      </c>
      <c r="P11" s="20">
        <f t="shared" si="11"/>
        <v>3.7337500000000006</v>
      </c>
      <c r="Q11" s="21">
        <f t="shared" si="1"/>
        <v>0.78879519694444422</v>
      </c>
      <c r="R11" s="21">
        <f t="shared" si="2"/>
        <v>0.76515194938551978</v>
      </c>
      <c r="S11" s="20">
        <f t="shared" si="0"/>
        <v>4.9982499999999996</v>
      </c>
    </row>
  </sheetData>
  <sortState xmlns:xlrd2="http://schemas.microsoft.com/office/spreadsheetml/2017/richdata2" ref="A3:P10">
    <sortCondition descending="1" ref="B3:B10"/>
  </sortState>
  <mergeCells count="7">
    <mergeCell ref="Q1:S1"/>
    <mergeCell ref="A1:A2"/>
    <mergeCell ref="E1:G1"/>
    <mergeCell ref="H1:J1"/>
    <mergeCell ref="K1:M1"/>
    <mergeCell ref="N1:P1"/>
    <mergeCell ref="B1:D1"/>
  </mergeCells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2980-BA56-4B9D-A31A-BDF4A2139C43}">
  <dimension ref="A1:H10"/>
  <sheetViews>
    <sheetView tabSelected="1" zoomScale="90" zoomScaleNormal="90" workbookViewId="0">
      <selection activeCell="S26" sqref="S26"/>
    </sheetView>
  </sheetViews>
  <sheetFormatPr defaultRowHeight="14.4" x14ac:dyDescent="0.55000000000000004"/>
  <cols>
    <col min="1" max="1" width="19.68359375" bestFit="1" customWidth="1"/>
    <col min="2" max="2" width="19.68359375" customWidth="1"/>
    <col min="3" max="3" width="7.83984375" bestFit="1" customWidth="1"/>
    <col min="7" max="7" width="12.05078125" hidden="1" customWidth="1"/>
    <col min="8" max="8" width="0" hidden="1" customWidth="1"/>
  </cols>
  <sheetData>
    <row r="1" spans="1:8" s="2" customFormat="1" ht="16.5" customHeight="1" x14ac:dyDescent="0.55000000000000004">
      <c r="A1" s="7"/>
      <c r="B1" s="8" t="s">
        <v>15</v>
      </c>
      <c r="C1" s="9" t="s">
        <v>8</v>
      </c>
      <c r="D1" s="9" t="s">
        <v>9</v>
      </c>
      <c r="E1" s="9" t="s">
        <v>10</v>
      </c>
      <c r="F1" s="28" t="s">
        <v>11</v>
      </c>
      <c r="G1" s="28"/>
      <c r="H1" s="28"/>
    </row>
    <row r="2" spans="1:8" x14ac:dyDescent="0.55000000000000004">
      <c r="A2" s="1" t="s">
        <v>3</v>
      </c>
      <c r="B2" s="6">
        <v>0.95</v>
      </c>
      <c r="C2" s="6">
        <v>0.94</v>
      </c>
      <c r="D2" s="6">
        <v>0.96825396825396803</v>
      </c>
      <c r="E2" s="6">
        <v>0.96527777777777701</v>
      </c>
      <c r="F2" s="6">
        <v>0.96031746031746001</v>
      </c>
      <c r="G2" s="6">
        <v>0.95918367346938704</v>
      </c>
      <c r="H2" s="4">
        <v>27.55</v>
      </c>
    </row>
    <row r="3" spans="1:8" x14ac:dyDescent="0.55000000000000004">
      <c r="A3" s="1" t="s">
        <v>4</v>
      </c>
      <c r="B3" s="6">
        <v>0.75</v>
      </c>
      <c r="C3" s="6">
        <v>0.87</v>
      </c>
      <c r="D3" s="6">
        <v>0.9</v>
      </c>
      <c r="E3" s="6">
        <v>0.87599206349206304</v>
      </c>
      <c r="F3" s="6">
        <v>0.87</v>
      </c>
      <c r="G3" s="6">
        <v>0.87</v>
      </c>
      <c r="H3" s="4">
        <v>0.27</v>
      </c>
    </row>
    <row r="4" spans="1:8" x14ac:dyDescent="0.55000000000000004">
      <c r="A4" s="1" t="s">
        <v>2</v>
      </c>
      <c r="B4" s="6">
        <v>0.77</v>
      </c>
      <c r="C4" s="6">
        <v>0.86</v>
      </c>
      <c r="D4" s="6">
        <v>0.92658730158730096</v>
      </c>
      <c r="E4" s="6">
        <v>0.89484126984126899</v>
      </c>
      <c r="F4" s="6">
        <v>0.88</v>
      </c>
      <c r="G4" s="6">
        <v>0.88</v>
      </c>
      <c r="H4" s="4">
        <v>0.35</v>
      </c>
    </row>
    <row r="5" spans="1:8" x14ac:dyDescent="0.55000000000000004">
      <c r="A5" s="1" t="s">
        <v>0</v>
      </c>
      <c r="B5" s="6">
        <v>0.76</v>
      </c>
      <c r="C5" s="6">
        <v>0.72</v>
      </c>
      <c r="D5" s="6">
        <v>0.79</v>
      </c>
      <c r="E5" s="6">
        <v>0.73214285714285698</v>
      </c>
      <c r="F5" s="6">
        <v>0.73</v>
      </c>
      <c r="G5" s="6">
        <v>0.71</v>
      </c>
      <c r="H5" s="4">
        <v>0.11</v>
      </c>
    </row>
    <row r="6" spans="1:8" x14ac:dyDescent="0.55000000000000004">
      <c r="A6" s="1" t="s">
        <v>1</v>
      </c>
      <c r="B6" s="6">
        <v>0.76</v>
      </c>
      <c r="C6" s="6">
        <v>0.72</v>
      </c>
      <c r="D6" s="6">
        <v>0.79</v>
      </c>
      <c r="E6" s="6">
        <v>0.73511904761904701</v>
      </c>
      <c r="F6" s="6">
        <v>0.74</v>
      </c>
      <c r="G6" s="6">
        <v>0.71</v>
      </c>
      <c r="H6" s="4">
        <v>0.12</v>
      </c>
    </row>
    <row r="7" spans="1:8" x14ac:dyDescent="0.55000000000000004">
      <c r="A7" s="1" t="s">
        <v>6</v>
      </c>
      <c r="B7" s="6">
        <v>0.63</v>
      </c>
      <c r="C7" s="6">
        <v>0.69</v>
      </c>
      <c r="D7" s="6">
        <v>0.75</v>
      </c>
      <c r="E7" s="6">
        <v>0.71329365079365004</v>
      </c>
      <c r="F7" s="6">
        <v>0.7</v>
      </c>
      <c r="G7" s="6">
        <v>0.66</v>
      </c>
      <c r="H7" s="4">
        <v>0.85</v>
      </c>
    </row>
    <row r="8" spans="1:8" x14ac:dyDescent="0.55000000000000004">
      <c r="A8" s="1" t="s">
        <v>5</v>
      </c>
      <c r="B8" s="6">
        <v>0.25</v>
      </c>
      <c r="C8" s="6">
        <v>0.63</v>
      </c>
      <c r="D8" s="6">
        <v>0.69642857142857095</v>
      </c>
      <c r="E8" s="6">
        <v>0.62202380952380898</v>
      </c>
      <c r="F8" s="6">
        <v>0.61</v>
      </c>
      <c r="G8" s="6">
        <v>0.47</v>
      </c>
      <c r="H8" s="4">
        <v>0.51</v>
      </c>
    </row>
    <row r="9" spans="1:8" hidden="1" x14ac:dyDescent="0.55000000000000004">
      <c r="A9" s="1" t="s">
        <v>7</v>
      </c>
      <c r="B9" s="6">
        <v>0.85899999999999999</v>
      </c>
      <c r="C9" s="4">
        <v>0.4</v>
      </c>
      <c r="D9" s="4">
        <v>0.4</v>
      </c>
      <c r="E9" s="6">
        <v>0.88293653726577703</v>
      </c>
      <c r="F9" s="4">
        <v>0.4</v>
      </c>
      <c r="G9" s="4">
        <v>0.4</v>
      </c>
      <c r="H9" s="4">
        <v>5</v>
      </c>
    </row>
    <row r="10" spans="1:8" x14ac:dyDescent="0.55000000000000004">
      <c r="A10" s="1" t="s">
        <v>7</v>
      </c>
      <c r="B10" s="6">
        <v>0.85899999999999999</v>
      </c>
      <c r="C10" s="11">
        <v>0.89</v>
      </c>
      <c r="D10" s="13">
        <v>0.91</v>
      </c>
      <c r="E10" s="12">
        <v>0.87</v>
      </c>
      <c r="F10" s="6">
        <v>0.88293653726577703</v>
      </c>
    </row>
  </sheetData>
  <sortState xmlns:xlrd2="http://schemas.microsoft.com/office/spreadsheetml/2017/richdata2" ref="A2:H9">
    <sortCondition descending="1" ref="C2:C9"/>
  </sortState>
  <mergeCells count="1">
    <mergeCell ref="F1:H1"/>
  </mergeCells>
  <pageMargins left="0.7" right="0.7" top="0.75" bottom="0.75" header="0.3" footer="0.3"/>
  <pageSetup orientation="portrait" horizontalDpi="360" verticalDpi="36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F087-BB06-4157-B860-454191678DBD}">
  <dimension ref="A1:F10"/>
  <sheetViews>
    <sheetView zoomScaleNormal="100" workbookViewId="0">
      <selection activeCell="T33" sqref="T33"/>
    </sheetView>
  </sheetViews>
  <sheetFormatPr defaultRowHeight="14.4" x14ac:dyDescent="0.55000000000000004"/>
  <cols>
    <col min="1" max="1" width="19.68359375" bestFit="1" customWidth="1"/>
    <col min="2" max="2" width="13.62890625" bestFit="1" customWidth="1"/>
  </cols>
  <sheetData>
    <row r="1" spans="1:6" ht="14.4" customHeight="1" x14ac:dyDescent="0.55000000000000004">
      <c r="A1" s="5" t="s">
        <v>12</v>
      </c>
      <c r="B1" s="3" t="s">
        <v>16</v>
      </c>
      <c r="C1" s="9" t="s">
        <v>8</v>
      </c>
      <c r="D1" s="9" t="s">
        <v>9</v>
      </c>
      <c r="E1" s="9" t="s">
        <v>10</v>
      </c>
      <c r="F1" s="9" t="s">
        <v>11</v>
      </c>
    </row>
    <row r="2" spans="1:6" x14ac:dyDescent="0.55000000000000004">
      <c r="A2" s="1" t="s">
        <v>3</v>
      </c>
      <c r="B2" s="4">
        <v>85.39</v>
      </c>
      <c r="C2" s="4">
        <v>25.13</v>
      </c>
      <c r="D2" s="4">
        <v>23.02</v>
      </c>
      <c r="E2" s="4">
        <v>24.26</v>
      </c>
      <c r="F2" s="4">
        <v>27.55</v>
      </c>
    </row>
    <row r="3" spans="1:6" hidden="1" x14ac:dyDescent="0.55000000000000004">
      <c r="A3" s="1" t="s">
        <v>7</v>
      </c>
      <c r="B3" s="4">
        <v>0.27</v>
      </c>
      <c r="C3" s="4">
        <v>5</v>
      </c>
      <c r="D3" s="4">
        <v>6</v>
      </c>
      <c r="E3" s="4">
        <v>7</v>
      </c>
      <c r="F3" s="4">
        <v>8</v>
      </c>
    </row>
    <row r="4" spans="1:6" x14ac:dyDescent="0.55000000000000004">
      <c r="A4" s="1" t="s">
        <v>6</v>
      </c>
      <c r="B4" s="4">
        <v>1.22</v>
      </c>
      <c r="C4" s="4">
        <v>0.9</v>
      </c>
      <c r="D4" s="4">
        <v>0.73</v>
      </c>
      <c r="E4" s="4">
        <v>0.9</v>
      </c>
      <c r="F4" s="4">
        <v>0.85</v>
      </c>
    </row>
    <row r="5" spans="1:6" x14ac:dyDescent="0.55000000000000004">
      <c r="A5" s="1" t="s">
        <v>5</v>
      </c>
      <c r="B5" s="4">
        <v>0.94</v>
      </c>
      <c r="C5" s="4">
        <v>0.52</v>
      </c>
      <c r="D5" s="4">
        <v>0.48</v>
      </c>
      <c r="E5" s="4">
        <v>0.62</v>
      </c>
      <c r="F5" s="4">
        <v>0.51</v>
      </c>
    </row>
    <row r="6" spans="1:6" x14ac:dyDescent="0.55000000000000004">
      <c r="A6" s="1" t="s">
        <v>2</v>
      </c>
      <c r="B6" s="4">
        <v>1.1299999999999999</v>
      </c>
      <c r="C6" s="4">
        <v>0.33</v>
      </c>
      <c r="D6" s="4">
        <v>0.28999999999999998</v>
      </c>
      <c r="E6" s="4">
        <v>0.27</v>
      </c>
      <c r="F6" s="4">
        <v>0.35</v>
      </c>
    </row>
    <row r="7" spans="1:6" x14ac:dyDescent="0.55000000000000004">
      <c r="A7" s="1" t="s">
        <v>4</v>
      </c>
      <c r="B7" s="4">
        <v>0.27</v>
      </c>
      <c r="C7" s="4">
        <v>0.26</v>
      </c>
      <c r="D7" s="4">
        <v>0.26</v>
      </c>
      <c r="E7" s="4">
        <v>0.27</v>
      </c>
      <c r="F7" s="4">
        <v>0.27</v>
      </c>
    </row>
    <row r="8" spans="1:6" x14ac:dyDescent="0.55000000000000004">
      <c r="A8" s="1" t="s">
        <v>1</v>
      </c>
      <c r="B8" s="4">
        <v>0.8</v>
      </c>
      <c r="C8" s="4">
        <v>0.15</v>
      </c>
      <c r="D8" s="4">
        <v>0.14000000000000001</v>
      </c>
      <c r="E8" s="4">
        <v>0.14000000000000001</v>
      </c>
      <c r="F8" s="4">
        <v>0.12</v>
      </c>
    </row>
    <row r="9" spans="1:6" x14ac:dyDescent="0.55000000000000004">
      <c r="A9" s="1" t="s">
        <v>0</v>
      </c>
      <c r="B9" s="4">
        <v>0.81</v>
      </c>
      <c r="C9" s="4">
        <v>0.11</v>
      </c>
      <c r="D9" s="4">
        <v>0.14000000000000001</v>
      </c>
      <c r="E9" s="4">
        <v>0.13</v>
      </c>
      <c r="F9" s="4">
        <v>0.11</v>
      </c>
    </row>
    <row r="10" spans="1:6" x14ac:dyDescent="0.55000000000000004">
      <c r="A10" s="1" t="s">
        <v>7</v>
      </c>
      <c r="B10" s="4">
        <v>0.11</v>
      </c>
      <c r="C10" s="4">
        <v>0.11</v>
      </c>
      <c r="D10" s="4">
        <v>0.12</v>
      </c>
      <c r="E10" s="4">
        <v>0.11</v>
      </c>
      <c r="F10" s="4">
        <v>0.11</v>
      </c>
    </row>
  </sheetData>
  <sortState xmlns:xlrd2="http://schemas.microsoft.com/office/spreadsheetml/2017/richdata2" ref="A2:E9">
    <sortCondition descending="1" ref="B2:B9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F053-614C-435D-9F0D-D81678E60D8B}">
  <dimension ref="A5:D12"/>
  <sheetViews>
    <sheetView topLeftCell="A5" workbookViewId="0">
      <selection activeCell="M29" sqref="M29"/>
    </sheetView>
  </sheetViews>
  <sheetFormatPr defaultRowHeight="14.4" x14ac:dyDescent="0.55000000000000004"/>
  <cols>
    <col min="1" max="1" width="19.68359375" bestFit="1" customWidth="1"/>
    <col min="2" max="2" width="7.83984375" bestFit="1" customWidth="1"/>
    <col min="3" max="3" width="0" hidden="1" customWidth="1"/>
  </cols>
  <sheetData>
    <row r="5" spans="1:4" ht="43.2" x14ac:dyDescent="0.55000000000000004">
      <c r="A5" s="16" t="s">
        <v>24</v>
      </c>
      <c r="B5" s="15" t="s">
        <v>13</v>
      </c>
      <c r="C5" s="14" t="s">
        <v>14</v>
      </c>
      <c r="D5" s="14" t="s">
        <v>17</v>
      </c>
    </row>
    <row r="6" spans="1:4" x14ac:dyDescent="0.55000000000000004">
      <c r="A6" s="1" t="s">
        <v>6</v>
      </c>
      <c r="B6" s="6">
        <v>1</v>
      </c>
      <c r="C6" s="6">
        <v>1</v>
      </c>
      <c r="D6" s="4">
        <v>0.03</v>
      </c>
    </row>
    <row r="7" spans="1:4" x14ac:dyDescent="0.55000000000000004">
      <c r="A7" s="1" t="s">
        <v>3</v>
      </c>
      <c r="B7" s="6">
        <v>0.95</v>
      </c>
      <c r="C7" s="6">
        <v>0.95</v>
      </c>
      <c r="D7" s="4">
        <v>0.28999999999999998</v>
      </c>
    </row>
    <row r="8" spans="1:4" x14ac:dyDescent="0.55000000000000004">
      <c r="A8" s="1" t="s">
        <v>2</v>
      </c>
      <c r="B8" s="6">
        <v>0.95</v>
      </c>
      <c r="C8" s="6">
        <v>0.95</v>
      </c>
      <c r="D8" s="4">
        <v>0.09</v>
      </c>
    </row>
    <row r="9" spans="1:4" x14ac:dyDescent="0.55000000000000004">
      <c r="A9" s="19" t="s">
        <v>20</v>
      </c>
      <c r="B9" s="6">
        <f>AVERAGE(B3:B8)</f>
        <v>0.96666666666666667</v>
      </c>
      <c r="C9" s="6">
        <f>AVERAGE(C3:C8)</f>
        <v>0.96666666666666667</v>
      </c>
      <c r="D9" s="22">
        <f>AVERAGE(D3:D8)</f>
        <v>0.13666666666666663</v>
      </c>
    </row>
    <row r="10" spans="1:4" x14ac:dyDescent="0.55000000000000004">
      <c r="A10" s="1" t="s">
        <v>23</v>
      </c>
      <c r="B10" s="6">
        <v>0.75</v>
      </c>
      <c r="C10" s="6">
        <v>0.67</v>
      </c>
      <c r="D10" s="4">
        <v>0.08</v>
      </c>
    </row>
    <row r="11" spans="1:4" x14ac:dyDescent="0.55000000000000004">
      <c r="A11" s="1" t="s">
        <v>5</v>
      </c>
      <c r="B11" s="6">
        <v>0.75</v>
      </c>
      <c r="C11" s="6">
        <v>0.67</v>
      </c>
      <c r="D11" s="4">
        <v>0.02</v>
      </c>
    </row>
    <row r="12" spans="1:4" x14ac:dyDescent="0.55000000000000004">
      <c r="A12" s="1" t="s">
        <v>4</v>
      </c>
      <c r="B12" s="6">
        <v>0.7</v>
      </c>
      <c r="C12" s="6">
        <v>0.56999999999999995</v>
      </c>
      <c r="D12" s="4">
        <v>0.01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B1EB-BB1C-49C5-A2A5-C39F02A3871E}">
  <dimension ref="A1:H4"/>
  <sheetViews>
    <sheetView zoomScale="90" zoomScaleNormal="90" workbookViewId="0">
      <selection activeCell="E35" sqref="E35"/>
    </sheetView>
  </sheetViews>
  <sheetFormatPr defaultRowHeight="14.4" x14ac:dyDescent="0.55000000000000004"/>
  <cols>
    <col min="1" max="1" width="19.68359375" bestFit="1" customWidth="1"/>
    <col min="2" max="2" width="19.68359375" customWidth="1"/>
    <col min="3" max="3" width="7.83984375" bestFit="1" customWidth="1"/>
    <col min="7" max="7" width="12.05078125" hidden="1" customWidth="1"/>
    <col min="8" max="8" width="0" hidden="1" customWidth="1"/>
  </cols>
  <sheetData>
    <row r="1" spans="1:8" s="2" customFormat="1" ht="16.5" customHeight="1" x14ac:dyDescent="0.55000000000000004">
      <c r="A1" s="7"/>
      <c r="B1" s="8" t="s">
        <v>15</v>
      </c>
      <c r="C1" s="10" t="s">
        <v>8</v>
      </c>
      <c r="D1" s="10" t="s">
        <v>9</v>
      </c>
      <c r="E1" s="10" t="s">
        <v>10</v>
      </c>
      <c r="F1" s="28" t="s">
        <v>11</v>
      </c>
      <c r="G1" s="28"/>
      <c r="H1" s="28"/>
    </row>
    <row r="2" spans="1:8" x14ac:dyDescent="0.55000000000000004">
      <c r="A2" s="1" t="s">
        <v>2</v>
      </c>
      <c r="B2" s="6">
        <f>'Summary - Movement'!B3</f>
        <v>0.84</v>
      </c>
      <c r="C2" s="6">
        <f>'Summary - Movement'!E3</f>
        <v>0.9</v>
      </c>
      <c r="D2" s="6">
        <f>'Summary - Movement'!H3</f>
        <v>0.93</v>
      </c>
      <c r="E2" s="6">
        <f>'Summary - Movement'!K3</f>
        <v>0.91</v>
      </c>
      <c r="F2" s="6">
        <f>'Summary - Movement'!N3</f>
        <v>0.91</v>
      </c>
      <c r="G2" s="6">
        <v>0.95918367346938704</v>
      </c>
      <c r="H2" s="4">
        <v>27.55</v>
      </c>
    </row>
    <row r="3" spans="1:8" x14ac:dyDescent="0.55000000000000004">
      <c r="A3" s="1" t="s">
        <v>18</v>
      </c>
      <c r="B3" s="6">
        <f>'Summary - Movement'!B4</f>
        <v>0.28999999999999998</v>
      </c>
      <c r="C3" s="6">
        <f>'Summary - Movement'!E4</f>
        <v>0.61</v>
      </c>
      <c r="D3" s="6">
        <f>'Summary - Movement'!H4</f>
        <v>0.6</v>
      </c>
      <c r="E3" s="6">
        <f>'Summary - Movement'!K4</f>
        <v>0.56999999999999995</v>
      </c>
      <c r="F3" s="6">
        <f>'Summary - Movement'!N4</f>
        <v>0.6</v>
      </c>
      <c r="G3" s="6">
        <v>0.87</v>
      </c>
      <c r="H3" s="4">
        <v>0.27</v>
      </c>
    </row>
    <row r="4" spans="1:8" x14ac:dyDescent="0.55000000000000004">
      <c r="A4" s="1" t="s">
        <v>4</v>
      </c>
      <c r="B4" s="6">
        <f>'Summary - Movement'!B6</f>
        <v>0.92</v>
      </c>
      <c r="C4" s="6">
        <f>'Summary - Movement'!E6</f>
        <v>0.96</v>
      </c>
      <c r="D4" s="6">
        <f>'Summary - Movement'!H6</f>
        <v>0.97</v>
      </c>
      <c r="E4" s="6">
        <f>'Summary - Movement'!K6</f>
        <v>0.95</v>
      </c>
      <c r="F4" s="6">
        <f>'Summary - Movement'!N6</f>
        <v>0.96</v>
      </c>
      <c r="G4" s="6">
        <v>0.71</v>
      </c>
      <c r="H4" s="4">
        <v>0.11</v>
      </c>
    </row>
  </sheetData>
  <mergeCells count="1">
    <mergeCell ref="F1:H1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5575-9894-4AF9-83B7-186355A0CC75}">
  <dimension ref="A1:F4"/>
  <sheetViews>
    <sheetView zoomScale="70" zoomScaleNormal="70" workbookViewId="0">
      <selection activeCell="R29" sqref="R29"/>
    </sheetView>
  </sheetViews>
  <sheetFormatPr defaultRowHeight="14.4" x14ac:dyDescent="0.55000000000000004"/>
  <cols>
    <col min="1" max="1" width="21.47265625" customWidth="1"/>
    <col min="2" max="2" width="14.20703125" bestFit="1" customWidth="1"/>
    <col min="3" max="6" width="9.05078125" customWidth="1"/>
  </cols>
  <sheetData>
    <row r="1" spans="1:6" s="2" customFormat="1" ht="32.700000000000003" customHeight="1" x14ac:dyDescent="0.55000000000000004">
      <c r="A1" s="25" t="s">
        <v>26</v>
      </c>
      <c r="B1" s="27" t="s">
        <v>15</v>
      </c>
      <c r="C1" s="26" t="s">
        <v>8</v>
      </c>
      <c r="D1" s="26" t="s">
        <v>9</v>
      </c>
      <c r="E1" s="26" t="s">
        <v>10</v>
      </c>
      <c r="F1" s="26" t="s">
        <v>11</v>
      </c>
    </row>
    <row r="2" spans="1:6" x14ac:dyDescent="0.55000000000000004">
      <c r="A2" s="1" t="s">
        <v>2</v>
      </c>
      <c r="B2" s="4">
        <f>'Summary - Movement'!D3</f>
        <v>105.85</v>
      </c>
      <c r="C2" s="4">
        <f>'Summary - Movement'!G3</f>
        <v>41.08</v>
      </c>
      <c r="D2" s="4">
        <f>'Summary - Movement'!J3</f>
        <v>35.270000000000003</v>
      </c>
      <c r="E2" s="4">
        <f>'Summary - Movement'!M3</f>
        <v>38.380000000000003</v>
      </c>
      <c r="F2" s="4">
        <f>'Summary - Movement'!P3</f>
        <v>37.74</v>
      </c>
    </row>
    <row r="3" spans="1:6" x14ac:dyDescent="0.55000000000000004">
      <c r="A3" s="1" t="s">
        <v>18</v>
      </c>
      <c r="B3" s="4">
        <v>100</v>
      </c>
      <c r="C3" s="4">
        <v>2.4</v>
      </c>
      <c r="D3" s="4">
        <v>2.5</v>
      </c>
      <c r="E3" s="4">
        <v>6.3</v>
      </c>
      <c r="F3" s="4">
        <v>2.4</v>
      </c>
    </row>
    <row r="4" spans="1:6" x14ac:dyDescent="0.55000000000000004">
      <c r="A4" s="1" t="s">
        <v>4</v>
      </c>
      <c r="B4" s="4">
        <f>'Summary - Movement'!D6</f>
        <v>297.98</v>
      </c>
      <c r="C4" s="4">
        <f>'Summary - Movement'!G6</f>
        <v>367.95</v>
      </c>
      <c r="D4" s="4">
        <f>'Summary - Movement'!J6</f>
        <v>390.19</v>
      </c>
      <c r="E4" s="4">
        <f>'Summary - Movement'!M6</f>
        <v>158.77000000000001</v>
      </c>
      <c r="F4" s="4">
        <f>'Summary - Movement'!P6</f>
        <v>360.62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B58B-67F5-4C49-A36B-0C027E0A0E85}">
  <dimension ref="A1:S14"/>
  <sheetViews>
    <sheetView topLeftCell="A4" zoomScale="70" zoomScaleNormal="70" workbookViewId="0">
      <selection activeCell="S7" sqref="A1:S7"/>
    </sheetView>
  </sheetViews>
  <sheetFormatPr defaultRowHeight="14.4" x14ac:dyDescent="0.55000000000000004"/>
  <cols>
    <col min="1" max="1" width="19.68359375" bestFit="1" customWidth="1"/>
    <col min="2" max="3" width="7.7890625" customWidth="1"/>
    <col min="4" max="16" width="9.05078125" customWidth="1"/>
  </cols>
  <sheetData>
    <row r="1" spans="1:19" s="2" customFormat="1" ht="16.5" customHeight="1" x14ac:dyDescent="0.55000000000000004">
      <c r="A1" s="31" t="s">
        <v>19</v>
      </c>
      <c r="B1" s="33" t="s">
        <v>15</v>
      </c>
      <c r="C1" s="34"/>
      <c r="D1" s="35"/>
      <c r="E1" s="28" t="s">
        <v>8</v>
      </c>
      <c r="F1" s="28"/>
      <c r="G1" s="28"/>
      <c r="H1" s="28" t="s">
        <v>9</v>
      </c>
      <c r="I1" s="28"/>
      <c r="J1" s="28"/>
      <c r="K1" s="28" t="s">
        <v>10</v>
      </c>
      <c r="L1" s="28"/>
      <c r="M1" s="28"/>
      <c r="N1" s="28" t="s">
        <v>11</v>
      </c>
      <c r="O1" s="28"/>
      <c r="P1" s="28"/>
      <c r="Q1" s="28" t="s">
        <v>20</v>
      </c>
      <c r="R1" s="28"/>
      <c r="S1" s="28"/>
    </row>
    <row r="2" spans="1:19" ht="28.8" x14ac:dyDescent="0.55000000000000004">
      <c r="A2" s="32"/>
      <c r="B2" s="15" t="s">
        <v>13</v>
      </c>
      <c r="C2" s="14" t="s">
        <v>14</v>
      </c>
      <c r="D2" s="14" t="s">
        <v>17</v>
      </c>
      <c r="E2" s="15" t="s">
        <v>13</v>
      </c>
      <c r="F2" s="14" t="s">
        <v>14</v>
      </c>
      <c r="G2" s="14" t="s">
        <v>17</v>
      </c>
      <c r="H2" s="15" t="s">
        <v>13</v>
      </c>
      <c r="I2" s="14" t="s">
        <v>14</v>
      </c>
      <c r="J2" s="14" t="s">
        <v>17</v>
      </c>
      <c r="K2" s="15" t="s">
        <v>13</v>
      </c>
      <c r="L2" s="14" t="s">
        <v>14</v>
      </c>
      <c r="M2" s="14" t="s">
        <v>17</v>
      </c>
      <c r="N2" s="15" t="s">
        <v>13</v>
      </c>
      <c r="O2" s="14" t="s">
        <v>14</v>
      </c>
      <c r="P2" s="14" t="s">
        <v>17</v>
      </c>
      <c r="Q2" s="18" t="s">
        <v>13</v>
      </c>
      <c r="R2" s="14" t="s">
        <v>14</v>
      </c>
      <c r="S2" s="14" t="s">
        <v>17</v>
      </c>
    </row>
    <row r="3" spans="1:19" x14ac:dyDescent="0.55000000000000004">
      <c r="A3" s="1" t="s">
        <v>2</v>
      </c>
      <c r="B3" s="6">
        <v>0.99</v>
      </c>
      <c r="C3" s="6">
        <v>0.99</v>
      </c>
      <c r="D3" s="4">
        <v>33.78</v>
      </c>
      <c r="E3" s="6">
        <v>0.99</v>
      </c>
      <c r="F3" s="6">
        <v>0.99</v>
      </c>
      <c r="G3" s="4">
        <v>15.94</v>
      </c>
      <c r="H3" s="6">
        <v>1</v>
      </c>
      <c r="I3" s="6">
        <v>1</v>
      </c>
      <c r="J3" s="4">
        <v>13.41</v>
      </c>
      <c r="K3" s="6">
        <v>1</v>
      </c>
      <c r="L3" s="6">
        <v>1</v>
      </c>
      <c r="M3" s="4">
        <v>14.45</v>
      </c>
      <c r="N3" s="6">
        <v>0.99</v>
      </c>
      <c r="O3" s="6">
        <v>0.99</v>
      </c>
      <c r="P3" s="4">
        <v>15.8</v>
      </c>
      <c r="Q3" s="21">
        <f>AVERAGE(B3,E3,H3,K3,N3)</f>
        <v>0.99399999999999999</v>
      </c>
      <c r="R3" s="21">
        <f>AVERAGE(C3,F3,I3,L3,O3)</f>
        <v>0.99399999999999999</v>
      </c>
      <c r="S3" s="20">
        <f t="shared" ref="S3:S6" si="0">AVERAGE(D3,G3,J3,M3,P3)</f>
        <v>18.675999999999998</v>
      </c>
    </row>
    <row r="4" spans="1:19" x14ac:dyDescent="0.55000000000000004">
      <c r="A4" s="1" t="s">
        <v>0</v>
      </c>
      <c r="B4" s="6">
        <v>0.56000000000000005</v>
      </c>
      <c r="C4" s="6">
        <v>0.53</v>
      </c>
      <c r="D4" s="4">
        <v>84.57</v>
      </c>
      <c r="E4" s="6">
        <v>0.66</v>
      </c>
      <c r="F4" s="6">
        <v>0.65</v>
      </c>
      <c r="G4" s="4">
        <v>1.87</v>
      </c>
      <c r="H4" s="6">
        <v>0.63</v>
      </c>
      <c r="I4" s="6">
        <v>0.61</v>
      </c>
      <c r="J4" s="4">
        <v>1.94</v>
      </c>
      <c r="K4" s="6">
        <v>0.62</v>
      </c>
      <c r="L4" s="6">
        <v>0.61</v>
      </c>
      <c r="M4" s="4">
        <v>8.5</v>
      </c>
      <c r="N4" s="6">
        <v>0.59</v>
      </c>
      <c r="O4" s="6">
        <v>0.54</v>
      </c>
      <c r="P4" s="4">
        <v>1.85</v>
      </c>
      <c r="Q4" s="21">
        <f t="shared" ref="Q4:R7" si="1">AVERAGE(B4,E4,H4,K4,N4)</f>
        <v>0.61199999999999999</v>
      </c>
      <c r="R4" s="21">
        <f t="shared" si="1"/>
        <v>0.58799999999999997</v>
      </c>
      <c r="S4" s="20">
        <f t="shared" si="0"/>
        <v>19.745999999999999</v>
      </c>
    </row>
    <row r="5" spans="1:19" x14ac:dyDescent="0.55000000000000004">
      <c r="A5" s="1" t="s">
        <v>1</v>
      </c>
      <c r="B5" s="6">
        <v>0.56000000000000005</v>
      </c>
      <c r="C5" s="6">
        <v>0.53</v>
      </c>
      <c r="D5" s="4">
        <v>82.83</v>
      </c>
      <c r="E5" s="6">
        <v>0.66</v>
      </c>
      <c r="F5" s="6">
        <v>0.65</v>
      </c>
      <c r="G5" s="4">
        <v>1.88</v>
      </c>
      <c r="H5" s="6">
        <v>0.63</v>
      </c>
      <c r="I5" s="6">
        <v>0.61</v>
      </c>
      <c r="J5" s="4">
        <v>1.87</v>
      </c>
      <c r="K5" s="6">
        <v>0.62</v>
      </c>
      <c r="L5" s="6">
        <v>0.61</v>
      </c>
      <c r="M5" s="4">
        <v>8.52</v>
      </c>
      <c r="N5" s="6">
        <v>0.59</v>
      </c>
      <c r="O5" s="6">
        <v>0.54</v>
      </c>
      <c r="P5" s="4">
        <v>1.8</v>
      </c>
      <c r="Q5" s="21">
        <f t="shared" si="1"/>
        <v>0.61199999999999999</v>
      </c>
      <c r="R5" s="21">
        <f t="shared" si="1"/>
        <v>0.58799999999999997</v>
      </c>
      <c r="S5" s="20">
        <f t="shared" si="0"/>
        <v>19.38</v>
      </c>
    </row>
    <row r="6" spans="1:19" x14ac:dyDescent="0.55000000000000004">
      <c r="A6" s="1" t="s">
        <v>4</v>
      </c>
      <c r="B6" s="6">
        <v>0.95</v>
      </c>
      <c r="C6" s="6">
        <v>0.95</v>
      </c>
      <c r="D6" s="4">
        <v>200.67</v>
      </c>
      <c r="E6" s="6">
        <v>0.97</v>
      </c>
      <c r="F6" s="6">
        <v>0.97</v>
      </c>
      <c r="G6" s="4">
        <v>242.39</v>
      </c>
      <c r="H6" s="6">
        <v>0.98</v>
      </c>
      <c r="I6" s="6">
        <v>0.98</v>
      </c>
      <c r="J6" s="4">
        <v>231.73</v>
      </c>
      <c r="K6" s="6">
        <v>1</v>
      </c>
      <c r="L6" s="6">
        <v>1</v>
      </c>
      <c r="M6" s="4">
        <v>52.29</v>
      </c>
      <c r="N6" s="6">
        <v>0.98</v>
      </c>
      <c r="O6" s="6">
        <v>0.98</v>
      </c>
      <c r="P6" s="4">
        <v>229.91</v>
      </c>
      <c r="Q6" s="21">
        <f t="shared" si="1"/>
        <v>0.97599999999999998</v>
      </c>
      <c r="R6" s="21">
        <f t="shared" si="1"/>
        <v>0.97599999999999998</v>
      </c>
      <c r="S6" s="20">
        <f t="shared" si="0"/>
        <v>191.39799999999997</v>
      </c>
    </row>
    <row r="7" spans="1:19" x14ac:dyDescent="0.55000000000000004">
      <c r="A7" s="19" t="s">
        <v>20</v>
      </c>
      <c r="B7" s="6">
        <f t="shared" ref="B7:C7" si="2">AVERAGE(B3:B6)</f>
        <v>0.76500000000000012</v>
      </c>
      <c r="C7" s="6">
        <f t="shared" si="2"/>
        <v>0.75</v>
      </c>
      <c r="D7" s="20">
        <f>AVERAGE(D3:D6)</f>
        <v>100.46250000000001</v>
      </c>
      <c r="E7" s="6">
        <f t="shared" ref="E7:P7" si="3">AVERAGE(E3:E6)</f>
        <v>0.82000000000000006</v>
      </c>
      <c r="F7" s="6">
        <f t="shared" si="3"/>
        <v>0.81499999999999995</v>
      </c>
      <c r="G7" s="20">
        <f t="shared" si="3"/>
        <v>65.52</v>
      </c>
      <c r="H7" s="6">
        <f t="shared" si="3"/>
        <v>0.80999999999999994</v>
      </c>
      <c r="I7" s="6">
        <f t="shared" si="3"/>
        <v>0.79999999999999993</v>
      </c>
      <c r="J7" s="20">
        <f t="shared" si="3"/>
        <v>62.237499999999997</v>
      </c>
      <c r="K7" s="6">
        <f t="shared" si="3"/>
        <v>0.81</v>
      </c>
      <c r="L7" s="6">
        <f t="shared" si="3"/>
        <v>0.80499999999999994</v>
      </c>
      <c r="M7" s="20">
        <f t="shared" si="3"/>
        <v>20.939999999999998</v>
      </c>
      <c r="N7" s="6">
        <f t="shared" si="3"/>
        <v>0.78749999999999998</v>
      </c>
      <c r="O7" s="6">
        <f t="shared" si="3"/>
        <v>0.76250000000000007</v>
      </c>
      <c r="P7" s="20">
        <f t="shared" si="3"/>
        <v>62.34</v>
      </c>
      <c r="Q7" s="21">
        <f t="shared" si="1"/>
        <v>0.79849999999999999</v>
      </c>
      <c r="R7" s="21">
        <f t="shared" si="1"/>
        <v>0.78649999999999998</v>
      </c>
      <c r="S7" s="20">
        <f>AVERAGE(D7,G7,J7,M7,P7)</f>
        <v>62.3</v>
      </c>
    </row>
    <row r="11" spans="1:19" ht="15.6" x14ac:dyDescent="0.6">
      <c r="B11" s="17"/>
    </row>
    <row r="12" spans="1:19" ht="15.6" x14ac:dyDescent="0.6">
      <c r="B12" s="17"/>
    </row>
    <row r="13" spans="1:19" ht="15.6" x14ac:dyDescent="0.6">
      <c r="B13" s="17"/>
    </row>
    <row r="14" spans="1:19" ht="15.6" x14ac:dyDescent="0.6">
      <c r="B14" s="17"/>
    </row>
  </sheetData>
  <mergeCells count="7">
    <mergeCell ref="Q1:S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C131-7CA2-4A23-B245-2BC81D021D6D}">
  <dimension ref="A1:F4"/>
  <sheetViews>
    <sheetView zoomScale="70" zoomScaleNormal="70" workbookViewId="0">
      <selection activeCell="T31" sqref="T31"/>
    </sheetView>
  </sheetViews>
  <sheetFormatPr defaultRowHeight="14.4" x14ac:dyDescent="0.55000000000000004"/>
  <cols>
    <col min="1" max="1" width="21.47265625" customWidth="1"/>
    <col min="2" max="2" width="14.20703125" bestFit="1" customWidth="1"/>
    <col min="3" max="6" width="9.05078125" customWidth="1"/>
  </cols>
  <sheetData>
    <row r="1" spans="1:6" s="2" customFormat="1" ht="32.700000000000003" customHeight="1" x14ac:dyDescent="0.55000000000000004">
      <c r="A1" s="25" t="s">
        <v>26</v>
      </c>
      <c r="B1" s="24" t="s">
        <v>15</v>
      </c>
      <c r="C1" s="23" t="s">
        <v>8</v>
      </c>
      <c r="D1" s="23" t="s">
        <v>9</v>
      </c>
      <c r="E1" s="23" t="s">
        <v>10</v>
      </c>
      <c r="F1" s="23" t="s">
        <v>11</v>
      </c>
    </row>
    <row r="2" spans="1:6" x14ac:dyDescent="0.55000000000000004">
      <c r="A2" s="1" t="s">
        <v>2</v>
      </c>
      <c r="B2" s="4">
        <v>33.78</v>
      </c>
      <c r="C2" s="4">
        <v>15.94</v>
      </c>
      <c r="D2" s="4">
        <v>13.41</v>
      </c>
      <c r="E2" s="4">
        <v>14.45</v>
      </c>
      <c r="F2" s="4">
        <v>15.8</v>
      </c>
    </row>
    <row r="3" spans="1:6" x14ac:dyDescent="0.55000000000000004">
      <c r="A3" s="1" t="s">
        <v>18</v>
      </c>
      <c r="B3" s="4">
        <v>83</v>
      </c>
      <c r="C3" s="4">
        <v>1.8</v>
      </c>
      <c r="D3" s="4">
        <v>1.9</v>
      </c>
      <c r="E3" s="4">
        <v>8.5</v>
      </c>
      <c r="F3" s="4">
        <v>1.83</v>
      </c>
    </row>
    <row r="4" spans="1:6" x14ac:dyDescent="0.55000000000000004">
      <c r="A4" s="1" t="s">
        <v>4</v>
      </c>
      <c r="B4" s="4">
        <v>200.67</v>
      </c>
      <c r="C4" s="4">
        <v>242.39</v>
      </c>
      <c r="D4" s="4">
        <v>231.73</v>
      </c>
      <c r="E4" s="4">
        <v>52.29</v>
      </c>
      <c r="F4" s="4">
        <v>229.91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F667-5ECC-4F9C-8BDF-BCA0152335CB}">
  <dimension ref="A1:H4"/>
  <sheetViews>
    <sheetView zoomScale="90" zoomScaleNormal="90" workbookViewId="0">
      <selection activeCell="M28" sqref="M28"/>
    </sheetView>
  </sheetViews>
  <sheetFormatPr defaultRowHeight="14.4" x14ac:dyDescent="0.55000000000000004"/>
  <cols>
    <col min="1" max="1" width="19.68359375" bestFit="1" customWidth="1"/>
    <col min="2" max="2" width="19.68359375" customWidth="1"/>
    <col min="3" max="3" width="7.83984375" bestFit="1" customWidth="1"/>
    <col min="7" max="7" width="12.05078125" hidden="1" customWidth="1"/>
    <col min="8" max="8" width="0" hidden="1" customWidth="1"/>
  </cols>
  <sheetData>
    <row r="1" spans="1:8" s="2" customFormat="1" ht="16.5" customHeight="1" x14ac:dyDescent="0.55000000000000004">
      <c r="A1" s="7"/>
      <c r="B1" s="8" t="s">
        <v>15</v>
      </c>
      <c r="C1" s="10" t="s">
        <v>8</v>
      </c>
      <c r="D1" s="10" t="s">
        <v>9</v>
      </c>
      <c r="E1" s="10" t="s">
        <v>10</v>
      </c>
      <c r="F1" s="28" t="s">
        <v>11</v>
      </c>
      <c r="G1" s="28"/>
      <c r="H1" s="28"/>
    </row>
    <row r="2" spans="1:8" x14ac:dyDescent="0.55000000000000004">
      <c r="A2" s="1" t="s">
        <v>2</v>
      </c>
      <c r="B2" s="6">
        <f>'Summary - Static'!B3</f>
        <v>0.99</v>
      </c>
      <c r="C2" s="6">
        <f>'Summary - Static'!E3</f>
        <v>0.99</v>
      </c>
      <c r="D2" s="6">
        <f>'Summary - Static'!H3</f>
        <v>1</v>
      </c>
      <c r="E2" s="6">
        <f>'Summary - Static'!K3</f>
        <v>1</v>
      </c>
      <c r="F2" s="6">
        <f>'Summary - Static'!N3</f>
        <v>0.99</v>
      </c>
      <c r="G2" s="6">
        <v>0.95918367346938704</v>
      </c>
      <c r="H2" s="4">
        <v>27.55</v>
      </c>
    </row>
    <row r="3" spans="1:8" x14ac:dyDescent="0.55000000000000004">
      <c r="A3" s="1" t="s">
        <v>18</v>
      </c>
      <c r="B3" s="6">
        <f>'Summary - Static'!B4</f>
        <v>0.56000000000000005</v>
      </c>
      <c r="C3" s="6">
        <f>'Summary - Static'!E4</f>
        <v>0.66</v>
      </c>
      <c r="D3" s="6">
        <f>'Summary - Static'!H4</f>
        <v>0.63</v>
      </c>
      <c r="E3" s="6">
        <f>'Summary - Static'!K4</f>
        <v>0.62</v>
      </c>
      <c r="F3" s="6">
        <f>'Summary - Static'!N4</f>
        <v>0.59</v>
      </c>
      <c r="G3" s="6">
        <v>0.87</v>
      </c>
      <c r="H3" s="4">
        <v>0.27</v>
      </c>
    </row>
    <row r="4" spans="1:8" x14ac:dyDescent="0.55000000000000004">
      <c r="A4" s="1" t="s">
        <v>4</v>
      </c>
      <c r="B4" s="6">
        <f>'Summary - Static'!B6</f>
        <v>0.95</v>
      </c>
      <c r="C4" s="6">
        <f>'Summary - Static'!E6</f>
        <v>0.97</v>
      </c>
      <c r="D4" s="6">
        <f>'Summary - Static'!H6</f>
        <v>0.98</v>
      </c>
      <c r="E4" s="6">
        <f>'Summary - Static'!K6</f>
        <v>1</v>
      </c>
      <c r="F4" s="6">
        <f>'Summary - Static'!N6</f>
        <v>0.98</v>
      </c>
      <c r="G4" s="6">
        <v>0.71</v>
      </c>
      <c r="H4" s="4">
        <v>0.11</v>
      </c>
    </row>
  </sheetData>
  <mergeCells count="1">
    <mergeCell ref="F1:H1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9C2D-A63F-4621-8E3A-5B5CADAD9A68}">
  <dimension ref="A1:S14"/>
  <sheetViews>
    <sheetView zoomScale="70" zoomScaleNormal="70" workbookViewId="0">
      <selection activeCell="F29" sqref="F29"/>
    </sheetView>
  </sheetViews>
  <sheetFormatPr defaultRowHeight="14.4" x14ac:dyDescent="0.55000000000000004"/>
  <cols>
    <col min="1" max="1" width="19.68359375" bestFit="1" customWidth="1"/>
    <col min="2" max="3" width="7.7890625" customWidth="1"/>
    <col min="4" max="16" width="9.05078125" customWidth="1"/>
  </cols>
  <sheetData>
    <row r="1" spans="1:19" s="2" customFormat="1" ht="16.5" customHeight="1" x14ac:dyDescent="0.55000000000000004">
      <c r="A1" s="31" t="s">
        <v>21</v>
      </c>
      <c r="B1" s="33" t="s">
        <v>15</v>
      </c>
      <c r="C1" s="34"/>
      <c r="D1" s="35"/>
      <c r="E1" s="28" t="s">
        <v>8</v>
      </c>
      <c r="F1" s="28"/>
      <c r="G1" s="28"/>
      <c r="H1" s="28" t="s">
        <v>9</v>
      </c>
      <c r="I1" s="28"/>
      <c r="J1" s="28"/>
      <c r="K1" s="28" t="s">
        <v>10</v>
      </c>
      <c r="L1" s="28"/>
      <c r="M1" s="28"/>
      <c r="N1" s="28" t="s">
        <v>11</v>
      </c>
      <c r="O1" s="28"/>
      <c r="P1" s="28"/>
      <c r="Q1" s="28" t="s">
        <v>20</v>
      </c>
      <c r="R1" s="28"/>
      <c r="S1" s="28"/>
    </row>
    <row r="2" spans="1:19" ht="28.8" x14ac:dyDescent="0.55000000000000004">
      <c r="A2" s="32"/>
      <c r="B2" s="15" t="s">
        <v>13</v>
      </c>
      <c r="C2" s="14" t="s">
        <v>14</v>
      </c>
      <c r="D2" s="14" t="s">
        <v>17</v>
      </c>
      <c r="E2" s="15" t="s">
        <v>13</v>
      </c>
      <c r="F2" s="14" t="s">
        <v>14</v>
      </c>
      <c r="G2" s="14" t="s">
        <v>17</v>
      </c>
      <c r="H2" s="15" t="s">
        <v>13</v>
      </c>
      <c r="I2" s="14" t="s">
        <v>14</v>
      </c>
      <c r="J2" s="14" t="s">
        <v>17</v>
      </c>
      <c r="K2" s="15" t="s">
        <v>13</v>
      </c>
      <c r="L2" s="14" t="s">
        <v>14</v>
      </c>
      <c r="M2" s="14" t="s">
        <v>17</v>
      </c>
      <c r="N2" s="15" t="s">
        <v>13</v>
      </c>
      <c r="O2" s="14" t="s">
        <v>14</v>
      </c>
      <c r="P2" s="14" t="s">
        <v>17</v>
      </c>
      <c r="Q2" s="18" t="s">
        <v>13</v>
      </c>
      <c r="R2" s="14" t="s">
        <v>14</v>
      </c>
      <c r="S2" s="14" t="s">
        <v>17</v>
      </c>
    </row>
    <row r="3" spans="1:19" x14ac:dyDescent="0.55000000000000004">
      <c r="A3" s="1" t="s">
        <v>2</v>
      </c>
      <c r="B3" s="6">
        <v>0.98</v>
      </c>
      <c r="C3" s="6">
        <v>0.98</v>
      </c>
      <c r="D3" s="4">
        <v>19.100000000000001</v>
      </c>
      <c r="E3" s="6">
        <v>0.99</v>
      </c>
      <c r="F3" s="6">
        <v>0.99</v>
      </c>
      <c r="G3" s="4">
        <v>7.75</v>
      </c>
      <c r="H3" s="6">
        <v>0.99</v>
      </c>
      <c r="I3" s="6">
        <v>0.99</v>
      </c>
      <c r="J3" s="4">
        <v>7.1</v>
      </c>
      <c r="K3" s="6">
        <v>0.99</v>
      </c>
      <c r="L3" s="6">
        <v>0.99</v>
      </c>
      <c r="M3" s="4">
        <v>6.7</v>
      </c>
      <c r="N3" s="6">
        <v>0.99</v>
      </c>
      <c r="O3" s="6">
        <v>0.99</v>
      </c>
      <c r="P3" s="4">
        <v>7.06</v>
      </c>
      <c r="Q3" s="21">
        <f>AVERAGE(B3,E3,H3,K3,N3)</f>
        <v>0.9880000000000001</v>
      </c>
      <c r="R3" s="21">
        <f>AVERAGE(C3,F3,I3,L3,O3)</f>
        <v>0.9880000000000001</v>
      </c>
      <c r="S3" s="20">
        <f t="shared" ref="S3:S6" si="0">AVERAGE(D3,G3,J3,M3,P3)</f>
        <v>9.5420000000000016</v>
      </c>
    </row>
    <row r="4" spans="1:19" x14ac:dyDescent="0.55000000000000004">
      <c r="A4" s="1" t="s">
        <v>0</v>
      </c>
      <c r="B4" s="6">
        <v>0.68</v>
      </c>
      <c r="C4" s="6">
        <v>0.67</v>
      </c>
      <c r="D4" s="4">
        <v>41</v>
      </c>
      <c r="E4" s="6">
        <v>0.7</v>
      </c>
      <c r="F4" s="6">
        <v>0.69</v>
      </c>
      <c r="G4" s="4">
        <v>0.84</v>
      </c>
      <c r="H4" s="6">
        <v>0.73</v>
      </c>
      <c r="I4" s="6">
        <v>0.72</v>
      </c>
      <c r="J4" s="4">
        <v>1.08</v>
      </c>
      <c r="K4" s="6">
        <v>0.72</v>
      </c>
      <c r="L4" s="6">
        <v>0.72</v>
      </c>
      <c r="M4" s="4">
        <v>3.78</v>
      </c>
      <c r="N4" s="6">
        <v>0.63</v>
      </c>
      <c r="O4" s="6">
        <v>0.61</v>
      </c>
      <c r="P4" s="4">
        <v>1.22</v>
      </c>
      <c r="Q4" s="21">
        <f t="shared" ref="Q4:R7" si="1">AVERAGE(B4,E4,H4,K4,N4)</f>
        <v>0.69199999999999995</v>
      </c>
      <c r="R4" s="21">
        <f t="shared" si="1"/>
        <v>0.68199999999999994</v>
      </c>
      <c r="S4" s="20">
        <f t="shared" si="0"/>
        <v>9.5839999999999996</v>
      </c>
    </row>
    <row r="5" spans="1:19" x14ac:dyDescent="0.55000000000000004">
      <c r="A5" s="1" t="s">
        <v>1</v>
      </c>
      <c r="B5" s="6">
        <v>0.68</v>
      </c>
      <c r="C5" s="6">
        <v>0.67</v>
      </c>
      <c r="D5" s="4">
        <v>41</v>
      </c>
      <c r="E5" s="6">
        <v>0.7</v>
      </c>
      <c r="F5" s="6">
        <v>0.69</v>
      </c>
      <c r="G5" s="4">
        <v>0.87</v>
      </c>
      <c r="H5" s="6">
        <v>0.73</v>
      </c>
      <c r="I5" s="6">
        <v>0.72</v>
      </c>
      <c r="J5" s="4">
        <v>1.07</v>
      </c>
      <c r="K5" s="6">
        <v>0.73</v>
      </c>
      <c r="L5" s="6">
        <v>0.72</v>
      </c>
      <c r="M5" s="4">
        <v>3.94</v>
      </c>
      <c r="N5" s="6">
        <v>0.63</v>
      </c>
      <c r="O5" s="6">
        <v>0.61</v>
      </c>
      <c r="P5" s="4">
        <v>1.19</v>
      </c>
      <c r="Q5" s="21">
        <f t="shared" si="1"/>
        <v>0.69399999999999995</v>
      </c>
      <c r="R5" s="21">
        <f t="shared" si="1"/>
        <v>0.68199999999999994</v>
      </c>
      <c r="S5" s="20">
        <f t="shared" si="0"/>
        <v>9.613999999999999</v>
      </c>
    </row>
    <row r="6" spans="1:19" x14ac:dyDescent="0.55000000000000004">
      <c r="A6" s="1" t="s">
        <v>4</v>
      </c>
      <c r="B6" s="6">
        <v>0.94</v>
      </c>
      <c r="C6" s="6">
        <v>0.94</v>
      </c>
      <c r="D6" s="4">
        <v>93.96</v>
      </c>
      <c r="E6" s="6">
        <v>0.97</v>
      </c>
      <c r="F6" s="6">
        <v>0.97</v>
      </c>
      <c r="G6" s="4">
        <v>94.09</v>
      </c>
      <c r="H6" s="6">
        <v>0.98</v>
      </c>
      <c r="I6" s="6">
        <v>0.98</v>
      </c>
      <c r="J6" s="4">
        <v>89.12</v>
      </c>
      <c r="K6" s="6">
        <v>0.99</v>
      </c>
      <c r="L6" s="6">
        <v>0.99</v>
      </c>
      <c r="M6" s="4">
        <v>14.95</v>
      </c>
      <c r="N6" s="6">
        <v>0.97</v>
      </c>
      <c r="O6" s="6">
        <v>0.97</v>
      </c>
      <c r="P6" s="4">
        <v>89.41</v>
      </c>
      <c r="Q6" s="21">
        <f t="shared" si="1"/>
        <v>0.97</v>
      </c>
      <c r="R6" s="21">
        <f t="shared" si="1"/>
        <v>0.97</v>
      </c>
      <c r="S6" s="20">
        <f t="shared" si="0"/>
        <v>76.305999999999997</v>
      </c>
    </row>
    <row r="7" spans="1:19" x14ac:dyDescent="0.55000000000000004">
      <c r="A7" s="19" t="s">
        <v>20</v>
      </c>
      <c r="B7" s="6">
        <f t="shared" ref="B7:C7" si="2">AVERAGE(B3:B6)</f>
        <v>0.82000000000000006</v>
      </c>
      <c r="C7" s="6">
        <f t="shared" si="2"/>
        <v>0.81499999999999995</v>
      </c>
      <c r="D7" s="20">
        <f>AVERAGE(D3:D6)</f>
        <v>48.765000000000001</v>
      </c>
      <c r="E7" s="6">
        <f t="shared" ref="E7:P7" si="3">AVERAGE(E3:E6)</f>
        <v>0.83999999999999986</v>
      </c>
      <c r="F7" s="6">
        <f t="shared" si="3"/>
        <v>0.83499999999999996</v>
      </c>
      <c r="G7" s="20">
        <f t="shared" si="3"/>
        <v>25.887499999999999</v>
      </c>
      <c r="H7" s="6">
        <f t="shared" si="3"/>
        <v>0.85750000000000004</v>
      </c>
      <c r="I7" s="6">
        <f t="shared" si="3"/>
        <v>0.85249999999999992</v>
      </c>
      <c r="J7" s="20">
        <f t="shared" si="3"/>
        <v>24.592500000000001</v>
      </c>
      <c r="K7" s="6">
        <f t="shared" si="3"/>
        <v>0.85749999999999993</v>
      </c>
      <c r="L7" s="6">
        <f t="shared" si="3"/>
        <v>0.85499999999999998</v>
      </c>
      <c r="M7" s="20">
        <f t="shared" si="3"/>
        <v>7.3424999999999994</v>
      </c>
      <c r="N7" s="6">
        <f t="shared" si="3"/>
        <v>0.80499999999999994</v>
      </c>
      <c r="O7" s="6">
        <f t="shared" si="3"/>
        <v>0.79499999999999993</v>
      </c>
      <c r="P7" s="20">
        <f t="shared" si="3"/>
        <v>24.72</v>
      </c>
      <c r="Q7" s="21">
        <f t="shared" si="1"/>
        <v>0.83599999999999997</v>
      </c>
      <c r="R7" s="21">
        <f t="shared" si="1"/>
        <v>0.83050000000000002</v>
      </c>
      <c r="S7" s="20">
        <f>AVERAGE(D7,G7,J7,M7,P7)</f>
        <v>26.261500000000002</v>
      </c>
    </row>
    <row r="11" spans="1:19" ht="15.6" x14ac:dyDescent="0.6">
      <c r="B11" s="17"/>
    </row>
    <row r="12" spans="1:19" ht="15.6" x14ac:dyDescent="0.6">
      <c r="B12" s="17"/>
    </row>
    <row r="13" spans="1:19" ht="15.6" x14ac:dyDescent="0.6">
      <c r="B13" s="17"/>
    </row>
    <row r="14" spans="1:19" ht="15.6" x14ac:dyDescent="0.6">
      <c r="B14" s="17"/>
    </row>
  </sheetData>
  <mergeCells count="7">
    <mergeCell ref="Q1:S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B950-1700-479D-8737-801E7F30C83F}">
  <dimension ref="A1:H4"/>
  <sheetViews>
    <sheetView zoomScale="90" zoomScaleNormal="90" workbookViewId="0">
      <selection activeCell="C6" sqref="C6"/>
    </sheetView>
  </sheetViews>
  <sheetFormatPr defaultRowHeight="14.4" x14ac:dyDescent="0.55000000000000004"/>
  <cols>
    <col min="1" max="1" width="19.68359375" bestFit="1" customWidth="1"/>
    <col min="2" max="2" width="19.68359375" customWidth="1"/>
    <col min="3" max="3" width="7.83984375" bestFit="1" customWidth="1"/>
    <col min="7" max="7" width="12.05078125" hidden="1" customWidth="1"/>
    <col min="8" max="8" width="0" hidden="1" customWidth="1"/>
  </cols>
  <sheetData>
    <row r="1" spans="1:8" s="2" customFormat="1" ht="16.5" customHeight="1" x14ac:dyDescent="0.55000000000000004">
      <c r="A1" s="7"/>
      <c r="B1" s="8" t="s">
        <v>15</v>
      </c>
      <c r="C1" s="10" t="s">
        <v>8</v>
      </c>
      <c r="D1" s="10" t="s">
        <v>9</v>
      </c>
      <c r="E1" s="10" t="s">
        <v>10</v>
      </c>
      <c r="F1" s="28" t="s">
        <v>11</v>
      </c>
      <c r="G1" s="28"/>
      <c r="H1" s="28"/>
    </row>
    <row r="2" spans="1:8" x14ac:dyDescent="0.55000000000000004">
      <c r="A2" s="1" t="s">
        <v>2</v>
      </c>
      <c r="B2" s="6">
        <v>0.98</v>
      </c>
      <c r="C2" s="6">
        <v>0.99</v>
      </c>
      <c r="D2" s="6">
        <v>0.99</v>
      </c>
      <c r="E2" s="6">
        <v>0.99</v>
      </c>
      <c r="F2" s="6">
        <v>0.99</v>
      </c>
      <c r="G2" s="6">
        <v>0.95918367346938704</v>
      </c>
      <c r="H2" s="4">
        <v>27.55</v>
      </c>
    </row>
    <row r="3" spans="1:8" x14ac:dyDescent="0.55000000000000004">
      <c r="A3" s="1" t="s">
        <v>18</v>
      </c>
      <c r="B3" s="6">
        <v>0.68</v>
      </c>
      <c r="C3" s="6">
        <v>0.7</v>
      </c>
      <c r="D3" s="6">
        <v>0.73</v>
      </c>
      <c r="E3" s="6">
        <v>0.72</v>
      </c>
      <c r="F3" s="6">
        <v>0.63</v>
      </c>
      <c r="G3" s="6">
        <v>0.87</v>
      </c>
      <c r="H3" s="4">
        <v>0.27</v>
      </c>
    </row>
    <row r="4" spans="1:8" x14ac:dyDescent="0.55000000000000004">
      <c r="A4" s="1" t="s">
        <v>4</v>
      </c>
      <c r="B4" s="6">
        <v>0.94</v>
      </c>
      <c r="C4" s="6">
        <v>0.97</v>
      </c>
      <c r="D4" s="6">
        <v>0.98</v>
      </c>
      <c r="E4" s="6">
        <v>0.99</v>
      </c>
      <c r="F4" s="6">
        <v>0.97</v>
      </c>
      <c r="G4" s="6">
        <v>0.71</v>
      </c>
      <c r="H4" s="4">
        <v>0.11</v>
      </c>
    </row>
  </sheetData>
  <mergeCells count="1">
    <mergeCell ref="F1:H1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6046-6706-4886-947F-8EF8CF8097DA}">
  <dimension ref="A1:S14"/>
  <sheetViews>
    <sheetView zoomScale="70" zoomScaleNormal="70" workbookViewId="0">
      <selection activeCell="S7" sqref="A1:S7"/>
    </sheetView>
  </sheetViews>
  <sheetFormatPr defaultRowHeight="14.4" x14ac:dyDescent="0.55000000000000004"/>
  <cols>
    <col min="1" max="1" width="19.68359375" bestFit="1" customWidth="1"/>
    <col min="2" max="3" width="7.7890625" customWidth="1"/>
    <col min="4" max="16" width="9.05078125" customWidth="1"/>
  </cols>
  <sheetData>
    <row r="1" spans="1:19" s="2" customFormat="1" ht="16.5" customHeight="1" x14ac:dyDescent="0.55000000000000004">
      <c r="A1" s="31" t="s">
        <v>22</v>
      </c>
      <c r="B1" s="33" t="s">
        <v>15</v>
      </c>
      <c r="C1" s="34"/>
      <c r="D1" s="35"/>
      <c r="E1" s="28" t="s">
        <v>8</v>
      </c>
      <c r="F1" s="28"/>
      <c r="G1" s="28"/>
      <c r="H1" s="28" t="s">
        <v>9</v>
      </c>
      <c r="I1" s="28"/>
      <c r="J1" s="28"/>
      <c r="K1" s="28" t="s">
        <v>10</v>
      </c>
      <c r="L1" s="28"/>
      <c r="M1" s="28"/>
      <c r="N1" s="28" t="s">
        <v>11</v>
      </c>
      <c r="O1" s="28"/>
      <c r="P1" s="28"/>
      <c r="Q1" s="28" t="s">
        <v>20</v>
      </c>
      <c r="R1" s="28"/>
      <c r="S1" s="28"/>
    </row>
    <row r="2" spans="1:19" ht="28.8" x14ac:dyDescent="0.55000000000000004">
      <c r="A2" s="32"/>
      <c r="B2" s="15" t="s">
        <v>13</v>
      </c>
      <c r="C2" s="14" t="s">
        <v>14</v>
      </c>
      <c r="D2" s="14" t="s">
        <v>17</v>
      </c>
      <c r="E2" s="15" t="s">
        <v>13</v>
      </c>
      <c r="F2" s="14" t="s">
        <v>14</v>
      </c>
      <c r="G2" s="14" t="s">
        <v>17</v>
      </c>
      <c r="H2" s="15" t="s">
        <v>13</v>
      </c>
      <c r="I2" s="14" t="s">
        <v>14</v>
      </c>
      <c r="J2" s="14" t="s">
        <v>17</v>
      </c>
      <c r="K2" s="15" t="s">
        <v>13</v>
      </c>
      <c r="L2" s="14" t="s">
        <v>14</v>
      </c>
      <c r="M2" s="14" t="s">
        <v>17</v>
      </c>
      <c r="N2" s="15" t="s">
        <v>13</v>
      </c>
      <c r="O2" s="14" t="s">
        <v>14</v>
      </c>
      <c r="P2" s="14" t="s">
        <v>17</v>
      </c>
      <c r="Q2" s="18" t="s">
        <v>13</v>
      </c>
      <c r="R2" s="14" t="s">
        <v>14</v>
      </c>
      <c r="S2" s="14" t="s">
        <v>17</v>
      </c>
    </row>
    <row r="3" spans="1:19" x14ac:dyDescent="0.55000000000000004">
      <c r="A3" s="1" t="s">
        <v>2</v>
      </c>
      <c r="B3" s="6">
        <v>0.8</v>
      </c>
      <c r="C3" s="6">
        <v>0.79</v>
      </c>
      <c r="D3" s="4">
        <v>14.85</v>
      </c>
      <c r="E3" s="6">
        <v>0.87</v>
      </c>
      <c r="F3" s="6">
        <v>0.87</v>
      </c>
      <c r="G3" s="4">
        <v>4.88</v>
      </c>
      <c r="H3" s="6">
        <v>0.9</v>
      </c>
      <c r="I3" s="6">
        <v>0.9</v>
      </c>
      <c r="J3" s="4">
        <v>4.8600000000000003</v>
      </c>
      <c r="K3" s="6">
        <v>0.88</v>
      </c>
      <c r="L3" s="6">
        <v>0.88</v>
      </c>
      <c r="M3" s="4">
        <v>5.12</v>
      </c>
      <c r="N3" s="6">
        <v>0.9</v>
      </c>
      <c r="O3" s="6">
        <v>0.89</v>
      </c>
      <c r="P3" s="4">
        <v>4.59</v>
      </c>
      <c r="Q3" s="21">
        <f>AVERAGE(B3,E3,H3,K3,N3)</f>
        <v>0.86999999999999988</v>
      </c>
      <c r="R3" s="21">
        <f>AVERAGE(C3,F3,I3,L3,O3)</f>
        <v>0.86599999999999999</v>
      </c>
      <c r="S3" s="20">
        <f t="shared" ref="S3:S6" si="0">AVERAGE(D3,G3,J3,M3,P3)</f>
        <v>6.8599999999999994</v>
      </c>
    </row>
    <row r="4" spans="1:19" x14ac:dyDescent="0.55000000000000004">
      <c r="A4" s="1" t="s">
        <v>0</v>
      </c>
      <c r="B4" s="6">
        <v>0.26</v>
      </c>
      <c r="C4" s="6">
        <v>0.22</v>
      </c>
      <c r="D4" s="4">
        <v>20.95</v>
      </c>
      <c r="E4" s="6">
        <v>0.6</v>
      </c>
      <c r="F4" s="6">
        <v>0.55000000000000004</v>
      </c>
      <c r="G4" s="4">
        <v>0.38</v>
      </c>
      <c r="H4" s="6">
        <v>0.62</v>
      </c>
      <c r="I4" s="6">
        <v>0.56000000000000005</v>
      </c>
      <c r="J4" s="4">
        <v>0.38</v>
      </c>
      <c r="K4" s="6">
        <v>0.56999999999999995</v>
      </c>
      <c r="L4" s="6">
        <v>0.55000000000000004</v>
      </c>
      <c r="M4" s="4">
        <v>1.23</v>
      </c>
      <c r="N4" s="6">
        <v>0.56000000000000005</v>
      </c>
      <c r="O4" s="6">
        <v>0.45</v>
      </c>
      <c r="P4" s="4">
        <v>0.42</v>
      </c>
      <c r="Q4" s="21">
        <f t="shared" ref="Q4:R7" si="1">AVERAGE(B4,E4,H4,K4,N4)</f>
        <v>0.52200000000000002</v>
      </c>
      <c r="R4" s="21">
        <f t="shared" si="1"/>
        <v>0.46600000000000003</v>
      </c>
      <c r="S4" s="20">
        <f t="shared" si="0"/>
        <v>4.6719999999999997</v>
      </c>
    </row>
    <row r="5" spans="1:19" x14ac:dyDescent="0.55000000000000004">
      <c r="A5" s="1" t="s">
        <v>1</v>
      </c>
      <c r="B5" s="6">
        <v>0.26</v>
      </c>
      <c r="C5" s="6">
        <v>0.22</v>
      </c>
      <c r="D5" s="4">
        <v>20.73</v>
      </c>
      <c r="E5" s="6">
        <v>0.6</v>
      </c>
      <c r="F5" s="6">
        <v>0.55000000000000004</v>
      </c>
      <c r="G5" s="4">
        <v>0.39</v>
      </c>
      <c r="H5" s="6">
        <v>0.62</v>
      </c>
      <c r="I5" s="6">
        <v>0.56000000000000005</v>
      </c>
      <c r="J5" s="4">
        <v>0.38</v>
      </c>
      <c r="K5" s="6">
        <v>0.56999999999999995</v>
      </c>
      <c r="L5" s="6">
        <v>0.55000000000000004</v>
      </c>
      <c r="M5" s="4">
        <v>1.22</v>
      </c>
      <c r="N5" s="6">
        <v>0.56000000000000005</v>
      </c>
      <c r="O5" s="6">
        <v>0.45</v>
      </c>
      <c r="P5" s="4">
        <v>0.38</v>
      </c>
      <c r="Q5" s="21">
        <f t="shared" si="1"/>
        <v>0.52200000000000002</v>
      </c>
      <c r="R5" s="21">
        <f t="shared" si="1"/>
        <v>0.46600000000000003</v>
      </c>
      <c r="S5" s="20">
        <f t="shared" si="0"/>
        <v>4.6199999999999992</v>
      </c>
    </row>
    <row r="6" spans="1:19" x14ac:dyDescent="0.55000000000000004">
      <c r="A6" s="1" t="s">
        <v>4</v>
      </c>
      <c r="B6" s="6">
        <v>0.92</v>
      </c>
      <c r="C6" s="6">
        <v>0.91</v>
      </c>
      <c r="D6" s="4">
        <v>23.35</v>
      </c>
      <c r="E6" s="6">
        <v>0.95</v>
      </c>
      <c r="F6" s="6">
        <v>0.95</v>
      </c>
      <c r="G6" s="4">
        <v>24.99</v>
      </c>
      <c r="H6" s="6">
        <v>0.97</v>
      </c>
      <c r="I6" s="6">
        <v>0.97</v>
      </c>
      <c r="J6" s="4">
        <v>24.04</v>
      </c>
      <c r="K6" s="6">
        <v>0.94</v>
      </c>
      <c r="L6" s="6">
        <v>0.94</v>
      </c>
      <c r="M6" s="4">
        <v>16.54</v>
      </c>
      <c r="N6" s="6">
        <v>0.96</v>
      </c>
      <c r="O6" s="6">
        <v>0.96</v>
      </c>
      <c r="P6" s="4">
        <v>24.24</v>
      </c>
      <c r="Q6" s="21">
        <f t="shared" si="1"/>
        <v>0.94800000000000006</v>
      </c>
      <c r="R6" s="21">
        <f t="shared" si="1"/>
        <v>0.94600000000000006</v>
      </c>
      <c r="S6" s="20">
        <f t="shared" si="0"/>
        <v>22.631999999999998</v>
      </c>
    </row>
    <row r="7" spans="1:19" x14ac:dyDescent="0.55000000000000004">
      <c r="A7" s="19" t="s">
        <v>20</v>
      </c>
      <c r="B7" s="6">
        <f t="shared" ref="B7:C7" si="2">AVERAGE(B3:B6)</f>
        <v>0.56000000000000005</v>
      </c>
      <c r="C7" s="6">
        <f t="shared" si="2"/>
        <v>0.53500000000000003</v>
      </c>
      <c r="D7" s="20">
        <f>AVERAGE(D3:D6)</f>
        <v>19.97</v>
      </c>
      <c r="E7" s="6">
        <f t="shared" ref="E7:P7" si="3">AVERAGE(E3:E6)</f>
        <v>0.75499999999999989</v>
      </c>
      <c r="F7" s="6">
        <f t="shared" si="3"/>
        <v>0.73</v>
      </c>
      <c r="G7" s="20">
        <f t="shared" si="3"/>
        <v>7.6599999999999993</v>
      </c>
      <c r="H7" s="6">
        <f t="shared" si="3"/>
        <v>0.77750000000000008</v>
      </c>
      <c r="I7" s="6">
        <f t="shared" si="3"/>
        <v>0.74750000000000005</v>
      </c>
      <c r="J7" s="20">
        <f t="shared" si="3"/>
        <v>7.415</v>
      </c>
      <c r="K7" s="6">
        <f t="shared" si="3"/>
        <v>0.74</v>
      </c>
      <c r="L7" s="6">
        <f t="shared" si="3"/>
        <v>0.73</v>
      </c>
      <c r="M7" s="20">
        <f t="shared" si="3"/>
        <v>6.0274999999999999</v>
      </c>
      <c r="N7" s="6">
        <f t="shared" si="3"/>
        <v>0.745</v>
      </c>
      <c r="O7" s="6">
        <f t="shared" si="3"/>
        <v>0.6875</v>
      </c>
      <c r="P7" s="20">
        <f t="shared" si="3"/>
        <v>7.4074999999999998</v>
      </c>
      <c r="Q7" s="21">
        <f t="shared" si="1"/>
        <v>0.71550000000000014</v>
      </c>
      <c r="R7" s="21">
        <f t="shared" si="1"/>
        <v>0.68600000000000005</v>
      </c>
      <c r="S7" s="20">
        <f>AVERAGE(D7,G7,J7,M7,P7)</f>
        <v>9.6960000000000015</v>
      </c>
    </row>
    <row r="11" spans="1:19" ht="15.6" x14ac:dyDescent="0.6">
      <c r="B11" s="17"/>
    </row>
    <row r="12" spans="1:19" ht="15.6" x14ac:dyDescent="0.6">
      <c r="B12" s="17"/>
    </row>
    <row r="13" spans="1:19" ht="15.6" x14ac:dyDescent="0.6">
      <c r="B13" s="17"/>
    </row>
    <row r="14" spans="1:19" ht="15.6" x14ac:dyDescent="0.6">
      <c r="B14" s="17"/>
    </row>
  </sheetData>
  <mergeCells count="7">
    <mergeCell ref="Q1:S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 - Movement</vt:lpstr>
      <vt:lpstr>Accuracy - Movement</vt:lpstr>
      <vt:lpstr>Time to Compute - Movement</vt:lpstr>
      <vt:lpstr>Summary - Static</vt:lpstr>
      <vt:lpstr>Time to Compute - Static</vt:lpstr>
      <vt:lpstr>Accuracy - Static</vt:lpstr>
      <vt:lpstr>Summary - Standing</vt:lpstr>
      <vt:lpstr>Accuracy - Standing</vt:lpstr>
      <vt:lpstr>Summary - Jogging</vt:lpstr>
      <vt:lpstr>Accuracy - Jogging</vt:lpstr>
      <vt:lpstr>Summary - Feature Engineering</vt:lpstr>
      <vt:lpstr>Accuracy - FE</vt:lpstr>
      <vt:lpstr>Time to Compute - FE</vt:lpstr>
      <vt:lpstr>Summary - Sliding 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Isobel Middleton</dc:creator>
  <cp:lastModifiedBy>Isobel Middleton</cp:lastModifiedBy>
  <dcterms:created xsi:type="dcterms:W3CDTF">2022-01-13T13:53:27Z</dcterms:created>
  <dcterms:modified xsi:type="dcterms:W3CDTF">2022-01-18T14:51:05Z</dcterms:modified>
</cp:coreProperties>
</file>