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HP\Desktop\xlsx\"/>
    </mc:Choice>
  </mc:AlternateContent>
  <bookViews>
    <workbookView xWindow="0" yWindow="0" windowWidth="17256" windowHeight="5844"/>
  </bookViews>
  <sheets>
    <sheet name="1. Manpower Model Data" sheetId="1" r:id="rId1"/>
  </sheets>
  <definedNames>
    <definedName name="_xlnm._FilterDatabase" localSheetId="0" hidden="1">'1. Manpower Model Data'!$A$1:$O$74</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9" i="1" l="1"/>
  <c r="M69" i="1"/>
  <c r="N69" i="1" s="1"/>
  <c r="O69" i="1" s="1"/>
  <c r="J68" i="1"/>
  <c r="M68" i="1"/>
  <c r="N68" i="1" s="1"/>
  <c r="O68" i="1" s="1"/>
  <c r="J53" i="1"/>
  <c r="M53" i="1"/>
  <c r="N53" i="1" s="1"/>
  <c r="O53" i="1" s="1"/>
  <c r="J67" i="1"/>
  <c r="M67" i="1"/>
  <c r="N67" i="1" s="1"/>
  <c r="O67" i="1" s="1"/>
  <c r="J66" i="1"/>
  <c r="M66" i="1"/>
  <c r="N66" i="1" s="1"/>
  <c r="O66" i="1" s="1"/>
  <c r="J65" i="1"/>
  <c r="M65" i="1"/>
  <c r="N65" i="1" s="1"/>
  <c r="O65" i="1" s="1"/>
  <c r="J64" i="1"/>
  <c r="M64" i="1"/>
  <c r="N64" i="1" s="1"/>
  <c r="O64" i="1" s="1"/>
  <c r="J63" i="1"/>
  <c r="M63" i="1"/>
  <c r="N63" i="1" s="1"/>
  <c r="O63" i="1" s="1"/>
  <c r="J62" i="1"/>
  <c r="M62" i="1"/>
  <c r="N62" i="1" s="1"/>
  <c r="O62" i="1" s="1"/>
  <c r="J61" i="1"/>
  <c r="M61" i="1"/>
  <c r="N61" i="1" s="1"/>
  <c r="O61" i="1" s="1"/>
  <c r="J60" i="1"/>
  <c r="M60" i="1"/>
  <c r="N60" i="1" s="1"/>
  <c r="O60" i="1" s="1"/>
  <c r="J59" i="1"/>
  <c r="M59" i="1"/>
  <c r="N59" i="1" s="1"/>
  <c r="O59" i="1" s="1"/>
  <c r="J58" i="1"/>
  <c r="M58" i="1"/>
  <c r="N58" i="1" s="1"/>
  <c r="O58" i="1" s="1"/>
  <c r="J57" i="1"/>
  <c r="M57" i="1"/>
  <c r="N57" i="1" s="1"/>
  <c r="O57" i="1" s="1"/>
  <c r="J56" i="1"/>
  <c r="M56" i="1"/>
  <c r="N56" i="1" s="1"/>
  <c r="O56" i="1" s="1"/>
  <c r="J55" i="1"/>
  <c r="M55" i="1"/>
  <c r="N55" i="1" s="1"/>
  <c r="O55" i="1" s="1"/>
  <c r="J52" i="1"/>
  <c r="M52" i="1"/>
  <c r="N52" i="1" s="1"/>
  <c r="O52" i="1" s="1"/>
  <c r="J51" i="1"/>
  <c r="M51" i="1"/>
  <c r="N51" i="1" s="1"/>
  <c r="O51" i="1" s="1"/>
  <c r="J39" i="1"/>
  <c r="M39" i="1"/>
  <c r="N39" i="1" s="1"/>
  <c r="O39" i="1" s="1"/>
  <c r="J38" i="1"/>
  <c r="M38" i="1"/>
  <c r="N38" i="1" s="1"/>
  <c r="O38" i="1" s="1"/>
  <c r="J37" i="1"/>
  <c r="M37" i="1"/>
  <c r="N37" i="1" s="1"/>
  <c r="O37" i="1" s="1"/>
  <c r="J54" i="1"/>
  <c r="M54" i="1"/>
  <c r="N54" i="1" s="1"/>
  <c r="O54" i="1" s="1"/>
  <c r="J44" i="1"/>
  <c r="M44" i="1"/>
  <c r="N44" i="1" s="1"/>
  <c r="O44" i="1" s="1"/>
  <c r="J43" i="1"/>
  <c r="M43" i="1"/>
  <c r="N43" i="1" s="1"/>
  <c r="O43" i="1" s="1"/>
  <c r="J42" i="1"/>
  <c r="M42" i="1"/>
  <c r="N42" i="1" s="1"/>
  <c r="O42" i="1" s="1"/>
  <c r="J45" i="1"/>
  <c r="M45" i="1"/>
  <c r="N45" i="1" s="1"/>
  <c r="O45" i="1" s="1"/>
  <c r="J47" i="1"/>
  <c r="M47" i="1"/>
  <c r="N47" i="1" s="1"/>
  <c r="O47" i="1" s="1"/>
  <c r="J48" i="1"/>
  <c r="M48" i="1"/>
  <c r="N48" i="1" s="1"/>
  <c r="O48" i="1" s="1"/>
  <c r="J50" i="1"/>
  <c r="N50" i="1"/>
  <c r="O50" i="1" s="1"/>
  <c r="J46" i="1"/>
  <c r="M46" i="1"/>
  <c r="N46" i="1" s="1"/>
  <c r="O46" i="1" s="1"/>
  <c r="J41" i="1"/>
  <c r="M41" i="1"/>
  <c r="N41" i="1" s="1"/>
  <c r="O41" i="1" s="1"/>
  <c r="J31" i="1"/>
  <c r="M31" i="1"/>
  <c r="N31" i="1" s="1"/>
  <c r="O31" i="1" s="1"/>
  <c r="J40" i="1"/>
  <c r="M40" i="1"/>
  <c r="N40" i="1" s="1"/>
  <c r="O40" i="1" s="1"/>
  <c r="J36" i="1"/>
  <c r="M36" i="1"/>
  <c r="N36" i="1" s="1"/>
  <c r="O36" i="1" s="1"/>
  <c r="J35" i="1"/>
  <c r="M35" i="1"/>
  <c r="N35" i="1" s="1"/>
  <c r="O35" i="1" s="1"/>
  <c r="M24" i="1"/>
  <c r="N24" i="1" s="1"/>
  <c r="O24" i="1" s="1"/>
  <c r="J24" i="1"/>
  <c r="M23" i="1"/>
  <c r="N23" i="1" s="1"/>
  <c r="O23" i="1" s="1"/>
  <c r="J23" i="1"/>
  <c r="J49" i="1"/>
  <c r="M49" i="1"/>
  <c r="N49" i="1" s="1"/>
  <c r="O49" i="1" s="1"/>
  <c r="J34" i="1"/>
  <c r="M34" i="1"/>
  <c r="N34" i="1" s="1"/>
  <c r="O34" i="1" s="1"/>
  <c r="J33" i="1"/>
  <c r="M33" i="1"/>
  <c r="N33" i="1" s="1"/>
  <c r="O33" i="1" s="1"/>
  <c r="J32" i="1"/>
  <c r="M32" i="1"/>
  <c r="N32" i="1" s="1"/>
  <c r="O32" i="1" s="1"/>
  <c r="J30" i="1"/>
  <c r="M30" i="1"/>
  <c r="N30" i="1" s="1"/>
  <c r="O30" i="1" s="1"/>
  <c r="J29" i="1"/>
  <c r="M29" i="1"/>
  <c r="N29" i="1" s="1"/>
  <c r="O29" i="1" s="1"/>
  <c r="J28" i="1"/>
  <c r="M28" i="1"/>
  <c r="N28" i="1" s="1"/>
  <c r="O28" i="1" s="1"/>
  <c r="M27" i="1"/>
  <c r="N27" i="1" s="1"/>
  <c r="O27" i="1" s="1"/>
  <c r="J27" i="1"/>
  <c r="M26" i="1"/>
  <c r="N26" i="1" s="1"/>
  <c r="O26" i="1" s="1"/>
  <c r="J26" i="1"/>
  <c r="M22" i="1"/>
  <c r="N22" i="1" s="1"/>
  <c r="O22" i="1" s="1"/>
  <c r="J22" i="1"/>
  <c r="M21" i="1"/>
  <c r="N21" i="1" s="1"/>
  <c r="O21" i="1" s="1"/>
  <c r="J21" i="1"/>
  <c r="M25" i="1"/>
  <c r="N25" i="1" s="1"/>
  <c r="O25" i="1" s="1"/>
  <c r="J25" i="1"/>
  <c r="M20" i="1"/>
  <c r="N20" i="1" s="1"/>
  <c r="O20" i="1" s="1"/>
  <c r="J20" i="1"/>
  <c r="M2" i="1"/>
  <c r="N2" i="1" s="1"/>
  <c r="O2" i="1" s="1"/>
  <c r="J2" i="1"/>
  <c r="M11" i="1"/>
  <c r="N11" i="1" s="1"/>
  <c r="O11" i="1" s="1"/>
  <c r="J11" i="1"/>
  <c r="M19" i="1"/>
  <c r="N19" i="1" s="1"/>
  <c r="O19" i="1" s="1"/>
  <c r="J19" i="1"/>
  <c r="M18" i="1"/>
  <c r="N18" i="1" s="1"/>
  <c r="O18" i="1" s="1"/>
  <c r="J18" i="1"/>
  <c r="M17" i="1"/>
  <c r="N17" i="1" s="1"/>
  <c r="O17" i="1" s="1"/>
  <c r="J17" i="1"/>
  <c r="M16" i="1"/>
  <c r="N16" i="1" s="1"/>
  <c r="O16" i="1" s="1"/>
  <c r="J16" i="1"/>
  <c r="M15" i="1"/>
  <c r="N15" i="1" s="1"/>
  <c r="O15" i="1" s="1"/>
  <c r="J15" i="1"/>
  <c r="M14" i="1"/>
  <c r="N14" i="1" s="1"/>
  <c r="O14" i="1" s="1"/>
  <c r="J14" i="1"/>
  <c r="M13" i="1"/>
  <c r="N13" i="1" s="1"/>
  <c r="O13" i="1" s="1"/>
  <c r="J13" i="1"/>
  <c r="M12" i="1"/>
  <c r="N12" i="1" s="1"/>
  <c r="O12" i="1" s="1"/>
  <c r="J12" i="1"/>
  <c r="M10" i="1"/>
  <c r="N10" i="1" s="1"/>
  <c r="O10" i="1" s="1"/>
  <c r="J10" i="1"/>
  <c r="M9" i="1"/>
  <c r="N9" i="1" s="1"/>
  <c r="O9" i="1" s="1"/>
  <c r="J9" i="1"/>
  <c r="M8" i="1"/>
  <c r="N8" i="1" s="1"/>
  <c r="O8" i="1" s="1"/>
  <c r="J8" i="1"/>
  <c r="M7" i="1"/>
  <c r="N7" i="1" s="1"/>
  <c r="O7" i="1" s="1"/>
  <c r="J7" i="1"/>
  <c r="M6" i="1"/>
  <c r="N6" i="1" s="1"/>
  <c r="O6" i="1" s="1"/>
  <c r="J6" i="1"/>
  <c r="M5" i="1"/>
  <c r="N5" i="1" s="1"/>
  <c r="O5" i="1" s="1"/>
  <c r="J5" i="1"/>
  <c r="M3" i="1"/>
  <c r="N3" i="1" s="1"/>
  <c r="O3" i="1" s="1"/>
  <c r="J3" i="1"/>
  <c r="M4" i="1"/>
  <c r="N4" i="1" s="1"/>
  <c r="O4" i="1" s="1"/>
  <c r="J4" i="1"/>
</calcChain>
</file>

<file path=xl/comments1.xml><?xml version="1.0" encoding="utf-8"?>
<comments xmlns="http://schemas.openxmlformats.org/spreadsheetml/2006/main">
  <authors>
    <author>tc={64EC0000-707D-486F-91C7-8D8B735D62F3}</author>
  </authors>
  <commentList>
    <comment ref="K2"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Need to revise %</t>
        </r>
      </text>
    </comment>
  </commentList>
</comments>
</file>

<file path=xl/sharedStrings.xml><?xml version="1.0" encoding="utf-8"?>
<sst xmlns="http://schemas.openxmlformats.org/spreadsheetml/2006/main" count="287" uniqueCount="156">
  <si>
    <t>Sr.#</t>
  </si>
  <si>
    <t>Activity Type actuals / averages</t>
  </si>
  <si>
    <t>Category</t>
  </si>
  <si>
    <t>Activity</t>
  </si>
  <si>
    <t>Description</t>
  </si>
  <si>
    <t>Percentage</t>
  </si>
  <si>
    <t>Activity Frequency (Monthly)</t>
  </si>
  <si>
    <t>Unit Time (minutes) per action</t>
  </si>
  <si>
    <t>Monthly Minutes</t>
  </si>
  <si>
    <t>Annual Minutes</t>
  </si>
  <si>
    <t>Annual Hours</t>
  </si>
  <si>
    <t>Average</t>
  </si>
  <si>
    <t>Transactional</t>
  </si>
  <si>
    <t>Job Posting (Newspaper, NJP, Rozee.pk, LinkedIn, Website)</t>
  </si>
  <si>
    <t>Job posting of open position on newspaper 3 days prior to post on National job posting along with complete discription, LinkedIn with links and Posters, Email to technical team for website advertisment with links and Rozee.pk with total seats update</t>
  </si>
  <si>
    <t>Tactical/ Operations</t>
  </si>
  <si>
    <t>Job Requisition - PSW Connect</t>
  </si>
  <si>
    <t>Ensuring the job requisition is aligned with standard format, Attached JD include all the requirement, Should be placed in relevant folder both physical and e-folder (approved)</t>
  </si>
  <si>
    <t>Shortlisting</t>
  </si>
  <si>
    <t>Initial screening after job closing date, Telephonic screening to ensuring the budget and sharing of batch with technical team for further shortlisting, Headhunting using LinkedIn and CV search on Rozee.pk</t>
  </si>
  <si>
    <t>Initial Screening</t>
  </si>
  <si>
    <t xml:space="preserve">Call candidates to verify the education, experience, current salary, expected salary and notice period before inviting for interview, preparation of status sheet </t>
  </si>
  <si>
    <t>Scheduling of Interviews</t>
  </si>
  <si>
    <t>After receiving batch of shortlisted candidates from technical team, call them for interview on the agreed time, date and mode of interview with the interviewee</t>
  </si>
  <si>
    <t>Calendar Invites to Candidates/ Line Manager</t>
  </si>
  <si>
    <t>Send email to candidates after confirmation of their availabilities and lock calendars of Interviee with CVs and schedule, Prepare physical file for departmental heads</t>
  </si>
  <si>
    <t>Reminder Calls to Candidates</t>
  </si>
  <si>
    <t>Follow up calls to all invited candidates</t>
  </si>
  <si>
    <t>Gathering of Interview Evaluations</t>
  </si>
  <si>
    <t>Collection of evaluation forms from all interviewees for processing case</t>
  </si>
  <si>
    <t>Salary Comparissons of Shortlisted Candidates</t>
  </si>
  <si>
    <t>Prepare active department team member salary analysis after calculating their number of experience and current salary with benefit verification for comparison</t>
  </si>
  <si>
    <t>Verbal Offer</t>
  </si>
  <si>
    <t>After approval of salary from CHRO call candidates to give verbal offer and sharing all the perks and benefits PSW is offering in detail</t>
  </si>
  <si>
    <t>Hiring Approval</t>
  </si>
  <si>
    <t>Verification of Applying status of candidate and after verbal offer confirmation preparing Hiring approval on PSW Connect attaching scanned salary slips, resume and job requisition form</t>
  </si>
  <si>
    <t>Conditional Offer Letter</t>
  </si>
  <si>
    <t>Send email to the candidate after getting approval from CEO</t>
  </si>
  <si>
    <t>Reference Check &amp; Medical Reports</t>
  </si>
  <si>
    <t>Send reference checks to the referees shared by upcoming joiners, Taking follow ups from upcoming joiners and referees, Medical updates and give go ahead to candidates for resignation</t>
  </si>
  <si>
    <t>New Joiners Updating - PSW Connect</t>
  </si>
  <si>
    <t>Add new joiner details on PSW Connect after conditional offer letter sent on email, Delete newly joined data</t>
  </si>
  <si>
    <t>Police Verification</t>
  </si>
  <si>
    <t>Police verification letter issuing to Support Staff</t>
  </si>
  <si>
    <t>Employee Orientation &amp; Onboarding</t>
  </si>
  <si>
    <t>Office tour, HR orientation, Jubliee life insurance orientation, Enrolled in Bio-metric machines, Meet up with all team members, Departmental orientation, Booking of calendar after confirmation of departmental representative availability and new joiners on every month end</t>
  </si>
  <si>
    <t>Collection of Salary Slips</t>
  </si>
  <si>
    <t>Call selected candidates for Salary slip and ask other benefit information with authentic proof</t>
  </si>
  <si>
    <t>Strategy</t>
  </si>
  <si>
    <t>Manpower Budgeting</t>
  </si>
  <si>
    <t>Manpower planning for the fiscal year with the help of concerned HODs</t>
  </si>
  <si>
    <t>Managing Employee Files (Scans &amp; Updates)</t>
  </si>
  <si>
    <t>Updating of employee required documents before and after joining, Scanning of documents for e-filing, Follow ups on missing documents</t>
  </si>
  <si>
    <t>Employee Card Data Gathering</t>
  </si>
  <si>
    <t>Verification of employee detail in Employee Card sheet before sharing to admin for printing, Taking professional pictures from employees</t>
  </si>
  <si>
    <t>Employee Data - PSW Connect</t>
  </si>
  <si>
    <t>Incorporate Employee Data on PSW Connect, Configuration of all automated process</t>
  </si>
  <si>
    <t>Bio-metric Enrollment</t>
  </si>
  <si>
    <t>Enrollment of employee in Bio-metric attendance machine</t>
  </si>
  <si>
    <t>Life Insurance</t>
  </si>
  <si>
    <t>Enrollment of employee in Life Insurance (Dawood Takaful), Reconciliation of Invoices and payments</t>
  </si>
  <si>
    <t>Health Card/ Cheque Issuance</t>
  </si>
  <si>
    <t>Enrollement of Employee in Health insurance (Jubliee), Dispatching of checks and resolving IPD/OPD queries, Reconciliation of Invoices and payments</t>
  </si>
  <si>
    <t>Inserting information of employee after onboarding, inactive separate employees</t>
  </si>
  <si>
    <t>HR Dashboards</t>
  </si>
  <si>
    <t>Coordination with Technical team, emailing to automate the system, working for technical team to incorporate forms into the system</t>
  </si>
  <si>
    <t>Sharepoint Automation</t>
  </si>
  <si>
    <t>Email content preparation, Prentation (Monthly Management, Board, HRC, Monthly HR updates, Gender Audit)</t>
  </si>
  <si>
    <t>Preparing E-mails, Ppt., Monthly Managements for CHRO</t>
  </si>
  <si>
    <t>Expenses reimbursement, Special approvals from CEO,   Approving note preparation</t>
  </si>
  <si>
    <t xml:space="preserve">Employee Welfare </t>
  </si>
  <si>
    <t>Planning, Proposal drafting, Budgeting, Approval from CEO, Approving note to finance, Material list including Standees, Brouchers, Goodybags requisition for admin, Giveaways for students</t>
  </si>
  <si>
    <t>Career Fairs</t>
  </si>
  <si>
    <t>Planning, Proposal drafting, Budgeting, Approval from CEO, Approving note to finance, Material list preparation for admin, Calendars lock, Email content for roll-out, booking of place for event (if outside), Lunch arrangement, Kits (if needed)</t>
  </si>
  <si>
    <t>Arrangements of Recreational Trips</t>
  </si>
  <si>
    <t>One on one meetings, Counselling, Focus group discussions, Preparation of letter according to the situation (Warning letter, Explaintory letter etc).</t>
  </si>
  <si>
    <t>Handling Disciplinary Matters</t>
  </si>
  <si>
    <t>Bank Accounts Management</t>
  </si>
  <si>
    <t>Updating of Account details, Verifying account detail, HBL At Work account opening</t>
  </si>
  <si>
    <t>3rd Party Correspondence</t>
  </si>
  <si>
    <t>Payroll of support staff, Bank account details, verifying leave, queries of support staff, enrollment of support staff, Issuing of letters (NOCs etc), late sitting verification</t>
  </si>
  <si>
    <t>Daily/ Weekly/ Monthly attendance management, Missing Clock-In &amp; Clock-Out and taking updates from employees, Making employee email on missing CI/CO</t>
  </si>
  <si>
    <t>Attendance Management</t>
  </si>
  <si>
    <t>Verification of leave and attendance record</t>
  </si>
  <si>
    <t>Leave Management</t>
  </si>
  <si>
    <t>Addition and Deletion of new/separated employees from payroll, Verification of leaves of employees and calculation of arears and deduction as per requirement</t>
  </si>
  <si>
    <t>Payroll Processing</t>
  </si>
  <si>
    <t>Preparing schedule, Lock calendars</t>
  </si>
  <si>
    <t>Inter-department Meetings</t>
  </si>
  <si>
    <t>Taking monthly updates from departments on email, Presentation preparing to present CEO, Updating excel sheet</t>
  </si>
  <si>
    <t>Gender Audit</t>
  </si>
  <si>
    <t>All types of HR related letters</t>
  </si>
  <si>
    <t xml:space="preserve">Letters Issuance </t>
  </si>
  <si>
    <t>One on one meeting, Focus group discussion</t>
  </si>
  <si>
    <t>Counseling Sessions</t>
  </si>
  <si>
    <t>Resolving issue on email/ in-person</t>
  </si>
  <si>
    <t>Employee Griveance Relationship</t>
  </si>
  <si>
    <t>Fulfilling the requirement of Audit (Recruitment Audit, Leave Audit, Payroll Audit, Employee Documents audit) for both Internal &amp; External audit, Resolving Audit Observation</t>
  </si>
  <si>
    <t>HR Audit</t>
  </si>
  <si>
    <t>Initiate CSR Activites (Donation and raising funds for flood victims)</t>
  </si>
  <si>
    <t>CSR Activities</t>
  </si>
  <si>
    <t>Employee Engagement Activities</t>
  </si>
  <si>
    <t>Verification of Educational documents, Experience certificates, Reference Checks before sending probation form to Line Manager, Approval from CHRO</t>
  </si>
  <si>
    <t>HR Verification on Probation</t>
  </si>
  <si>
    <t>Using Canva for designing and updating certificates for appreciation and Workplace annivarsaries, Distributing and Post on LinkedIn</t>
  </si>
  <si>
    <t>Designing Certificates</t>
  </si>
  <si>
    <t>Invoices verification, Approval note for payment</t>
  </si>
  <si>
    <t>Payment Reconciliation</t>
  </si>
  <si>
    <t>After verification of late sitting of staff member approved from LM process Late sitting allowance</t>
  </si>
  <si>
    <t>Processing of Late Sitting</t>
  </si>
  <si>
    <t xml:space="preserve">Calculating and verification of allowances </t>
  </si>
  <si>
    <t>Processing of Allowances</t>
  </si>
  <si>
    <t>Enrollment and deletion of employees on EOBI Site every one week of month, EOBI Deduction in payroll</t>
  </si>
  <si>
    <t>EOBI Management</t>
  </si>
  <si>
    <t>Conducting exit interview, form filling and get signature on physical form, Hold payroll of Leaver</t>
  </si>
  <si>
    <t>Exit Interview</t>
  </si>
  <si>
    <t>Salary working, leave verification, Provident Fund calculation</t>
  </si>
  <si>
    <t>Employee Final Settlement</t>
  </si>
  <si>
    <t>Drafting of policy, Ensuring the trend in market, Aligning of document with PSW standard formating</t>
  </si>
  <si>
    <t>Policies Making</t>
  </si>
  <si>
    <t xml:space="preserve"> Resources replacement planning with the help of concerned HODs, Policy drafting</t>
  </si>
  <si>
    <t>Succession Planning</t>
  </si>
  <si>
    <t>Policy development, Sessions with Heads, One on one meetings, Performance review sheet preparation, the Increment percentage working and follow-ups</t>
  </si>
  <si>
    <t>Performance Management</t>
  </si>
  <si>
    <t>Improvise changes and presenting draft to board</t>
  </si>
  <si>
    <t>Revision/ Ammendments in policies</t>
  </si>
  <si>
    <t>Consultation with lawyer and trending practices in market</t>
  </si>
  <si>
    <t>Compliance with Labor Law</t>
  </si>
  <si>
    <t>Aligning with market competitive perks and benefits, Inflation benefit working and providing COLA to fulfil high inflation compensation</t>
  </si>
  <si>
    <t>Employee Benefits Managements</t>
  </si>
  <si>
    <t>Attending, Taking notes</t>
  </si>
  <si>
    <t>Bid-Openings</t>
  </si>
  <si>
    <t>BHRC and HRC agenda preparation, Arranging printed documents with outline</t>
  </si>
  <si>
    <t>HRC &amp; Board Agenda</t>
  </si>
  <si>
    <t>Prepare survey, Roll-out on email with subject and email body, Analysis on the basis of response</t>
  </si>
  <si>
    <t>Surveys</t>
  </si>
  <si>
    <t>Engage external/internal trainers, arrange give away, Lock attendees calendar, send invite to trainer</t>
  </si>
  <si>
    <t>Trainings</t>
  </si>
  <si>
    <t>Prepare certificate, if external approval of payment from CEO and prepare approving note for finance, Strong communication with outside trainer</t>
  </si>
  <si>
    <t>Outsource Trainings</t>
  </si>
  <si>
    <t>Taking department head and CEO approval, Preparing Transfer letter</t>
  </si>
  <si>
    <t>Transfers</t>
  </si>
  <si>
    <t>Ensuring attrition and inflation rate</t>
  </si>
  <si>
    <t>HR Analystics</t>
  </si>
  <si>
    <t>Facilitating and sharing basic information with employees on regular dealing</t>
  </si>
  <si>
    <t>Information Sharing from HR help desk</t>
  </si>
  <si>
    <t>Different HR Tasks</t>
  </si>
  <si>
    <t>Miscellaneous</t>
  </si>
  <si>
    <t>Planning, Proposal drafting, Budgeting, Approval from CEO, Approving note to finance, Material list preparation for admin, Calendars lock, Email content for roll-out, booking of place for event (if outside), Kits, Preparation of event (Decoration &amp; Rewards) &amp; Execution of Activity including employees feedback.</t>
  </si>
  <si>
    <t xml:space="preserve"> Perfomance Appraisal / TNA</t>
  </si>
  <si>
    <t>In the Annual Appraisal we need to conduct IDP (Individual Development Plan) for  Training Need Assessment for individuals</t>
  </si>
  <si>
    <t>Actual</t>
  </si>
  <si>
    <t>JD | Asst. Manager</t>
  </si>
  <si>
    <t>JD | HR Executive</t>
  </si>
  <si>
    <t>JD | 0000eople &amp; OD test data</t>
  </si>
  <si>
    <t>JD | CHR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</si>
</sst>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_ * #,##0_ ;_ * \-#,##0_ ;_ * &quot;-&quot;??_ ;_ @_ "/>
  </numFmts>
  <fonts count="3" x14ac:knownFonts="1">
    <font>
      <sz val="11"/>
      <color theme="1"/>
      <name val="Calibri"/>
      <family val="2"/>
      <scheme val="minor"/>
    </font>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rgb="FF0D0D0D"/>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43" fontId="1" fillId="0" borderId="0" applyFont="0" applyFill="0" applyBorder="0" applyAlignment="0" applyProtection="0"/>
  </cellStyleXfs>
  <cellXfs count="10">
    <xf numFmtId="0" fontId="0" fillId="0" borderId="0" xfId="0"/>
    <xf numFmtId="0" fontId="2" fillId="0" borderId="0" xfId="0" applyFont="1" applyAlignment="1">
      <alignment horizontal="center" vertical="center"/>
    </xf>
    <xf numFmtId="164" fontId="2" fillId="2" borderId="1" xfId="1" applyNumberFormat="1" applyFont="1" applyFill="1" applyBorder="1" applyAlignment="1">
      <alignment horizontal="center" vertical="center" wrapText="1"/>
    </xf>
    <xf numFmtId="43" fontId="2" fillId="2" borderId="1" xfId="1" applyFont="1" applyFill="1" applyBorder="1" applyAlignment="1">
      <alignment horizontal="center" vertical="center" wrapText="1"/>
    </xf>
    <xf numFmtId="164" fontId="1" fillId="0" borderId="1" xfId="1" applyNumberFormat="1" applyFont="1" applyBorder="1" applyAlignment="1">
      <alignment horizontal="center" vertical="center" wrapText="1"/>
    </xf>
    <xf numFmtId="0" fontId="1" fillId="0" borderId="1" xfId="0" applyFont="1" applyBorder="1" applyAlignment="1">
      <alignment horizontal="center" vertical="center" wrapText="1"/>
    </xf>
    <xf numFmtId="0" fontId="1" fillId="0" borderId="0" xfId="0" applyFont="1" applyAlignment="1">
      <alignment horizontal="center" vertical="center"/>
    </xf>
    <xf numFmtId="0" fontId="1" fillId="0" borderId="0" xfId="0" applyFont="1" applyAlignment="1">
      <alignment horizontal="center" vertical="center" wrapText="1"/>
    </xf>
    <xf numFmtId="0" fontId="1" fillId="3" borderId="1" xfId="0" applyFont="1" applyFill="1" applyBorder="1" applyAlignment="1">
      <alignment horizontal="center" vertical="center" wrapText="1"/>
    </xf>
    <xf numFmtId="1" fontId="1" fillId="0" borderId="0" xfId="0" applyNumberFormat="1" applyFont="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calcChain" Target="calcChai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Faizan Mujtaba" id="{57330605-B6BA-4D3E-BE7E-6DF6EC0DBC47}" userId="S::faizan.mujtaba@psw.gov.pk::edffc86d-333b-4b3b-81ef-de0d1d356f3c"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2" dT="2023-05-12T06:18:05.89" personId="{57330605-B6BA-4D3E-BE7E-6DF6EC0DBC47}" id="{64EC0000-707D-486F-91C7-8D8B735D62F3}">
    <text>Need to revise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74"/>
  <sheetViews>
    <sheetView tabSelected="1" topLeftCell="D1" zoomScale="85" zoomScaleNormal="85" workbookViewId="0">
      <selection activeCell="F1" sqref="F1"/>
    </sheetView>
  </sheetViews>
  <sheetFormatPr defaultColWidth="8.88671875" defaultRowHeight="86.4" customHeight="1" x14ac:dyDescent="0.3"/>
  <cols>
    <col min="1" max="1" width="4.5546875" style="6" bestFit="1" customWidth="1"/>
    <col min="2" max="2" width="12.88671875" style="6" customWidth="1"/>
    <col min="3" max="3" width="21.88671875" style="6" customWidth="1"/>
    <col min="4" max="4" width="28.6640625" style="6" customWidth="1"/>
    <col min="5" max="5" width="58" style="6" customWidth="1"/>
    <col min="6" max="6" width="8.109375" style="6" customWidth="1"/>
    <col min="7" max="7" width="11.109375" style="6" customWidth="1"/>
    <col min="8" max="8" width="10.5546875" style="6" customWidth="1"/>
    <col min="9" max="9" width="11.109375" style="6" customWidth="1"/>
    <col min="10" max="10" width="11.44140625" style="6" customWidth="1"/>
    <col min="11" max="12" width="9.5546875" style="6" bestFit="1" customWidth="1"/>
    <col min="13" max="13" width="8.5546875" style="6" bestFit="1" customWidth="1"/>
    <col min="14" max="14" width="8.109375" style="6" bestFit="1" customWidth="1"/>
    <col min="15" max="15" width="7.44140625" style="6" bestFit="1" customWidth="1"/>
    <col min="16" max="16384" width="8.88671875" style="6"/>
  </cols>
  <sheetData>
    <row r="1" spans="1:17" s="1" customFormat="1" ht="86.4" customHeight="1" x14ac:dyDescent="0.3">
      <c r="A1" s="2" t="s">
        <v>0</v>
      </c>
      <c r="B1" s="2" t="s">
        <v>1</v>
      </c>
      <c r="C1" s="2" t="s">
        <v>2</v>
      </c>
      <c r="D1" s="2" t="s">
        <v>3</v>
      </c>
      <c r="E1" s="2" t="s">
        <v>4</v>
      </c>
      <c r="F1" s="2" t="s">
        <v>155</v>
      </c>
      <c r="G1" s="2" t="s">
        <v>154</v>
      </c>
      <c r="H1" s="2" t="s">
        <v>152</v>
      </c>
      <c r="I1" s="2" t="s">
        <v>153</v>
      </c>
      <c r="J1" s="2" t="s">
        <v>5</v>
      </c>
      <c r="K1" s="3" t="s">
        <v>6</v>
      </c>
      <c r="L1" s="2" t="s">
        <v>7</v>
      </c>
      <c r="M1" s="2" t="s">
        <v>8</v>
      </c>
      <c r="N1" s="2" t="s">
        <v>9</v>
      </c>
      <c r="O1" s="2" t="s">
        <v>10</v>
      </c>
    </row>
    <row r="2" spans="1:17" ht="86.4" customHeight="1" x14ac:dyDescent="0.3">
      <c r="A2" s="4">
        <v>1</v>
      </c>
      <c r="B2" s="4" t="s">
        <v>151</v>
      </c>
      <c r="C2" s="4" t="s">
        <v>48</v>
      </c>
      <c r="D2" s="4" t="s">
        <v>49</v>
      </c>
      <c r="E2" s="4" t="s">
        <v>50</v>
      </c>
      <c r="F2" s="5">
        <v>30</v>
      </c>
      <c r="G2" s="5">
        <v>70</v>
      </c>
      <c r="H2" s="5">
        <v>0</v>
      </c>
      <c r="I2" s="5">
        <v>0</v>
      </c>
      <c r="J2" s="5">
        <f t="shared" ref="J2:J33" si="0">F2+G2+H2+I2</f>
        <v>100</v>
      </c>
      <c r="K2" s="8">
        <v>0.25</v>
      </c>
      <c r="L2" s="5">
        <v>1000</v>
      </c>
      <c r="M2" s="5">
        <f t="shared" ref="M2:M49" si="1">K2*L2</f>
        <v>250</v>
      </c>
      <c r="N2" s="5">
        <f t="shared" ref="N2:N33" si="2">M2*12</f>
        <v>3000</v>
      </c>
      <c r="O2" s="5">
        <f t="shared" ref="O2:O33" si="3">N2/60</f>
        <v>50</v>
      </c>
      <c r="P2" s="9"/>
      <c r="Q2" s="9"/>
    </row>
    <row r="3" spans="1:17" ht="86.4" customHeight="1" x14ac:dyDescent="0.3">
      <c r="A3" s="4">
        <v>2</v>
      </c>
      <c r="B3" s="4" t="s">
        <v>151</v>
      </c>
      <c r="C3" s="4" t="s">
        <v>15</v>
      </c>
      <c r="D3" s="4" t="s">
        <v>16</v>
      </c>
      <c r="E3" s="4" t="s">
        <v>17</v>
      </c>
      <c r="F3" s="5">
        <v>10</v>
      </c>
      <c r="G3" s="5">
        <v>20</v>
      </c>
      <c r="H3" s="5">
        <v>20</v>
      </c>
      <c r="I3" s="5">
        <v>50</v>
      </c>
      <c r="J3" s="5">
        <f t="shared" si="0"/>
        <v>100</v>
      </c>
      <c r="K3" s="5">
        <v>5</v>
      </c>
      <c r="L3" s="5">
        <v>250</v>
      </c>
      <c r="M3" s="5">
        <f t="shared" si="1"/>
        <v>1250</v>
      </c>
      <c r="N3" s="5">
        <f t="shared" si="2"/>
        <v>15000</v>
      </c>
      <c r="O3" s="5">
        <f t="shared" si="3"/>
        <v>250</v>
      </c>
    </row>
    <row r="4" spans="1:17" ht="86.4" customHeight="1" x14ac:dyDescent="0.3">
      <c r="A4" s="4">
        <v>3</v>
      </c>
      <c r="B4" s="4" t="s">
        <v>151</v>
      </c>
      <c r="C4" s="4" t="s">
        <v>12</v>
      </c>
      <c r="D4" s="4" t="s">
        <v>13</v>
      </c>
      <c r="E4" s="4" t="s">
        <v>14</v>
      </c>
      <c r="F4" s="5">
        <v>0</v>
      </c>
      <c r="G4" s="5">
        <v>0</v>
      </c>
      <c r="H4" s="5">
        <v>20</v>
      </c>
      <c r="I4" s="5">
        <v>80</v>
      </c>
      <c r="J4" s="5">
        <f t="shared" si="0"/>
        <v>100</v>
      </c>
      <c r="K4" s="5">
        <v>2</v>
      </c>
      <c r="L4" s="5">
        <v>500</v>
      </c>
      <c r="M4" s="5">
        <f t="shared" si="1"/>
        <v>1000</v>
      </c>
      <c r="N4" s="5">
        <f t="shared" si="2"/>
        <v>12000</v>
      </c>
      <c r="O4" s="5">
        <f t="shared" si="3"/>
        <v>200</v>
      </c>
    </row>
    <row r="5" spans="1:17" ht="86.4" customHeight="1" x14ac:dyDescent="0.3">
      <c r="A5" s="4">
        <v>4</v>
      </c>
      <c r="B5" s="4" t="s">
        <v>11</v>
      </c>
      <c r="C5" s="4" t="s">
        <v>12</v>
      </c>
      <c r="D5" s="4" t="s">
        <v>18</v>
      </c>
      <c r="E5" s="4" t="s">
        <v>19</v>
      </c>
      <c r="F5" s="5">
        <v>0</v>
      </c>
      <c r="G5" s="5">
        <v>10</v>
      </c>
      <c r="H5" s="5">
        <v>45</v>
      </c>
      <c r="I5" s="5">
        <v>45</v>
      </c>
      <c r="J5" s="5">
        <f t="shared" si="0"/>
        <v>100</v>
      </c>
      <c r="K5" s="5">
        <v>12</v>
      </c>
      <c r="L5" s="5">
        <v>1000</v>
      </c>
      <c r="M5" s="5">
        <f t="shared" si="1"/>
        <v>12000</v>
      </c>
      <c r="N5" s="5">
        <f t="shared" si="2"/>
        <v>144000</v>
      </c>
      <c r="O5" s="5">
        <f t="shared" si="3"/>
        <v>2400</v>
      </c>
    </row>
    <row r="6" spans="1:17" ht="86.4" customHeight="1" x14ac:dyDescent="0.3">
      <c r="A6" s="4">
        <v>5</v>
      </c>
      <c r="B6" s="4" t="s">
        <v>11</v>
      </c>
      <c r="C6" s="4" t="s">
        <v>12</v>
      </c>
      <c r="D6" s="4" t="s">
        <v>20</v>
      </c>
      <c r="E6" s="4" t="s">
        <v>21</v>
      </c>
      <c r="F6" s="5">
        <v>0</v>
      </c>
      <c r="G6" s="5">
        <v>20</v>
      </c>
      <c r="H6" s="5">
        <v>40</v>
      </c>
      <c r="I6" s="5">
        <v>40</v>
      </c>
      <c r="J6" s="5">
        <f t="shared" si="0"/>
        <v>100</v>
      </c>
      <c r="K6" s="5">
        <v>15</v>
      </c>
      <c r="L6" s="5">
        <v>500</v>
      </c>
      <c r="M6" s="5">
        <f t="shared" si="1"/>
        <v>7500</v>
      </c>
      <c r="N6" s="5">
        <f t="shared" si="2"/>
        <v>90000</v>
      </c>
      <c r="O6" s="5">
        <f t="shared" si="3"/>
        <v>1500</v>
      </c>
    </row>
    <row r="7" spans="1:17" ht="86.4" customHeight="1" x14ac:dyDescent="0.3">
      <c r="A7" s="4">
        <v>6</v>
      </c>
      <c r="B7" s="4" t="s">
        <v>11</v>
      </c>
      <c r="C7" s="4" t="s">
        <v>12</v>
      </c>
      <c r="D7" s="4" t="s">
        <v>22</v>
      </c>
      <c r="E7" s="4" t="s">
        <v>23</v>
      </c>
      <c r="F7" s="5">
        <v>0</v>
      </c>
      <c r="G7" s="5">
        <v>0</v>
      </c>
      <c r="H7" s="5">
        <v>50</v>
      </c>
      <c r="I7" s="5">
        <v>50</v>
      </c>
      <c r="J7" s="5">
        <f t="shared" si="0"/>
        <v>100</v>
      </c>
      <c r="K7" s="5">
        <v>22</v>
      </c>
      <c r="L7" s="5">
        <v>200</v>
      </c>
      <c r="M7" s="5">
        <f t="shared" si="1"/>
        <v>4400</v>
      </c>
      <c r="N7" s="5">
        <f t="shared" si="2"/>
        <v>52800</v>
      </c>
      <c r="O7" s="5">
        <f t="shared" si="3"/>
        <v>880</v>
      </c>
    </row>
    <row r="8" spans="1:17" ht="86.4" customHeight="1" x14ac:dyDescent="0.3">
      <c r="A8" s="4">
        <v>7</v>
      </c>
      <c r="B8" s="4" t="s">
        <v>11</v>
      </c>
      <c r="C8" s="4" t="s">
        <v>12</v>
      </c>
      <c r="D8" s="4" t="s">
        <v>24</v>
      </c>
      <c r="E8" s="4" t="s">
        <v>25</v>
      </c>
      <c r="F8" s="5">
        <v>0</v>
      </c>
      <c r="G8" s="5">
        <v>0</v>
      </c>
      <c r="H8" s="5">
        <v>50</v>
      </c>
      <c r="I8" s="5">
        <v>50</v>
      </c>
      <c r="J8" s="5">
        <f t="shared" si="0"/>
        <v>100</v>
      </c>
      <c r="K8" s="5">
        <v>22</v>
      </c>
      <c r="L8" s="5">
        <v>50</v>
      </c>
      <c r="M8" s="5">
        <f t="shared" si="1"/>
        <v>1100</v>
      </c>
      <c r="N8" s="5">
        <f t="shared" si="2"/>
        <v>13200</v>
      </c>
      <c r="O8" s="5">
        <f t="shared" si="3"/>
        <v>220</v>
      </c>
    </row>
    <row r="9" spans="1:17" ht="86.4" customHeight="1" x14ac:dyDescent="0.3">
      <c r="A9" s="4">
        <v>8</v>
      </c>
      <c r="B9" s="4" t="s">
        <v>11</v>
      </c>
      <c r="C9" s="4" t="s">
        <v>12</v>
      </c>
      <c r="D9" s="4" t="s">
        <v>26</v>
      </c>
      <c r="E9" s="4" t="s">
        <v>27</v>
      </c>
      <c r="F9" s="5">
        <v>0</v>
      </c>
      <c r="G9" s="5">
        <v>0</v>
      </c>
      <c r="H9" s="5">
        <v>50</v>
      </c>
      <c r="I9" s="5">
        <v>50</v>
      </c>
      <c r="J9" s="5">
        <f t="shared" si="0"/>
        <v>100</v>
      </c>
      <c r="K9" s="5">
        <v>22</v>
      </c>
      <c r="L9" s="5">
        <v>50</v>
      </c>
      <c r="M9" s="5">
        <f t="shared" si="1"/>
        <v>1100</v>
      </c>
      <c r="N9" s="5">
        <f t="shared" si="2"/>
        <v>13200</v>
      </c>
      <c r="O9" s="5">
        <f t="shared" si="3"/>
        <v>220</v>
      </c>
    </row>
    <row r="10" spans="1:17" ht="86.4" customHeight="1" x14ac:dyDescent="0.3">
      <c r="A10" s="4">
        <v>9</v>
      </c>
      <c r="B10" s="4" t="s">
        <v>151</v>
      </c>
      <c r="C10" s="4" t="s">
        <v>12</v>
      </c>
      <c r="D10" s="4" t="s">
        <v>28</v>
      </c>
      <c r="E10" s="4" t="s">
        <v>29</v>
      </c>
      <c r="F10" s="5">
        <v>0</v>
      </c>
      <c r="G10" s="5">
        <v>0</v>
      </c>
      <c r="H10" s="5">
        <v>50</v>
      </c>
      <c r="I10" s="5">
        <v>50</v>
      </c>
      <c r="J10" s="5">
        <f t="shared" si="0"/>
        <v>100</v>
      </c>
      <c r="K10" s="5">
        <v>22</v>
      </c>
      <c r="L10" s="5">
        <v>60</v>
      </c>
      <c r="M10" s="5">
        <f t="shared" si="1"/>
        <v>1320</v>
      </c>
      <c r="N10" s="5">
        <f t="shared" si="2"/>
        <v>15840</v>
      </c>
      <c r="O10" s="5">
        <f t="shared" si="3"/>
        <v>264</v>
      </c>
    </row>
    <row r="11" spans="1:17" ht="86.4" customHeight="1" x14ac:dyDescent="0.3">
      <c r="A11" s="4">
        <v>10</v>
      </c>
      <c r="B11" s="4" t="s">
        <v>151</v>
      </c>
      <c r="C11" s="4" t="s">
        <v>12</v>
      </c>
      <c r="D11" s="4" t="s">
        <v>46</v>
      </c>
      <c r="E11" s="4" t="s">
        <v>47</v>
      </c>
      <c r="F11" s="5">
        <v>0</v>
      </c>
      <c r="G11" s="5">
        <v>0</v>
      </c>
      <c r="H11" s="5">
        <v>30</v>
      </c>
      <c r="I11" s="5">
        <v>70</v>
      </c>
      <c r="J11" s="5">
        <f t="shared" si="0"/>
        <v>100</v>
      </c>
      <c r="K11" s="5">
        <v>15</v>
      </c>
      <c r="L11" s="5">
        <v>50</v>
      </c>
      <c r="M11" s="5">
        <f t="shared" si="1"/>
        <v>750</v>
      </c>
      <c r="N11" s="5">
        <f t="shared" si="2"/>
        <v>9000</v>
      </c>
      <c r="O11" s="5">
        <f t="shared" si="3"/>
        <v>150</v>
      </c>
    </row>
    <row r="12" spans="1:17" ht="86.4" customHeight="1" x14ac:dyDescent="0.3">
      <c r="A12" s="4">
        <v>11</v>
      </c>
      <c r="B12" s="4" t="s">
        <v>151</v>
      </c>
      <c r="C12" s="4" t="s">
        <v>12</v>
      </c>
      <c r="D12" s="4" t="s">
        <v>30</v>
      </c>
      <c r="E12" s="4" t="s">
        <v>31</v>
      </c>
      <c r="F12" s="5">
        <v>0</v>
      </c>
      <c r="G12" s="5">
        <v>15</v>
      </c>
      <c r="H12" s="5">
        <v>35</v>
      </c>
      <c r="I12" s="5">
        <v>50</v>
      </c>
      <c r="J12" s="5">
        <f t="shared" si="0"/>
        <v>100</v>
      </c>
      <c r="K12" s="5">
        <v>12</v>
      </c>
      <c r="L12" s="5">
        <v>150</v>
      </c>
      <c r="M12" s="5">
        <f t="shared" si="1"/>
        <v>1800</v>
      </c>
      <c r="N12" s="5">
        <f t="shared" si="2"/>
        <v>21600</v>
      </c>
      <c r="O12" s="5">
        <f t="shared" si="3"/>
        <v>360</v>
      </c>
    </row>
    <row r="13" spans="1:17" ht="86.4" customHeight="1" x14ac:dyDescent="0.3">
      <c r="A13" s="4">
        <v>12</v>
      </c>
      <c r="B13" s="4" t="s">
        <v>11</v>
      </c>
      <c r="C13" s="4" t="s">
        <v>12</v>
      </c>
      <c r="D13" s="4" t="s">
        <v>32</v>
      </c>
      <c r="E13" s="4" t="s">
        <v>33</v>
      </c>
      <c r="F13" s="5">
        <v>0</v>
      </c>
      <c r="G13" s="5">
        <v>10</v>
      </c>
      <c r="H13" s="5">
        <v>40</v>
      </c>
      <c r="I13" s="5">
        <v>50</v>
      </c>
      <c r="J13" s="5">
        <f t="shared" si="0"/>
        <v>100</v>
      </c>
      <c r="K13" s="5">
        <v>15</v>
      </c>
      <c r="L13" s="5">
        <v>150</v>
      </c>
      <c r="M13" s="5">
        <f t="shared" si="1"/>
        <v>2250</v>
      </c>
      <c r="N13" s="5">
        <f t="shared" si="2"/>
        <v>27000</v>
      </c>
      <c r="O13" s="5">
        <f t="shared" si="3"/>
        <v>450</v>
      </c>
    </row>
    <row r="14" spans="1:17" ht="86.4" customHeight="1" x14ac:dyDescent="0.3">
      <c r="A14" s="4">
        <v>13</v>
      </c>
      <c r="B14" s="4" t="s">
        <v>151</v>
      </c>
      <c r="C14" s="4" t="s">
        <v>12</v>
      </c>
      <c r="D14" s="4" t="s">
        <v>34</v>
      </c>
      <c r="E14" s="4" t="s">
        <v>35</v>
      </c>
      <c r="F14" s="5">
        <v>5</v>
      </c>
      <c r="G14" s="5">
        <v>5</v>
      </c>
      <c r="H14" s="5">
        <v>15</v>
      </c>
      <c r="I14" s="5">
        <v>75</v>
      </c>
      <c r="J14" s="5">
        <f t="shared" si="0"/>
        <v>100</v>
      </c>
      <c r="K14" s="5">
        <v>7</v>
      </c>
      <c r="L14" s="5">
        <v>50</v>
      </c>
      <c r="M14" s="5">
        <f t="shared" si="1"/>
        <v>350</v>
      </c>
      <c r="N14" s="5">
        <f t="shared" si="2"/>
        <v>4200</v>
      </c>
      <c r="O14" s="5">
        <f t="shared" si="3"/>
        <v>70</v>
      </c>
    </row>
    <row r="15" spans="1:17" ht="86.4" customHeight="1" x14ac:dyDescent="0.3">
      <c r="A15" s="4">
        <v>14</v>
      </c>
      <c r="B15" s="4" t="s">
        <v>151</v>
      </c>
      <c r="C15" s="4" t="s">
        <v>12</v>
      </c>
      <c r="D15" s="4" t="s">
        <v>36</v>
      </c>
      <c r="E15" s="4" t="s">
        <v>37</v>
      </c>
      <c r="F15" s="5">
        <v>0</v>
      </c>
      <c r="G15" s="5">
        <v>0</v>
      </c>
      <c r="H15" s="5">
        <v>10</v>
      </c>
      <c r="I15" s="5">
        <v>90</v>
      </c>
      <c r="J15" s="5">
        <f t="shared" si="0"/>
        <v>100</v>
      </c>
      <c r="K15" s="5">
        <v>7</v>
      </c>
      <c r="L15" s="5">
        <v>50</v>
      </c>
      <c r="M15" s="5">
        <f t="shared" si="1"/>
        <v>350</v>
      </c>
      <c r="N15" s="5">
        <f t="shared" si="2"/>
        <v>4200</v>
      </c>
      <c r="O15" s="5">
        <f t="shared" si="3"/>
        <v>70</v>
      </c>
    </row>
    <row r="16" spans="1:17" ht="86.4" customHeight="1" x14ac:dyDescent="0.3">
      <c r="A16" s="4">
        <v>15</v>
      </c>
      <c r="B16" s="4" t="s">
        <v>11</v>
      </c>
      <c r="C16" s="4" t="s">
        <v>12</v>
      </c>
      <c r="D16" s="4" t="s">
        <v>38</v>
      </c>
      <c r="E16" s="4" t="s">
        <v>39</v>
      </c>
      <c r="F16" s="5">
        <v>0</v>
      </c>
      <c r="G16" s="5">
        <v>0</v>
      </c>
      <c r="H16" s="5">
        <v>10</v>
      </c>
      <c r="I16" s="5">
        <v>90</v>
      </c>
      <c r="J16" s="5">
        <f t="shared" si="0"/>
        <v>100</v>
      </c>
      <c r="K16" s="5">
        <v>7</v>
      </c>
      <c r="L16" s="5">
        <v>50</v>
      </c>
      <c r="M16" s="5">
        <f t="shared" si="1"/>
        <v>350</v>
      </c>
      <c r="N16" s="5">
        <f t="shared" si="2"/>
        <v>4200</v>
      </c>
      <c r="O16" s="5">
        <f t="shared" si="3"/>
        <v>70</v>
      </c>
    </row>
    <row r="17" spans="1:15" ht="86.4" customHeight="1" x14ac:dyDescent="0.3">
      <c r="A17" s="4">
        <v>16</v>
      </c>
      <c r="B17" s="4" t="s">
        <v>151</v>
      </c>
      <c r="C17" s="4" t="s">
        <v>12</v>
      </c>
      <c r="D17" s="4" t="s">
        <v>40</v>
      </c>
      <c r="E17" s="4" t="s">
        <v>41</v>
      </c>
      <c r="F17" s="5">
        <v>0</v>
      </c>
      <c r="G17" s="5">
        <v>0</v>
      </c>
      <c r="H17" s="5">
        <v>0</v>
      </c>
      <c r="I17" s="5">
        <v>100</v>
      </c>
      <c r="J17" s="5">
        <f t="shared" si="0"/>
        <v>100</v>
      </c>
      <c r="K17" s="5">
        <v>4</v>
      </c>
      <c r="L17" s="5">
        <v>60</v>
      </c>
      <c r="M17" s="5">
        <f t="shared" si="1"/>
        <v>240</v>
      </c>
      <c r="N17" s="5">
        <f t="shared" si="2"/>
        <v>2880</v>
      </c>
      <c r="O17" s="5">
        <f t="shared" si="3"/>
        <v>48</v>
      </c>
    </row>
    <row r="18" spans="1:15" ht="86.4" customHeight="1" x14ac:dyDescent="0.3">
      <c r="A18" s="4">
        <v>17</v>
      </c>
      <c r="B18" s="4" t="s">
        <v>11</v>
      </c>
      <c r="C18" s="4" t="s">
        <v>12</v>
      </c>
      <c r="D18" s="4" t="s">
        <v>42</v>
      </c>
      <c r="E18" s="4" t="s">
        <v>43</v>
      </c>
      <c r="F18" s="5">
        <v>0</v>
      </c>
      <c r="G18" s="5">
        <v>20</v>
      </c>
      <c r="H18" s="5">
        <v>80</v>
      </c>
      <c r="I18" s="5">
        <v>0</v>
      </c>
      <c r="J18" s="5">
        <f t="shared" si="0"/>
        <v>100</v>
      </c>
      <c r="K18" s="5">
        <v>0.25</v>
      </c>
      <c r="L18" s="5">
        <v>200</v>
      </c>
      <c r="M18" s="5">
        <f t="shared" si="1"/>
        <v>50</v>
      </c>
      <c r="N18" s="5">
        <f t="shared" si="2"/>
        <v>600</v>
      </c>
      <c r="O18" s="5">
        <f t="shared" si="3"/>
        <v>10</v>
      </c>
    </row>
    <row r="19" spans="1:15" ht="86.4" customHeight="1" x14ac:dyDescent="0.3">
      <c r="A19" s="4">
        <v>18</v>
      </c>
      <c r="B19" s="4" t="s">
        <v>151</v>
      </c>
      <c r="C19" s="4" t="s">
        <v>12</v>
      </c>
      <c r="D19" s="4" t="s">
        <v>44</v>
      </c>
      <c r="E19" s="7" t="s">
        <v>45</v>
      </c>
      <c r="F19" s="5">
        <v>0</v>
      </c>
      <c r="G19" s="5">
        <v>0</v>
      </c>
      <c r="H19" s="5">
        <v>50</v>
      </c>
      <c r="I19" s="5">
        <v>50</v>
      </c>
      <c r="J19" s="5">
        <f t="shared" si="0"/>
        <v>100</v>
      </c>
      <c r="K19" s="5">
        <v>4</v>
      </c>
      <c r="L19" s="5">
        <v>1000</v>
      </c>
      <c r="M19" s="5">
        <f t="shared" si="1"/>
        <v>4000</v>
      </c>
      <c r="N19" s="5">
        <f t="shared" si="2"/>
        <v>48000</v>
      </c>
      <c r="O19" s="5">
        <f t="shared" si="3"/>
        <v>800</v>
      </c>
    </row>
    <row r="20" spans="1:15" ht="86.4" customHeight="1" x14ac:dyDescent="0.3">
      <c r="A20" s="4">
        <v>19</v>
      </c>
      <c r="B20" s="4" t="s">
        <v>11</v>
      </c>
      <c r="C20" s="4" t="s">
        <v>12</v>
      </c>
      <c r="D20" s="4" t="s">
        <v>51</v>
      </c>
      <c r="E20" s="4" t="s">
        <v>52</v>
      </c>
      <c r="F20" s="5">
        <v>0</v>
      </c>
      <c r="G20" s="5">
        <v>0</v>
      </c>
      <c r="H20" s="5">
        <v>50</v>
      </c>
      <c r="I20" s="5">
        <v>50</v>
      </c>
      <c r="J20" s="5">
        <f t="shared" si="0"/>
        <v>100</v>
      </c>
      <c r="K20" s="5">
        <v>15</v>
      </c>
      <c r="L20" s="5">
        <v>1000</v>
      </c>
      <c r="M20" s="5">
        <f t="shared" si="1"/>
        <v>15000</v>
      </c>
      <c r="N20" s="5">
        <f t="shared" si="2"/>
        <v>180000</v>
      </c>
      <c r="O20" s="5">
        <f t="shared" si="3"/>
        <v>3000</v>
      </c>
    </row>
    <row r="21" spans="1:15" ht="86.4" customHeight="1" x14ac:dyDescent="0.3">
      <c r="A21" s="4">
        <v>20</v>
      </c>
      <c r="B21" s="4" t="s">
        <v>151</v>
      </c>
      <c r="C21" s="4" t="s">
        <v>12</v>
      </c>
      <c r="D21" s="4" t="s">
        <v>55</v>
      </c>
      <c r="E21" s="4" t="s">
        <v>56</v>
      </c>
      <c r="F21" s="5">
        <v>0</v>
      </c>
      <c r="G21" s="5">
        <v>0</v>
      </c>
      <c r="H21" s="5">
        <v>70</v>
      </c>
      <c r="I21" s="5">
        <v>30</v>
      </c>
      <c r="J21" s="5">
        <f t="shared" si="0"/>
        <v>100</v>
      </c>
      <c r="K21" s="5">
        <v>10</v>
      </c>
      <c r="L21" s="5">
        <v>50</v>
      </c>
      <c r="M21" s="5">
        <f t="shared" si="1"/>
        <v>500</v>
      </c>
      <c r="N21" s="5">
        <f t="shared" si="2"/>
        <v>6000</v>
      </c>
      <c r="O21" s="5">
        <f t="shared" si="3"/>
        <v>100</v>
      </c>
    </row>
    <row r="22" spans="1:15" ht="86.4" customHeight="1" x14ac:dyDescent="0.3">
      <c r="A22" s="4">
        <v>21</v>
      </c>
      <c r="B22" s="4" t="s">
        <v>151</v>
      </c>
      <c r="C22" s="4" t="s">
        <v>12</v>
      </c>
      <c r="D22" s="4" t="s">
        <v>57</v>
      </c>
      <c r="E22" s="4" t="s">
        <v>58</v>
      </c>
      <c r="F22" s="5">
        <v>0</v>
      </c>
      <c r="G22" s="5">
        <v>0</v>
      </c>
      <c r="H22" s="5">
        <v>60</v>
      </c>
      <c r="I22" s="5">
        <v>40</v>
      </c>
      <c r="J22" s="5">
        <f t="shared" si="0"/>
        <v>100</v>
      </c>
      <c r="K22" s="5">
        <v>12</v>
      </c>
      <c r="L22" s="5">
        <v>25</v>
      </c>
      <c r="M22" s="5">
        <f t="shared" si="1"/>
        <v>300</v>
      </c>
      <c r="N22" s="5">
        <f t="shared" si="2"/>
        <v>3600</v>
      </c>
      <c r="O22" s="5">
        <f t="shared" si="3"/>
        <v>60</v>
      </c>
    </row>
    <row r="23" spans="1:15" ht="86.4" customHeight="1" x14ac:dyDescent="0.3">
      <c r="A23" s="4">
        <v>22</v>
      </c>
      <c r="B23" s="4" t="s">
        <v>151</v>
      </c>
      <c r="C23" s="4" t="s">
        <v>12</v>
      </c>
      <c r="D23" s="4" t="s">
        <v>77</v>
      </c>
      <c r="E23" s="4" t="s">
        <v>78</v>
      </c>
      <c r="F23" s="5">
        <v>0</v>
      </c>
      <c r="G23" s="5">
        <v>0</v>
      </c>
      <c r="H23" s="5">
        <v>90</v>
      </c>
      <c r="I23" s="5">
        <v>10</v>
      </c>
      <c r="J23" s="5">
        <f t="shared" si="0"/>
        <v>100</v>
      </c>
      <c r="K23" s="5">
        <v>12</v>
      </c>
      <c r="L23" s="5">
        <v>200</v>
      </c>
      <c r="M23" s="5">
        <f t="shared" si="1"/>
        <v>2400</v>
      </c>
      <c r="N23" s="5">
        <f t="shared" si="2"/>
        <v>28800</v>
      </c>
      <c r="O23" s="5">
        <f t="shared" si="3"/>
        <v>480</v>
      </c>
    </row>
    <row r="24" spans="1:15" ht="86.4" customHeight="1" x14ac:dyDescent="0.3">
      <c r="A24" s="4">
        <v>23</v>
      </c>
      <c r="B24" s="4" t="s">
        <v>11</v>
      </c>
      <c r="C24" s="4" t="s">
        <v>12</v>
      </c>
      <c r="D24" s="4" t="s">
        <v>79</v>
      </c>
      <c r="E24" s="4" t="s">
        <v>80</v>
      </c>
      <c r="F24" s="5">
        <v>0</v>
      </c>
      <c r="G24" s="5">
        <v>10</v>
      </c>
      <c r="H24" s="5">
        <v>90</v>
      </c>
      <c r="I24" s="5">
        <v>0</v>
      </c>
      <c r="J24" s="5">
        <f t="shared" si="0"/>
        <v>100</v>
      </c>
      <c r="K24" s="5">
        <v>4</v>
      </c>
      <c r="L24" s="5">
        <v>500</v>
      </c>
      <c r="M24" s="5">
        <f t="shared" si="1"/>
        <v>2000</v>
      </c>
      <c r="N24" s="5">
        <f t="shared" si="2"/>
        <v>24000</v>
      </c>
      <c r="O24" s="5">
        <f t="shared" si="3"/>
        <v>400</v>
      </c>
    </row>
    <row r="25" spans="1:15" ht="86.4" customHeight="1" x14ac:dyDescent="0.3">
      <c r="A25" s="4">
        <v>24</v>
      </c>
      <c r="B25" s="4" t="s">
        <v>11</v>
      </c>
      <c r="C25" s="4" t="s">
        <v>12</v>
      </c>
      <c r="D25" s="4" t="s">
        <v>53</v>
      </c>
      <c r="E25" s="4" t="s">
        <v>54</v>
      </c>
      <c r="F25" s="5">
        <v>0</v>
      </c>
      <c r="G25" s="5">
        <v>0</v>
      </c>
      <c r="H25" s="5">
        <v>80</v>
      </c>
      <c r="I25" s="5">
        <v>20</v>
      </c>
      <c r="J25" s="5">
        <f t="shared" si="0"/>
        <v>100</v>
      </c>
      <c r="K25" s="5">
        <v>2</v>
      </c>
      <c r="L25" s="5">
        <v>300</v>
      </c>
      <c r="M25" s="5">
        <f t="shared" si="1"/>
        <v>600</v>
      </c>
      <c r="N25" s="5">
        <f t="shared" si="2"/>
        <v>7200</v>
      </c>
      <c r="O25" s="5">
        <f t="shared" si="3"/>
        <v>120</v>
      </c>
    </row>
    <row r="26" spans="1:15" ht="86.4" customHeight="1" x14ac:dyDescent="0.3">
      <c r="A26" s="4">
        <v>25</v>
      </c>
      <c r="B26" s="4" t="s">
        <v>151</v>
      </c>
      <c r="C26" s="4" t="s">
        <v>12</v>
      </c>
      <c r="D26" s="4" t="s">
        <v>59</v>
      </c>
      <c r="E26" s="4" t="s">
        <v>60</v>
      </c>
      <c r="F26" s="5">
        <v>0</v>
      </c>
      <c r="G26" s="5">
        <v>0</v>
      </c>
      <c r="H26" s="5">
        <v>80</v>
      </c>
      <c r="I26" s="5">
        <v>20</v>
      </c>
      <c r="J26" s="5">
        <f t="shared" si="0"/>
        <v>100</v>
      </c>
      <c r="K26" s="5">
        <v>4</v>
      </c>
      <c r="L26" s="5">
        <v>250</v>
      </c>
      <c r="M26" s="5">
        <f t="shared" si="1"/>
        <v>1000</v>
      </c>
      <c r="N26" s="5">
        <f t="shared" si="2"/>
        <v>12000</v>
      </c>
      <c r="O26" s="5">
        <f t="shared" si="3"/>
        <v>200</v>
      </c>
    </row>
    <row r="27" spans="1:15" ht="86.4" customHeight="1" x14ac:dyDescent="0.3">
      <c r="A27" s="4">
        <v>26</v>
      </c>
      <c r="B27" s="4" t="s">
        <v>151</v>
      </c>
      <c r="C27" s="4" t="s">
        <v>12</v>
      </c>
      <c r="D27" s="4" t="s">
        <v>61</v>
      </c>
      <c r="E27" s="4" t="s">
        <v>62</v>
      </c>
      <c r="F27" s="5">
        <v>0</v>
      </c>
      <c r="G27" s="5">
        <v>10</v>
      </c>
      <c r="H27" s="5">
        <v>70</v>
      </c>
      <c r="I27" s="5">
        <v>20</v>
      </c>
      <c r="J27" s="5">
        <f t="shared" si="0"/>
        <v>100</v>
      </c>
      <c r="K27" s="5">
        <v>4</v>
      </c>
      <c r="L27" s="5">
        <v>300</v>
      </c>
      <c r="M27" s="5">
        <f t="shared" si="1"/>
        <v>1200</v>
      </c>
      <c r="N27" s="5">
        <f t="shared" si="2"/>
        <v>14400</v>
      </c>
      <c r="O27" s="5">
        <f t="shared" si="3"/>
        <v>240</v>
      </c>
    </row>
    <row r="28" spans="1:15" ht="86.4" customHeight="1" x14ac:dyDescent="0.3">
      <c r="A28" s="4">
        <v>27</v>
      </c>
      <c r="B28" s="4" t="s">
        <v>151</v>
      </c>
      <c r="C28" s="4" t="s">
        <v>15</v>
      </c>
      <c r="D28" s="4" t="s">
        <v>64</v>
      </c>
      <c r="E28" s="4" t="s">
        <v>63</v>
      </c>
      <c r="F28" s="5">
        <v>0</v>
      </c>
      <c r="G28" s="5">
        <v>20</v>
      </c>
      <c r="H28" s="5">
        <v>40</v>
      </c>
      <c r="I28" s="5">
        <v>40</v>
      </c>
      <c r="J28" s="5">
        <f t="shared" si="0"/>
        <v>100</v>
      </c>
      <c r="K28" s="5">
        <v>22</v>
      </c>
      <c r="L28" s="5">
        <v>200</v>
      </c>
      <c r="M28" s="5">
        <f t="shared" si="1"/>
        <v>4400</v>
      </c>
      <c r="N28" s="5">
        <f t="shared" si="2"/>
        <v>52800</v>
      </c>
      <c r="O28" s="5">
        <f t="shared" si="3"/>
        <v>880</v>
      </c>
    </row>
    <row r="29" spans="1:15" ht="86.4" customHeight="1" x14ac:dyDescent="0.3">
      <c r="A29" s="4">
        <v>28</v>
      </c>
      <c r="B29" s="4" t="s">
        <v>11</v>
      </c>
      <c r="C29" s="4" t="s">
        <v>15</v>
      </c>
      <c r="D29" s="4" t="s">
        <v>66</v>
      </c>
      <c r="E29" s="4" t="s">
        <v>65</v>
      </c>
      <c r="F29" s="5">
        <v>0</v>
      </c>
      <c r="G29" s="5">
        <v>45</v>
      </c>
      <c r="H29" s="5">
        <v>45</v>
      </c>
      <c r="I29" s="5">
        <v>10</v>
      </c>
      <c r="J29" s="5">
        <f t="shared" si="0"/>
        <v>100</v>
      </c>
      <c r="K29" s="5">
        <v>1</v>
      </c>
      <c r="L29" s="5">
        <v>250</v>
      </c>
      <c r="M29" s="5">
        <f t="shared" si="1"/>
        <v>250</v>
      </c>
      <c r="N29" s="5">
        <f t="shared" si="2"/>
        <v>3000</v>
      </c>
      <c r="O29" s="5">
        <f t="shared" si="3"/>
        <v>50</v>
      </c>
    </row>
    <row r="30" spans="1:15" ht="86.4" customHeight="1" x14ac:dyDescent="0.3">
      <c r="A30" s="4">
        <v>29</v>
      </c>
      <c r="B30" s="4" t="s">
        <v>11</v>
      </c>
      <c r="C30" s="4" t="s">
        <v>15</v>
      </c>
      <c r="D30" s="4" t="s">
        <v>68</v>
      </c>
      <c r="E30" s="4" t="s">
        <v>67</v>
      </c>
      <c r="F30" s="5">
        <v>0</v>
      </c>
      <c r="G30" s="5">
        <v>25</v>
      </c>
      <c r="H30" s="5">
        <v>25</v>
      </c>
      <c r="I30" s="5">
        <v>50</v>
      </c>
      <c r="J30" s="5">
        <f t="shared" si="0"/>
        <v>100</v>
      </c>
      <c r="K30" s="5">
        <v>10</v>
      </c>
      <c r="L30" s="5">
        <v>100</v>
      </c>
      <c r="M30" s="5">
        <f t="shared" si="1"/>
        <v>1000</v>
      </c>
      <c r="N30" s="5">
        <f t="shared" si="2"/>
        <v>12000</v>
      </c>
      <c r="O30" s="5">
        <f t="shared" si="3"/>
        <v>200</v>
      </c>
    </row>
    <row r="31" spans="1:15" ht="86.4" customHeight="1" x14ac:dyDescent="0.3">
      <c r="A31" s="4">
        <v>30</v>
      </c>
      <c r="B31" s="4" t="s">
        <v>11</v>
      </c>
      <c r="C31" s="4" t="s">
        <v>15</v>
      </c>
      <c r="D31" s="4" t="s">
        <v>88</v>
      </c>
      <c r="E31" s="4" t="s">
        <v>87</v>
      </c>
      <c r="F31" s="5">
        <v>0</v>
      </c>
      <c r="G31" s="5">
        <v>50</v>
      </c>
      <c r="H31" s="5">
        <v>25</v>
      </c>
      <c r="I31" s="5">
        <v>25</v>
      </c>
      <c r="J31" s="5">
        <f t="shared" si="0"/>
        <v>100</v>
      </c>
      <c r="K31" s="5">
        <v>1</v>
      </c>
      <c r="L31" s="5">
        <v>1500</v>
      </c>
      <c r="M31" s="5">
        <f t="shared" si="1"/>
        <v>1500</v>
      </c>
      <c r="N31" s="5">
        <f t="shared" si="2"/>
        <v>18000</v>
      </c>
      <c r="O31" s="5">
        <f t="shared" si="3"/>
        <v>300</v>
      </c>
    </row>
    <row r="32" spans="1:15" ht="86.4" customHeight="1" x14ac:dyDescent="0.3">
      <c r="A32" s="4">
        <v>31</v>
      </c>
      <c r="B32" s="4" t="s">
        <v>11</v>
      </c>
      <c r="C32" s="4" t="s">
        <v>15</v>
      </c>
      <c r="D32" s="4" t="s">
        <v>70</v>
      </c>
      <c r="E32" s="4" t="s">
        <v>69</v>
      </c>
      <c r="F32" s="5">
        <v>40</v>
      </c>
      <c r="G32" s="5">
        <v>40</v>
      </c>
      <c r="H32" s="5">
        <v>20</v>
      </c>
      <c r="I32" s="5">
        <v>0</v>
      </c>
      <c r="J32" s="5">
        <f t="shared" si="0"/>
        <v>100</v>
      </c>
      <c r="K32" s="5">
        <v>0.5</v>
      </c>
      <c r="L32" s="5">
        <v>1000</v>
      </c>
      <c r="M32" s="5">
        <f t="shared" si="1"/>
        <v>500</v>
      </c>
      <c r="N32" s="5">
        <f t="shared" si="2"/>
        <v>6000</v>
      </c>
      <c r="O32" s="5">
        <f t="shared" si="3"/>
        <v>100</v>
      </c>
    </row>
    <row r="33" spans="1:15" ht="86.4" customHeight="1" x14ac:dyDescent="0.3">
      <c r="A33" s="4">
        <v>32</v>
      </c>
      <c r="B33" s="4" t="s">
        <v>11</v>
      </c>
      <c r="C33" s="4" t="s">
        <v>15</v>
      </c>
      <c r="D33" s="4" t="s">
        <v>72</v>
      </c>
      <c r="E33" s="4" t="s">
        <v>71</v>
      </c>
      <c r="F33" s="5">
        <v>0</v>
      </c>
      <c r="G33" s="5">
        <v>20</v>
      </c>
      <c r="H33" s="5">
        <v>40</v>
      </c>
      <c r="I33" s="5">
        <v>40</v>
      </c>
      <c r="J33" s="5">
        <f t="shared" si="0"/>
        <v>100</v>
      </c>
      <c r="K33" s="5">
        <v>2</v>
      </c>
      <c r="L33" s="5">
        <v>1000</v>
      </c>
      <c r="M33" s="5">
        <f t="shared" si="1"/>
        <v>2000</v>
      </c>
      <c r="N33" s="5">
        <f t="shared" si="2"/>
        <v>24000</v>
      </c>
      <c r="O33" s="5">
        <f t="shared" si="3"/>
        <v>400</v>
      </c>
    </row>
    <row r="34" spans="1:15" ht="86.4" customHeight="1" x14ac:dyDescent="0.3">
      <c r="A34" s="4">
        <v>33</v>
      </c>
      <c r="B34" s="4" t="s">
        <v>11</v>
      </c>
      <c r="C34" s="4" t="s">
        <v>15</v>
      </c>
      <c r="D34" s="4" t="s">
        <v>74</v>
      </c>
      <c r="E34" s="4" t="s">
        <v>73</v>
      </c>
      <c r="F34" s="5">
        <v>5</v>
      </c>
      <c r="G34" s="5">
        <v>35</v>
      </c>
      <c r="H34" s="5">
        <v>30</v>
      </c>
      <c r="I34" s="5">
        <v>30</v>
      </c>
      <c r="J34" s="5">
        <f t="shared" ref="J34:J65" si="4">F34+G34+H34+I34</f>
        <v>100</v>
      </c>
      <c r="K34" s="5">
        <v>0.25</v>
      </c>
      <c r="L34" s="5">
        <v>2500</v>
      </c>
      <c r="M34" s="5">
        <f t="shared" si="1"/>
        <v>625</v>
      </c>
      <c r="N34" s="5">
        <f t="shared" ref="N34:N65" si="5">M34*12</f>
        <v>7500</v>
      </c>
      <c r="O34" s="5">
        <f t="shared" ref="O34:O65" si="6">N34/60</f>
        <v>125</v>
      </c>
    </row>
    <row r="35" spans="1:15" ht="86.4" customHeight="1" x14ac:dyDescent="0.3">
      <c r="A35" s="4">
        <v>34</v>
      </c>
      <c r="B35" s="4" t="s">
        <v>11</v>
      </c>
      <c r="C35" s="4" t="s">
        <v>12</v>
      </c>
      <c r="D35" s="4" t="s">
        <v>82</v>
      </c>
      <c r="E35" s="4" t="s">
        <v>81</v>
      </c>
      <c r="F35" s="5">
        <v>0</v>
      </c>
      <c r="G35" s="5">
        <v>10</v>
      </c>
      <c r="H35" s="5">
        <v>45</v>
      </c>
      <c r="I35" s="5">
        <v>45</v>
      </c>
      <c r="J35" s="5">
        <f t="shared" si="4"/>
        <v>100</v>
      </c>
      <c r="K35" s="5">
        <v>4</v>
      </c>
      <c r="L35" s="5">
        <v>200</v>
      </c>
      <c r="M35" s="5">
        <f t="shared" si="1"/>
        <v>800</v>
      </c>
      <c r="N35" s="5">
        <f t="shared" si="5"/>
        <v>9600</v>
      </c>
      <c r="O35" s="5">
        <f t="shared" si="6"/>
        <v>160</v>
      </c>
    </row>
    <row r="36" spans="1:15" ht="86.4" customHeight="1" x14ac:dyDescent="0.3">
      <c r="A36" s="4">
        <v>35</v>
      </c>
      <c r="B36" s="4" t="s">
        <v>11</v>
      </c>
      <c r="C36" s="4" t="s">
        <v>12</v>
      </c>
      <c r="D36" s="4" t="s">
        <v>84</v>
      </c>
      <c r="E36" s="4" t="s">
        <v>83</v>
      </c>
      <c r="F36" s="5">
        <v>0</v>
      </c>
      <c r="G36" s="5">
        <v>10</v>
      </c>
      <c r="H36" s="5">
        <v>60</v>
      </c>
      <c r="I36" s="5">
        <v>30</v>
      </c>
      <c r="J36" s="5">
        <f t="shared" si="4"/>
        <v>100</v>
      </c>
      <c r="K36" s="5">
        <v>4</v>
      </c>
      <c r="L36" s="5">
        <v>500</v>
      </c>
      <c r="M36" s="5">
        <f t="shared" si="1"/>
        <v>2000</v>
      </c>
      <c r="N36" s="5">
        <f t="shared" si="5"/>
        <v>24000</v>
      </c>
      <c r="O36" s="5">
        <f t="shared" si="6"/>
        <v>400</v>
      </c>
    </row>
    <row r="37" spans="1:15" ht="86.4" customHeight="1" x14ac:dyDescent="0.3">
      <c r="A37" s="4">
        <v>36</v>
      </c>
      <c r="B37" s="4" t="s">
        <v>151</v>
      </c>
      <c r="C37" s="4" t="s">
        <v>12</v>
      </c>
      <c r="D37" s="4" t="s">
        <v>109</v>
      </c>
      <c r="E37" s="4" t="s">
        <v>108</v>
      </c>
      <c r="F37" s="5">
        <v>0</v>
      </c>
      <c r="G37" s="5">
        <v>30</v>
      </c>
      <c r="H37" s="5">
        <v>60</v>
      </c>
      <c r="I37" s="5">
        <v>10</v>
      </c>
      <c r="J37" s="5">
        <f t="shared" si="4"/>
        <v>100</v>
      </c>
      <c r="K37" s="5">
        <v>2</v>
      </c>
      <c r="L37" s="5">
        <v>150</v>
      </c>
      <c r="M37" s="5">
        <f t="shared" si="1"/>
        <v>300</v>
      </c>
      <c r="N37" s="5">
        <f t="shared" si="5"/>
        <v>3600</v>
      </c>
      <c r="O37" s="5">
        <f t="shared" si="6"/>
        <v>60</v>
      </c>
    </row>
    <row r="38" spans="1:15" ht="86.4" customHeight="1" x14ac:dyDescent="0.3">
      <c r="A38" s="4">
        <v>37</v>
      </c>
      <c r="B38" s="4" t="s">
        <v>151</v>
      </c>
      <c r="C38" s="4" t="s">
        <v>12</v>
      </c>
      <c r="D38" s="4" t="s">
        <v>111</v>
      </c>
      <c r="E38" s="4" t="s">
        <v>110</v>
      </c>
      <c r="F38" s="5">
        <v>0</v>
      </c>
      <c r="G38" s="5">
        <v>20</v>
      </c>
      <c r="H38" s="5">
        <v>80</v>
      </c>
      <c r="I38" s="5">
        <v>0</v>
      </c>
      <c r="J38" s="5">
        <f t="shared" si="4"/>
        <v>100</v>
      </c>
      <c r="K38" s="5">
        <v>2</v>
      </c>
      <c r="L38" s="5">
        <v>200</v>
      </c>
      <c r="M38" s="5">
        <f t="shared" si="1"/>
        <v>400</v>
      </c>
      <c r="N38" s="5">
        <f t="shared" si="5"/>
        <v>4800</v>
      </c>
      <c r="O38" s="5">
        <f t="shared" si="6"/>
        <v>80</v>
      </c>
    </row>
    <row r="39" spans="1:15" ht="86.4" customHeight="1" x14ac:dyDescent="0.3">
      <c r="A39" s="4">
        <v>38</v>
      </c>
      <c r="B39" s="4" t="s">
        <v>11</v>
      </c>
      <c r="C39" s="4" t="s">
        <v>12</v>
      </c>
      <c r="D39" s="4" t="s">
        <v>113</v>
      </c>
      <c r="E39" s="4" t="s">
        <v>112</v>
      </c>
      <c r="F39" s="5">
        <v>0</v>
      </c>
      <c r="G39" s="5">
        <v>0</v>
      </c>
      <c r="H39" s="5">
        <v>100</v>
      </c>
      <c r="I39" s="5">
        <v>0</v>
      </c>
      <c r="J39" s="5">
        <f t="shared" si="4"/>
        <v>100</v>
      </c>
      <c r="K39" s="5">
        <v>1</v>
      </c>
      <c r="L39" s="5">
        <v>200</v>
      </c>
      <c r="M39" s="5">
        <f t="shared" si="1"/>
        <v>200</v>
      </c>
      <c r="N39" s="5">
        <f t="shared" si="5"/>
        <v>2400</v>
      </c>
      <c r="O39" s="5">
        <f t="shared" si="6"/>
        <v>40</v>
      </c>
    </row>
    <row r="40" spans="1:15" ht="86.4" customHeight="1" x14ac:dyDescent="0.3">
      <c r="A40" s="4">
        <v>39</v>
      </c>
      <c r="B40" s="4" t="s">
        <v>11</v>
      </c>
      <c r="C40" s="4" t="s">
        <v>12</v>
      </c>
      <c r="D40" s="4" t="s">
        <v>86</v>
      </c>
      <c r="E40" s="4" t="s">
        <v>85</v>
      </c>
      <c r="F40" s="5">
        <v>0</v>
      </c>
      <c r="G40" s="5">
        <v>10</v>
      </c>
      <c r="H40" s="5">
        <v>80</v>
      </c>
      <c r="I40" s="5">
        <v>10</v>
      </c>
      <c r="J40" s="5">
        <f t="shared" si="4"/>
        <v>100</v>
      </c>
      <c r="K40" s="5">
        <v>1</v>
      </c>
      <c r="L40" s="5">
        <v>1000</v>
      </c>
      <c r="M40" s="5">
        <f t="shared" si="1"/>
        <v>1000</v>
      </c>
      <c r="N40" s="5">
        <f t="shared" si="5"/>
        <v>12000</v>
      </c>
      <c r="O40" s="5">
        <f t="shared" si="6"/>
        <v>200</v>
      </c>
    </row>
    <row r="41" spans="1:15" ht="86.4" customHeight="1" x14ac:dyDescent="0.3">
      <c r="A41" s="4">
        <v>40</v>
      </c>
      <c r="B41" s="4" t="s">
        <v>11</v>
      </c>
      <c r="C41" s="4" t="s">
        <v>15</v>
      </c>
      <c r="D41" s="4" t="s">
        <v>90</v>
      </c>
      <c r="E41" s="4" t="s">
        <v>89</v>
      </c>
      <c r="F41" s="5">
        <v>10</v>
      </c>
      <c r="G41" s="5">
        <v>20</v>
      </c>
      <c r="H41" s="5">
        <v>0</v>
      </c>
      <c r="I41" s="5">
        <v>70</v>
      </c>
      <c r="J41" s="5">
        <f t="shared" si="4"/>
        <v>100</v>
      </c>
      <c r="K41" s="5">
        <v>1</v>
      </c>
      <c r="L41" s="5">
        <v>250</v>
      </c>
      <c r="M41" s="5">
        <f t="shared" si="1"/>
        <v>250</v>
      </c>
      <c r="N41" s="5">
        <f t="shared" si="5"/>
        <v>3000</v>
      </c>
      <c r="O41" s="5">
        <f t="shared" si="6"/>
        <v>50</v>
      </c>
    </row>
    <row r="42" spans="1:15" ht="86.4" customHeight="1" x14ac:dyDescent="0.3">
      <c r="A42" s="4">
        <v>41</v>
      </c>
      <c r="B42" s="4" t="s">
        <v>11</v>
      </c>
      <c r="C42" s="4" t="s">
        <v>15</v>
      </c>
      <c r="D42" s="4" t="s">
        <v>101</v>
      </c>
      <c r="E42" s="7" t="s">
        <v>148</v>
      </c>
      <c r="F42" s="5">
        <v>20</v>
      </c>
      <c r="G42" s="5">
        <v>25</v>
      </c>
      <c r="H42" s="5">
        <v>25</v>
      </c>
      <c r="I42" s="5">
        <v>30</v>
      </c>
      <c r="J42" s="5">
        <f t="shared" si="4"/>
        <v>100</v>
      </c>
      <c r="K42" s="5">
        <v>0.75</v>
      </c>
      <c r="L42" s="5">
        <v>2500</v>
      </c>
      <c r="M42" s="5">
        <f t="shared" si="1"/>
        <v>1875</v>
      </c>
      <c r="N42" s="5">
        <f t="shared" si="5"/>
        <v>22500</v>
      </c>
      <c r="O42" s="5">
        <f t="shared" si="6"/>
        <v>375</v>
      </c>
    </row>
    <row r="43" spans="1:15" ht="86.4" customHeight="1" x14ac:dyDescent="0.3">
      <c r="A43" s="4">
        <v>42</v>
      </c>
      <c r="B43" s="4" t="s">
        <v>151</v>
      </c>
      <c r="C43" s="4" t="s">
        <v>12</v>
      </c>
      <c r="D43" s="4" t="s">
        <v>103</v>
      </c>
      <c r="E43" s="4" t="s">
        <v>102</v>
      </c>
      <c r="F43" s="5">
        <v>5</v>
      </c>
      <c r="G43" s="5">
        <v>10</v>
      </c>
      <c r="H43" s="5">
        <v>60</v>
      </c>
      <c r="I43" s="5">
        <v>25</v>
      </c>
      <c r="J43" s="5">
        <f t="shared" si="4"/>
        <v>100</v>
      </c>
      <c r="K43" s="5">
        <v>4</v>
      </c>
      <c r="L43" s="5">
        <v>100</v>
      </c>
      <c r="M43" s="5">
        <f t="shared" si="1"/>
        <v>400</v>
      </c>
      <c r="N43" s="5">
        <f t="shared" si="5"/>
        <v>4800</v>
      </c>
      <c r="O43" s="5">
        <f t="shared" si="6"/>
        <v>80</v>
      </c>
    </row>
    <row r="44" spans="1:15" ht="86.4" customHeight="1" x14ac:dyDescent="0.3">
      <c r="A44" s="4">
        <v>43</v>
      </c>
      <c r="B44" s="4" t="s">
        <v>151</v>
      </c>
      <c r="C44" s="4" t="s">
        <v>12</v>
      </c>
      <c r="D44" s="4" t="s">
        <v>105</v>
      </c>
      <c r="E44" s="4" t="s">
        <v>104</v>
      </c>
      <c r="F44" s="5">
        <v>0</v>
      </c>
      <c r="G44" s="5">
        <v>5</v>
      </c>
      <c r="H44" s="5">
        <v>5</v>
      </c>
      <c r="I44" s="5">
        <v>90</v>
      </c>
      <c r="J44" s="5">
        <f t="shared" si="4"/>
        <v>100</v>
      </c>
      <c r="K44" s="5">
        <v>2</v>
      </c>
      <c r="L44" s="5">
        <v>70</v>
      </c>
      <c r="M44" s="5">
        <f t="shared" si="1"/>
        <v>140</v>
      </c>
      <c r="N44" s="5">
        <f t="shared" si="5"/>
        <v>1680</v>
      </c>
      <c r="O44" s="5">
        <f t="shared" si="6"/>
        <v>28</v>
      </c>
    </row>
    <row r="45" spans="1:15" ht="86.4" customHeight="1" x14ac:dyDescent="0.3">
      <c r="A45" s="4">
        <v>44</v>
      </c>
      <c r="B45" s="4" t="s">
        <v>11</v>
      </c>
      <c r="C45" s="4" t="s">
        <v>15</v>
      </c>
      <c r="D45" s="4" t="s">
        <v>100</v>
      </c>
      <c r="E45" s="4" t="s">
        <v>99</v>
      </c>
      <c r="F45" s="5">
        <v>10</v>
      </c>
      <c r="G45" s="5">
        <v>40</v>
      </c>
      <c r="H45" s="5">
        <v>25</v>
      </c>
      <c r="I45" s="5">
        <v>25</v>
      </c>
      <c r="J45" s="5">
        <f t="shared" si="4"/>
        <v>100</v>
      </c>
      <c r="K45" s="5">
        <v>0.25</v>
      </c>
      <c r="L45" s="5">
        <v>1000</v>
      </c>
      <c r="M45" s="5">
        <f t="shared" si="1"/>
        <v>250</v>
      </c>
      <c r="N45" s="5">
        <f t="shared" si="5"/>
        <v>3000</v>
      </c>
      <c r="O45" s="5">
        <f t="shared" si="6"/>
        <v>50</v>
      </c>
    </row>
    <row r="46" spans="1:15" ht="86.4" customHeight="1" x14ac:dyDescent="0.3">
      <c r="A46" s="4">
        <v>45</v>
      </c>
      <c r="B46" s="4" t="s">
        <v>151</v>
      </c>
      <c r="C46" s="4" t="s">
        <v>15</v>
      </c>
      <c r="D46" s="4" t="s">
        <v>92</v>
      </c>
      <c r="E46" s="4" t="s">
        <v>91</v>
      </c>
      <c r="F46" s="5">
        <v>5</v>
      </c>
      <c r="G46" s="5">
        <v>30</v>
      </c>
      <c r="H46" s="5">
        <v>55</v>
      </c>
      <c r="I46" s="5">
        <v>10</v>
      </c>
      <c r="J46" s="5">
        <f t="shared" si="4"/>
        <v>100</v>
      </c>
      <c r="K46" s="5">
        <v>1</v>
      </c>
      <c r="L46" s="5">
        <v>2500</v>
      </c>
      <c r="M46" s="5">
        <f t="shared" si="1"/>
        <v>2500</v>
      </c>
      <c r="N46" s="5">
        <f t="shared" si="5"/>
        <v>30000</v>
      </c>
      <c r="O46" s="5">
        <f t="shared" si="6"/>
        <v>500</v>
      </c>
    </row>
    <row r="47" spans="1:15" ht="86.4" customHeight="1" x14ac:dyDescent="0.3">
      <c r="A47" s="4">
        <v>46</v>
      </c>
      <c r="B47" s="4" t="s">
        <v>11</v>
      </c>
      <c r="C47" s="4" t="s">
        <v>15</v>
      </c>
      <c r="D47" s="4" t="s">
        <v>98</v>
      </c>
      <c r="E47" s="4" t="s">
        <v>97</v>
      </c>
      <c r="F47" s="5">
        <v>0</v>
      </c>
      <c r="G47" s="5">
        <v>50</v>
      </c>
      <c r="H47" s="5">
        <v>40</v>
      </c>
      <c r="I47" s="5">
        <v>10</v>
      </c>
      <c r="J47" s="5">
        <f t="shared" si="4"/>
        <v>100</v>
      </c>
      <c r="K47" s="5">
        <v>1</v>
      </c>
      <c r="L47" s="5">
        <v>3000</v>
      </c>
      <c r="M47" s="5">
        <f t="shared" si="1"/>
        <v>3000</v>
      </c>
      <c r="N47" s="5">
        <f t="shared" si="5"/>
        <v>36000</v>
      </c>
      <c r="O47" s="5">
        <f t="shared" si="6"/>
        <v>600</v>
      </c>
    </row>
    <row r="48" spans="1:15" ht="86.4" customHeight="1" x14ac:dyDescent="0.3">
      <c r="A48" s="4">
        <v>47</v>
      </c>
      <c r="B48" s="4" t="s">
        <v>11</v>
      </c>
      <c r="C48" s="4" t="s">
        <v>15</v>
      </c>
      <c r="D48" s="4" t="s">
        <v>96</v>
      </c>
      <c r="E48" s="4" t="s">
        <v>95</v>
      </c>
      <c r="F48" s="5">
        <v>30</v>
      </c>
      <c r="G48" s="5">
        <v>30</v>
      </c>
      <c r="H48" s="5">
        <v>20</v>
      </c>
      <c r="I48" s="5">
        <v>20</v>
      </c>
      <c r="J48" s="5">
        <f t="shared" si="4"/>
        <v>100</v>
      </c>
      <c r="K48" s="5">
        <v>1</v>
      </c>
      <c r="L48" s="5">
        <v>750</v>
      </c>
      <c r="M48" s="5">
        <f t="shared" si="1"/>
        <v>750</v>
      </c>
      <c r="N48" s="5">
        <f t="shared" si="5"/>
        <v>9000</v>
      </c>
      <c r="O48" s="5">
        <f t="shared" si="6"/>
        <v>150</v>
      </c>
    </row>
    <row r="49" spans="1:15" ht="86.4" customHeight="1" x14ac:dyDescent="0.3">
      <c r="A49" s="4">
        <v>48</v>
      </c>
      <c r="B49" s="4" t="s">
        <v>11</v>
      </c>
      <c r="C49" s="4" t="s">
        <v>15</v>
      </c>
      <c r="D49" s="4" t="s">
        <v>76</v>
      </c>
      <c r="E49" s="4" t="s">
        <v>75</v>
      </c>
      <c r="F49" s="5">
        <v>20</v>
      </c>
      <c r="G49" s="5">
        <v>40</v>
      </c>
      <c r="H49" s="5">
        <v>20</v>
      </c>
      <c r="I49" s="5">
        <v>20</v>
      </c>
      <c r="J49" s="5">
        <f t="shared" si="4"/>
        <v>100</v>
      </c>
      <c r="K49" s="5">
        <v>0.5</v>
      </c>
      <c r="L49" s="5">
        <v>1000</v>
      </c>
      <c r="M49" s="5">
        <f t="shared" si="1"/>
        <v>500</v>
      </c>
      <c r="N49" s="5">
        <f t="shared" si="5"/>
        <v>6000</v>
      </c>
      <c r="O49" s="5">
        <f t="shared" si="6"/>
        <v>100</v>
      </c>
    </row>
    <row r="50" spans="1:15" ht="86.4" customHeight="1" x14ac:dyDescent="0.3">
      <c r="A50" s="4">
        <v>49</v>
      </c>
      <c r="B50" s="4" t="s">
        <v>11</v>
      </c>
      <c r="C50" s="4" t="s">
        <v>15</v>
      </c>
      <c r="D50" s="4" t="s">
        <v>94</v>
      </c>
      <c r="E50" s="4" t="s">
        <v>93</v>
      </c>
      <c r="F50" s="5">
        <v>20</v>
      </c>
      <c r="G50" s="5">
        <v>30</v>
      </c>
      <c r="H50" s="5">
        <v>25</v>
      </c>
      <c r="I50" s="5">
        <v>25</v>
      </c>
      <c r="J50" s="5">
        <f t="shared" si="4"/>
        <v>100</v>
      </c>
      <c r="K50" s="5">
        <v>1</v>
      </c>
      <c r="L50" s="5">
        <v>1000</v>
      </c>
      <c r="M50" s="5">
        <v>750</v>
      </c>
      <c r="N50" s="5">
        <f t="shared" si="5"/>
        <v>9000</v>
      </c>
      <c r="O50" s="5">
        <f t="shared" si="6"/>
        <v>150</v>
      </c>
    </row>
    <row r="51" spans="1:15" ht="86.4" customHeight="1" x14ac:dyDescent="0.3">
      <c r="A51" s="4">
        <v>50</v>
      </c>
      <c r="B51" s="4" t="s">
        <v>11</v>
      </c>
      <c r="C51" s="4" t="s">
        <v>12</v>
      </c>
      <c r="D51" s="4" t="s">
        <v>115</v>
      </c>
      <c r="E51" s="4" t="s">
        <v>114</v>
      </c>
      <c r="F51" s="5">
        <v>0</v>
      </c>
      <c r="G51" s="5">
        <v>30</v>
      </c>
      <c r="H51" s="5">
        <v>30</v>
      </c>
      <c r="I51" s="5">
        <v>40</v>
      </c>
      <c r="J51" s="5">
        <f t="shared" si="4"/>
        <v>100</v>
      </c>
      <c r="K51" s="5">
        <v>2</v>
      </c>
      <c r="L51" s="5">
        <v>150</v>
      </c>
      <c r="M51" s="5">
        <f t="shared" ref="M51:M69" si="7">K51*L51</f>
        <v>300</v>
      </c>
      <c r="N51" s="5">
        <f t="shared" si="5"/>
        <v>3600</v>
      </c>
      <c r="O51" s="5">
        <f t="shared" si="6"/>
        <v>60</v>
      </c>
    </row>
    <row r="52" spans="1:15" ht="86.4" customHeight="1" x14ac:dyDescent="0.3">
      <c r="A52" s="4">
        <v>51</v>
      </c>
      <c r="B52" s="4" t="s">
        <v>11</v>
      </c>
      <c r="C52" s="4" t="s">
        <v>12</v>
      </c>
      <c r="D52" s="4" t="s">
        <v>117</v>
      </c>
      <c r="E52" s="4" t="s">
        <v>116</v>
      </c>
      <c r="F52" s="5">
        <v>0</v>
      </c>
      <c r="G52" s="5">
        <v>30</v>
      </c>
      <c r="H52" s="5">
        <v>50</v>
      </c>
      <c r="I52" s="5">
        <v>20</v>
      </c>
      <c r="J52" s="5">
        <f t="shared" si="4"/>
        <v>100</v>
      </c>
      <c r="K52" s="5">
        <v>2</v>
      </c>
      <c r="L52" s="5">
        <v>250</v>
      </c>
      <c r="M52" s="5">
        <f t="shared" si="7"/>
        <v>500</v>
      </c>
      <c r="N52" s="5">
        <f t="shared" si="5"/>
        <v>6000</v>
      </c>
      <c r="O52" s="5">
        <f t="shared" si="6"/>
        <v>100</v>
      </c>
    </row>
    <row r="53" spans="1:15" ht="86.4" customHeight="1" x14ac:dyDescent="0.3">
      <c r="A53" s="4">
        <v>52</v>
      </c>
      <c r="B53" s="4" t="s">
        <v>11</v>
      </c>
      <c r="C53" s="4" t="s">
        <v>15</v>
      </c>
      <c r="D53" s="4" t="s">
        <v>143</v>
      </c>
      <c r="E53" s="4" t="s">
        <v>142</v>
      </c>
      <c r="F53" s="5">
        <v>0</v>
      </c>
      <c r="G53" s="5">
        <v>30</v>
      </c>
      <c r="H53" s="5">
        <v>40</v>
      </c>
      <c r="I53" s="5">
        <v>30</v>
      </c>
      <c r="J53" s="5">
        <f t="shared" si="4"/>
        <v>100</v>
      </c>
      <c r="K53" s="5">
        <v>10</v>
      </c>
      <c r="L53" s="5">
        <v>100</v>
      </c>
      <c r="M53" s="5">
        <f t="shared" si="7"/>
        <v>1000</v>
      </c>
      <c r="N53" s="5">
        <f t="shared" si="5"/>
        <v>12000</v>
      </c>
      <c r="O53" s="5">
        <f t="shared" si="6"/>
        <v>200</v>
      </c>
    </row>
    <row r="54" spans="1:15" ht="86.4" customHeight="1" x14ac:dyDescent="0.3">
      <c r="A54" s="4">
        <v>53</v>
      </c>
      <c r="B54" s="4" t="s">
        <v>11</v>
      </c>
      <c r="C54" s="4" t="s">
        <v>12</v>
      </c>
      <c r="D54" s="4" t="s">
        <v>107</v>
      </c>
      <c r="E54" s="4" t="s">
        <v>106</v>
      </c>
      <c r="F54" s="5">
        <v>0</v>
      </c>
      <c r="G54" s="5">
        <v>10</v>
      </c>
      <c r="H54" s="5">
        <v>90</v>
      </c>
      <c r="I54" s="5">
        <v>0</v>
      </c>
      <c r="J54" s="5">
        <f t="shared" si="4"/>
        <v>100</v>
      </c>
      <c r="K54" s="5">
        <v>4</v>
      </c>
      <c r="L54" s="5">
        <v>50</v>
      </c>
      <c r="M54" s="5">
        <f t="shared" si="7"/>
        <v>200</v>
      </c>
      <c r="N54" s="5">
        <f t="shared" si="5"/>
        <v>2400</v>
      </c>
      <c r="O54" s="5">
        <f t="shared" si="6"/>
        <v>40</v>
      </c>
    </row>
    <row r="55" spans="1:15" ht="86.4" customHeight="1" x14ac:dyDescent="0.3">
      <c r="A55" s="4">
        <v>54</v>
      </c>
      <c r="B55" s="4" t="s">
        <v>11</v>
      </c>
      <c r="C55" s="4" t="s">
        <v>48</v>
      </c>
      <c r="D55" s="4" t="s">
        <v>119</v>
      </c>
      <c r="E55" s="4" t="s">
        <v>118</v>
      </c>
      <c r="F55" s="5">
        <v>40</v>
      </c>
      <c r="G55" s="5">
        <v>40</v>
      </c>
      <c r="H55" s="5">
        <v>10</v>
      </c>
      <c r="I55" s="5">
        <v>10</v>
      </c>
      <c r="J55" s="5">
        <f t="shared" si="4"/>
        <v>100</v>
      </c>
      <c r="K55" s="5">
        <v>1</v>
      </c>
      <c r="L55" s="5">
        <v>1000</v>
      </c>
      <c r="M55" s="5">
        <f t="shared" si="7"/>
        <v>1000</v>
      </c>
      <c r="N55" s="5">
        <f t="shared" si="5"/>
        <v>12000</v>
      </c>
      <c r="O55" s="5">
        <f t="shared" si="6"/>
        <v>200</v>
      </c>
    </row>
    <row r="56" spans="1:15" ht="86.4" customHeight="1" x14ac:dyDescent="0.3">
      <c r="A56" s="4">
        <v>55</v>
      </c>
      <c r="B56" s="4" t="s">
        <v>11</v>
      </c>
      <c r="C56" s="4" t="s">
        <v>48</v>
      </c>
      <c r="D56" s="4" t="s">
        <v>121</v>
      </c>
      <c r="E56" s="4" t="s">
        <v>120</v>
      </c>
      <c r="F56" s="5">
        <v>30</v>
      </c>
      <c r="G56" s="5">
        <v>70</v>
      </c>
      <c r="H56" s="5">
        <v>0</v>
      </c>
      <c r="I56" s="5">
        <v>0</v>
      </c>
      <c r="J56" s="5">
        <f t="shared" si="4"/>
        <v>100</v>
      </c>
      <c r="K56" s="5">
        <v>0.1</v>
      </c>
      <c r="L56" s="5">
        <v>1000</v>
      </c>
      <c r="M56" s="5">
        <f t="shared" si="7"/>
        <v>100</v>
      </c>
      <c r="N56" s="5">
        <f t="shared" si="5"/>
        <v>1200</v>
      </c>
      <c r="O56" s="5">
        <f t="shared" si="6"/>
        <v>20</v>
      </c>
    </row>
    <row r="57" spans="1:15" ht="86.4" customHeight="1" x14ac:dyDescent="0.3">
      <c r="A57" s="4">
        <v>56</v>
      </c>
      <c r="B57" s="4" t="s">
        <v>11</v>
      </c>
      <c r="C57" s="4" t="s">
        <v>48</v>
      </c>
      <c r="D57" s="4" t="s">
        <v>123</v>
      </c>
      <c r="E57" s="4" t="s">
        <v>122</v>
      </c>
      <c r="F57" s="5">
        <v>30</v>
      </c>
      <c r="G57" s="5">
        <v>30</v>
      </c>
      <c r="H57" s="5">
        <v>30</v>
      </c>
      <c r="I57" s="5">
        <v>10</v>
      </c>
      <c r="J57" s="5">
        <f t="shared" si="4"/>
        <v>100</v>
      </c>
      <c r="K57" s="5">
        <v>0.1</v>
      </c>
      <c r="L57" s="5">
        <v>1500</v>
      </c>
      <c r="M57" s="5">
        <f t="shared" si="7"/>
        <v>150</v>
      </c>
      <c r="N57" s="5">
        <f t="shared" si="5"/>
        <v>1800</v>
      </c>
      <c r="O57" s="5">
        <f t="shared" si="6"/>
        <v>30</v>
      </c>
    </row>
    <row r="58" spans="1:15" ht="86.4" customHeight="1" x14ac:dyDescent="0.3">
      <c r="A58" s="4">
        <v>57</v>
      </c>
      <c r="B58" s="4" t="s">
        <v>11</v>
      </c>
      <c r="C58" s="4" t="s">
        <v>48</v>
      </c>
      <c r="D58" s="4" t="s">
        <v>125</v>
      </c>
      <c r="E58" s="4" t="s">
        <v>124</v>
      </c>
      <c r="F58" s="5">
        <v>45</v>
      </c>
      <c r="G58" s="5">
        <v>45</v>
      </c>
      <c r="H58" s="5">
        <v>10</v>
      </c>
      <c r="I58" s="5">
        <v>0</v>
      </c>
      <c r="J58" s="5">
        <f t="shared" si="4"/>
        <v>100</v>
      </c>
      <c r="K58" s="5">
        <v>1</v>
      </c>
      <c r="L58" s="5">
        <v>1000</v>
      </c>
      <c r="M58" s="5">
        <f t="shared" si="7"/>
        <v>1000</v>
      </c>
      <c r="N58" s="5">
        <f t="shared" si="5"/>
        <v>12000</v>
      </c>
      <c r="O58" s="5">
        <f t="shared" si="6"/>
        <v>200</v>
      </c>
    </row>
    <row r="59" spans="1:15" ht="86.4" customHeight="1" x14ac:dyDescent="0.3">
      <c r="A59" s="4">
        <v>58</v>
      </c>
      <c r="B59" s="4" t="s">
        <v>11</v>
      </c>
      <c r="C59" s="4" t="s">
        <v>48</v>
      </c>
      <c r="D59" s="4" t="s">
        <v>127</v>
      </c>
      <c r="E59" s="4" t="s">
        <v>126</v>
      </c>
      <c r="F59" s="5">
        <v>70</v>
      </c>
      <c r="G59" s="5">
        <v>20</v>
      </c>
      <c r="H59" s="5">
        <v>10</v>
      </c>
      <c r="I59" s="5">
        <v>0</v>
      </c>
      <c r="J59" s="5">
        <f t="shared" si="4"/>
        <v>100</v>
      </c>
      <c r="K59" s="5">
        <v>1</v>
      </c>
      <c r="L59" s="5">
        <v>200</v>
      </c>
      <c r="M59" s="5">
        <f t="shared" si="7"/>
        <v>200</v>
      </c>
      <c r="N59" s="5">
        <f t="shared" si="5"/>
        <v>2400</v>
      </c>
      <c r="O59" s="5">
        <f t="shared" si="6"/>
        <v>40</v>
      </c>
    </row>
    <row r="60" spans="1:15" ht="86.4" customHeight="1" x14ac:dyDescent="0.3">
      <c r="A60" s="4">
        <v>59</v>
      </c>
      <c r="B60" s="4" t="s">
        <v>11</v>
      </c>
      <c r="C60" s="4" t="s">
        <v>15</v>
      </c>
      <c r="D60" s="4" t="s">
        <v>129</v>
      </c>
      <c r="E60" s="4" t="s">
        <v>128</v>
      </c>
      <c r="F60" s="5">
        <v>10</v>
      </c>
      <c r="G60" s="5">
        <v>40</v>
      </c>
      <c r="H60" s="5">
        <v>40</v>
      </c>
      <c r="I60" s="5">
        <v>10</v>
      </c>
      <c r="J60" s="5">
        <f t="shared" si="4"/>
        <v>100</v>
      </c>
      <c r="K60" s="5">
        <v>1</v>
      </c>
      <c r="L60" s="5">
        <v>250</v>
      </c>
      <c r="M60" s="5">
        <f t="shared" si="7"/>
        <v>250</v>
      </c>
      <c r="N60" s="5">
        <f t="shared" si="5"/>
        <v>3000</v>
      </c>
      <c r="O60" s="5">
        <f t="shared" si="6"/>
        <v>50</v>
      </c>
    </row>
    <row r="61" spans="1:15" ht="86.4" customHeight="1" x14ac:dyDescent="0.3">
      <c r="A61" s="4">
        <v>60</v>
      </c>
      <c r="B61" s="4" t="s">
        <v>11</v>
      </c>
      <c r="C61" s="4" t="s">
        <v>15</v>
      </c>
      <c r="D61" s="4" t="s">
        <v>131</v>
      </c>
      <c r="E61" s="4" t="s">
        <v>130</v>
      </c>
      <c r="F61" s="5">
        <v>20</v>
      </c>
      <c r="G61" s="5">
        <v>50</v>
      </c>
      <c r="H61" s="5">
        <v>30</v>
      </c>
      <c r="I61" s="5">
        <v>0</v>
      </c>
      <c r="J61" s="5">
        <f t="shared" si="4"/>
        <v>100</v>
      </c>
      <c r="K61" s="5">
        <v>0.25</v>
      </c>
      <c r="L61" s="5">
        <v>1500</v>
      </c>
      <c r="M61" s="5">
        <f t="shared" si="7"/>
        <v>375</v>
      </c>
      <c r="N61" s="5">
        <f t="shared" si="5"/>
        <v>4500</v>
      </c>
      <c r="O61" s="5">
        <f t="shared" si="6"/>
        <v>75</v>
      </c>
    </row>
    <row r="62" spans="1:15" ht="86.4" customHeight="1" x14ac:dyDescent="0.3">
      <c r="A62" s="4">
        <v>61</v>
      </c>
      <c r="B62" s="4" t="s">
        <v>11</v>
      </c>
      <c r="C62" s="4" t="s">
        <v>15</v>
      </c>
      <c r="D62" s="4" t="s">
        <v>133</v>
      </c>
      <c r="E62" s="4" t="s">
        <v>132</v>
      </c>
      <c r="F62" s="5">
        <v>15</v>
      </c>
      <c r="G62" s="5">
        <v>40</v>
      </c>
      <c r="H62" s="5">
        <v>35</v>
      </c>
      <c r="I62" s="5">
        <v>10</v>
      </c>
      <c r="J62" s="5">
        <f t="shared" si="4"/>
        <v>100</v>
      </c>
      <c r="K62" s="5">
        <v>1</v>
      </c>
      <c r="L62" s="5">
        <v>1000</v>
      </c>
      <c r="M62" s="5">
        <f t="shared" si="7"/>
        <v>1000</v>
      </c>
      <c r="N62" s="5">
        <f t="shared" si="5"/>
        <v>12000</v>
      </c>
      <c r="O62" s="5">
        <f t="shared" si="6"/>
        <v>200</v>
      </c>
    </row>
    <row r="63" spans="1:15" ht="86.4" customHeight="1" x14ac:dyDescent="0.3">
      <c r="A63" s="4">
        <v>62</v>
      </c>
      <c r="B63" s="4" t="s">
        <v>11</v>
      </c>
      <c r="C63" s="4" t="s">
        <v>15</v>
      </c>
      <c r="D63" s="4" t="s">
        <v>135</v>
      </c>
      <c r="E63" s="4" t="s">
        <v>134</v>
      </c>
      <c r="F63" s="5">
        <v>0</v>
      </c>
      <c r="G63" s="5">
        <v>0</v>
      </c>
      <c r="H63" s="5">
        <v>50</v>
      </c>
      <c r="I63" s="5">
        <v>50</v>
      </c>
      <c r="J63" s="5">
        <f t="shared" si="4"/>
        <v>100</v>
      </c>
      <c r="K63" s="5">
        <v>0.75</v>
      </c>
      <c r="L63" s="5">
        <v>200</v>
      </c>
      <c r="M63" s="5">
        <f t="shared" si="7"/>
        <v>150</v>
      </c>
      <c r="N63" s="5">
        <f t="shared" si="5"/>
        <v>1800</v>
      </c>
      <c r="O63" s="5">
        <f t="shared" si="6"/>
        <v>30</v>
      </c>
    </row>
    <row r="64" spans="1:15" ht="86.4" customHeight="1" x14ac:dyDescent="0.3">
      <c r="A64" s="4">
        <v>63</v>
      </c>
      <c r="B64" s="4" t="s">
        <v>11</v>
      </c>
      <c r="C64" s="4" t="s">
        <v>15</v>
      </c>
      <c r="D64" s="4" t="s">
        <v>149</v>
      </c>
      <c r="E64" s="4" t="s">
        <v>150</v>
      </c>
      <c r="F64" s="5">
        <v>0</v>
      </c>
      <c r="G64" s="5">
        <v>50</v>
      </c>
      <c r="H64" s="5">
        <v>25</v>
      </c>
      <c r="I64" s="5">
        <v>25</v>
      </c>
      <c r="J64" s="5">
        <f t="shared" si="4"/>
        <v>100</v>
      </c>
      <c r="K64" s="5">
        <v>0.5</v>
      </c>
      <c r="L64" s="5">
        <v>500</v>
      </c>
      <c r="M64" s="5">
        <f t="shared" si="7"/>
        <v>250</v>
      </c>
      <c r="N64" s="5">
        <f t="shared" si="5"/>
        <v>3000</v>
      </c>
      <c r="O64" s="5">
        <f t="shared" si="6"/>
        <v>50</v>
      </c>
    </row>
    <row r="65" spans="1:15" ht="86.4" customHeight="1" x14ac:dyDescent="0.3">
      <c r="A65" s="4">
        <v>64</v>
      </c>
      <c r="B65" s="4" t="s">
        <v>11</v>
      </c>
      <c r="C65" s="4" t="s">
        <v>15</v>
      </c>
      <c r="D65" s="4" t="s">
        <v>137</v>
      </c>
      <c r="E65" s="4" t="s">
        <v>136</v>
      </c>
      <c r="F65" s="5">
        <v>5</v>
      </c>
      <c r="G65" s="5">
        <v>45</v>
      </c>
      <c r="H65" s="5">
        <v>25</v>
      </c>
      <c r="I65" s="5">
        <v>25</v>
      </c>
      <c r="J65" s="5">
        <f t="shared" si="4"/>
        <v>100</v>
      </c>
      <c r="K65" s="5">
        <v>0.25</v>
      </c>
      <c r="L65" s="5">
        <v>1000</v>
      </c>
      <c r="M65" s="5">
        <f t="shared" si="7"/>
        <v>250</v>
      </c>
      <c r="N65" s="5">
        <f t="shared" si="5"/>
        <v>3000</v>
      </c>
      <c r="O65" s="5">
        <f t="shared" si="6"/>
        <v>50</v>
      </c>
    </row>
    <row r="66" spans="1:15" ht="86.4" customHeight="1" x14ac:dyDescent="0.3">
      <c r="A66" s="4">
        <v>65</v>
      </c>
      <c r="B66" s="4" t="s">
        <v>11</v>
      </c>
      <c r="C66" s="4" t="s">
        <v>15</v>
      </c>
      <c r="D66" s="4" t="s">
        <v>139</v>
      </c>
      <c r="E66" s="4" t="s">
        <v>138</v>
      </c>
      <c r="F66" s="5">
        <v>0</v>
      </c>
      <c r="G66" s="5">
        <v>50</v>
      </c>
      <c r="H66" s="5">
        <v>25</v>
      </c>
      <c r="I66" s="5">
        <v>25</v>
      </c>
      <c r="J66" s="5">
        <f t="shared" ref="J66:J69" si="8">F66+G66+H66+I66</f>
        <v>100</v>
      </c>
      <c r="K66" s="5">
        <v>0.25</v>
      </c>
      <c r="L66" s="5">
        <v>500</v>
      </c>
      <c r="M66" s="5">
        <f t="shared" si="7"/>
        <v>125</v>
      </c>
      <c r="N66" s="5">
        <f t="shared" ref="N66:N69" si="9">M66*12</f>
        <v>1500</v>
      </c>
      <c r="O66" s="5">
        <f t="shared" ref="O66:O69" si="10">N66/60</f>
        <v>25</v>
      </c>
    </row>
    <row r="67" spans="1:15" ht="86.4" customHeight="1" x14ac:dyDescent="0.3">
      <c r="A67" s="4">
        <v>66</v>
      </c>
      <c r="B67" s="4" t="s">
        <v>11</v>
      </c>
      <c r="C67" s="4" t="s">
        <v>15</v>
      </c>
      <c r="D67" s="4" t="s">
        <v>141</v>
      </c>
      <c r="E67" s="4" t="s">
        <v>140</v>
      </c>
      <c r="F67" s="5">
        <v>0</v>
      </c>
      <c r="G67" s="5">
        <v>50</v>
      </c>
      <c r="H67" s="5">
        <v>50</v>
      </c>
      <c r="I67" s="5">
        <v>0</v>
      </c>
      <c r="J67" s="5">
        <f t="shared" si="8"/>
        <v>100</v>
      </c>
      <c r="K67" s="5">
        <v>0.25</v>
      </c>
      <c r="L67" s="5">
        <v>300</v>
      </c>
      <c r="M67" s="5">
        <f t="shared" si="7"/>
        <v>75</v>
      </c>
      <c r="N67" s="5">
        <f t="shared" si="9"/>
        <v>900</v>
      </c>
      <c r="O67" s="5">
        <f t="shared" si="10"/>
        <v>15</v>
      </c>
    </row>
    <row r="68" spans="1:15" ht="86.4" customHeight="1" x14ac:dyDescent="0.3">
      <c r="A68" s="4">
        <v>67</v>
      </c>
      <c r="B68" s="4" t="s">
        <v>11</v>
      </c>
      <c r="C68" s="4" t="s">
        <v>12</v>
      </c>
      <c r="D68" s="4" t="s">
        <v>145</v>
      </c>
      <c r="E68" s="4" t="s">
        <v>144</v>
      </c>
      <c r="F68" s="5">
        <v>0</v>
      </c>
      <c r="G68" s="5">
        <v>20</v>
      </c>
      <c r="H68" s="5">
        <v>55</v>
      </c>
      <c r="I68" s="5">
        <v>25</v>
      </c>
      <c r="J68" s="5">
        <f t="shared" si="8"/>
        <v>100</v>
      </c>
      <c r="K68" s="5">
        <v>22</v>
      </c>
      <c r="L68" s="5">
        <v>100</v>
      </c>
      <c r="M68" s="5">
        <f t="shared" si="7"/>
        <v>2200</v>
      </c>
      <c r="N68" s="5">
        <f t="shared" si="9"/>
        <v>26400</v>
      </c>
      <c r="O68" s="5">
        <f t="shared" si="10"/>
        <v>440</v>
      </c>
    </row>
    <row r="69" spans="1:15" ht="86.4" customHeight="1" x14ac:dyDescent="0.3">
      <c r="A69" s="4">
        <v>68</v>
      </c>
      <c r="B69" s="4" t="s">
        <v>11</v>
      </c>
      <c r="C69" s="4" t="s">
        <v>12</v>
      </c>
      <c r="D69" s="4" t="s">
        <v>147</v>
      </c>
      <c r="E69" s="4" t="s">
        <v>146</v>
      </c>
      <c r="F69" s="5">
        <v>10</v>
      </c>
      <c r="G69" s="5">
        <v>20</v>
      </c>
      <c r="H69" s="5">
        <v>40</v>
      </c>
      <c r="I69" s="5">
        <v>30</v>
      </c>
      <c r="J69" s="5">
        <f t="shared" si="8"/>
        <v>100</v>
      </c>
      <c r="K69" s="5">
        <v>10</v>
      </c>
      <c r="L69" s="5">
        <v>200</v>
      </c>
      <c r="M69" s="5">
        <f t="shared" si="7"/>
        <v>2000</v>
      </c>
      <c r="N69" s="5">
        <f t="shared" si="9"/>
        <v>24000</v>
      </c>
      <c r="O69" s="5">
        <f t="shared" si="10"/>
        <v>400</v>
      </c>
    </row>
    <row r="70" spans="1:15" ht="14.4" x14ac:dyDescent="0.3"/>
    <row r="71" spans="1:15" ht="14.4" x14ac:dyDescent="0.3"/>
    <row r="72" spans="1:15" ht="14.4" x14ac:dyDescent="0.3"/>
    <row r="73" spans="1:15" ht="14.4" x14ac:dyDescent="0.3"/>
    <row r="74" spans="1:15" ht="14.4" x14ac:dyDescent="0.3"/>
  </sheetData>
  <autoFilter ref="A1:O74"/>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1. Manpower Model 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Bushra Afridi</dc:creator>
  <cp:lastModifiedBy>HP</cp:lastModifiedBy>
  <dcterms:created xsi:type="dcterms:W3CDTF">2023-02-28T07:13:31Z</dcterms:created>
  <dcterms:modified xsi:type="dcterms:W3CDTF">2024-06-10T09:25:12Z</dcterms:modified>
</cp:coreProperties>
</file>