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cuments\Admtivos\Consult\"/>
    </mc:Choice>
  </mc:AlternateContent>
  <xr:revisionPtr revIDLastSave="0" documentId="13_ncr:1_{C88BD1BA-DFED-4760-AD45-CF1838B04A19}" xr6:coauthVersionLast="47" xr6:coauthVersionMax="47" xr10:uidLastSave="{00000000-0000-0000-0000-000000000000}"/>
  <bookViews>
    <workbookView xWindow="-120" yWindow="-120" windowWidth="20730" windowHeight="11160" activeTab="2" xr2:uid="{6B8D0E16-019C-4F9D-BD7B-06705DCFE252}"/>
  </bookViews>
  <sheets>
    <sheet name="Hoja1" sheetId="1" r:id="rId1"/>
    <sheet name="Hoja3" sheetId="3" r:id="rId2"/>
    <sheet name="Hoja4" sheetId="4" r:id="rId3"/>
    <sheet name="Hoja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4" l="1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C6" i="4"/>
  <c r="AQ17" i="2"/>
  <c r="AP17" i="2"/>
  <c r="AQ16" i="2"/>
  <c r="AP16" i="2"/>
  <c r="AQ15" i="2"/>
  <c r="AP15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B10" i="2"/>
</calcChain>
</file>

<file path=xl/sharedStrings.xml><?xml version="1.0" encoding="utf-8"?>
<sst xmlns="http://schemas.openxmlformats.org/spreadsheetml/2006/main" count="46" uniqueCount="40">
  <si>
    <t>Actividades primarias</t>
  </si>
  <si>
    <t>Guanajuato</t>
  </si>
  <si>
    <t>% del PIB</t>
  </si>
  <si>
    <t xml:space="preserve">Nacional </t>
  </si>
  <si>
    <t xml:space="preserve">Fuente: INEGI. Sistema de Cuentas Nacionales. </t>
  </si>
  <si>
    <t>Nacional Valor Agregado</t>
  </si>
  <si>
    <t>Guanajuato Cifras Revisada (Histórico)</t>
  </si>
  <si>
    <t>Descriptores</t>
  </si>
  <si>
    <t>2018&lt;R&gt;</t>
  </si>
  <si>
    <t>2019&lt;R&gt;</t>
  </si>
  <si>
    <t>Valores constantes|Millones de pesos|B.1bV---Valor agregado bruto|Estados Unidos Mexicanos&lt;C1&gt;</t>
  </si>
  <si>
    <t xml:space="preserve">ACTIVIDADES PRIMARIAS </t>
  </si>
  <si>
    <t>Valores constantes|Millones de pesos|B.1bP---Producto interno bruto&lt;C1&gt;</t>
  </si>
  <si>
    <t xml:space="preserve">% </t>
  </si>
  <si>
    <t>NACIONAL</t>
  </si>
  <si>
    <t xml:space="preserve">GUANAJUATO </t>
  </si>
  <si>
    <t xml:space="preserve">TOTAL </t>
  </si>
  <si>
    <t>Valores constantes|Millones de pesos|B.1bV---Valor agregado bruto|Guanajuato&lt;C1&gt;</t>
  </si>
  <si>
    <t xml:space="preserve">Total </t>
  </si>
  <si>
    <t>Valores constantes|Millones de pesos|B.1bV---Valor agregado bruto|Actividades primarias&lt;C1&gt;</t>
  </si>
  <si>
    <t>Valores constantes|Variación porcentual anual|B.1bV---Valor agregado bruto|Estados Unidos Mexicanos&lt;C1&gt;</t>
  </si>
  <si>
    <t>NA</t>
  </si>
  <si>
    <t xml:space="preserve">Variación anual </t>
  </si>
  <si>
    <t>Valores constantes|Variación porcentual anual|B.1bV---Valor agregado bruto|Guanajuato&lt;C1&gt;</t>
  </si>
  <si>
    <t>Año Censal</t>
  </si>
  <si>
    <t>Entidad</t>
  </si>
  <si>
    <t>Municipio</t>
  </si>
  <si>
    <t>Actividad económica</t>
  </si>
  <si>
    <t>UE Unidades económicas</t>
  </si>
  <si>
    <t>H001A Personal ocupado total</t>
  </si>
  <si>
    <t>A131A Valor agregado censal bruto (millones de pesos)</t>
  </si>
  <si>
    <t>A700A Total de gastos (millones de pesos)</t>
  </si>
  <si>
    <t>A800A Total de ingresos (millones de pesos)</t>
  </si>
  <si>
    <t>A111A Producción bruta total (millones de pesos)</t>
  </si>
  <si>
    <t>00 Total Nacional</t>
  </si>
  <si>
    <t/>
  </si>
  <si>
    <t>Clase 311411 Congelación de frutas y verduras</t>
  </si>
  <si>
    <t>11 Guanajuato</t>
  </si>
  <si>
    <r>
      <rPr>
        <b/>
        <sz val="9"/>
        <rFont val="Arial"/>
      </rPr>
      <t>Nota:</t>
    </r>
    <r>
      <rPr>
        <sz val="9"/>
        <color rgb="FF000000"/>
        <rFont val="Arial"/>
      </rPr>
      <t xml:space="preserve"> para las celdas que aparecen vacías, se omitieron los datos absolutos de las variables económicas, con el fin de garantizar el principio de confidencialidad y reserva.</t>
    </r>
  </si>
  <si>
    <t xml:space="preserve">Actividades primarias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</si>
</sst>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1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9"/>
      <name val="Arial"/>
    </font>
    <font>
      <b/>
      <sz val="9"/>
      <name val="Arial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70" fontId="0" fillId="0" borderId="0" xfId="0" applyNumberFormat="1"/>
    <xf numFmtId="170" fontId="0" fillId="4" borderId="0" xfId="0" applyNumberFormat="1" applyFill="1"/>
    <xf numFmtId="170" fontId="0" fillId="3" borderId="0" xfId="0" applyNumberFormat="1" applyFill="1"/>
    <xf numFmtId="0" fontId="2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171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Participación del</a:t>
            </a:r>
            <a:r>
              <a:rPr lang="es-MX" b="1" baseline="0"/>
              <a:t> Sector Primario en el PIB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634800251195595"/>
          <c:y val="0.14873175913085432"/>
          <c:w val="0.83901985411332791"/>
          <c:h val="0.72113004347244014"/>
        </c:manualLayout>
      </c:layout>
      <c:lineChart>
        <c:grouping val="standard"/>
        <c:varyColors val="0"/>
        <c:ser>
          <c:idx val="0"/>
          <c:order val="0"/>
          <c:tx>
            <c:v>Guanajuato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539877300613515E-2"/>
                  <c:y val="-1.6040092653637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A2-416D-8E11-91582A4837D7}"/>
                </c:ext>
              </c:extLst>
            </c:dLbl>
            <c:dLbl>
              <c:idx val="4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A2-416D-8E11-91582A4837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Hoja1!$A$5:$A$46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Hoja1!$B$5:$B$46</c:f>
              <c:numCache>
                <c:formatCode>0.0</c:formatCode>
                <c:ptCount val="42"/>
                <c:pt idx="0">
                  <c:v>5.919705705897</c:v>
                </c:pt>
                <c:pt idx="1">
                  <c:v>5.8892935201350003</c:v>
                </c:pt>
                <c:pt idx="2">
                  <c:v>5.7694253455320004</c:v>
                </c:pt>
                <c:pt idx="3">
                  <c:v>6.186487707595</c:v>
                </c:pt>
                <c:pt idx="4">
                  <c:v>6.1001916089719996</c:v>
                </c:pt>
                <c:pt idx="5">
                  <c:v>6.2110571655750002</c:v>
                </c:pt>
                <c:pt idx="6">
                  <c:v>6.3967292151389996</c:v>
                </c:pt>
                <c:pt idx="7">
                  <c:v>6.3884813772440001</c:v>
                </c:pt>
                <c:pt idx="8">
                  <c:v>6.1342162490099996</c:v>
                </c:pt>
                <c:pt idx="9">
                  <c:v>5.8839894838250002</c:v>
                </c:pt>
                <c:pt idx="10">
                  <c:v>6.0568748806309998</c:v>
                </c:pt>
                <c:pt idx="11">
                  <c:v>6.031498788745</c:v>
                </c:pt>
                <c:pt idx="12">
                  <c:v>5.922620252492</c:v>
                </c:pt>
                <c:pt idx="13">
                  <c:v>6.5131714532389999</c:v>
                </c:pt>
                <c:pt idx="14">
                  <c:v>6.0970835225410003</c:v>
                </c:pt>
                <c:pt idx="15">
                  <c:v>6.2286891543219998</c:v>
                </c:pt>
                <c:pt idx="16">
                  <c:v>5.9979512635179999</c:v>
                </c:pt>
                <c:pt idx="17">
                  <c:v>5.1924911883</c:v>
                </c:pt>
                <c:pt idx="18">
                  <c:v>5.1900063082200001</c:v>
                </c:pt>
                <c:pt idx="19">
                  <c:v>4.6326668932370003</c:v>
                </c:pt>
                <c:pt idx="20">
                  <c:v>4.486022189841</c:v>
                </c:pt>
                <c:pt idx="21">
                  <c:v>5.1889755992489999</c:v>
                </c:pt>
                <c:pt idx="22">
                  <c:v>5.0607448059150002</c:v>
                </c:pt>
                <c:pt idx="23">
                  <c:v>4.9659007975209999</c:v>
                </c:pt>
                <c:pt idx="24">
                  <c:v>5.1665676892760004</c:v>
                </c:pt>
                <c:pt idx="25">
                  <c:v>4.5923918237069996</c:v>
                </c:pt>
                <c:pt idx="26">
                  <c:v>4.251671007813</c:v>
                </c:pt>
                <c:pt idx="27">
                  <c:v>4.4998387288200004</c:v>
                </c:pt>
                <c:pt idx="28">
                  <c:v>4.4740680513640001</c:v>
                </c:pt>
                <c:pt idx="29">
                  <c:v>4.7020321627469999</c:v>
                </c:pt>
                <c:pt idx="30">
                  <c:v>4.265907586929</c:v>
                </c:pt>
                <c:pt idx="31">
                  <c:v>4.0506601346459998</c:v>
                </c:pt>
                <c:pt idx="32">
                  <c:v>3.8318131895660001</c:v>
                </c:pt>
                <c:pt idx="33">
                  <c:v>3.953651930635</c:v>
                </c:pt>
                <c:pt idx="34">
                  <c:v>3.834001228</c:v>
                </c:pt>
                <c:pt idx="35">
                  <c:v>3.530571172688</c:v>
                </c:pt>
                <c:pt idx="36">
                  <c:v>3.5207008544330001</c:v>
                </c:pt>
                <c:pt idx="37">
                  <c:v>3.5678284694290001</c:v>
                </c:pt>
                <c:pt idx="38">
                  <c:v>3.6854548689989999</c:v>
                </c:pt>
                <c:pt idx="39">
                  <c:v>3.7846510415810002</c:v>
                </c:pt>
                <c:pt idx="40">
                  <c:v>4.0788361167607938</c:v>
                </c:pt>
                <c:pt idx="41">
                  <c:v>3.8185504360334246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2-416D-8E11-91582A4837D7}"/>
            </c:ext>
          </c:extLst>
        </c:ser>
        <c:ser>
          <c:idx val="1"/>
          <c:order val="1"/>
          <c:tx>
            <c:v>Nacional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539877300613515E-2"/>
                  <c:y val="-2.40601389804564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A2-416D-8E11-91582A4837D7}"/>
                </c:ext>
              </c:extLst>
            </c:dLbl>
            <c:dLbl>
              <c:idx val="4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A2-416D-8E11-91582A4837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Hoja1!$F$5:$F$46</c:f>
              <c:numCache>
                <c:formatCode>0.0</c:formatCode>
                <c:ptCount val="42"/>
                <c:pt idx="0">
                  <c:v>4.0228038402534274</c:v>
                </c:pt>
                <c:pt idx="1">
                  <c:v>3.9592427720929662</c:v>
                </c:pt>
                <c:pt idx="2">
                  <c:v>3.8700973736841484</c:v>
                </c:pt>
                <c:pt idx="3">
                  <c:v>4.1276351902217279</c:v>
                </c:pt>
                <c:pt idx="4">
                  <c:v>4.0448033649096962</c:v>
                </c:pt>
                <c:pt idx="5">
                  <c:v>4.0903666937732401</c:v>
                </c:pt>
                <c:pt idx="6">
                  <c:v>4.1912972623624825</c:v>
                </c:pt>
                <c:pt idx="7">
                  <c:v>4.1577659179761879</c:v>
                </c:pt>
                <c:pt idx="8">
                  <c:v>3.9662652594381127</c:v>
                </c:pt>
                <c:pt idx="9">
                  <c:v>3.7724149396147912</c:v>
                </c:pt>
                <c:pt idx="10">
                  <c:v>3.8460642044273881</c:v>
                </c:pt>
                <c:pt idx="11">
                  <c:v>3.7796706249386642</c:v>
                </c:pt>
                <c:pt idx="12">
                  <c:v>3.5702058968632109</c:v>
                </c:pt>
                <c:pt idx="13">
                  <c:v>3.637000896982554</c:v>
                </c:pt>
                <c:pt idx="14">
                  <c:v>3.4697253824750001</c:v>
                </c:pt>
                <c:pt idx="15">
                  <c:v>3.7548889204264126</c:v>
                </c:pt>
                <c:pt idx="16">
                  <c:v>3.6546781153918975</c:v>
                </c:pt>
                <c:pt idx="17">
                  <c:v>3.4198316206900752</c:v>
                </c:pt>
                <c:pt idx="18">
                  <c:v>3.3515912139245705</c:v>
                </c:pt>
                <c:pt idx="19">
                  <c:v>3.305935361381346</c:v>
                </c:pt>
                <c:pt idx="20">
                  <c:v>3.1776226647491073</c:v>
                </c:pt>
                <c:pt idx="21">
                  <c:v>3.3612967355013232</c:v>
                </c:pt>
                <c:pt idx="22">
                  <c:v>3.3321532842334127</c:v>
                </c:pt>
                <c:pt idx="23">
                  <c:v>3.410485636203215</c:v>
                </c:pt>
                <c:pt idx="24">
                  <c:v>3.3591931382979645</c:v>
                </c:pt>
                <c:pt idx="25">
                  <c:v>3.1637242649036015</c:v>
                </c:pt>
                <c:pt idx="26">
                  <c:v>3.2177383060821905</c:v>
                </c:pt>
                <c:pt idx="27">
                  <c:v>3.2786845104467748</c:v>
                </c:pt>
                <c:pt idx="28">
                  <c:v>3.2401668099112158</c:v>
                </c:pt>
                <c:pt idx="29">
                  <c:v>3.348496246688637</c:v>
                </c:pt>
                <c:pt idx="30">
                  <c:v>3.2648898377671429</c:v>
                </c:pt>
                <c:pt idx="31">
                  <c:v>3.0309871480901203</c:v>
                </c:pt>
                <c:pt idx="32">
                  <c:v>3.1103620576241755</c:v>
                </c:pt>
                <c:pt idx="33">
                  <c:v>3.138783713375958</c:v>
                </c:pt>
                <c:pt idx="34">
                  <c:v>3.1662441360409002</c:v>
                </c:pt>
                <c:pt idx="35">
                  <c:v>3.1287195733055571</c:v>
                </c:pt>
                <c:pt idx="36">
                  <c:v>3.1557599106853851</c:v>
                </c:pt>
                <c:pt idx="37">
                  <c:v>3.1947580926718628</c:v>
                </c:pt>
                <c:pt idx="38">
                  <c:v>3.2075551553561406</c:v>
                </c:pt>
                <c:pt idx="39">
                  <c:v>3.2032361641773819</c:v>
                </c:pt>
                <c:pt idx="40">
                  <c:v>3.4743455602918174</c:v>
                </c:pt>
                <c:pt idx="41">
                  <c:v>3.3911261453518047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2-416D-8E11-91582A48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811072"/>
        <c:axId val="767280192"/>
      </c:lineChart>
      <c:catAx>
        <c:axId val="8288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7280192"/>
        <c:crosses val="autoZero"/>
        <c:auto val="1"/>
        <c:lblAlgn val="ctr"/>
        <c:lblOffset val="100"/>
        <c:tickLblSkip val="1"/>
        <c:noMultiLvlLbl val="0"/>
      </c:catAx>
      <c:valAx>
        <c:axId val="7672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</a:t>
                </a:r>
                <a:r>
                  <a:rPr lang="es-MX" baseline="0"/>
                  <a:t>del PIB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88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99362349644942"/>
          <c:y val="0.20393935834577387"/>
          <c:w val="0.14870167302706791"/>
          <c:h val="0.13533922901463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Escenario Inercial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Hoja4!$C$4:$AU$4</c:f>
              <c:numCache>
                <c:formatCode>General</c:formatCode>
                <c:ptCount val="45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</c:numCache>
            </c:numRef>
          </c:cat>
          <c:val>
            <c:numRef>
              <c:f>Hoja4!$C$6:$AU$6</c:f>
              <c:numCache>
                <c:formatCode>0.0%</c:formatCode>
                <c:ptCount val="45"/>
                <c:pt idx="0">
                  <c:v>9.3629364231900547E-2</c:v>
                </c:pt>
                <c:pt idx="1">
                  <c:v>-1.7802389545558649E-2</c:v>
                </c:pt>
                <c:pt idx="2">
                  <c:v>2.9481612276081072E-2</c:v>
                </c:pt>
                <c:pt idx="3">
                  <c:v>2.3140135292132664E-2</c:v>
                </c:pt>
                <c:pt idx="4">
                  <c:v>4.0672735800114282E-2</c:v>
                </c:pt>
                <c:pt idx="5">
                  <c:v>-5.7994958596655714E-3</c:v>
                </c:pt>
                <c:pt idx="6">
                  <c:v>2.2158953675838217E-2</c:v>
                </c:pt>
                <c:pt idx="7">
                  <c:v>-2.6107350907779582E-2</c:v>
                </c:pt>
                <c:pt idx="8">
                  <c:v>-4.516649556507474E-3</c:v>
                </c:pt>
                <c:pt idx="9">
                  <c:v>8.5726165085585712E-2</c:v>
                </c:pt>
                <c:pt idx="10">
                  <c:v>3.5663823772744407E-2</c:v>
                </c:pt>
                <c:pt idx="11">
                  <c:v>1.4734974096767281E-2</c:v>
                </c:pt>
                <c:pt idx="12">
                  <c:v>0.13551128007857194</c:v>
                </c:pt>
                <c:pt idx="13">
                  <c:v>-2.486619862071416E-2</c:v>
                </c:pt>
                <c:pt idx="14">
                  <c:v>-1.5409259370506474E-2</c:v>
                </c:pt>
                <c:pt idx="15">
                  <c:v>2.5835083710466035E-2</c:v>
                </c:pt>
                <c:pt idx="16">
                  <c:v>-8.1481107663642943E-2</c:v>
                </c:pt>
                <c:pt idx="17">
                  <c:v>6.8794010956163679E-2</c:v>
                </c:pt>
                <c:pt idx="18">
                  <c:v>-9.2991417789918096E-2</c:v>
                </c:pt>
                <c:pt idx="19">
                  <c:v>2.4000210061578642E-2</c:v>
                </c:pt>
                <c:pt idx="20">
                  <c:v>0.16251773339180708</c:v>
                </c:pt>
                <c:pt idx="21">
                  <c:v>1.8442745484085501E-2</c:v>
                </c:pt>
                <c:pt idx="22">
                  <c:v>9.5478372739174686E-3</c:v>
                </c:pt>
                <c:pt idx="23">
                  <c:v>7.0311413267877765E-2</c:v>
                </c:pt>
                <c:pt idx="24">
                  <c:v>-0.10389432073754862</c:v>
                </c:pt>
                <c:pt idx="25">
                  <c:v>-2.7311327367649449E-2</c:v>
                </c:pt>
                <c:pt idx="26">
                  <c:v>8.2926432451958923E-2</c:v>
                </c:pt>
                <c:pt idx="27">
                  <c:v>2.3354400345870403E-2</c:v>
                </c:pt>
                <c:pt idx="28">
                  <c:v>6.3474713355376397E-3</c:v>
                </c:pt>
                <c:pt idx="29">
                  <c:v>-2.5898879259557438E-2</c:v>
                </c:pt>
                <c:pt idx="30">
                  <c:v>6.4495240626639729E-3</c:v>
                </c:pt>
                <c:pt idx="31">
                  <c:v>-1.4752281176012041E-2</c:v>
                </c:pt>
                <c:pt idx="32">
                  <c:v>7.4544409513260315E-2</c:v>
                </c:pt>
                <c:pt idx="33">
                  <c:v>1.1341597409535838E-2</c:v>
                </c:pt>
                <c:pt idx="34">
                  <c:v>-2.8998918527122452E-2</c:v>
                </c:pt>
                <c:pt idx="35">
                  <c:v>2.6911317687170096E-2</c:v>
                </c:pt>
                <c:pt idx="36">
                  <c:v>5.981808307012506E-2</c:v>
                </c:pt>
                <c:pt idx="37">
                  <c:v>4.6039719526196468E-2</c:v>
                </c:pt>
                <c:pt idx="38">
                  <c:v>1.1856154192445949E-2</c:v>
                </c:pt>
                <c:pt idx="39" formatCode="0.00%">
                  <c:v>-1.8265182072222999E-3</c:v>
                </c:pt>
                <c:pt idx="40" formatCode="0.00%">
                  <c:v>0.104738317341021</c:v>
                </c:pt>
                <c:pt idx="41" formatCode="0.00%">
                  <c:v>1.7000000000000001E-2</c:v>
                </c:pt>
                <c:pt idx="42" formatCode="0.00%">
                  <c:v>1.9E-2</c:v>
                </c:pt>
                <c:pt idx="43" formatCode="0.00%">
                  <c:v>2.3E-2</c:v>
                </c:pt>
                <c:pt idx="44" formatCode="0.00%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ED-4996-8964-2456E195C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095424"/>
        <c:axId val="630095840"/>
      </c:lineChart>
      <c:catAx>
        <c:axId val="6300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095840"/>
        <c:crosses val="autoZero"/>
        <c:auto val="1"/>
        <c:lblAlgn val="ctr"/>
        <c:lblOffset val="100"/>
        <c:noMultiLvlLbl val="0"/>
      </c:catAx>
      <c:valAx>
        <c:axId val="6300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0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</xdr:row>
      <xdr:rowOff>138111</xdr:rowOff>
    </xdr:from>
    <xdr:to>
      <xdr:col>15</xdr:col>
      <xdr:colOff>409575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E83B97-9C2C-4AEA-AEE5-9BABBFF7D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9</xdr:row>
      <xdr:rowOff>42862</xdr:rowOff>
    </xdr:from>
    <xdr:to>
      <xdr:col>10</xdr:col>
      <xdr:colOff>695325</xdr:colOff>
      <xdr:row>23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A6930D-2E40-4CA7-BA75-D6BC79164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DF5B-D260-44F1-8E4F-6F3726497D6C}">
  <dimension ref="A2:F48"/>
  <sheetViews>
    <sheetView topLeftCell="A28" workbookViewId="0">
      <selection activeCell="Q18" sqref="Q18"/>
    </sheetView>
  </sheetViews>
  <sheetFormatPr baseColWidth="10" defaultRowHeight="15" x14ac:dyDescent="0.25"/>
  <sheetData>
    <row r="2" spans="1:6" x14ac:dyDescent="0.25">
      <c r="C2" t="s">
        <v>2</v>
      </c>
    </row>
    <row r="3" spans="1:6" x14ac:dyDescent="0.25">
      <c r="C3" t="s">
        <v>0</v>
      </c>
    </row>
    <row r="4" spans="1:6" x14ac:dyDescent="0.25">
      <c r="B4" t="s">
        <v>6</v>
      </c>
      <c r="C4" t="s">
        <v>1</v>
      </c>
      <c r="D4" t="s">
        <v>3</v>
      </c>
      <c r="E4" t="s">
        <v>5</v>
      </c>
    </row>
    <row r="5" spans="1:6" x14ac:dyDescent="0.25">
      <c r="A5">
        <v>1980</v>
      </c>
      <c r="B5" s="2">
        <v>5.919705705897</v>
      </c>
      <c r="F5" s="2">
        <v>4.0228038402534274</v>
      </c>
    </row>
    <row r="6" spans="1:6" x14ac:dyDescent="0.25">
      <c r="A6">
        <v>1981</v>
      </c>
      <c r="B6" s="2">
        <v>5.8892935201350003</v>
      </c>
      <c r="F6" s="2">
        <v>3.9592427720929662</v>
      </c>
    </row>
    <row r="7" spans="1:6" x14ac:dyDescent="0.25">
      <c r="A7">
        <v>1982</v>
      </c>
      <c r="B7" s="2">
        <v>5.7694253455320004</v>
      </c>
      <c r="F7" s="2">
        <v>3.8700973736841484</v>
      </c>
    </row>
    <row r="8" spans="1:6" x14ac:dyDescent="0.25">
      <c r="A8">
        <v>1983</v>
      </c>
      <c r="B8" s="2">
        <v>6.186487707595</v>
      </c>
      <c r="F8" s="2">
        <v>4.1276351902217279</v>
      </c>
    </row>
    <row r="9" spans="1:6" x14ac:dyDescent="0.25">
      <c r="A9">
        <v>1984</v>
      </c>
      <c r="B9" s="2">
        <v>6.1001916089719996</v>
      </c>
      <c r="F9" s="2">
        <v>4.0448033649096962</v>
      </c>
    </row>
    <row r="10" spans="1:6" x14ac:dyDescent="0.25">
      <c r="A10">
        <v>1985</v>
      </c>
      <c r="B10" s="2">
        <v>6.2110571655750002</v>
      </c>
      <c r="F10" s="2">
        <v>4.0903666937732401</v>
      </c>
    </row>
    <row r="11" spans="1:6" x14ac:dyDescent="0.25">
      <c r="A11">
        <v>1986</v>
      </c>
      <c r="B11" s="2">
        <v>6.3967292151389996</v>
      </c>
      <c r="F11" s="2">
        <v>4.1912972623624825</v>
      </c>
    </row>
    <row r="12" spans="1:6" x14ac:dyDescent="0.25">
      <c r="A12">
        <v>1987</v>
      </c>
      <c r="B12" s="2">
        <v>6.3884813772440001</v>
      </c>
      <c r="F12" s="2">
        <v>4.1577659179761879</v>
      </c>
    </row>
    <row r="13" spans="1:6" x14ac:dyDescent="0.25">
      <c r="A13">
        <v>1988</v>
      </c>
      <c r="B13" s="2">
        <v>6.1342162490099996</v>
      </c>
      <c r="F13" s="2">
        <v>3.9662652594381127</v>
      </c>
    </row>
    <row r="14" spans="1:6" x14ac:dyDescent="0.25">
      <c r="A14">
        <v>1989</v>
      </c>
      <c r="B14" s="2">
        <v>5.8839894838250002</v>
      </c>
      <c r="F14" s="2">
        <v>3.7724149396147912</v>
      </c>
    </row>
    <row r="15" spans="1:6" x14ac:dyDescent="0.25">
      <c r="A15">
        <v>1990</v>
      </c>
      <c r="B15" s="2">
        <v>6.0568748806309998</v>
      </c>
      <c r="F15" s="2">
        <v>3.8460642044273881</v>
      </c>
    </row>
    <row r="16" spans="1:6" x14ac:dyDescent="0.25">
      <c r="A16">
        <v>1991</v>
      </c>
      <c r="B16" s="2">
        <v>6.031498788745</v>
      </c>
      <c r="F16" s="2">
        <v>3.7796706249386642</v>
      </c>
    </row>
    <row r="17" spans="1:6" x14ac:dyDescent="0.25">
      <c r="A17">
        <v>1992</v>
      </c>
      <c r="B17" s="2">
        <v>5.922620252492</v>
      </c>
      <c r="F17" s="2">
        <v>3.5702058968632109</v>
      </c>
    </row>
    <row r="18" spans="1:6" x14ac:dyDescent="0.25">
      <c r="A18">
        <v>1993</v>
      </c>
      <c r="B18" s="2">
        <v>6.5131714532389999</v>
      </c>
      <c r="D18">
        <v>3.6370009078930092</v>
      </c>
      <c r="E18">
        <v>5.10049986844</v>
      </c>
      <c r="F18" s="2">
        <v>3.637000896982554</v>
      </c>
    </row>
    <row r="19" spans="1:6" x14ac:dyDescent="0.25">
      <c r="A19">
        <v>1994</v>
      </c>
      <c r="B19" s="2">
        <v>6.0970835225410003</v>
      </c>
      <c r="D19">
        <v>3.469725393149953</v>
      </c>
      <c r="E19">
        <v>4.6168605620919996</v>
      </c>
      <c r="F19" s="2">
        <v>3.4697253824750001</v>
      </c>
    </row>
    <row r="20" spans="1:6" x14ac:dyDescent="0.25">
      <c r="A20">
        <v>1995</v>
      </c>
      <c r="B20" s="2">
        <v>6.2286891543219998</v>
      </c>
      <c r="D20">
        <v>3.7548889215532446</v>
      </c>
      <c r="E20">
        <v>4.4248707073769999</v>
      </c>
      <c r="F20" s="2">
        <v>3.7548889204264126</v>
      </c>
    </row>
    <row r="21" spans="1:6" x14ac:dyDescent="0.25">
      <c r="A21">
        <v>1996</v>
      </c>
      <c r="B21" s="2">
        <v>5.9979512635179999</v>
      </c>
      <c r="D21">
        <v>3.654678133444532</v>
      </c>
      <c r="E21">
        <v>4.8684672411380001</v>
      </c>
      <c r="F21" s="2">
        <v>3.6546781153918975</v>
      </c>
    </row>
    <row r="22" spans="1:6" x14ac:dyDescent="0.25">
      <c r="A22">
        <v>1997</v>
      </c>
      <c r="B22" s="2">
        <v>5.1924911883</v>
      </c>
      <c r="D22">
        <v>3.4198316391263481</v>
      </c>
      <c r="E22">
        <v>4.4502867519849998</v>
      </c>
      <c r="F22" s="2">
        <v>3.4198316206900752</v>
      </c>
    </row>
    <row r="23" spans="1:6" x14ac:dyDescent="0.25">
      <c r="A23">
        <v>1998</v>
      </c>
      <c r="B23" s="2">
        <v>5.1900063082200001</v>
      </c>
      <c r="D23">
        <v>3.3515912072634371</v>
      </c>
      <c r="E23">
        <v>4.1587021604840002</v>
      </c>
      <c r="F23" s="2">
        <v>3.3515912139245705</v>
      </c>
    </row>
    <row r="24" spans="1:6" x14ac:dyDescent="0.25">
      <c r="A24">
        <v>1999</v>
      </c>
      <c r="B24" s="2">
        <v>4.6326668932370003</v>
      </c>
      <c r="D24">
        <v>3.3059353703004515</v>
      </c>
      <c r="E24">
        <v>3.6810666894909998</v>
      </c>
      <c r="F24" s="2">
        <v>3.305935361381346</v>
      </c>
    </row>
    <row r="25" spans="1:6" x14ac:dyDescent="0.25">
      <c r="A25">
        <v>2000</v>
      </c>
      <c r="B25" s="2">
        <v>4.486022189841</v>
      </c>
      <c r="D25">
        <v>3.1776226664690093</v>
      </c>
      <c r="E25">
        <v>3.3230863118970002</v>
      </c>
      <c r="F25" s="2">
        <v>3.1776226647491073</v>
      </c>
    </row>
    <row r="26" spans="1:6" x14ac:dyDescent="0.25">
      <c r="A26">
        <v>2001</v>
      </c>
      <c r="B26" s="2">
        <v>5.1889755992489999</v>
      </c>
      <c r="D26">
        <v>3.3612967282596391</v>
      </c>
      <c r="E26">
        <v>3.403265347714</v>
      </c>
      <c r="F26" s="2">
        <v>3.3612967355013232</v>
      </c>
    </row>
    <row r="27" spans="1:6" x14ac:dyDescent="0.25">
      <c r="A27">
        <v>2002</v>
      </c>
      <c r="B27" s="2">
        <v>5.0607448059150002</v>
      </c>
      <c r="D27">
        <v>3.3321532777606819</v>
      </c>
      <c r="E27">
        <v>3.2782818550449999</v>
      </c>
      <c r="F27" s="2">
        <v>3.3321532842334127</v>
      </c>
    </row>
    <row r="28" spans="1:6" x14ac:dyDescent="0.25">
      <c r="A28">
        <v>2003</v>
      </c>
      <c r="B28" s="2">
        <v>4.9659007975209999</v>
      </c>
      <c r="C28">
        <v>4.9659007975209999</v>
      </c>
      <c r="D28">
        <v>3.4104856438591749</v>
      </c>
      <c r="E28">
        <v>3.3874864959509998</v>
      </c>
      <c r="F28" s="2">
        <v>3.410485636203215</v>
      </c>
    </row>
    <row r="29" spans="1:6" x14ac:dyDescent="0.25">
      <c r="A29">
        <v>2004</v>
      </c>
      <c r="B29" s="2">
        <v>5.1665676892760004</v>
      </c>
      <c r="C29">
        <v>5.1665676892760004</v>
      </c>
      <c r="D29">
        <v>3.3591931235637142</v>
      </c>
      <c r="E29">
        <v>3.3391904358429998</v>
      </c>
      <c r="F29" s="2">
        <v>3.3591931382979645</v>
      </c>
    </row>
    <row r="30" spans="1:6" x14ac:dyDescent="0.25">
      <c r="A30">
        <v>2005</v>
      </c>
      <c r="B30" s="2">
        <v>4.5923918237069996</v>
      </c>
      <c r="C30">
        <v>4.5923918237069996</v>
      </c>
      <c r="D30">
        <v>3.1637242721045427</v>
      </c>
      <c r="E30">
        <v>3.073204184942</v>
      </c>
      <c r="F30" s="2">
        <v>3.1637242649036015</v>
      </c>
    </row>
    <row r="31" spans="1:6" x14ac:dyDescent="0.25">
      <c r="A31">
        <v>2006</v>
      </c>
      <c r="B31" s="2">
        <v>4.251671007813</v>
      </c>
      <c r="C31">
        <v>4.251671007813</v>
      </c>
      <c r="D31">
        <v>3.2177383267557249</v>
      </c>
      <c r="E31">
        <v>3.0758258597079999</v>
      </c>
      <c r="F31" s="2">
        <v>3.2177383060821905</v>
      </c>
    </row>
    <row r="32" spans="1:6" x14ac:dyDescent="0.25">
      <c r="A32">
        <v>2007</v>
      </c>
      <c r="B32" s="2">
        <v>4.4998387288200004</v>
      </c>
      <c r="C32">
        <v>4.4998387288200004</v>
      </c>
      <c r="D32">
        <v>3.2786845239203903</v>
      </c>
      <c r="E32">
        <v>3.1817147028939998</v>
      </c>
      <c r="F32" s="2">
        <v>3.2786845104467748</v>
      </c>
    </row>
    <row r="33" spans="1:6" x14ac:dyDescent="0.25">
      <c r="A33">
        <v>2008</v>
      </c>
      <c r="B33" s="2">
        <v>4.4740680513640001</v>
      </c>
      <c r="C33">
        <v>4.4740680513640001</v>
      </c>
      <c r="D33">
        <v>3.2401668298931283</v>
      </c>
      <c r="E33">
        <v>3.1603787171079998</v>
      </c>
      <c r="F33" s="2">
        <v>3.2401668099112158</v>
      </c>
    </row>
    <row r="34" spans="1:6" x14ac:dyDescent="0.25">
      <c r="A34">
        <v>2009</v>
      </c>
      <c r="B34" s="2">
        <v>4.7020321627469999</v>
      </c>
      <c r="C34">
        <v>4.7020321627469999</v>
      </c>
      <c r="D34">
        <v>3.3484962396562867</v>
      </c>
      <c r="E34">
        <v>3.2414941407189999</v>
      </c>
      <c r="F34" s="2">
        <v>3.348496246688637</v>
      </c>
    </row>
    <row r="35" spans="1:6" x14ac:dyDescent="0.25">
      <c r="A35">
        <v>2010</v>
      </c>
      <c r="B35" s="2">
        <v>4.265907586929</v>
      </c>
      <c r="C35">
        <v>4.265907586929</v>
      </c>
      <c r="D35">
        <v>3.2648898444570933</v>
      </c>
      <c r="E35">
        <v>3.2191544761349999</v>
      </c>
      <c r="F35" s="2">
        <v>3.2648898377671429</v>
      </c>
    </row>
    <row r="36" spans="1:6" x14ac:dyDescent="0.25">
      <c r="A36">
        <v>2011</v>
      </c>
      <c r="B36" s="2">
        <v>4.0506601346459998</v>
      </c>
      <c r="C36">
        <v>4.0506601346459998</v>
      </c>
      <c r="D36">
        <v>3.0309871480901203</v>
      </c>
      <c r="E36">
        <v>3.0884615539300002</v>
      </c>
      <c r="F36" s="2">
        <v>3.0309871480901203</v>
      </c>
    </row>
    <row r="37" spans="1:6" x14ac:dyDescent="0.25">
      <c r="A37">
        <v>2012</v>
      </c>
      <c r="B37" s="2">
        <v>3.8318131895660001</v>
      </c>
      <c r="C37">
        <v>3.8318131895660001</v>
      </c>
      <c r="D37">
        <v>3.1103620513974186</v>
      </c>
      <c r="E37">
        <v>3.1739249672500001</v>
      </c>
      <c r="F37" s="2">
        <v>3.1103620576241755</v>
      </c>
    </row>
    <row r="38" spans="1:6" x14ac:dyDescent="0.25">
      <c r="A38">
        <v>2013</v>
      </c>
      <c r="B38" s="2">
        <v>3.953651930635</v>
      </c>
      <c r="C38">
        <v>3.953651930635</v>
      </c>
      <c r="D38">
        <v>3.1387836949452552</v>
      </c>
      <c r="E38">
        <v>3.1387836949449999</v>
      </c>
      <c r="F38" s="2">
        <v>3.138783713375958</v>
      </c>
    </row>
    <row r="39" spans="1:6" x14ac:dyDescent="0.25">
      <c r="A39">
        <v>2014</v>
      </c>
      <c r="B39" s="2">
        <v>3.834001228</v>
      </c>
      <c r="C39">
        <v>3.834001228</v>
      </c>
      <c r="D39">
        <v>3.1662441420142415</v>
      </c>
      <c r="E39">
        <v>3.1320894023850001</v>
      </c>
      <c r="F39" s="2">
        <v>3.1662441360409002</v>
      </c>
    </row>
    <row r="40" spans="1:6" x14ac:dyDescent="0.25">
      <c r="A40">
        <v>2015</v>
      </c>
      <c r="B40" s="2">
        <v>3.530571172688</v>
      </c>
      <c r="C40">
        <v>3.530571172688</v>
      </c>
      <c r="D40">
        <v>3.1287195617397545</v>
      </c>
      <c r="E40">
        <v>3.1919236568990002</v>
      </c>
      <c r="F40" s="2">
        <v>3.1287195733055571</v>
      </c>
    </row>
    <row r="41" spans="1:6" x14ac:dyDescent="0.25">
      <c r="A41">
        <v>2016</v>
      </c>
      <c r="B41" s="2">
        <v>3.5207008544330001</v>
      </c>
      <c r="C41">
        <v>3.5207008544330001</v>
      </c>
      <c r="D41">
        <v>3.1557599050507057</v>
      </c>
      <c r="E41">
        <v>3.3464644200040001</v>
      </c>
      <c r="F41" s="2">
        <v>3.1557599106853851</v>
      </c>
    </row>
    <row r="42" spans="1:6" x14ac:dyDescent="0.25">
      <c r="A42">
        <v>2017</v>
      </c>
      <c r="B42" s="2">
        <v>3.5678284694290001</v>
      </c>
      <c r="C42">
        <v>3.5678284694290001</v>
      </c>
      <c r="D42">
        <v>3.1947580871537875</v>
      </c>
      <c r="E42">
        <v>3.3810738819630002</v>
      </c>
      <c r="F42" s="2">
        <v>3.1947580926718628</v>
      </c>
    </row>
    <row r="43" spans="1:6" x14ac:dyDescent="0.25">
      <c r="A43">
        <v>2018</v>
      </c>
      <c r="B43" s="2">
        <v>3.6854548689989999</v>
      </c>
      <c r="C43">
        <v>3.6854548689989999</v>
      </c>
      <c r="D43">
        <v>3.2075551499565909</v>
      </c>
      <c r="E43">
        <v>3.383800382529</v>
      </c>
      <c r="F43" s="2">
        <v>3.2075551553561406</v>
      </c>
    </row>
    <row r="44" spans="1:6" x14ac:dyDescent="0.25">
      <c r="A44">
        <v>2019</v>
      </c>
      <c r="B44" s="2">
        <v>3.7846510415810002</v>
      </c>
      <c r="C44">
        <v>3.7846510415810002</v>
      </c>
      <c r="D44">
        <v>3.2032361641773881</v>
      </c>
      <c r="E44">
        <v>3.3935731995179998</v>
      </c>
      <c r="F44" s="2">
        <v>3.2032361641773819</v>
      </c>
    </row>
    <row r="45" spans="1:6" x14ac:dyDescent="0.25">
      <c r="A45">
        <v>2020</v>
      </c>
      <c r="B45" s="3">
        <v>4.0788361167607938</v>
      </c>
      <c r="D45">
        <v>3.4743455602918174</v>
      </c>
      <c r="E45">
        <v>3.8036422611280001</v>
      </c>
      <c r="F45" s="4">
        <v>3.4743455602918174</v>
      </c>
    </row>
    <row r="46" spans="1:6" x14ac:dyDescent="0.25">
      <c r="A46">
        <v>2021</v>
      </c>
      <c r="B46" s="3">
        <v>3.8185504360334246</v>
      </c>
      <c r="D46">
        <v>3.3911261453518047</v>
      </c>
      <c r="E46">
        <v>3.733717620602</v>
      </c>
      <c r="F46" s="4">
        <v>3.3911261453518047</v>
      </c>
    </row>
    <row r="48" spans="1:6" x14ac:dyDescent="0.25">
      <c r="A48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5C7-C67A-491F-B307-D807A8BE5574}">
  <dimension ref="A1:J5"/>
  <sheetViews>
    <sheetView workbookViewId="0">
      <selection activeCell="B1" sqref="B1:J3"/>
    </sheetView>
  </sheetViews>
  <sheetFormatPr baseColWidth="10" defaultRowHeight="15" x14ac:dyDescent="0.25"/>
  <sheetData>
    <row r="1" spans="1:10" x14ac:dyDescent="0.25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</row>
    <row r="2" spans="1:10" x14ac:dyDescent="0.25">
      <c r="A2" s="6">
        <v>2018</v>
      </c>
      <c r="B2" t="s">
        <v>34</v>
      </c>
      <c r="C2" t="s">
        <v>35</v>
      </c>
      <c r="D2" t="s">
        <v>36</v>
      </c>
      <c r="E2" s="6">
        <v>119</v>
      </c>
      <c r="F2" s="6">
        <v>26382</v>
      </c>
      <c r="G2" s="6">
        <v>6047.5079999999998</v>
      </c>
      <c r="H2" s="6">
        <v>17898.322</v>
      </c>
      <c r="I2" s="6">
        <v>23884.379000000001</v>
      </c>
      <c r="J2" s="6">
        <v>22575.981</v>
      </c>
    </row>
    <row r="3" spans="1:10" x14ac:dyDescent="0.25">
      <c r="A3" s="6">
        <v>2018</v>
      </c>
      <c r="B3" t="s">
        <v>37</v>
      </c>
      <c r="C3" t="s">
        <v>35</v>
      </c>
      <c r="D3" t="s">
        <v>36</v>
      </c>
      <c r="E3" s="6">
        <v>30</v>
      </c>
      <c r="F3" s="6">
        <v>13095</v>
      </c>
      <c r="G3" s="6">
        <v>3724.0010000000002</v>
      </c>
      <c r="H3" s="6">
        <v>9896.9650000000001</v>
      </c>
      <c r="I3" s="6">
        <v>13737.911</v>
      </c>
      <c r="J3" s="6">
        <v>12895.477999999999</v>
      </c>
    </row>
    <row r="4" spans="1:10" x14ac:dyDescent="0.25">
      <c r="E4">
        <v>0.25210084033613445</v>
      </c>
      <c r="F4">
        <v>0.4963611553331817</v>
      </c>
      <c r="G4">
        <v>0.61579100019379884</v>
      </c>
      <c r="H4">
        <v>0.55295490828693328</v>
      </c>
      <c r="I4">
        <v>0.57518393088637554</v>
      </c>
      <c r="J4">
        <v>0.57120343962018749</v>
      </c>
    </row>
    <row r="5" spans="1:10" x14ac:dyDescent="0.25">
      <c r="A5" s="7" t="s">
        <v>38</v>
      </c>
      <c r="B5" s="7"/>
      <c r="C5" s="7"/>
      <c r="D5" s="7"/>
      <c r="E5" s="7"/>
      <c r="F5" s="7"/>
      <c r="G5" s="7"/>
      <c r="H5" s="7"/>
      <c r="I5" s="7"/>
      <c r="J5" s="7"/>
    </row>
  </sheetData>
  <mergeCells count="1">
    <mergeCell ref="A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7DC9-70FB-46A3-9D7B-28C5F922526D}">
  <dimension ref="A4:AZ7"/>
  <sheetViews>
    <sheetView tabSelected="1" topLeftCell="AI1" workbookViewId="0">
      <selection activeCell="AU8" sqref="AU8"/>
    </sheetView>
  </sheetViews>
  <sheetFormatPr baseColWidth="10" defaultRowHeight="15" x14ac:dyDescent="0.25"/>
  <sheetData>
    <row r="4" spans="1:52" x14ac:dyDescent="0.25">
      <c r="B4">
        <v>1980</v>
      </c>
      <c r="C4">
        <v>1981</v>
      </c>
      <c r="D4">
        <v>1982</v>
      </c>
      <c r="E4">
        <v>1983</v>
      </c>
      <c r="F4">
        <v>1984</v>
      </c>
      <c r="G4">
        <v>1985</v>
      </c>
      <c r="H4">
        <v>1986</v>
      </c>
      <c r="I4">
        <v>1987</v>
      </c>
      <c r="J4">
        <v>1988</v>
      </c>
      <c r="K4">
        <v>1989</v>
      </c>
      <c r="L4">
        <v>1990</v>
      </c>
      <c r="M4">
        <v>1991</v>
      </c>
      <c r="N4">
        <v>1992</v>
      </c>
      <c r="O4">
        <v>1993</v>
      </c>
      <c r="P4">
        <v>1994</v>
      </c>
      <c r="Q4">
        <v>1995</v>
      </c>
      <c r="R4">
        <v>1996</v>
      </c>
      <c r="S4">
        <v>1997</v>
      </c>
      <c r="T4">
        <v>1998</v>
      </c>
      <c r="U4">
        <v>1999</v>
      </c>
      <c r="V4">
        <v>2000</v>
      </c>
      <c r="W4">
        <v>2001</v>
      </c>
      <c r="X4">
        <v>2002</v>
      </c>
      <c r="Y4">
        <v>2003</v>
      </c>
      <c r="Z4">
        <v>2004</v>
      </c>
      <c r="AA4">
        <v>2005</v>
      </c>
      <c r="AB4">
        <v>2006</v>
      </c>
      <c r="AC4">
        <v>2007</v>
      </c>
      <c r="AD4">
        <v>2008</v>
      </c>
      <c r="AE4">
        <v>2009</v>
      </c>
      <c r="AF4">
        <v>2010</v>
      </c>
      <c r="AG4">
        <v>2011</v>
      </c>
      <c r="AH4">
        <v>2012</v>
      </c>
      <c r="AI4">
        <v>2013</v>
      </c>
      <c r="AJ4">
        <v>2014</v>
      </c>
      <c r="AK4">
        <v>2015</v>
      </c>
      <c r="AL4">
        <v>2016</v>
      </c>
      <c r="AM4">
        <v>2017</v>
      </c>
      <c r="AN4">
        <v>2018</v>
      </c>
      <c r="AO4">
        <v>2019</v>
      </c>
      <c r="AP4">
        <v>2020</v>
      </c>
      <c r="AQ4">
        <v>2021</v>
      </c>
      <c r="AR4">
        <v>2022</v>
      </c>
      <c r="AS4">
        <v>2023</v>
      </c>
      <c r="AT4">
        <v>2024</v>
      </c>
      <c r="AU4">
        <v>2025</v>
      </c>
      <c r="AV4">
        <v>2026</v>
      </c>
      <c r="AW4">
        <v>2027</v>
      </c>
      <c r="AX4">
        <v>2028</v>
      </c>
      <c r="AY4">
        <v>2029</v>
      </c>
      <c r="AZ4">
        <v>2030</v>
      </c>
    </row>
    <row r="5" spans="1:52" x14ac:dyDescent="0.25">
      <c r="A5" t="s">
        <v>39</v>
      </c>
      <c r="B5">
        <v>13493.096</v>
      </c>
      <c r="C5">
        <v>14756.446</v>
      </c>
      <c r="D5">
        <v>14493.745999999999</v>
      </c>
      <c r="E5">
        <v>14921.045</v>
      </c>
      <c r="F5">
        <v>15266.32</v>
      </c>
      <c r="G5">
        <v>15887.243</v>
      </c>
      <c r="H5">
        <v>15795.105</v>
      </c>
      <c r="I5">
        <v>16145.108</v>
      </c>
      <c r="J5">
        <v>15723.602000000001</v>
      </c>
      <c r="K5">
        <v>15652.584000000001</v>
      </c>
      <c r="L5">
        <v>16994.419999999998</v>
      </c>
      <c r="M5">
        <v>17600.506000000001</v>
      </c>
      <c r="N5">
        <v>17859.848999999998</v>
      </c>
      <c r="O5">
        <v>20280.060000000001</v>
      </c>
      <c r="P5">
        <v>19775.772000000001</v>
      </c>
      <c r="Q5">
        <v>19471.042000000001</v>
      </c>
      <c r="R5">
        <v>19974.078000000001</v>
      </c>
      <c r="S5">
        <v>18346.567999999999</v>
      </c>
      <c r="T5">
        <v>19608.702000000001</v>
      </c>
      <c r="U5">
        <v>17785.260999999999</v>
      </c>
      <c r="V5">
        <v>18212.111000000001</v>
      </c>
      <c r="W5">
        <v>21171.901999999998</v>
      </c>
      <c r="X5">
        <v>21562.37</v>
      </c>
      <c r="Y5">
        <v>21768.243999999999</v>
      </c>
      <c r="Z5">
        <v>23298.799999999999</v>
      </c>
      <c r="AA5">
        <v>20878.187000000002</v>
      </c>
      <c r="AB5">
        <v>20307.975999999999</v>
      </c>
      <c r="AC5">
        <v>21992.044000000002</v>
      </c>
      <c r="AD5">
        <v>22505.654999999999</v>
      </c>
      <c r="AE5">
        <v>22648.508999999998</v>
      </c>
      <c r="AF5">
        <v>22061.937999999998</v>
      </c>
      <c r="AG5">
        <v>22204.226999999999</v>
      </c>
      <c r="AH5">
        <v>21876.664000000001</v>
      </c>
      <c r="AI5">
        <v>23507.447</v>
      </c>
      <c r="AJ5">
        <v>23774.059000000001</v>
      </c>
      <c r="AK5">
        <v>23084.636999999999</v>
      </c>
      <c r="AL5">
        <v>23705.875</v>
      </c>
      <c r="AM5">
        <v>25123.915000000001</v>
      </c>
      <c r="AN5">
        <v>26280.613000000001</v>
      </c>
      <c r="AO5">
        <v>26592.2</v>
      </c>
    </row>
    <row r="6" spans="1:52" x14ac:dyDescent="0.25">
      <c r="C6" s="8">
        <f>(C5-B5)/B5</f>
        <v>9.3629364231900547E-2</v>
      </c>
      <c r="D6" s="8">
        <f t="shared" ref="D6:AO6" si="0">(D5-C5)/C5</f>
        <v>-1.7802389545558649E-2</v>
      </c>
      <c r="E6" s="8">
        <f t="shared" si="0"/>
        <v>2.9481612276081072E-2</v>
      </c>
      <c r="F6" s="8">
        <f t="shared" si="0"/>
        <v>2.3140135292132664E-2</v>
      </c>
      <c r="G6" s="8">
        <f t="shared" si="0"/>
        <v>4.0672735800114282E-2</v>
      </c>
      <c r="H6" s="8">
        <f t="shared" si="0"/>
        <v>-5.7994958596655714E-3</v>
      </c>
      <c r="I6" s="8">
        <f t="shared" si="0"/>
        <v>2.2158953675838217E-2</v>
      </c>
      <c r="J6" s="8">
        <f t="shared" si="0"/>
        <v>-2.6107350907779582E-2</v>
      </c>
      <c r="K6" s="8">
        <f t="shared" si="0"/>
        <v>-4.516649556507474E-3</v>
      </c>
      <c r="L6" s="8">
        <f t="shared" si="0"/>
        <v>8.5726165085585712E-2</v>
      </c>
      <c r="M6" s="8">
        <f t="shared" si="0"/>
        <v>3.5663823772744407E-2</v>
      </c>
      <c r="N6" s="8">
        <f t="shared" si="0"/>
        <v>1.4734974096767281E-2</v>
      </c>
      <c r="O6" s="8">
        <f t="shared" si="0"/>
        <v>0.13551128007857194</v>
      </c>
      <c r="P6" s="8">
        <f t="shared" si="0"/>
        <v>-2.486619862071416E-2</v>
      </c>
      <c r="Q6" s="8">
        <f t="shared" si="0"/>
        <v>-1.5409259370506474E-2</v>
      </c>
      <c r="R6" s="8">
        <f t="shared" si="0"/>
        <v>2.5835083710466035E-2</v>
      </c>
      <c r="S6" s="8">
        <f t="shared" si="0"/>
        <v>-8.1481107663642943E-2</v>
      </c>
      <c r="T6" s="8">
        <f t="shared" si="0"/>
        <v>6.8794010956163679E-2</v>
      </c>
      <c r="U6" s="8">
        <f t="shared" si="0"/>
        <v>-9.2991417789918096E-2</v>
      </c>
      <c r="V6" s="8">
        <f t="shared" si="0"/>
        <v>2.4000210061578642E-2</v>
      </c>
      <c r="W6" s="8">
        <f t="shared" si="0"/>
        <v>0.16251773339180708</v>
      </c>
      <c r="X6" s="8">
        <f t="shared" si="0"/>
        <v>1.8442745484085501E-2</v>
      </c>
      <c r="Y6" s="8">
        <f t="shared" si="0"/>
        <v>9.5478372739174686E-3</v>
      </c>
      <c r="Z6" s="8">
        <f t="shared" si="0"/>
        <v>7.0311413267877765E-2</v>
      </c>
      <c r="AA6" s="8">
        <f t="shared" si="0"/>
        <v>-0.10389432073754862</v>
      </c>
      <c r="AB6" s="8">
        <f t="shared" si="0"/>
        <v>-2.7311327367649449E-2</v>
      </c>
      <c r="AC6" s="8">
        <f t="shared" si="0"/>
        <v>8.2926432451958923E-2</v>
      </c>
      <c r="AD6" s="8">
        <f t="shared" si="0"/>
        <v>2.3354400345870403E-2</v>
      </c>
      <c r="AE6" s="8">
        <f t="shared" si="0"/>
        <v>6.3474713355376397E-3</v>
      </c>
      <c r="AF6" s="8">
        <f t="shared" si="0"/>
        <v>-2.5898879259557438E-2</v>
      </c>
      <c r="AG6" s="8">
        <f t="shared" si="0"/>
        <v>6.4495240626639729E-3</v>
      </c>
      <c r="AH6" s="8">
        <f t="shared" si="0"/>
        <v>-1.4752281176012041E-2</v>
      </c>
      <c r="AI6" s="8">
        <f t="shared" si="0"/>
        <v>7.4544409513260315E-2</v>
      </c>
      <c r="AJ6" s="8">
        <f t="shared" si="0"/>
        <v>1.1341597409535838E-2</v>
      </c>
      <c r="AK6" s="8">
        <f t="shared" si="0"/>
        <v>-2.8998918527122452E-2</v>
      </c>
      <c r="AL6" s="8">
        <f t="shared" si="0"/>
        <v>2.6911317687170096E-2</v>
      </c>
      <c r="AM6" s="8">
        <f t="shared" si="0"/>
        <v>5.981808307012506E-2</v>
      </c>
      <c r="AN6" s="8">
        <f t="shared" si="0"/>
        <v>4.6039719526196468E-2</v>
      </c>
      <c r="AO6" s="8">
        <f t="shared" si="0"/>
        <v>1.1856154192445949E-2</v>
      </c>
      <c r="AP6" s="9">
        <v>-1.8265182072222999E-3</v>
      </c>
      <c r="AQ6" s="9">
        <v>0.104738317341021</v>
      </c>
      <c r="AR6" s="9">
        <v>1.7000000000000001E-2</v>
      </c>
      <c r="AS6" s="9">
        <v>1.9E-2</v>
      </c>
      <c r="AT6" s="9">
        <v>2.3E-2</v>
      </c>
      <c r="AU6" s="9">
        <v>2.5000000000000001E-2</v>
      </c>
    </row>
    <row r="7" spans="1:52" x14ac:dyDescent="0.25">
      <c r="AR7" s="9">
        <v>1.7999999999999999E-2</v>
      </c>
      <c r="AS7" s="9">
        <v>3.4000000000000002E-2</v>
      </c>
      <c r="AT7" s="9">
        <v>4.4999999999999998E-2</v>
      </c>
      <c r="AU7" s="9">
        <v>4.5999999999999999E-2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1444-E993-4859-A82A-83A5210DC948}">
  <dimension ref="A1:AV21"/>
  <sheetViews>
    <sheetView topLeftCell="AK2" workbookViewId="0">
      <selection activeCell="AU15" sqref="AU15:AV15"/>
    </sheetView>
  </sheetViews>
  <sheetFormatPr baseColWidth="10" defaultRowHeight="15" x14ac:dyDescent="0.25"/>
  <sheetData>
    <row r="1" spans="1:48" x14ac:dyDescent="0.25">
      <c r="A1" t="s">
        <v>14</v>
      </c>
    </row>
    <row r="2" spans="1:48" x14ac:dyDescent="0.25">
      <c r="A2" t="s">
        <v>11</v>
      </c>
    </row>
    <row r="3" spans="1:48" x14ac:dyDescent="0.25">
      <c r="A3" t="s">
        <v>7</v>
      </c>
      <c r="B3">
        <v>1980</v>
      </c>
      <c r="C3">
        <v>1981</v>
      </c>
      <c r="D3">
        <v>1982</v>
      </c>
      <c r="E3">
        <v>1983</v>
      </c>
      <c r="F3">
        <v>1984</v>
      </c>
      <c r="G3">
        <v>1985</v>
      </c>
      <c r="H3">
        <v>1986</v>
      </c>
      <c r="I3">
        <v>1987</v>
      </c>
      <c r="J3">
        <v>1988</v>
      </c>
      <c r="K3">
        <v>1989</v>
      </c>
      <c r="L3">
        <v>1990</v>
      </c>
      <c r="M3">
        <v>1991</v>
      </c>
      <c r="N3">
        <v>1992</v>
      </c>
      <c r="O3">
        <v>1993</v>
      </c>
      <c r="P3">
        <v>1994</v>
      </c>
      <c r="Q3">
        <v>1995</v>
      </c>
      <c r="R3">
        <v>1996</v>
      </c>
      <c r="S3">
        <v>1997</v>
      </c>
      <c r="T3">
        <v>1998</v>
      </c>
      <c r="U3">
        <v>1999</v>
      </c>
      <c r="V3">
        <v>2000</v>
      </c>
      <c r="W3">
        <v>2001</v>
      </c>
      <c r="X3">
        <v>2002</v>
      </c>
      <c r="Y3">
        <v>2003</v>
      </c>
      <c r="Z3">
        <v>2004</v>
      </c>
      <c r="AA3">
        <v>2005</v>
      </c>
      <c r="AB3">
        <v>2006</v>
      </c>
      <c r="AC3">
        <v>2007</v>
      </c>
      <c r="AD3">
        <v>2008</v>
      </c>
      <c r="AE3">
        <v>2009</v>
      </c>
      <c r="AF3">
        <v>2010</v>
      </c>
      <c r="AG3">
        <v>2011</v>
      </c>
      <c r="AH3">
        <v>2012</v>
      </c>
      <c r="AI3">
        <v>2013</v>
      </c>
      <c r="AJ3">
        <v>2014</v>
      </c>
      <c r="AK3">
        <v>2015</v>
      </c>
      <c r="AL3">
        <v>2016</v>
      </c>
      <c r="AM3">
        <v>2017</v>
      </c>
      <c r="AN3" t="s">
        <v>8</v>
      </c>
      <c r="AO3" t="s">
        <v>9</v>
      </c>
    </row>
    <row r="4" spans="1:48" x14ac:dyDescent="0.25">
      <c r="A4" t="s">
        <v>10</v>
      </c>
      <c r="B4">
        <v>307461.375</v>
      </c>
      <c r="C4">
        <v>331315.38500000001</v>
      </c>
      <c r="D4">
        <v>323831.005</v>
      </c>
      <c r="E4">
        <v>330311.63699999999</v>
      </c>
      <c r="F4">
        <v>334968.962</v>
      </c>
      <c r="G4">
        <v>345105.80800000002</v>
      </c>
      <c r="H4">
        <v>340507.92200000002</v>
      </c>
      <c r="I4">
        <v>344777.07400000002</v>
      </c>
      <c r="J4">
        <v>333104.26400000002</v>
      </c>
      <c r="K4">
        <v>328403.63500000001</v>
      </c>
      <c r="L4">
        <v>352253.712</v>
      </c>
      <c r="M4">
        <v>360149.91899999999</v>
      </c>
      <c r="N4">
        <v>352125.02899999998</v>
      </c>
      <c r="O4">
        <v>369721.91499999998</v>
      </c>
      <c r="P4">
        <v>370145.45500000002</v>
      </c>
      <c r="Q4">
        <v>375365.75199999998</v>
      </c>
      <c r="R4">
        <v>390093.92</v>
      </c>
      <c r="S4">
        <v>390019.66499999998</v>
      </c>
      <c r="T4">
        <v>401975.52600000001</v>
      </c>
      <c r="U4">
        <v>407417.59399999998</v>
      </c>
      <c r="V4">
        <v>410959.44</v>
      </c>
      <c r="W4">
        <v>432955.92300000001</v>
      </c>
      <c r="X4">
        <v>429031.05200000003</v>
      </c>
      <c r="Y4">
        <v>445468.03399999999</v>
      </c>
      <c r="Z4">
        <v>455970.66399999999</v>
      </c>
      <c r="AA4">
        <v>439348.68300000002</v>
      </c>
      <c r="AB4">
        <v>466935.89199999999</v>
      </c>
      <c r="AC4">
        <v>486682.223</v>
      </c>
      <c r="AD4">
        <v>486464.96100000001</v>
      </c>
      <c r="AE4">
        <v>476156.11200000002</v>
      </c>
      <c r="AF4">
        <v>488029.03</v>
      </c>
      <c r="AG4">
        <v>469661.57</v>
      </c>
      <c r="AH4">
        <v>499515.55099999998</v>
      </c>
      <c r="AI4">
        <v>510905.69699999999</v>
      </c>
      <c r="AJ4">
        <v>530062.51399999997</v>
      </c>
      <c r="AK4">
        <v>541029.39399999997</v>
      </c>
      <c r="AL4">
        <v>560060.26100000006</v>
      </c>
      <c r="AM4">
        <v>578962.41</v>
      </c>
      <c r="AN4">
        <v>594040.625999999</v>
      </c>
      <c r="AO4">
        <v>592193.08699999901</v>
      </c>
    </row>
    <row r="6" spans="1:48" x14ac:dyDescent="0.25">
      <c r="A6" t="s">
        <v>7</v>
      </c>
      <c r="B6">
        <v>1980</v>
      </c>
      <c r="C6">
        <v>1981</v>
      </c>
      <c r="D6">
        <v>1982</v>
      </c>
      <c r="E6">
        <v>1983</v>
      </c>
      <c r="F6">
        <v>1984</v>
      </c>
      <c r="G6">
        <v>1985</v>
      </c>
      <c r="H6">
        <v>1986</v>
      </c>
      <c r="I6">
        <v>1987</v>
      </c>
      <c r="J6">
        <v>1988</v>
      </c>
      <c r="K6">
        <v>1989</v>
      </c>
      <c r="L6">
        <v>1990</v>
      </c>
      <c r="M6">
        <v>1991</v>
      </c>
      <c r="N6">
        <v>1992</v>
      </c>
      <c r="O6">
        <v>1993</v>
      </c>
      <c r="P6">
        <v>1994</v>
      </c>
      <c r="Q6">
        <v>1995</v>
      </c>
      <c r="R6">
        <v>1996</v>
      </c>
      <c r="S6">
        <v>1997</v>
      </c>
      <c r="T6">
        <v>1998</v>
      </c>
      <c r="U6">
        <v>1999</v>
      </c>
      <c r="V6">
        <v>2000</v>
      </c>
      <c r="W6">
        <v>2001</v>
      </c>
      <c r="X6">
        <v>2002</v>
      </c>
      <c r="Y6">
        <v>2003</v>
      </c>
      <c r="Z6">
        <v>2004</v>
      </c>
      <c r="AA6">
        <v>2005</v>
      </c>
      <c r="AB6">
        <v>2006</v>
      </c>
      <c r="AC6">
        <v>2007</v>
      </c>
      <c r="AD6">
        <v>2008</v>
      </c>
      <c r="AE6">
        <v>2009</v>
      </c>
      <c r="AF6">
        <v>2010</v>
      </c>
      <c r="AG6">
        <v>2011</v>
      </c>
      <c r="AH6">
        <v>2012</v>
      </c>
      <c r="AI6">
        <v>2013</v>
      </c>
      <c r="AJ6">
        <v>2014</v>
      </c>
      <c r="AK6">
        <v>2015</v>
      </c>
      <c r="AL6">
        <v>2016</v>
      </c>
      <c r="AM6">
        <v>2017</v>
      </c>
      <c r="AN6" t="s">
        <v>8</v>
      </c>
      <c r="AO6" t="s">
        <v>9</v>
      </c>
    </row>
    <row r="7" spans="1:48" x14ac:dyDescent="0.25">
      <c r="A7" t="s">
        <v>12</v>
      </c>
      <c r="B7">
        <v>7642962.1529999999</v>
      </c>
      <c r="C7">
        <v>8368150.2769999998</v>
      </c>
      <c r="D7">
        <v>8367515.6909999996</v>
      </c>
      <c r="E7">
        <v>8002442.6040000003</v>
      </c>
      <c r="F7">
        <v>8281464.6789999995</v>
      </c>
      <c r="G7">
        <v>8437038.3839999996</v>
      </c>
      <c r="H7">
        <v>8124165.4000000004</v>
      </c>
      <c r="I7">
        <v>8292363.7549999896</v>
      </c>
      <c r="J7">
        <v>8398436.3680000007</v>
      </c>
      <c r="K7">
        <v>8705395.3569999896</v>
      </c>
      <c r="L7">
        <v>9158809.9749999996</v>
      </c>
      <c r="M7">
        <v>9528605.9220000003</v>
      </c>
      <c r="N7">
        <v>9862877.3569999896</v>
      </c>
      <c r="O7">
        <v>10165571.18</v>
      </c>
      <c r="P7">
        <v>10667860.254000001</v>
      </c>
      <c r="Q7">
        <v>9996720.54099999</v>
      </c>
      <c r="R7">
        <v>10673824.278999999</v>
      </c>
      <c r="S7">
        <v>11404645.2649999</v>
      </c>
      <c r="T7">
        <v>11993572.6149999</v>
      </c>
      <c r="U7">
        <v>12323822.1399999</v>
      </c>
      <c r="V7">
        <v>12932921.348999999</v>
      </c>
      <c r="W7">
        <v>12880621.887</v>
      </c>
      <c r="X7">
        <v>12875489.6729999</v>
      </c>
      <c r="Y7">
        <v>13061718.521</v>
      </c>
      <c r="Z7">
        <v>13573815.057</v>
      </c>
      <c r="AA7">
        <v>13887072.52</v>
      </c>
      <c r="AB7">
        <v>14511307.247</v>
      </c>
      <c r="AC7">
        <v>14843825.975</v>
      </c>
      <c r="AD7">
        <v>15013577.681</v>
      </c>
      <c r="AE7">
        <v>14219998.379000001</v>
      </c>
      <c r="AF7">
        <v>14947794.696</v>
      </c>
      <c r="AG7">
        <v>15495333.601</v>
      </c>
      <c r="AH7">
        <v>16059723.651000001</v>
      </c>
      <c r="AI7">
        <v>16277187.078</v>
      </c>
      <c r="AJ7">
        <v>16741050.002</v>
      </c>
      <c r="AK7">
        <v>17292358.146000002</v>
      </c>
      <c r="AL7">
        <v>17747239.234000001</v>
      </c>
      <c r="AM7">
        <v>18122261.317000002</v>
      </c>
      <c r="AN7">
        <v>18520043.997000001</v>
      </c>
      <c r="AO7">
        <v>18487337.699999999</v>
      </c>
    </row>
    <row r="10" spans="1:48" x14ac:dyDescent="0.25">
      <c r="A10" t="s">
        <v>13</v>
      </c>
      <c r="B10">
        <f>(B4/B7)*100</f>
        <v>4.0228038402534274</v>
      </c>
      <c r="C10">
        <f t="shared" ref="C10:AO10" si="0">(C4/C7)*100</f>
        <v>3.9592427720929662</v>
      </c>
      <c r="D10">
        <f t="shared" si="0"/>
        <v>3.8700973736841484</v>
      </c>
      <c r="E10">
        <f t="shared" si="0"/>
        <v>4.1276351902217279</v>
      </c>
      <c r="F10">
        <f t="shared" si="0"/>
        <v>4.0448033649096962</v>
      </c>
      <c r="G10">
        <f t="shared" si="0"/>
        <v>4.0903666937732401</v>
      </c>
      <c r="H10">
        <f t="shared" si="0"/>
        <v>4.1912972623624825</v>
      </c>
      <c r="I10">
        <f t="shared" si="0"/>
        <v>4.1577659179761879</v>
      </c>
      <c r="J10">
        <f t="shared" si="0"/>
        <v>3.9662652594381127</v>
      </c>
      <c r="K10">
        <f t="shared" si="0"/>
        <v>3.7724149396147912</v>
      </c>
      <c r="L10">
        <f t="shared" si="0"/>
        <v>3.8460642044273881</v>
      </c>
      <c r="M10">
        <f t="shared" si="0"/>
        <v>3.7796706249386642</v>
      </c>
      <c r="N10">
        <f t="shared" si="0"/>
        <v>3.5702058968632109</v>
      </c>
      <c r="O10">
        <f t="shared" si="0"/>
        <v>3.637000896982554</v>
      </c>
      <c r="P10">
        <f t="shared" si="0"/>
        <v>3.4697253824750001</v>
      </c>
      <c r="Q10">
        <f t="shared" si="0"/>
        <v>3.7548889204264126</v>
      </c>
      <c r="R10">
        <f t="shared" si="0"/>
        <v>3.6546781153918975</v>
      </c>
      <c r="S10">
        <f t="shared" si="0"/>
        <v>3.4198316206900752</v>
      </c>
      <c r="T10">
        <f t="shared" si="0"/>
        <v>3.3515912139245705</v>
      </c>
      <c r="U10">
        <f t="shared" si="0"/>
        <v>3.305935361381346</v>
      </c>
      <c r="V10">
        <f t="shared" si="0"/>
        <v>3.1776226647491073</v>
      </c>
      <c r="W10">
        <f t="shared" si="0"/>
        <v>3.3612967355013232</v>
      </c>
      <c r="X10">
        <f t="shared" si="0"/>
        <v>3.3321532842334127</v>
      </c>
      <c r="Y10">
        <f t="shared" si="0"/>
        <v>3.410485636203215</v>
      </c>
      <c r="Z10">
        <f t="shared" si="0"/>
        <v>3.3591931382979645</v>
      </c>
      <c r="AA10">
        <f t="shared" si="0"/>
        <v>3.1637242649036015</v>
      </c>
      <c r="AB10">
        <f t="shared" si="0"/>
        <v>3.2177383060821905</v>
      </c>
      <c r="AC10">
        <f t="shared" si="0"/>
        <v>3.2786845104467748</v>
      </c>
      <c r="AD10">
        <f t="shared" si="0"/>
        <v>3.2401668099112158</v>
      </c>
      <c r="AE10">
        <f t="shared" si="0"/>
        <v>3.348496246688637</v>
      </c>
      <c r="AF10">
        <f t="shared" si="0"/>
        <v>3.2648898377671429</v>
      </c>
      <c r="AG10">
        <f t="shared" si="0"/>
        <v>3.0309871480901203</v>
      </c>
      <c r="AH10">
        <f t="shared" si="0"/>
        <v>3.1103620576241755</v>
      </c>
      <c r="AI10">
        <f t="shared" si="0"/>
        <v>3.138783713375958</v>
      </c>
      <c r="AJ10">
        <f t="shared" si="0"/>
        <v>3.1662441360409002</v>
      </c>
      <c r="AK10">
        <f t="shared" si="0"/>
        <v>3.1287195733055571</v>
      </c>
      <c r="AL10">
        <f t="shared" si="0"/>
        <v>3.1557599106853851</v>
      </c>
      <c r="AM10">
        <f t="shared" si="0"/>
        <v>3.1947580926718628</v>
      </c>
      <c r="AN10">
        <f t="shared" si="0"/>
        <v>3.2075551553561406</v>
      </c>
      <c r="AO10">
        <f t="shared" si="0"/>
        <v>3.2032361641773819</v>
      </c>
    </row>
    <row r="13" spans="1:48" x14ac:dyDescent="0.25">
      <c r="A13" t="s">
        <v>15</v>
      </c>
      <c r="AU13">
        <v>2020</v>
      </c>
      <c r="AV13">
        <v>2021</v>
      </c>
    </row>
    <row r="14" spans="1:48" x14ac:dyDescent="0.25">
      <c r="A14" t="s">
        <v>16</v>
      </c>
      <c r="AP14">
        <v>2020</v>
      </c>
      <c r="AQ14">
        <v>2021</v>
      </c>
      <c r="AT14" t="s">
        <v>18</v>
      </c>
      <c r="AU14">
        <v>-7.381954081904472</v>
      </c>
      <c r="AV14">
        <v>24.413093264801546</v>
      </c>
    </row>
    <row r="15" spans="1:48" x14ac:dyDescent="0.25">
      <c r="A15" t="s">
        <v>17</v>
      </c>
      <c r="B15">
        <v>227935.25</v>
      </c>
      <c r="C15">
        <v>250563.94200000001</v>
      </c>
      <c r="D15">
        <v>251216.45800000001</v>
      </c>
      <c r="E15">
        <v>241187.66099999999</v>
      </c>
      <c r="F15">
        <v>250259.679</v>
      </c>
      <c r="G15">
        <v>255789.67600000001</v>
      </c>
      <c r="H15">
        <v>246924.709</v>
      </c>
      <c r="I15">
        <v>252722.158</v>
      </c>
      <c r="J15">
        <v>256326.177</v>
      </c>
      <c r="K15">
        <v>266019.91700000002</v>
      </c>
      <c r="L15">
        <v>280580.66800000001</v>
      </c>
      <c r="M15">
        <v>291809.82400000002</v>
      </c>
      <c r="N15">
        <v>301553.16700000002</v>
      </c>
      <c r="O15">
        <v>311369.96999999997</v>
      </c>
      <c r="P15">
        <v>324348.05800000002</v>
      </c>
      <c r="Q15">
        <v>312602.56400000001</v>
      </c>
      <c r="R15">
        <v>333015.01</v>
      </c>
      <c r="S15">
        <v>353328.82299999997</v>
      </c>
      <c r="T15">
        <v>377816.53399999999</v>
      </c>
      <c r="U15">
        <v>383909.77299999999</v>
      </c>
      <c r="V15">
        <v>405974.60800000001</v>
      </c>
      <c r="W15">
        <v>408016.98800000001</v>
      </c>
      <c r="X15">
        <v>426071.07900000003</v>
      </c>
      <c r="Y15">
        <v>438354.38699999999</v>
      </c>
      <c r="Z15">
        <v>450953.15500000003</v>
      </c>
      <c r="AA15">
        <v>454625.55900000001</v>
      </c>
      <c r="AB15">
        <v>477646.929</v>
      </c>
      <c r="AC15">
        <v>488729.60399999999</v>
      </c>
      <c r="AD15">
        <v>503024.42300000001</v>
      </c>
      <c r="AE15">
        <v>481674.90600000002</v>
      </c>
      <c r="AF15">
        <v>517168.68099999998</v>
      </c>
      <c r="AG15">
        <v>548163.17000000004</v>
      </c>
      <c r="AH15">
        <v>570921.98699999996</v>
      </c>
      <c r="AI15">
        <v>594575.53200000001</v>
      </c>
      <c r="AJ15">
        <v>620084.80399999896</v>
      </c>
      <c r="AK15">
        <v>653849.92599999998</v>
      </c>
      <c r="AL15">
        <v>673328.29399999895</v>
      </c>
      <c r="AM15">
        <v>704179.45299999998</v>
      </c>
      <c r="AN15">
        <v>713090.07799999998</v>
      </c>
      <c r="AO15">
        <v>702632.81099999999</v>
      </c>
      <c r="AP15" s="1">
        <f>AO15*(AU14/100)+AO15</f>
        <v>650764.77952758537</v>
      </c>
      <c r="AQ15" s="1">
        <f>(AP15*(AV14/100)+AP15)</f>
        <v>809636.59208813496</v>
      </c>
      <c r="AU15">
        <v>-0.18265182072222982</v>
      </c>
      <c r="AV15">
        <v>16.473831734102063</v>
      </c>
    </row>
    <row r="16" spans="1:48" x14ac:dyDescent="0.25">
      <c r="A16" t="s">
        <v>19</v>
      </c>
      <c r="B16">
        <v>13493.096</v>
      </c>
      <c r="C16">
        <v>14756.446</v>
      </c>
      <c r="D16">
        <v>14493.745999999999</v>
      </c>
      <c r="E16">
        <v>14921.045</v>
      </c>
      <c r="F16">
        <v>15266.32</v>
      </c>
      <c r="G16">
        <v>15887.243</v>
      </c>
      <c r="H16">
        <v>15795.105</v>
      </c>
      <c r="I16">
        <v>16145.108</v>
      </c>
      <c r="J16">
        <v>15723.602000000001</v>
      </c>
      <c r="K16">
        <v>15652.584000000001</v>
      </c>
      <c r="L16">
        <v>16994.419999999998</v>
      </c>
      <c r="M16">
        <v>17600.506000000001</v>
      </c>
      <c r="N16">
        <v>17859.848999999998</v>
      </c>
      <c r="O16">
        <v>20280.060000000001</v>
      </c>
      <c r="P16">
        <v>19775.772000000001</v>
      </c>
      <c r="Q16">
        <v>19471.042000000001</v>
      </c>
      <c r="R16">
        <v>19974.078000000001</v>
      </c>
      <c r="S16">
        <v>18346.567999999999</v>
      </c>
      <c r="T16">
        <v>19608.702000000001</v>
      </c>
      <c r="U16">
        <v>17785.260999999999</v>
      </c>
      <c r="V16">
        <v>18212.111000000001</v>
      </c>
      <c r="W16">
        <v>21171.901999999998</v>
      </c>
      <c r="X16">
        <v>21562.37</v>
      </c>
      <c r="Y16">
        <v>21768.243999999999</v>
      </c>
      <c r="Z16">
        <v>23298.799999999999</v>
      </c>
      <c r="AA16">
        <v>20878.187000000002</v>
      </c>
      <c r="AB16">
        <v>20307.975999999999</v>
      </c>
      <c r="AC16">
        <v>21992.044000000002</v>
      </c>
      <c r="AD16">
        <v>22505.654999999999</v>
      </c>
      <c r="AE16">
        <v>22648.508999999998</v>
      </c>
      <c r="AF16">
        <v>22061.937999999998</v>
      </c>
      <c r="AG16">
        <v>22204.226999999999</v>
      </c>
      <c r="AH16">
        <v>21876.664000000001</v>
      </c>
      <c r="AI16">
        <v>23507.447</v>
      </c>
      <c r="AJ16">
        <v>23774.059000000001</v>
      </c>
      <c r="AK16">
        <v>23084.636999999999</v>
      </c>
      <c r="AL16">
        <v>23705.875</v>
      </c>
      <c r="AM16">
        <v>25123.915000000001</v>
      </c>
      <c r="AN16">
        <v>26280.613000000001</v>
      </c>
      <c r="AO16">
        <v>26592.2</v>
      </c>
      <c r="AP16" s="1">
        <f>AO16*(AU15/100)+AO16</f>
        <v>26543.628862529906</v>
      </c>
      <c r="AQ16" s="1">
        <f>(AP16*(AV15/100)+AP16)</f>
        <v>30916.381617467632</v>
      </c>
    </row>
    <row r="17" spans="1:43" x14ac:dyDescent="0.25">
      <c r="AP17">
        <f>(AP16/AP15)*100</f>
        <v>4.0788361167607938</v>
      </c>
      <c r="AQ17">
        <f>(AQ16/AQ15)*100</f>
        <v>3.8185504360334246</v>
      </c>
    </row>
    <row r="19" spans="1:43" x14ac:dyDescent="0.25">
      <c r="A19" t="s">
        <v>22</v>
      </c>
    </row>
    <row r="20" spans="1:43" x14ac:dyDescent="0.25">
      <c r="A20" t="s">
        <v>20</v>
      </c>
      <c r="B20" t="s">
        <v>21</v>
      </c>
      <c r="C20">
        <v>7.7583761537529998</v>
      </c>
      <c r="D20">
        <v>-2.25898957273</v>
      </c>
      <c r="E20">
        <v>2.001238886931</v>
      </c>
      <c r="F20">
        <v>1.4099790859020001</v>
      </c>
      <c r="G20">
        <v>3.026204559215</v>
      </c>
      <c r="H20">
        <v>-1.3323119731440001</v>
      </c>
      <c r="I20">
        <v>1.2537599639170001</v>
      </c>
      <c r="J20">
        <v>-3.3856108425590001</v>
      </c>
      <c r="K20">
        <v>-1.411158459383</v>
      </c>
      <c r="L20">
        <v>7.262427835185</v>
      </c>
      <c r="M20">
        <v>2.2416249228909999</v>
      </c>
      <c r="N20">
        <v>-2.2282081923780002</v>
      </c>
      <c r="O20">
        <v>4.9973403055079997</v>
      </c>
      <c r="P20">
        <v>0.11455636867000001</v>
      </c>
      <c r="Q20">
        <v>1.4103366472509999</v>
      </c>
      <c r="R20">
        <v>3.9236845454139999</v>
      </c>
      <c r="S20">
        <v>-1.9035159533000001E-2</v>
      </c>
      <c r="T20">
        <v>3.065450815153</v>
      </c>
      <c r="U20">
        <v>1.353830680727</v>
      </c>
      <c r="V20">
        <v>0.86934046348500005</v>
      </c>
      <c r="W20">
        <v>5.3524705503780003</v>
      </c>
      <c r="X20">
        <v>-0.906529000182</v>
      </c>
      <c r="Y20">
        <v>3.8311870255959999</v>
      </c>
      <c r="Z20">
        <v>2.357661874343</v>
      </c>
      <c r="AA20">
        <v>-3.6454057930360002</v>
      </c>
      <c r="AB20">
        <v>6.2791149871269996</v>
      </c>
      <c r="AC20">
        <v>4.2289169323489997</v>
      </c>
      <c r="AD20">
        <v>-4.4641449745999998E-2</v>
      </c>
      <c r="AE20">
        <v>-2.1191349483440001</v>
      </c>
      <c r="AF20">
        <v>2.493492722404</v>
      </c>
      <c r="AG20">
        <v>-3.7635998825730002</v>
      </c>
      <c r="AH20">
        <v>6.3564879281059996</v>
      </c>
      <c r="AI20">
        <v>2.28023851854</v>
      </c>
      <c r="AJ20">
        <v>3.7495798368440001</v>
      </c>
      <c r="AK20">
        <v>2.0689786035309998</v>
      </c>
      <c r="AL20">
        <v>3.517529215798</v>
      </c>
      <c r="AM20">
        <v>3.3750205676520002</v>
      </c>
      <c r="AN20">
        <v>2.604351463854</v>
      </c>
      <c r="AO20">
        <v>-0.31101223033199998</v>
      </c>
    </row>
    <row r="21" spans="1:43" x14ac:dyDescent="0.25">
      <c r="A21" t="s">
        <v>23</v>
      </c>
      <c r="B21" t="s">
        <v>21</v>
      </c>
      <c r="C21">
        <v>9.3629364231899999</v>
      </c>
      <c r="D21">
        <v>-1.780238954556</v>
      </c>
      <c r="E21">
        <v>2.9481612276079998</v>
      </c>
      <c r="F21">
        <v>2.3140135292130002</v>
      </c>
      <c r="G21">
        <v>4.0672735800110003</v>
      </c>
      <c r="H21">
        <v>-0.57994958596699997</v>
      </c>
      <c r="I21">
        <v>2.2158953675839999</v>
      </c>
      <c r="J21">
        <v>-2.6107350907779998</v>
      </c>
      <c r="K21">
        <v>-0.45166495565100001</v>
      </c>
      <c r="L21">
        <v>8.5726165085589994</v>
      </c>
      <c r="M21">
        <v>3.566382377274</v>
      </c>
      <c r="N21">
        <v>1.4734974096769999</v>
      </c>
      <c r="O21">
        <v>13.551128007857001</v>
      </c>
      <c r="P21">
        <v>-2.4866198620710001</v>
      </c>
      <c r="Q21">
        <v>-1.540925937051</v>
      </c>
      <c r="R21">
        <v>2.5835083710469999</v>
      </c>
      <c r="S21">
        <v>-8.1481107663640007</v>
      </c>
      <c r="T21">
        <v>6.8794010956160001</v>
      </c>
      <c r="U21">
        <v>-9.2991417789920003</v>
      </c>
      <c r="V21">
        <v>2.4000210061580001</v>
      </c>
      <c r="W21">
        <v>16.251773339181</v>
      </c>
      <c r="X21">
        <v>1.844274548409</v>
      </c>
      <c r="Y21">
        <v>0.95478372739200001</v>
      </c>
      <c r="Z21">
        <v>7.0311413267880001</v>
      </c>
      <c r="AA21">
        <v>-10.389432073755</v>
      </c>
      <c r="AB21">
        <v>-2.7311327367649998</v>
      </c>
      <c r="AC21">
        <v>8.2926432451960004</v>
      </c>
      <c r="AD21">
        <v>2.3354400345870001</v>
      </c>
      <c r="AE21">
        <v>0.63474713355400003</v>
      </c>
      <c r="AF21">
        <v>-2.5898879259559999</v>
      </c>
      <c r="AG21">
        <v>0.64495240626600003</v>
      </c>
      <c r="AH21">
        <v>-1.4752281176019999</v>
      </c>
      <c r="AI21">
        <v>7.4544409513260002</v>
      </c>
      <c r="AJ21">
        <v>1.1341597409540001</v>
      </c>
      <c r="AK21">
        <v>-2.8998918527119999</v>
      </c>
      <c r="AL21">
        <v>2.6911317687160001</v>
      </c>
      <c r="AM21">
        <v>5.9818083070129999</v>
      </c>
      <c r="AN21">
        <v>4.6039719526200003</v>
      </c>
      <c r="AO21">
        <v>1.185615419244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2021-11-20T15:25:16Z</dcterms:created>
  <dcterms:modified xsi:type="dcterms:W3CDTF">2021-11-23T00:24:52Z</dcterms:modified>
</cp:coreProperties>
</file>