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calcChain.xml" ContentType="application/vnd.openxmlformats-officedocument.spreadsheetml.calcChain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7504"/>
  <workbookPr/>
  <mc:AlternateContent xmlns:mc="http://schemas.openxmlformats.org/markup-compatibility/2006">
    <mc:Choice Requires="x15">
      <x15ac:absPath xmlns:x15ac="http://schemas.microsoft.com/office/spreadsheetml/2010/11/ac" url="C:\Users\Niels\Websites\excel-easy\examples\excel-files\"/>
    </mc:Choice>
  </mc:AlternateContent>
  <xr:revisionPtr revIDLastSave="12" documentId="10_ncr:100000_{03B08191-60C8-4A83-9D2E-F58B1FE8123A}" xr6:coauthVersionLast="47" xr6:coauthVersionMax="47" xr10:uidLastSave="{7D52CBFD-4914-4729-8539-F310207A942B}"/>
  <bookViews>
    <workbookView xWindow="120" yWindow="150" windowWidth="24915" windowHeight="12075" xr2:uid="{00000000-000D-0000-FFFF-FFFF00000000}"/>
  </bookViews>
  <sheets>
    <sheet name="PMT" sheetId="1" r:id="rId1"/>
    <sheet name="PPMT and IPMT" sheetId="2" r:id="rId2"/>
  </sheets>
  <calcPr calcId="191028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  <xcalcf:feature name="microsoft.com:LAMBDA_WF"/>
        <xcalcf:feature name="microsoft.com:ARRAYTEXT_WF"/>
      </xcalcf:calcFeatures>
    </ext>
  </extLst>
</workbook>
</file>

<file path=xl/calcChain.xml><?xml version="1.0" encoding="utf-8"?>
<calcChain xmlns="http://schemas.openxmlformats.org/spreadsheetml/2006/main">
  <c r="G6" i="1" l="1"/>
  <c r="G5" i="1"/>
  <c r="G4" i="1"/>
  <c r="G3" i="1"/>
  <c r="G2" i="1"/>
  <c r="B2" i="2" l="1"/>
  <c r="C2" i="2"/>
  <c r="A4" i="2" l="1"/>
  <c r="A3" i="2"/>
  <c r="A2" i="2"/>
  <c r="C6" i="1"/>
  <c r="B6" i="1"/>
  <c r="A5" i="1"/>
  <c r="C4" i="1"/>
  <c r="B4" i="1"/>
  <c r="A4" i="1"/>
  <c r="C3" i="1"/>
  <c r="B3" i="1"/>
  <c r="A3" i="1"/>
  <c r="A2" i="1"/>
  <c r="A6" i="1" l="1"/>
</calcChain>
</file>

<file path=xl/sharedStrings.xml><?xml version="1.0" encoding="utf-8"?>
<sst xmlns="http://schemas.openxmlformats.org/spreadsheetml/2006/main" count="10" uniqueCount="5">
  <si>
    <t>PMT</t>
  </si>
  <si>
    <t>Rate</t>
  </si>
  <si>
    <t>Nper</t>
  </si>
  <si>
    <t>Pv</t>
  </si>
  <si>
    <t>Fv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</si>
</sst>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3">
    <numFmt numFmtId="6" formatCode="&quot;$&quot;#,##0_);[Red]\(&quot;$&quot;#,##0\)"/>
    <numFmt numFmtId="8" formatCode="&quot;$&quot;#,##0.00_);[Red]\(&quot;$&quot;#,##0.00\)"/>
    <numFmt numFmtId="164" formatCode="&quot;$&quot;#,##0.00"/>
  </numFmts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6">
    <xf numFmtId="0" fontId="0" fillId="0" borderId="0" xfId="0"/>
    <xf numFmtId="10" fontId="0" fillId="0" borderId="0" xfId="0" applyNumberFormat="1"/>
    <xf numFmtId="8" fontId="0" fillId="0" borderId="0" xfId="0" applyNumberFormat="1"/>
    <xf numFmtId="0" fontId="1" fillId="0" borderId="0" xfId="0" applyFont="1"/>
    <xf numFmtId="6" fontId="0" fillId="0" borderId="0" xfId="0" applyNumberFormat="1"/>
    <xf numFmtId="164" fontId="0" fillId="0" borderId="0" xfId="0" applyNumberFormat="1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theme" Target="theme/theme1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calcChain" Target="calcChain.xml"/><Relationship Id="rId5" Type="http://schemas.openxmlformats.org/officeDocument/2006/relationships/sharedStrings" Target="sharedStrings.xml"/><Relationship Id="rId4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_rels/sheet2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2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G6"/>
  <sheetViews>
    <sheetView tabSelected="1" workbookViewId="0">
      <selection activeCell="G6" sqref="G6"/>
    </sheetView>
  </sheetViews>
  <sheetFormatPr defaultRowHeight="15"/>
  <cols>
    <col min="1" max="1" width="21.42578125" customWidth="1"/>
    <col min="2" max="3" width="11.7109375" customWidth="1"/>
    <col min="4" max="5" width="14.28515625" customWidth="1"/>
    <col min="6" max="6" width="9" customWidth="1"/>
    <col min="7" max="7" width="12.5703125" customWidth="1"/>
  </cols>
  <sheetData>
    <row r="1" spans="1:7">
      <c r="A1" s="3" t="s">
        <v>0</v>
      </c>
      <c r="B1" s="3" t="s">
        <v>1</v>
      </c>
      <c r="C1" s="3" t="s">
        <v>2</v>
      </c>
      <c r="D1" s="3" t="s">
        <v>3</v>
      </c>
      <c r="E1" s="3" t="s">
        <v>4</v>
      </c>
    </row>
    <row r="2" spans="1:7">
      <c r="A2" s="2">
        <f>PMT(B2,C2,D2,E2)</f>
        <v>-13077.683546527716</v>
      </c>
      <c r="B2" s="1">
        <v>0.06</v>
      </c>
      <c r="C2">
        <v>20</v>
      </c>
      <c r="D2" s="4">
        <v>150000</v>
      </c>
      <c r="E2">
        <v>0</v>
      </c>
      <c r="G2" s="2">
        <f>PMT(6%,20,150000,0)</f>
        <v>-13077.683546527716</v>
      </c>
    </row>
    <row r="3" spans="1:7">
      <c r="A3" s="2">
        <f>PMT(B3,C3,D3,E3)</f>
        <v>-3232.2484622263978</v>
      </c>
      <c r="B3" s="1">
        <f>0.06/4</f>
        <v>1.4999999999999999E-2</v>
      </c>
      <c r="C3">
        <f>20*4</f>
        <v>80</v>
      </c>
      <c r="D3" s="4">
        <v>150000</v>
      </c>
      <c r="E3">
        <v>0</v>
      </c>
      <c r="G3" s="2">
        <f>PMT(1.5%,80,150000,0)</f>
        <v>-3232.2484622263978</v>
      </c>
    </row>
    <row r="4" spans="1:7">
      <c r="A4" s="2">
        <f>PMT(B4,C4,D4,E4)</f>
        <v>-1074.6465877172473</v>
      </c>
      <c r="B4" s="1">
        <f>0.06/12</f>
        <v>5.0000000000000001E-3</v>
      </c>
      <c r="C4">
        <f>20*12</f>
        <v>240</v>
      </c>
      <c r="D4" s="4">
        <v>150000</v>
      </c>
      <c r="E4">
        <v>0</v>
      </c>
      <c r="G4" s="2">
        <f>PMT(0.5%,240,150000,0)</f>
        <v>-1074.6465877172473</v>
      </c>
    </row>
    <row r="5" spans="1:7">
      <c r="A5" s="2">
        <f>PMT(B5,C5,D5,E5)</f>
        <v>-100.00025909590526</v>
      </c>
      <c r="B5" s="1">
        <v>0.08</v>
      </c>
      <c r="C5">
        <v>10</v>
      </c>
      <c r="D5">
        <v>0</v>
      </c>
      <c r="E5" s="5">
        <v>1448.66</v>
      </c>
      <c r="G5" s="2">
        <f>PMT(8%,10,0,1448.66)</f>
        <v>-100.00025909590526</v>
      </c>
    </row>
    <row r="6" spans="1:7">
      <c r="A6" s="2">
        <f>PMT(B6,C6,D6,E6)</f>
        <v>599.99997843716255</v>
      </c>
      <c r="B6" s="1">
        <f>0.06/12</f>
        <v>5.0000000000000001E-3</v>
      </c>
      <c r="C6">
        <f>20*12</f>
        <v>240</v>
      </c>
      <c r="D6" s="2">
        <v>-83748.460000000006</v>
      </c>
      <c r="E6">
        <v>0</v>
      </c>
      <c r="G6" s="2">
        <f>PMT(0.5%,240,83748.46,0)</f>
        <v>-599.99997843716255</v>
      </c>
    </row>
  </sheetData>
  <pageMargins left="0.7" right="0.7" top="0.75" bottom="0.75" header="0.3" footer="0.3"/>
  <pageSetup paperSize="9" orientation="portrait" r:id="rId1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DA9F841A-788D-4950-A2B8-AD975CB77F56}">
  <dimension ref="A1:E4"/>
  <sheetViews>
    <sheetView workbookViewId="0">
      <selection activeCell="B3" sqref="B3"/>
    </sheetView>
  </sheetViews>
  <sheetFormatPr defaultRowHeight="15"/>
  <cols>
    <col min="1" max="1" width="21.42578125" customWidth="1"/>
    <col min="2" max="3" width="11.7109375" customWidth="1"/>
    <col min="4" max="5" width="14.28515625" customWidth="1"/>
    <col min="6" max="6" width="9" customWidth="1"/>
  </cols>
  <sheetData>
    <row r="1" spans="1:5">
      <c r="A1" s="3" t="s">
        <v>0</v>
      </c>
      <c r="B1" s="3" t="s">
        <v>1</v>
      </c>
      <c r="C1" s="3" t="s">
        <v>2</v>
      </c>
      <c r="D1" s="3" t="s">
        <v>3</v>
      </c>
      <c r="E1" s="3" t="s">
        <v>4</v>
      </c>
    </row>
    <row r="2" spans="1:5">
      <c r="A2" s="2">
        <f>PMT(B2,C2,D2,E2)</f>
        <v>-877.42779468136894</v>
      </c>
      <c r="B2" s="1">
        <f>0.05/12</f>
        <v>4.1666666666666666E-3</v>
      </c>
      <c r="C2">
        <f>2*12</f>
        <v>24</v>
      </c>
      <c r="D2" s="4">
        <v>20000</v>
      </c>
      <c r="E2">
        <v>0</v>
      </c>
    </row>
    <row r="3" spans="1:5">
      <c r="A3" s="2">
        <f>PPMT(B2,5,C2,D2,E2)</f>
        <v>-807.4123172222761</v>
      </c>
    </row>
    <row r="4" spans="1:5">
      <c r="A4" s="2">
        <f>IPMT(B2,5,C2,D2,E2)</f>
        <v>-70.015477459092821</v>
      </c>
      <c r="B4" s="3"/>
      <c r="C4" s="3"/>
      <c r="D4" s="3"/>
      <c r="E4" s="3"/>
    </row>
  </sheetData>
  <pageMargins left="0.7" right="0.7" top="0.75" bottom="0.75" header="0.3" footer="0.3"/>
  <pageSetup paperSize="9" orientation="portrait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 Online</Application>
  <Manager/>
  <Company/>
  <HyperlinkBase/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title/>
  <dc:subject/>
  <dc:creator>excel-easy.com</dc:creator>
  <cp:keywords/>
  <dc:description/>
  <cp:lastModifiedBy>Iswarya Gudala</cp:lastModifiedBy>
  <cp:revision/>
  <dcterms:created xsi:type="dcterms:W3CDTF">2011-03-14T06:08:23Z</dcterms:created>
  <dcterms:modified xsi:type="dcterms:W3CDTF">2024-03-07T13:46:23Z</dcterms:modified>
  <cp:category/>
  <cp:contentStatus/>
</cp:coreProperties>
</file>