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E:\1000\src\DesignerConfigs\"/>
    </mc:Choice>
  </mc:AlternateContent>
  <xr:revisionPtr revIDLastSave="0" documentId="13_ncr:1_{758526BC-8F1C-4430-A8FC-3EBE543B70F9}" xr6:coauthVersionLast="40" xr6:coauthVersionMax="40" xr10:uidLastSave="{00000000-0000-0000-0000-000000000000}"/>
  <bookViews>
    <workbookView xWindow="1890" yWindow="0" windowWidth="28800" windowHeight="12435" tabRatio="711" activeTab="5" xr2:uid="{00000000-000D-0000-FFFF-FFFF00000000}"/>
  </bookViews>
  <sheets>
    <sheet name="Appearance_Config" sheetId="3" r:id="rId1"/>
    <sheet name="Heroes_Config" sheetId="1" r:id="rId2"/>
    <sheet name="Heros_Words_Config" sheetId="12" r:id="rId3"/>
    <sheet name="Heroes_Data_Config" sheetId="10" r:id="rId4"/>
    <sheet name="Heroes_Skill_Config" sheetId="11" r:id="rId5"/>
    <sheet name="Heroes_Rank_Config" sheetId="5" r:id="rId6"/>
    <sheet name="Solo_Hero_Config" sheetId="7" r:id="rId7"/>
    <sheet name="Solo_Heroes_Data_Config" sheetId="9" r:id="rId8"/>
    <sheet name="UI_Heroes_Config" sheetId="2" r:id="rId9"/>
    <sheet name="Heroes_Type_Config" sheetId="4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1" hidden="1">Heroes_Config!$C$1:$C$174</definedName>
    <definedName name="_xlnm._FilterDatabase" localSheetId="3" hidden="1">Heroes_Data_Config!$S$2:$S$730</definedName>
    <definedName name="_xlnm._FilterDatabase" localSheetId="5" hidden="1">Heroes_Rank_Config!$A$4:$E$130</definedName>
    <definedName name="_xlnm._FilterDatabase" localSheetId="8" hidden="1">UI_Heroes_Config!$F$2:$F$93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60" i="5" l="1"/>
  <c r="M759" i="5"/>
  <c r="M758" i="5"/>
  <c r="M757" i="5"/>
  <c r="M756" i="5"/>
  <c r="M755" i="5"/>
  <c r="K531" i="11"/>
  <c r="K530" i="11"/>
  <c r="K529" i="11"/>
  <c r="K528" i="11"/>
  <c r="K527" i="11"/>
  <c r="K526" i="11"/>
  <c r="K525" i="11"/>
  <c r="K524" i="11"/>
  <c r="K523" i="11"/>
  <c r="K522" i="11"/>
  <c r="K521" i="11"/>
  <c r="K520" i="11"/>
  <c r="K519" i="11"/>
  <c r="K518" i="11"/>
  <c r="K517" i="11"/>
  <c r="K516" i="11"/>
  <c r="K515" i="11"/>
  <c r="K514" i="11"/>
  <c r="K513" i="11"/>
  <c r="K512" i="11"/>
  <c r="K511" i="11"/>
  <c r="K510" i="11"/>
  <c r="K509" i="11"/>
  <c r="K508" i="11"/>
  <c r="T108" i="10"/>
  <c r="T107" i="10"/>
  <c r="T106" i="10"/>
  <c r="T105" i="10"/>
  <c r="L5" i="11" l="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L867" i="11"/>
  <c r="L868" i="11"/>
  <c r="L869" i="11"/>
  <c r="L870" i="11"/>
  <c r="L871" i="11"/>
  <c r="L872" i="11"/>
  <c r="L873" i="11"/>
  <c r="L874" i="11"/>
  <c r="L875" i="11"/>
  <c r="L876" i="11"/>
  <c r="L877" i="11"/>
  <c r="L878" i="11"/>
  <c r="L879" i="11"/>
  <c r="L880" i="11"/>
  <c r="L881" i="11"/>
  <c r="L882" i="11"/>
  <c r="L883" i="11"/>
  <c r="L884" i="11"/>
  <c r="L885" i="11"/>
  <c r="L886" i="11"/>
  <c r="L887" i="11"/>
  <c r="L888" i="11"/>
  <c r="L889" i="11"/>
  <c r="L890" i="11"/>
  <c r="L891" i="11"/>
  <c r="L892" i="11"/>
  <c r="L893" i="11"/>
  <c r="L894" i="11"/>
  <c r="L895" i="11"/>
  <c r="L896" i="11"/>
  <c r="L897" i="11"/>
  <c r="L898" i="11"/>
  <c r="L899" i="11"/>
  <c r="L900" i="11"/>
  <c r="L901" i="11"/>
  <c r="L902" i="11"/>
  <c r="L903" i="11"/>
  <c r="L904" i="11"/>
  <c r="L905" i="11"/>
  <c r="L906" i="11"/>
  <c r="L907" i="11"/>
  <c r="J32" i="11" l="1"/>
  <c r="J33" i="11"/>
  <c r="J34" i="11"/>
  <c r="J35" i="11"/>
  <c r="J36" i="11"/>
  <c r="J37" i="11"/>
  <c r="J38" i="11"/>
  <c r="J39" i="11"/>
  <c r="J40" i="11"/>
  <c r="J41" i="11"/>
  <c r="J47" i="11"/>
  <c r="J48" i="11"/>
  <c r="J49" i="11"/>
  <c r="J50" i="11"/>
  <c r="J51" i="11"/>
  <c r="J57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5" i="10"/>
  <c r="B382" i="5" l="1"/>
  <c r="B381" i="5"/>
  <c r="B380" i="5"/>
  <c r="B379" i="5"/>
  <c r="B378" i="5"/>
  <c r="B377" i="5"/>
  <c r="A1002" i="5" l="1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996" i="5"/>
  <c r="A997" i="5"/>
  <c r="A998" i="5"/>
  <c r="A999" i="5"/>
  <c r="A1000" i="5"/>
  <c r="D326" i="11" l="1"/>
  <c r="K326" i="11" s="1"/>
  <c r="I326" i="11"/>
  <c r="M326" i="11"/>
  <c r="D327" i="11"/>
  <c r="K327" i="11" s="1"/>
  <c r="I327" i="11"/>
  <c r="M327" i="11"/>
  <c r="D328" i="11"/>
  <c r="K328" i="11" s="1"/>
  <c r="I328" i="11"/>
  <c r="M328" i="11"/>
  <c r="D329" i="11"/>
  <c r="K329" i="11" s="1"/>
  <c r="I329" i="11"/>
  <c r="M329" i="11"/>
  <c r="D330" i="11"/>
  <c r="K330" i="11" s="1"/>
  <c r="I330" i="11"/>
  <c r="M330" i="11"/>
  <c r="C326" i="11"/>
  <c r="C327" i="11"/>
  <c r="C328" i="11"/>
  <c r="C329" i="11"/>
  <c r="C330" i="11"/>
  <c r="A326" i="11"/>
  <c r="A327" i="11"/>
  <c r="A328" i="11"/>
  <c r="A329" i="11"/>
  <c r="A330" i="11"/>
  <c r="G154" i="11"/>
  <c r="H154" i="11"/>
  <c r="G155" i="11"/>
  <c r="H155" i="11"/>
  <c r="G156" i="11"/>
  <c r="G161" i="11" s="1"/>
  <c r="G166" i="11" s="1"/>
  <c r="G171" i="11" s="1"/>
  <c r="G176" i="11" s="1"/>
  <c r="G181" i="11" s="1"/>
  <c r="G186" i="11" s="1"/>
  <c r="G191" i="11" s="1"/>
  <c r="G196" i="11" s="1"/>
  <c r="G201" i="11" s="1"/>
  <c r="G206" i="11" s="1"/>
  <c r="G211" i="11" s="1"/>
  <c r="G216" i="11" s="1"/>
  <c r="G221" i="11" s="1"/>
  <c r="G227" i="11" s="1"/>
  <c r="G232" i="11" s="1"/>
  <c r="G237" i="11" s="1"/>
  <c r="G242" i="11" s="1"/>
  <c r="G247" i="11" s="1"/>
  <c r="G252" i="11" s="1"/>
  <c r="G257" i="11" s="1"/>
  <c r="G262" i="11" s="1"/>
  <c r="G268" i="11" s="1"/>
  <c r="G274" i="11" s="1"/>
  <c r="G279" i="11" s="1"/>
  <c r="G284" i="11" s="1"/>
  <c r="G289" i="11" s="1"/>
  <c r="G294" i="11" s="1"/>
  <c r="G299" i="11" s="1"/>
  <c r="G304" i="11" s="1"/>
  <c r="G309" i="11" s="1"/>
  <c r="G314" i="11" s="1"/>
  <c r="G319" i="11" s="1"/>
  <c r="G324" i="11" s="1"/>
  <c r="G334" i="11" s="1"/>
  <c r="G339" i="11" s="1"/>
  <c r="G344" i="11" s="1"/>
  <c r="G349" i="11" s="1"/>
  <c r="G354" i="11" s="1"/>
  <c r="G359" i="11" s="1"/>
  <c r="G364" i="11" s="1"/>
  <c r="G369" i="11" s="1"/>
  <c r="G374" i="11" s="1"/>
  <c r="G379" i="11" s="1"/>
  <c r="G384" i="11" s="1"/>
  <c r="G389" i="11" s="1"/>
  <c r="G394" i="11" s="1"/>
  <c r="G399" i="11" s="1"/>
  <c r="G404" i="11" s="1"/>
  <c r="G409" i="11" s="1"/>
  <c r="G414" i="11" s="1"/>
  <c r="G419" i="11" s="1"/>
  <c r="G424" i="11" s="1"/>
  <c r="H156" i="11"/>
  <c r="H161" i="11" s="1"/>
  <c r="H166" i="11" s="1"/>
  <c r="H171" i="11" s="1"/>
  <c r="H176" i="11" s="1"/>
  <c r="H181" i="11" s="1"/>
  <c r="H186" i="11" s="1"/>
  <c r="H191" i="11" s="1"/>
  <c r="H196" i="11" s="1"/>
  <c r="H201" i="11" s="1"/>
  <c r="H206" i="11" s="1"/>
  <c r="H211" i="11" s="1"/>
  <c r="H216" i="11" s="1"/>
  <c r="H221" i="11" s="1"/>
  <c r="H227" i="11" s="1"/>
  <c r="H232" i="11" s="1"/>
  <c r="H237" i="11" s="1"/>
  <c r="H242" i="11" s="1"/>
  <c r="H247" i="11" s="1"/>
  <c r="H252" i="11" s="1"/>
  <c r="H257" i="11" s="1"/>
  <c r="H262" i="11" s="1"/>
  <c r="H268" i="11" s="1"/>
  <c r="H274" i="11" s="1"/>
  <c r="H279" i="11" s="1"/>
  <c r="H284" i="11" s="1"/>
  <c r="H289" i="11" s="1"/>
  <c r="H294" i="11" s="1"/>
  <c r="H299" i="11" s="1"/>
  <c r="H304" i="11" s="1"/>
  <c r="H309" i="11" s="1"/>
  <c r="H314" i="11" s="1"/>
  <c r="H319" i="11" s="1"/>
  <c r="H324" i="11" s="1"/>
  <c r="H334" i="11" s="1"/>
  <c r="H339" i="11" s="1"/>
  <c r="H344" i="11" s="1"/>
  <c r="H349" i="11" s="1"/>
  <c r="H354" i="11" s="1"/>
  <c r="H359" i="11" s="1"/>
  <c r="H364" i="11" s="1"/>
  <c r="H369" i="11" s="1"/>
  <c r="H374" i="11" s="1"/>
  <c r="H379" i="11" s="1"/>
  <c r="H384" i="11" s="1"/>
  <c r="H389" i="11" s="1"/>
  <c r="H394" i="11" s="1"/>
  <c r="H399" i="11" s="1"/>
  <c r="H404" i="11" s="1"/>
  <c r="H409" i="11" s="1"/>
  <c r="H414" i="11" s="1"/>
  <c r="H419" i="11" s="1"/>
  <c r="H424" i="11" s="1"/>
  <c r="G157" i="11"/>
  <c r="G162" i="11" s="1"/>
  <c r="G167" i="11" s="1"/>
  <c r="G172" i="11" s="1"/>
  <c r="G177" i="11" s="1"/>
  <c r="G182" i="11" s="1"/>
  <c r="G187" i="11" s="1"/>
  <c r="G192" i="11" s="1"/>
  <c r="G197" i="11" s="1"/>
  <c r="G202" i="11" s="1"/>
  <c r="G207" i="11" s="1"/>
  <c r="G212" i="11" s="1"/>
  <c r="G217" i="11" s="1"/>
  <c r="G222" i="11" s="1"/>
  <c r="G228" i="11" s="1"/>
  <c r="G233" i="11" s="1"/>
  <c r="G238" i="11" s="1"/>
  <c r="G243" i="11" s="1"/>
  <c r="G248" i="11" s="1"/>
  <c r="G253" i="11" s="1"/>
  <c r="G258" i="11" s="1"/>
  <c r="G263" i="11" s="1"/>
  <c r="G269" i="11" s="1"/>
  <c r="G275" i="11" s="1"/>
  <c r="G280" i="11" s="1"/>
  <c r="G285" i="11" s="1"/>
  <c r="G290" i="11" s="1"/>
  <c r="G295" i="11" s="1"/>
  <c r="G300" i="11" s="1"/>
  <c r="G305" i="11" s="1"/>
  <c r="G310" i="11" s="1"/>
  <c r="G315" i="11" s="1"/>
  <c r="G320" i="11" s="1"/>
  <c r="G325" i="11" s="1"/>
  <c r="G335" i="11" s="1"/>
  <c r="G340" i="11" s="1"/>
  <c r="G345" i="11" s="1"/>
  <c r="G350" i="11" s="1"/>
  <c r="G355" i="11" s="1"/>
  <c r="G360" i="11" s="1"/>
  <c r="G365" i="11" s="1"/>
  <c r="G370" i="11" s="1"/>
  <c r="G375" i="11" s="1"/>
  <c r="G380" i="11" s="1"/>
  <c r="G385" i="11" s="1"/>
  <c r="G390" i="11" s="1"/>
  <c r="G395" i="11" s="1"/>
  <c r="G400" i="11" s="1"/>
  <c r="G405" i="11" s="1"/>
  <c r="G410" i="11" s="1"/>
  <c r="G415" i="11" s="1"/>
  <c r="G420" i="11" s="1"/>
  <c r="G425" i="11" s="1"/>
  <c r="H157" i="11"/>
  <c r="H162" i="11" s="1"/>
  <c r="H167" i="11" s="1"/>
  <c r="H172" i="11" s="1"/>
  <c r="H177" i="11" s="1"/>
  <c r="H182" i="11" s="1"/>
  <c r="H187" i="11" s="1"/>
  <c r="H192" i="11" s="1"/>
  <c r="H197" i="11" s="1"/>
  <c r="H202" i="11" s="1"/>
  <c r="H207" i="11" s="1"/>
  <c r="H212" i="11" s="1"/>
  <c r="H217" i="11" s="1"/>
  <c r="H222" i="11" s="1"/>
  <c r="H228" i="11" s="1"/>
  <c r="H233" i="11" s="1"/>
  <c r="H238" i="11" s="1"/>
  <c r="H243" i="11" s="1"/>
  <c r="H248" i="11" s="1"/>
  <c r="H253" i="11" s="1"/>
  <c r="H258" i="11" s="1"/>
  <c r="H263" i="11" s="1"/>
  <c r="H269" i="11" s="1"/>
  <c r="H275" i="11" s="1"/>
  <c r="H280" i="11" s="1"/>
  <c r="H285" i="11" s="1"/>
  <c r="H290" i="11" s="1"/>
  <c r="H295" i="11" s="1"/>
  <c r="H300" i="11" s="1"/>
  <c r="H305" i="11" s="1"/>
  <c r="H310" i="11" s="1"/>
  <c r="H315" i="11" s="1"/>
  <c r="H320" i="11" s="1"/>
  <c r="H325" i="11" s="1"/>
  <c r="H335" i="11" s="1"/>
  <c r="H340" i="11" s="1"/>
  <c r="H345" i="11" s="1"/>
  <c r="H350" i="11" s="1"/>
  <c r="H355" i="11" s="1"/>
  <c r="H360" i="11" s="1"/>
  <c r="H365" i="11" s="1"/>
  <c r="H370" i="11" s="1"/>
  <c r="H375" i="11" s="1"/>
  <c r="H380" i="11" s="1"/>
  <c r="H385" i="11" s="1"/>
  <c r="H390" i="11" s="1"/>
  <c r="H395" i="11" s="1"/>
  <c r="H400" i="11" s="1"/>
  <c r="H405" i="11" s="1"/>
  <c r="H410" i="11" s="1"/>
  <c r="H415" i="11" s="1"/>
  <c r="H420" i="11" s="1"/>
  <c r="H425" i="11" s="1"/>
  <c r="G159" i="11"/>
  <c r="G164" i="11" s="1"/>
  <c r="G169" i="11" s="1"/>
  <c r="G174" i="11" s="1"/>
  <c r="G179" i="11" s="1"/>
  <c r="G184" i="11" s="1"/>
  <c r="G189" i="11" s="1"/>
  <c r="G194" i="11" s="1"/>
  <c r="G199" i="11" s="1"/>
  <c r="G204" i="11" s="1"/>
  <c r="G209" i="11" s="1"/>
  <c r="G214" i="11" s="1"/>
  <c r="G219" i="11" s="1"/>
  <c r="G225" i="11" s="1"/>
  <c r="G230" i="11" s="1"/>
  <c r="G235" i="11" s="1"/>
  <c r="G240" i="11" s="1"/>
  <c r="G245" i="11" s="1"/>
  <c r="G250" i="11" s="1"/>
  <c r="G255" i="11" s="1"/>
  <c r="G260" i="11" s="1"/>
  <c r="G266" i="11" s="1"/>
  <c r="G272" i="11" s="1"/>
  <c r="G277" i="11" s="1"/>
  <c r="G282" i="11" s="1"/>
  <c r="G287" i="11" s="1"/>
  <c r="G292" i="11" s="1"/>
  <c r="G297" i="11" s="1"/>
  <c r="G302" i="11" s="1"/>
  <c r="G307" i="11" s="1"/>
  <c r="G312" i="11" s="1"/>
  <c r="G317" i="11" s="1"/>
  <c r="G322" i="11" s="1"/>
  <c r="G332" i="11" s="1"/>
  <c r="G337" i="11" s="1"/>
  <c r="G342" i="11" s="1"/>
  <c r="G347" i="11" s="1"/>
  <c r="G352" i="11" s="1"/>
  <c r="G357" i="11" s="1"/>
  <c r="G362" i="11" s="1"/>
  <c r="G367" i="11" s="1"/>
  <c r="G372" i="11" s="1"/>
  <c r="G377" i="11" s="1"/>
  <c r="G382" i="11" s="1"/>
  <c r="G387" i="11" s="1"/>
  <c r="G392" i="11" s="1"/>
  <c r="G397" i="11" s="1"/>
  <c r="G402" i="11" s="1"/>
  <c r="G407" i="11" s="1"/>
  <c r="G412" i="11" s="1"/>
  <c r="G417" i="11" s="1"/>
  <c r="G422" i="11" s="1"/>
  <c r="H159" i="11"/>
  <c r="H164" i="11" s="1"/>
  <c r="H169" i="11" s="1"/>
  <c r="H174" i="11" s="1"/>
  <c r="H179" i="11" s="1"/>
  <c r="H184" i="11" s="1"/>
  <c r="H189" i="11" s="1"/>
  <c r="H194" i="11" s="1"/>
  <c r="H199" i="11" s="1"/>
  <c r="H204" i="11" s="1"/>
  <c r="H209" i="11" s="1"/>
  <c r="H214" i="11" s="1"/>
  <c r="H219" i="11" s="1"/>
  <c r="H225" i="11" s="1"/>
  <c r="H230" i="11" s="1"/>
  <c r="H235" i="11" s="1"/>
  <c r="H240" i="11" s="1"/>
  <c r="H245" i="11" s="1"/>
  <c r="H250" i="11" s="1"/>
  <c r="H255" i="11" s="1"/>
  <c r="H260" i="11" s="1"/>
  <c r="H266" i="11" s="1"/>
  <c r="H272" i="11" s="1"/>
  <c r="H277" i="11" s="1"/>
  <c r="H282" i="11" s="1"/>
  <c r="H287" i="11" s="1"/>
  <c r="H292" i="11" s="1"/>
  <c r="H297" i="11" s="1"/>
  <c r="H302" i="11" s="1"/>
  <c r="H307" i="11" s="1"/>
  <c r="H312" i="11" s="1"/>
  <c r="H317" i="11" s="1"/>
  <c r="H322" i="11" s="1"/>
  <c r="H332" i="11" s="1"/>
  <c r="H337" i="11" s="1"/>
  <c r="H342" i="11" s="1"/>
  <c r="H347" i="11" s="1"/>
  <c r="H352" i="11" s="1"/>
  <c r="H357" i="11" s="1"/>
  <c r="H362" i="11" s="1"/>
  <c r="H367" i="11" s="1"/>
  <c r="H372" i="11" s="1"/>
  <c r="H377" i="11" s="1"/>
  <c r="H382" i="11" s="1"/>
  <c r="H387" i="11" s="1"/>
  <c r="H392" i="11" s="1"/>
  <c r="H397" i="11" s="1"/>
  <c r="H402" i="11" s="1"/>
  <c r="H407" i="11" s="1"/>
  <c r="H412" i="11" s="1"/>
  <c r="H417" i="11" s="1"/>
  <c r="H422" i="11" s="1"/>
  <c r="G160" i="11"/>
  <c r="G165" i="11" s="1"/>
  <c r="G170" i="11" s="1"/>
  <c r="G175" i="11" s="1"/>
  <c r="G180" i="11" s="1"/>
  <c r="G185" i="11" s="1"/>
  <c r="G190" i="11" s="1"/>
  <c r="G195" i="11" s="1"/>
  <c r="G200" i="11" s="1"/>
  <c r="G205" i="11" s="1"/>
  <c r="G210" i="11" s="1"/>
  <c r="G215" i="11" s="1"/>
  <c r="G220" i="11" s="1"/>
  <c r="G226" i="11" s="1"/>
  <c r="G231" i="11" s="1"/>
  <c r="G236" i="11" s="1"/>
  <c r="G241" i="11" s="1"/>
  <c r="G246" i="11" s="1"/>
  <c r="G251" i="11" s="1"/>
  <c r="G256" i="11" s="1"/>
  <c r="G261" i="11" s="1"/>
  <c r="G267" i="11" s="1"/>
  <c r="G273" i="11" s="1"/>
  <c r="G278" i="11" s="1"/>
  <c r="G283" i="11" s="1"/>
  <c r="G288" i="11" s="1"/>
  <c r="G293" i="11" s="1"/>
  <c r="G298" i="11" s="1"/>
  <c r="G303" i="11" s="1"/>
  <c r="G308" i="11" s="1"/>
  <c r="G313" i="11" s="1"/>
  <c r="G318" i="11" s="1"/>
  <c r="G323" i="11" s="1"/>
  <c r="G333" i="11" s="1"/>
  <c r="G338" i="11" s="1"/>
  <c r="G343" i="11" s="1"/>
  <c r="G348" i="11" s="1"/>
  <c r="G353" i="11" s="1"/>
  <c r="G358" i="11" s="1"/>
  <c r="G363" i="11" s="1"/>
  <c r="G368" i="11" s="1"/>
  <c r="G373" i="11" s="1"/>
  <c r="G378" i="11" s="1"/>
  <c r="G383" i="11" s="1"/>
  <c r="G388" i="11" s="1"/>
  <c r="G393" i="11" s="1"/>
  <c r="G398" i="11" s="1"/>
  <c r="G403" i="11" s="1"/>
  <c r="G408" i="11" s="1"/>
  <c r="G413" i="11" s="1"/>
  <c r="G418" i="11" s="1"/>
  <c r="G423" i="11" s="1"/>
  <c r="H160" i="11"/>
  <c r="H165" i="11" s="1"/>
  <c r="H170" i="11" s="1"/>
  <c r="H175" i="11" s="1"/>
  <c r="H180" i="11" s="1"/>
  <c r="H185" i="11" s="1"/>
  <c r="H190" i="11" s="1"/>
  <c r="H195" i="11" s="1"/>
  <c r="H200" i="11" s="1"/>
  <c r="H205" i="11" s="1"/>
  <c r="H210" i="11" s="1"/>
  <c r="H215" i="11" s="1"/>
  <c r="H220" i="11" s="1"/>
  <c r="H226" i="11" s="1"/>
  <c r="H231" i="11" s="1"/>
  <c r="H236" i="11" s="1"/>
  <c r="H241" i="11" s="1"/>
  <c r="H246" i="11" s="1"/>
  <c r="H251" i="11" s="1"/>
  <c r="H256" i="11" s="1"/>
  <c r="H261" i="11" s="1"/>
  <c r="H267" i="11" s="1"/>
  <c r="H273" i="11" s="1"/>
  <c r="H278" i="11" s="1"/>
  <c r="H283" i="11" s="1"/>
  <c r="H288" i="11" s="1"/>
  <c r="H293" i="11" s="1"/>
  <c r="H298" i="11" s="1"/>
  <c r="H303" i="11" s="1"/>
  <c r="H308" i="11" s="1"/>
  <c r="H313" i="11" s="1"/>
  <c r="H318" i="11" s="1"/>
  <c r="H323" i="11" s="1"/>
  <c r="H333" i="11" s="1"/>
  <c r="H338" i="11" s="1"/>
  <c r="H343" i="11" s="1"/>
  <c r="H348" i="11" s="1"/>
  <c r="H353" i="11" s="1"/>
  <c r="H358" i="11" s="1"/>
  <c r="H363" i="11" s="1"/>
  <c r="H368" i="11" s="1"/>
  <c r="H373" i="11" s="1"/>
  <c r="H378" i="11" s="1"/>
  <c r="H383" i="11" s="1"/>
  <c r="H388" i="11" s="1"/>
  <c r="H393" i="11" s="1"/>
  <c r="H398" i="11" s="1"/>
  <c r="H403" i="11" s="1"/>
  <c r="H408" i="11" s="1"/>
  <c r="H413" i="11" s="1"/>
  <c r="H418" i="11" s="1"/>
  <c r="H423" i="11" s="1"/>
  <c r="G270" i="11"/>
  <c r="H270" i="11"/>
  <c r="H153" i="11"/>
  <c r="H158" i="11" s="1"/>
  <c r="H163" i="11" s="1"/>
  <c r="H168" i="11" s="1"/>
  <c r="H173" i="11" s="1"/>
  <c r="H178" i="11" s="1"/>
  <c r="H183" i="11" s="1"/>
  <c r="H188" i="11" s="1"/>
  <c r="H193" i="11" s="1"/>
  <c r="H198" i="11" s="1"/>
  <c r="H203" i="11" s="1"/>
  <c r="H208" i="11" s="1"/>
  <c r="H213" i="11" s="1"/>
  <c r="H218" i="11" s="1"/>
  <c r="H224" i="11" s="1"/>
  <c r="H229" i="11" s="1"/>
  <c r="H234" i="11" s="1"/>
  <c r="H239" i="11" s="1"/>
  <c r="H244" i="11" s="1"/>
  <c r="H249" i="11" s="1"/>
  <c r="H254" i="11" s="1"/>
  <c r="H259" i="11" s="1"/>
  <c r="H265" i="11" s="1"/>
  <c r="H271" i="11" s="1"/>
  <c r="H276" i="11" s="1"/>
  <c r="H281" i="11" s="1"/>
  <c r="H286" i="11" s="1"/>
  <c r="H291" i="11" s="1"/>
  <c r="H296" i="11" s="1"/>
  <c r="H301" i="11" s="1"/>
  <c r="H306" i="11" s="1"/>
  <c r="H311" i="11" s="1"/>
  <c r="H316" i="11" s="1"/>
  <c r="H321" i="11" s="1"/>
  <c r="H331" i="11" s="1"/>
  <c r="H336" i="11" s="1"/>
  <c r="H341" i="11" s="1"/>
  <c r="H346" i="11" s="1"/>
  <c r="H351" i="11" s="1"/>
  <c r="H356" i="11" s="1"/>
  <c r="H361" i="11" s="1"/>
  <c r="H366" i="11" s="1"/>
  <c r="H371" i="11" s="1"/>
  <c r="H376" i="11" s="1"/>
  <c r="H381" i="11" s="1"/>
  <c r="H386" i="11" s="1"/>
  <c r="H391" i="11" s="1"/>
  <c r="H396" i="11" s="1"/>
  <c r="H401" i="11" s="1"/>
  <c r="H406" i="11" s="1"/>
  <c r="H411" i="11" s="1"/>
  <c r="H416" i="11" s="1"/>
  <c r="H421" i="11" s="1"/>
  <c r="G153" i="11"/>
  <c r="G158" i="11" s="1"/>
  <c r="G163" i="11" s="1"/>
  <c r="G168" i="11" s="1"/>
  <c r="G173" i="11" s="1"/>
  <c r="G178" i="11" s="1"/>
  <c r="G183" i="11" s="1"/>
  <c r="G188" i="11" s="1"/>
  <c r="G193" i="11" s="1"/>
  <c r="G198" i="11" s="1"/>
  <c r="G203" i="11" s="1"/>
  <c r="G208" i="11" s="1"/>
  <c r="G213" i="11" s="1"/>
  <c r="G218" i="11" s="1"/>
  <c r="G224" i="11" s="1"/>
  <c r="G229" i="11" s="1"/>
  <c r="G234" i="11" s="1"/>
  <c r="G239" i="11" s="1"/>
  <c r="G244" i="11" s="1"/>
  <c r="G249" i="11" s="1"/>
  <c r="G254" i="11" s="1"/>
  <c r="G259" i="11" s="1"/>
  <c r="G265" i="11" s="1"/>
  <c r="G271" i="11" s="1"/>
  <c r="G276" i="11" s="1"/>
  <c r="G281" i="11" s="1"/>
  <c r="G286" i="11" s="1"/>
  <c r="G291" i="11" s="1"/>
  <c r="G296" i="11" s="1"/>
  <c r="G301" i="11" s="1"/>
  <c r="G306" i="11" s="1"/>
  <c r="G311" i="11" s="1"/>
  <c r="G316" i="11" s="1"/>
  <c r="G321" i="11" s="1"/>
  <c r="G331" i="11" s="1"/>
  <c r="G336" i="11" s="1"/>
  <c r="G341" i="11" s="1"/>
  <c r="G346" i="11" s="1"/>
  <c r="G351" i="11" s="1"/>
  <c r="G356" i="11" s="1"/>
  <c r="G361" i="11" s="1"/>
  <c r="G366" i="11" s="1"/>
  <c r="G371" i="11" s="1"/>
  <c r="G376" i="11" s="1"/>
  <c r="G381" i="11" s="1"/>
  <c r="G386" i="11" s="1"/>
  <c r="G391" i="11" s="1"/>
  <c r="G396" i="11" s="1"/>
  <c r="G401" i="11" s="1"/>
  <c r="G406" i="11" s="1"/>
  <c r="G411" i="11" s="1"/>
  <c r="G416" i="11" s="1"/>
  <c r="G421" i="11" s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5" i="11"/>
  <c r="I5" i="11" s="1"/>
  <c r="G330" i="11" l="1"/>
  <c r="H330" i="11"/>
  <c r="G327" i="11"/>
  <c r="H328" i="11"/>
  <c r="G328" i="11"/>
  <c r="H329" i="11"/>
  <c r="H326" i="11"/>
  <c r="G329" i="11"/>
  <c r="G326" i="11"/>
  <c r="H327" i="11"/>
  <c r="D6" i="11"/>
  <c r="K6" i="11" s="1"/>
  <c r="D7" i="11"/>
  <c r="K7" i="11" s="1"/>
  <c r="D8" i="11"/>
  <c r="K8" i="11" s="1"/>
  <c r="D9" i="11"/>
  <c r="K9" i="11" s="1"/>
  <c r="D10" i="11"/>
  <c r="K10" i="11" s="1"/>
  <c r="D11" i="11"/>
  <c r="K11" i="11" s="1"/>
  <c r="D12" i="11"/>
  <c r="K12" i="11" s="1"/>
  <c r="D13" i="11"/>
  <c r="K13" i="11" s="1"/>
  <c r="D14" i="11"/>
  <c r="K14" i="11" s="1"/>
  <c r="D15" i="11"/>
  <c r="K15" i="11" s="1"/>
  <c r="D16" i="11"/>
  <c r="K16" i="11" s="1"/>
  <c r="D17" i="11"/>
  <c r="K17" i="11" s="1"/>
  <c r="D18" i="11"/>
  <c r="K18" i="11" s="1"/>
  <c r="D19" i="11"/>
  <c r="K19" i="11" s="1"/>
  <c r="D20" i="11"/>
  <c r="K20" i="11" s="1"/>
  <c r="D21" i="11"/>
  <c r="K21" i="11" s="1"/>
  <c r="D22" i="11"/>
  <c r="K22" i="11" s="1"/>
  <c r="D23" i="11"/>
  <c r="K23" i="11" s="1"/>
  <c r="D24" i="11"/>
  <c r="K24" i="11" s="1"/>
  <c r="D25" i="11"/>
  <c r="K25" i="11" s="1"/>
  <c r="D26" i="11"/>
  <c r="K26" i="11" s="1"/>
  <c r="D27" i="11"/>
  <c r="K27" i="11" s="1"/>
  <c r="D28" i="11"/>
  <c r="K28" i="11" s="1"/>
  <c r="D29" i="11"/>
  <c r="K29" i="11" s="1"/>
  <c r="D30" i="11"/>
  <c r="K30" i="11" s="1"/>
  <c r="D31" i="11"/>
  <c r="K31" i="11" s="1"/>
  <c r="D32" i="11"/>
  <c r="K32" i="11" s="1"/>
  <c r="D33" i="11"/>
  <c r="K33" i="11" s="1"/>
  <c r="D34" i="11"/>
  <c r="K34" i="11" s="1"/>
  <c r="D35" i="11"/>
  <c r="K35" i="11" s="1"/>
  <c r="D36" i="11"/>
  <c r="K36" i="11" s="1"/>
  <c r="D37" i="11"/>
  <c r="K37" i="11" s="1"/>
  <c r="D38" i="11"/>
  <c r="K38" i="11" s="1"/>
  <c r="D39" i="11"/>
  <c r="K39" i="11" s="1"/>
  <c r="D40" i="11"/>
  <c r="K40" i="11" s="1"/>
  <c r="D41" i="11"/>
  <c r="K41" i="11" s="1"/>
  <c r="D42" i="11"/>
  <c r="K42" i="11" s="1"/>
  <c r="D43" i="11"/>
  <c r="K43" i="11" s="1"/>
  <c r="D44" i="11"/>
  <c r="K44" i="11" s="1"/>
  <c r="D45" i="11"/>
  <c r="K45" i="11" s="1"/>
  <c r="D46" i="11"/>
  <c r="K46" i="11" s="1"/>
  <c r="D47" i="11"/>
  <c r="K47" i="11" s="1"/>
  <c r="D48" i="11"/>
  <c r="K48" i="11" s="1"/>
  <c r="D49" i="11"/>
  <c r="K49" i="11" s="1"/>
  <c r="D50" i="11"/>
  <c r="K50" i="11" s="1"/>
  <c r="D51" i="11"/>
  <c r="K51" i="11" s="1"/>
  <c r="D52" i="11"/>
  <c r="K52" i="11" s="1"/>
  <c r="D53" i="11"/>
  <c r="K53" i="11" s="1"/>
  <c r="D54" i="11"/>
  <c r="K54" i="11" s="1"/>
  <c r="D55" i="11"/>
  <c r="K55" i="11" s="1"/>
  <c r="D56" i="11"/>
  <c r="K56" i="11" s="1"/>
  <c r="D57" i="11"/>
  <c r="K57" i="11" s="1"/>
  <c r="D58" i="11"/>
  <c r="K58" i="11" s="1"/>
  <c r="D59" i="11"/>
  <c r="K59" i="11" s="1"/>
  <c r="D60" i="11"/>
  <c r="K60" i="11" s="1"/>
  <c r="D61" i="11"/>
  <c r="K61" i="11" s="1"/>
  <c r="D62" i="11"/>
  <c r="K62" i="11" s="1"/>
  <c r="D63" i="11"/>
  <c r="K63" i="11" s="1"/>
  <c r="D64" i="11"/>
  <c r="K64" i="11" s="1"/>
  <c r="D65" i="11"/>
  <c r="K65" i="11" s="1"/>
  <c r="D66" i="11"/>
  <c r="K66" i="11" s="1"/>
  <c r="D67" i="11"/>
  <c r="K67" i="11" s="1"/>
  <c r="D68" i="11"/>
  <c r="K68" i="11" s="1"/>
  <c r="D69" i="11"/>
  <c r="K69" i="11" s="1"/>
  <c r="D70" i="11"/>
  <c r="K70" i="11" s="1"/>
  <c r="D71" i="11"/>
  <c r="K71" i="11" s="1"/>
  <c r="D72" i="11"/>
  <c r="K72" i="11" s="1"/>
  <c r="D73" i="11"/>
  <c r="K73" i="11" s="1"/>
  <c r="D74" i="11"/>
  <c r="K74" i="11" s="1"/>
  <c r="D75" i="11"/>
  <c r="K75" i="11" s="1"/>
  <c r="D76" i="11"/>
  <c r="K76" i="11" s="1"/>
  <c r="D77" i="11"/>
  <c r="K77" i="11" s="1"/>
  <c r="D78" i="11"/>
  <c r="K78" i="11" s="1"/>
  <c r="D79" i="11"/>
  <c r="K79" i="11" s="1"/>
  <c r="D80" i="11"/>
  <c r="K80" i="11" s="1"/>
  <c r="D81" i="11"/>
  <c r="K81" i="11" s="1"/>
  <c r="D82" i="11"/>
  <c r="K82" i="11" s="1"/>
  <c r="D83" i="11"/>
  <c r="K83" i="11" s="1"/>
  <c r="D84" i="11"/>
  <c r="K84" i="11" s="1"/>
  <c r="D85" i="11"/>
  <c r="K85" i="11" s="1"/>
  <c r="D86" i="11"/>
  <c r="K86" i="11" s="1"/>
  <c r="D87" i="11"/>
  <c r="K87" i="11" s="1"/>
  <c r="D88" i="11"/>
  <c r="K88" i="11" s="1"/>
  <c r="D89" i="11"/>
  <c r="K89" i="11" s="1"/>
  <c r="D90" i="11"/>
  <c r="K90" i="11" s="1"/>
  <c r="D91" i="11"/>
  <c r="K91" i="11" s="1"/>
  <c r="D92" i="11"/>
  <c r="K92" i="11" s="1"/>
  <c r="D93" i="11"/>
  <c r="K93" i="11" s="1"/>
  <c r="D94" i="11"/>
  <c r="K94" i="11" s="1"/>
  <c r="D95" i="11"/>
  <c r="K95" i="11" s="1"/>
  <c r="D96" i="11"/>
  <c r="K96" i="11" s="1"/>
  <c r="D97" i="11"/>
  <c r="K97" i="11" s="1"/>
  <c r="D98" i="11"/>
  <c r="K98" i="11" s="1"/>
  <c r="D99" i="11"/>
  <c r="K99" i="11" s="1"/>
  <c r="D100" i="11"/>
  <c r="K100" i="11" s="1"/>
  <c r="D101" i="11"/>
  <c r="K101" i="11" s="1"/>
  <c r="D102" i="11"/>
  <c r="K102" i="11" s="1"/>
  <c r="D103" i="11"/>
  <c r="K103" i="11" s="1"/>
  <c r="D104" i="11"/>
  <c r="K104" i="11" s="1"/>
  <c r="D105" i="11"/>
  <c r="K105" i="11" s="1"/>
  <c r="D106" i="11"/>
  <c r="K106" i="11" s="1"/>
  <c r="D107" i="11"/>
  <c r="K107" i="11" s="1"/>
  <c r="D108" i="11"/>
  <c r="K108" i="11" s="1"/>
  <c r="D109" i="11"/>
  <c r="K109" i="11" s="1"/>
  <c r="D110" i="11"/>
  <c r="K110" i="11" s="1"/>
  <c r="D111" i="11"/>
  <c r="K111" i="11" s="1"/>
  <c r="D112" i="11"/>
  <c r="K112" i="11" s="1"/>
  <c r="D113" i="11"/>
  <c r="K113" i="11" s="1"/>
  <c r="D114" i="11"/>
  <c r="K114" i="11" s="1"/>
  <c r="D115" i="11"/>
  <c r="K115" i="11" s="1"/>
  <c r="D116" i="11"/>
  <c r="K116" i="11" s="1"/>
  <c r="D117" i="11"/>
  <c r="K117" i="11" s="1"/>
  <c r="D118" i="11"/>
  <c r="K118" i="11" s="1"/>
  <c r="D119" i="11"/>
  <c r="K119" i="11" s="1"/>
  <c r="D120" i="11"/>
  <c r="K120" i="11" s="1"/>
  <c r="D121" i="11"/>
  <c r="K121" i="11" s="1"/>
  <c r="D122" i="11"/>
  <c r="K122" i="11" s="1"/>
  <c r="D123" i="11"/>
  <c r="K123" i="11" s="1"/>
  <c r="D124" i="11"/>
  <c r="K124" i="11" s="1"/>
  <c r="D125" i="11"/>
  <c r="K125" i="11" s="1"/>
  <c r="D126" i="11"/>
  <c r="K126" i="11" s="1"/>
  <c r="D127" i="11"/>
  <c r="K127" i="11" s="1"/>
  <c r="D128" i="11"/>
  <c r="K128" i="11" s="1"/>
  <c r="D129" i="11"/>
  <c r="K129" i="11" s="1"/>
  <c r="D130" i="11"/>
  <c r="K130" i="11" s="1"/>
  <c r="D131" i="11"/>
  <c r="K131" i="11" s="1"/>
  <c r="D132" i="11"/>
  <c r="K132" i="11" s="1"/>
  <c r="D133" i="11"/>
  <c r="K133" i="11" s="1"/>
  <c r="D134" i="11"/>
  <c r="K134" i="11" s="1"/>
  <c r="D135" i="11"/>
  <c r="K135" i="11" s="1"/>
  <c r="D136" i="11"/>
  <c r="K136" i="11" s="1"/>
  <c r="D137" i="11"/>
  <c r="K137" i="11" s="1"/>
  <c r="D138" i="11"/>
  <c r="K138" i="11" s="1"/>
  <c r="D139" i="11"/>
  <c r="K139" i="11" s="1"/>
  <c r="D140" i="11"/>
  <c r="K140" i="11" s="1"/>
  <c r="D141" i="11"/>
  <c r="K141" i="11" s="1"/>
  <c r="D142" i="11"/>
  <c r="K142" i="11" s="1"/>
  <c r="D143" i="11"/>
  <c r="K143" i="11" s="1"/>
  <c r="D144" i="11"/>
  <c r="K144" i="11" s="1"/>
  <c r="D145" i="11"/>
  <c r="K145" i="11" s="1"/>
  <c r="D146" i="11"/>
  <c r="K146" i="11" s="1"/>
  <c r="D147" i="11"/>
  <c r="K147" i="11" s="1"/>
  <c r="D148" i="11"/>
  <c r="K148" i="11" s="1"/>
  <c r="D149" i="11"/>
  <c r="K149" i="11" s="1"/>
  <c r="D150" i="11"/>
  <c r="K150" i="11" s="1"/>
  <c r="D151" i="11"/>
  <c r="K151" i="11" s="1"/>
  <c r="D152" i="11"/>
  <c r="K152" i="11" s="1"/>
  <c r="D153" i="11"/>
  <c r="K153" i="11" s="1"/>
  <c r="D154" i="11"/>
  <c r="K154" i="11" s="1"/>
  <c r="D155" i="11"/>
  <c r="K155" i="11" s="1"/>
  <c r="D156" i="11"/>
  <c r="K156" i="11" s="1"/>
  <c r="D157" i="11"/>
  <c r="K157" i="11" s="1"/>
  <c r="D158" i="11"/>
  <c r="K158" i="11" s="1"/>
  <c r="D159" i="11"/>
  <c r="K159" i="11" s="1"/>
  <c r="D160" i="11"/>
  <c r="K160" i="11" s="1"/>
  <c r="D161" i="11"/>
  <c r="K161" i="11" s="1"/>
  <c r="D162" i="11"/>
  <c r="K162" i="11" s="1"/>
  <c r="D163" i="11"/>
  <c r="K163" i="11" s="1"/>
  <c r="D164" i="11"/>
  <c r="K164" i="11" s="1"/>
  <c r="D165" i="11"/>
  <c r="K165" i="11" s="1"/>
  <c r="D166" i="11"/>
  <c r="K166" i="11" s="1"/>
  <c r="D167" i="11"/>
  <c r="K167" i="11" s="1"/>
  <c r="D168" i="11"/>
  <c r="K168" i="11" s="1"/>
  <c r="D169" i="11"/>
  <c r="K169" i="11" s="1"/>
  <c r="D170" i="11"/>
  <c r="K170" i="11" s="1"/>
  <c r="D171" i="11"/>
  <c r="K171" i="11" s="1"/>
  <c r="D172" i="11"/>
  <c r="K172" i="11" s="1"/>
  <c r="D173" i="11"/>
  <c r="K173" i="11" s="1"/>
  <c r="D174" i="11"/>
  <c r="K174" i="11" s="1"/>
  <c r="D175" i="11"/>
  <c r="K175" i="11" s="1"/>
  <c r="D176" i="11"/>
  <c r="K176" i="11" s="1"/>
  <c r="D177" i="11"/>
  <c r="K177" i="11" s="1"/>
  <c r="D178" i="11"/>
  <c r="K178" i="11" s="1"/>
  <c r="D179" i="11"/>
  <c r="K179" i="11" s="1"/>
  <c r="D180" i="11"/>
  <c r="K180" i="11" s="1"/>
  <c r="D181" i="11"/>
  <c r="K181" i="11" s="1"/>
  <c r="D182" i="11"/>
  <c r="K182" i="11" s="1"/>
  <c r="D183" i="11"/>
  <c r="K183" i="11" s="1"/>
  <c r="D184" i="11"/>
  <c r="K184" i="11" s="1"/>
  <c r="D185" i="11"/>
  <c r="K185" i="11" s="1"/>
  <c r="D186" i="11"/>
  <c r="K186" i="11" s="1"/>
  <c r="D187" i="11"/>
  <c r="K187" i="11" s="1"/>
  <c r="D188" i="11"/>
  <c r="K188" i="11" s="1"/>
  <c r="D189" i="11"/>
  <c r="K189" i="11" s="1"/>
  <c r="D190" i="11"/>
  <c r="K190" i="11" s="1"/>
  <c r="D191" i="11"/>
  <c r="K191" i="11" s="1"/>
  <c r="D192" i="11"/>
  <c r="K192" i="11" s="1"/>
  <c r="D193" i="11"/>
  <c r="K193" i="11" s="1"/>
  <c r="D194" i="11"/>
  <c r="K194" i="11" s="1"/>
  <c r="D195" i="11"/>
  <c r="K195" i="11" s="1"/>
  <c r="D196" i="11"/>
  <c r="K196" i="11" s="1"/>
  <c r="D197" i="11"/>
  <c r="K197" i="11" s="1"/>
  <c r="D198" i="11"/>
  <c r="K198" i="11" s="1"/>
  <c r="D199" i="11"/>
  <c r="K199" i="11" s="1"/>
  <c r="D200" i="11"/>
  <c r="K200" i="11" s="1"/>
  <c r="D201" i="11"/>
  <c r="K201" i="11" s="1"/>
  <c r="D202" i="11"/>
  <c r="K202" i="11" s="1"/>
  <c r="D203" i="11"/>
  <c r="K203" i="11" s="1"/>
  <c r="D204" i="11"/>
  <c r="K204" i="11" s="1"/>
  <c r="D205" i="11"/>
  <c r="K205" i="11" s="1"/>
  <c r="D206" i="11"/>
  <c r="K206" i="11" s="1"/>
  <c r="D207" i="11"/>
  <c r="K207" i="11" s="1"/>
  <c r="D208" i="11"/>
  <c r="K208" i="11" s="1"/>
  <c r="D209" i="11"/>
  <c r="K209" i="11" s="1"/>
  <c r="D210" i="11"/>
  <c r="K210" i="11" s="1"/>
  <c r="D211" i="11"/>
  <c r="K211" i="11" s="1"/>
  <c r="D212" i="11"/>
  <c r="K212" i="11" s="1"/>
  <c r="D213" i="11"/>
  <c r="K213" i="11" s="1"/>
  <c r="D214" i="11"/>
  <c r="K214" i="11" s="1"/>
  <c r="D215" i="11"/>
  <c r="K215" i="11" s="1"/>
  <c r="D216" i="11"/>
  <c r="K216" i="11" s="1"/>
  <c r="D217" i="11"/>
  <c r="K217" i="11" s="1"/>
  <c r="D218" i="11"/>
  <c r="K218" i="11" s="1"/>
  <c r="D219" i="11"/>
  <c r="K219" i="11" s="1"/>
  <c r="D220" i="11"/>
  <c r="K220" i="11" s="1"/>
  <c r="D221" i="11"/>
  <c r="K221" i="11" s="1"/>
  <c r="D222" i="11"/>
  <c r="K222" i="11" s="1"/>
  <c r="D223" i="11"/>
  <c r="K223" i="11" s="1"/>
  <c r="D224" i="11"/>
  <c r="K224" i="11" s="1"/>
  <c r="D225" i="11"/>
  <c r="K225" i="11" s="1"/>
  <c r="D226" i="11"/>
  <c r="K226" i="11" s="1"/>
  <c r="D227" i="11"/>
  <c r="K227" i="11" s="1"/>
  <c r="D228" i="11"/>
  <c r="K228" i="11" s="1"/>
  <c r="D229" i="11"/>
  <c r="K229" i="11" s="1"/>
  <c r="D230" i="11"/>
  <c r="K230" i="11" s="1"/>
  <c r="D231" i="11"/>
  <c r="K231" i="11" s="1"/>
  <c r="D232" i="11"/>
  <c r="K232" i="11" s="1"/>
  <c r="D233" i="11"/>
  <c r="K233" i="11" s="1"/>
  <c r="D234" i="11"/>
  <c r="K234" i="11" s="1"/>
  <c r="D235" i="11"/>
  <c r="K235" i="11" s="1"/>
  <c r="D236" i="11"/>
  <c r="K236" i="11" s="1"/>
  <c r="D237" i="11"/>
  <c r="K237" i="11" s="1"/>
  <c r="D238" i="11"/>
  <c r="K238" i="11" s="1"/>
  <c r="D239" i="11"/>
  <c r="K239" i="11" s="1"/>
  <c r="D240" i="11"/>
  <c r="K240" i="11" s="1"/>
  <c r="D241" i="11"/>
  <c r="K241" i="11" s="1"/>
  <c r="D242" i="11"/>
  <c r="K242" i="11" s="1"/>
  <c r="D243" i="11"/>
  <c r="K243" i="11" s="1"/>
  <c r="D244" i="11"/>
  <c r="K244" i="11" s="1"/>
  <c r="D245" i="11"/>
  <c r="K245" i="11" s="1"/>
  <c r="D246" i="11"/>
  <c r="K246" i="11" s="1"/>
  <c r="D247" i="11"/>
  <c r="K247" i="11" s="1"/>
  <c r="D248" i="11"/>
  <c r="K248" i="11" s="1"/>
  <c r="D249" i="11"/>
  <c r="K249" i="11" s="1"/>
  <c r="D250" i="11"/>
  <c r="K250" i="11" s="1"/>
  <c r="D251" i="11"/>
  <c r="K251" i="11" s="1"/>
  <c r="D252" i="11"/>
  <c r="K252" i="11" s="1"/>
  <c r="D253" i="11"/>
  <c r="K253" i="11" s="1"/>
  <c r="D254" i="11"/>
  <c r="K254" i="11" s="1"/>
  <c r="D255" i="11"/>
  <c r="K255" i="11" s="1"/>
  <c r="D256" i="11"/>
  <c r="K256" i="11" s="1"/>
  <c r="D257" i="11"/>
  <c r="K257" i="11" s="1"/>
  <c r="D258" i="11"/>
  <c r="K258" i="11" s="1"/>
  <c r="D259" i="11"/>
  <c r="K259" i="11" s="1"/>
  <c r="D260" i="11"/>
  <c r="K260" i="11" s="1"/>
  <c r="D261" i="11"/>
  <c r="K261" i="11" s="1"/>
  <c r="D262" i="11"/>
  <c r="K262" i="11" s="1"/>
  <c r="D263" i="11"/>
  <c r="K263" i="11" s="1"/>
  <c r="D264" i="11"/>
  <c r="K264" i="11" s="1"/>
  <c r="D265" i="11"/>
  <c r="K265" i="11" s="1"/>
  <c r="D266" i="11"/>
  <c r="K266" i="11" s="1"/>
  <c r="D267" i="11"/>
  <c r="K267" i="11" s="1"/>
  <c r="D268" i="11"/>
  <c r="K268" i="11" s="1"/>
  <c r="D269" i="11"/>
  <c r="K269" i="11" s="1"/>
  <c r="D270" i="11"/>
  <c r="K270" i="11" s="1"/>
  <c r="D271" i="11"/>
  <c r="K271" i="11" s="1"/>
  <c r="D272" i="11"/>
  <c r="K272" i="11" s="1"/>
  <c r="D273" i="11"/>
  <c r="K273" i="11" s="1"/>
  <c r="D274" i="11"/>
  <c r="K274" i="11" s="1"/>
  <c r="D275" i="11"/>
  <c r="K275" i="11" s="1"/>
  <c r="D276" i="11"/>
  <c r="K276" i="11" s="1"/>
  <c r="D277" i="11"/>
  <c r="K277" i="11" s="1"/>
  <c r="D278" i="11"/>
  <c r="K278" i="11" s="1"/>
  <c r="D279" i="11"/>
  <c r="K279" i="11" s="1"/>
  <c r="D280" i="11"/>
  <c r="K280" i="11" s="1"/>
  <c r="D281" i="11"/>
  <c r="K281" i="11" s="1"/>
  <c r="D282" i="11"/>
  <c r="K282" i="11" s="1"/>
  <c r="D283" i="11"/>
  <c r="K283" i="11" s="1"/>
  <c r="D284" i="11"/>
  <c r="K284" i="11" s="1"/>
  <c r="D285" i="11"/>
  <c r="K285" i="11" s="1"/>
  <c r="D286" i="11"/>
  <c r="K286" i="11" s="1"/>
  <c r="D287" i="11"/>
  <c r="K287" i="11" s="1"/>
  <c r="D288" i="11"/>
  <c r="K288" i="11" s="1"/>
  <c r="D289" i="11"/>
  <c r="K289" i="11" s="1"/>
  <c r="D290" i="11"/>
  <c r="K290" i="11" s="1"/>
  <c r="D291" i="11"/>
  <c r="K291" i="11" s="1"/>
  <c r="D292" i="11"/>
  <c r="K292" i="11" s="1"/>
  <c r="D293" i="11"/>
  <c r="K293" i="11" s="1"/>
  <c r="D294" i="11"/>
  <c r="K294" i="11" s="1"/>
  <c r="D295" i="11"/>
  <c r="K295" i="11" s="1"/>
  <c r="D296" i="11"/>
  <c r="K296" i="11" s="1"/>
  <c r="D297" i="11"/>
  <c r="K297" i="11" s="1"/>
  <c r="D298" i="11"/>
  <c r="K298" i="11" s="1"/>
  <c r="D299" i="11"/>
  <c r="K299" i="11" s="1"/>
  <c r="D300" i="11"/>
  <c r="K300" i="11" s="1"/>
  <c r="D301" i="11"/>
  <c r="K301" i="11" s="1"/>
  <c r="D302" i="11"/>
  <c r="K302" i="11" s="1"/>
  <c r="D303" i="11"/>
  <c r="K303" i="11" s="1"/>
  <c r="D304" i="11"/>
  <c r="K304" i="11" s="1"/>
  <c r="D305" i="11"/>
  <c r="K305" i="11" s="1"/>
  <c r="D306" i="11"/>
  <c r="K306" i="11" s="1"/>
  <c r="D307" i="11"/>
  <c r="K307" i="11" s="1"/>
  <c r="D308" i="11"/>
  <c r="K308" i="11" s="1"/>
  <c r="D309" i="11"/>
  <c r="K309" i="11" s="1"/>
  <c r="D310" i="11"/>
  <c r="K310" i="11" s="1"/>
  <c r="D311" i="11"/>
  <c r="K311" i="11" s="1"/>
  <c r="D312" i="11"/>
  <c r="K312" i="11" s="1"/>
  <c r="D313" i="11"/>
  <c r="K313" i="11" s="1"/>
  <c r="D314" i="11"/>
  <c r="K314" i="11" s="1"/>
  <c r="D315" i="11"/>
  <c r="K315" i="11" s="1"/>
  <c r="D316" i="11"/>
  <c r="K316" i="11" s="1"/>
  <c r="D317" i="11"/>
  <c r="K317" i="11" s="1"/>
  <c r="D318" i="11"/>
  <c r="K318" i="11" s="1"/>
  <c r="D319" i="11"/>
  <c r="K319" i="11" s="1"/>
  <c r="D320" i="11"/>
  <c r="K320" i="11" s="1"/>
  <c r="D321" i="11"/>
  <c r="K321" i="11" s="1"/>
  <c r="D322" i="11"/>
  <c r="K322" i="11" s="1"/>
  <c r="D323" i="11"/>
  <c r="K323" i="11" s="1"/>
  <c r="D324" i="11"/>
  <c r="K324" i="11" s="1"/>
  <c r="D325" i="11"/>
  <c r="K325" i="11" s="1"/>
  <c r="D331" i="11"/>
  <c r="K331" i="11" s="1"/>
  <c r="D332" i="11"/>
  <c r="K332" i="11" s="1"/>
  <c r="D333" i="11"/>
  <c r="K333" i="11" s="1"/>
  <c r="D334" i="11"/>
  <c r="K334" i="11" s="1"/>
  <c r="D335" i="11"/>
  <c r="K335" i="11" s="1"/>
  <c r="D336" i="11"/>
  <c r="K336" i="11" s="1"/>
  <c r="D337" i="11"/>
  <c r="K337" i="11" s="1"/>
  <c r="D338" i="11"/>
  <c r="K338" i="11" s="1"/>
  <c r="D339" i="11"/>
  <c r="K339" i="11" s="1"/>
  <c r="D340" i="11"/>
  <c r="K340" i="11" s="1"/>
  <c r="D341" i="11"/>
  <c r="K341" i="11" s="1"/>
  <c r="D342" i="11"/>
  <c r="K342" i="11" s="1"/>
  <c r="D343" i="11"/>
  <c r="K343" i="11" s="1"/>
  <c r="D344" i="11"/>
  <c r="K344" i="11" s="1"/>
  <c r="D345" i="11"/>
  <c r="K345" i="11" s="1"/>
  <c r="D346" i="11"/>
  <c r="K346" i="11" s="1"/>
  <c r="D347" i="11"/>
  <c r="K347" i="11" s="1"/>
  <c r="D348" i="11"/>
  <c r="K348" i="11" s="1"/>
  <c r="D349" i="11"/>
  <c r="K349" i="11" s="1"/>
  <c r="D350" i="11"/>
  <c r="K350" i="11" s="1"/>
  <c r="D351" i="11"/>
  <c r="K351" i="11" s="1"/>
  <c r="D352" i="11"/>
  <c r="K352" i="11" s="1"/>
  <c r="D353" i="11"/>
  <c r="K353" i="11" s="1"/>
  <c r="D354" i="11"/>
  <c r="K354" i="11" s="1"/>
  <c r="D355" i="11"/>
  <c r="K355" i="11" s="1"/>
  <c r="D356" i="11"/>
  <c r="K356" i="11" s="1"/>
  <c r="D357" i="11"/>
  <c r="K357" i="11" s="1"/>
  <c r="D358" i="11"/>
  <c r="K358" i="11" s="1"/>
  <c r="D359" i="11"/>
  <c r="K359" i="11" s="1"/>
  <c r="D360" i="11"/>
  <c r="K360" i="11" s="1"/>
  <c r="D361" i="11"/>
  <c r="K361" i="11" s="1"/>
  <c r="D362" i="11"/>
  <c r="K362" i="11" s="1"/>
  <c r="D363" i="11"/>
  <c r="K363" i="11" s="1"/>
  <c r="D364" i="11"/>
  <c r="K364" i="11" s="1"/>
  <c r="D365" i="11"/>
  <c r="K365" i="11" s="1"/>
  <c r="D366" i="11"/>
  <c r="K366" i="11" s="1"/>
  <c r="D367" i="11"/>
  <c r="K367" i="11" s="1"/>
  <c r="D368" i="11"/>
  <c r="K368" i="11" s="1"/>
  <c r="D369" i="11"/>
  <c r="K369" i="11" s="1"/>
  <c r="D370" i="11"/>
  <c r="K370" i="11" s="1"/>
  <c r="D371" i="11"/>
  <c r="K371" i="11" s="1"/>
  <c r="D372" i="11"/>
  <c r="K372" i="11" s="1"/>
  <c r="D373" i="11"/>
  <c r="K373" i="11" s="1"/>
  <c r="D374" i="11"/>
  <c r="K374" i="11" s="1"/>
  <c r="D375" i="11"/>
  <c r="K375" i="11" s="1"/>
  <c r="D376" i="11"/>
  <c r="K376" i="11" s="1"/>
  <c r="D377" i="11"/>
  <c r="K377" i="11" s="1"/>
  <c r="D378" i="11"/>
  <c r="K378" i="11" s="1"/>
  <c r="D379" i="11"/>
  <c r="K379" i="11" s="1"/>
  <c r="D380" i="11"/>
  <c r="K380" i="11" s="1"/>
  <c r="D381" i="11"/>
  <c r="K381" i="11" s="1"/>
  <c r="D382" i="11"/>
  <c r="K382" i="11" s="1"/>
  <c r="D383" i="11"/>
  <c r="K383" i="11" s="1"/>
  <c r="D384" i="11"/>
  <c r="K384" i="11" s="1"/>
  <c r="D385" i="11"/>
  <c r="K385" i="11" s="1"/>
  <c r="D386" i="11"/>
  <c r="K386" i="11" s="1"/>
  <c r="D387" i="11"/>
  <c r="K387" i="11" s="1"/>
  <c r="D388" i="11"/>
  <c r="K388" i="11" s="1"/>
  <c r="D389" i="11"/>
  <c r="K389" i="11" s="1"/>
  <c r="D390" i="11"/>
  <c r="K390" i="11" s="1"/>
  <c r="D391" i="11"/>
  <c r="K391" i="11" s="1"/>
  <c r="D392" i="11"/>
  <c r="K392" i="11" s="1"/>
  <c r="D393" i="11"/>
  <c r="K393" i="11" s="1"/>
  <c r="D394" i="11"/>
  <c r="K394" i="11" s="1"/>
  <c r="D395" i="11"/>
  <c r="K395" i="11" s="1"/>
  <c r="D396" i="11"/>
  <c r="K396" i="11" s="1"/>
  <c r="D397" i="11"/>
  <c r="K397" i="11" s="1"/>
  <c r="D398" i="11"/>
  <c r="K398" i="11" s="1"/>
  <c r="D399" i="11"/>
  <c r="K399" i="11" s="1"/>
  <c r="D400" i="11"/>
  <c r="K400" i="11" s="1"/>
  <c r="D401" i="11"/>
  <c r="K401" i="11" s="1"/>
  <c r="D402" i="11"/>
  <c r="K402" i="11" s="1"/>
  <c r="D403" i="11"/>
  <c r="K403" i="11" s="1"/>
  <c r="D404" i="11"/>
  <c r="K404" i="11" s="1"/>
  <c r="D405" i="11"/>
  <c r="K405" i="11" s="1"/>
  <c r="D406" i="11"/>
  <c r="K406" i="11" s="1"/>
  <c r="D407" i="11"/>
  <c r="K407" i="11" s="1"/>
  <c r="D408" i="11"/>
  <c r="K408" i="11" s="1"/>
  <c r="D409" i="11"/>
  <c r="K409" i="11" s="1"/>
  <c r="D410" i="11"/>
  <c r="K410" i="11" s="1"/>
  <c r="D411" i="11"/>
  <c r="K411" i="11" s="1"/>
  <c r="D412" i="11"/>
  <c r="K412" i="11" s="1"/>
  <c r="D413" i="11"/>
  <c r="K413" i="11" s="1"/>
  <c r="D414" i="11"/>
  <c r="K414" i="11" s="1"/>
  <c r="D415" i="11"/>
  <c r="K415" i="11" s="1"/>
  <c r="D416" i="11"/>
  <c r="K416" i="11" s="1"/>
  <c r="D417" i="11"/>
  <c r="K417" i="11" s="1"/>
  <c r="D418" i="11"/>
  <c r="K418" i="11" s="1"/>
  <c r="D419" i="11"/>
  <c r="K419" i="11" s="1"/>
  <c r="D420" i="11"/>
  <c r="K420" i="11" s="1"/>
  <c r="D421" i="11"/>
  <c r="K421" i="11" s="1"/>
  <c r="D422" i="11"/>
  <c r="K422" i="11" s="1"/>
  <c r="D423" i="11"/>
  <c r="K423" i="11" s="1"/>
  <c r="D424" i="11"/>
  <c r="K424" i="11" s="1"/>
  <c r="D425" i="11"/>
  <c r="K425" i="11" s="1"/>
  <c r="D426" i="11"/>
  <c r="K426" i="11" s="1"/>
  <c r="D427" i="11"/>
  <c r="K427" i="11" s="1"/>
  <c r="D428" i="11"/>
  <c r="K428" i="11" s="1"/>
  <c r="D429" i="11"/>
  <c r="K429" i="11" s="1"/>
  <c r="D430" i="11"/>
  <c r="K430" i="11" s="1"/>
  <c r="D431" i="11"/>
  <c r="K431" i="11" s="1"/>
  <c r="D432" i="11"/>
  <c r="K432" i="11" s="1"/>
  <c r="D433" i="11"/>
  <c r="K433" i="11" s="1"/>
  <c r="D434" i="11"/>
  <c r="K434" i="11" s="1"/>
  <c r="D435" i="11"/>
  <c r="K435" i="11" s="1"/>
  <c r="D436" i="11"/>
  <c r="K436" i="11" s="1"/>
  <c r="D437" i="11"/>
  <c r="K437" i="11" s="1"/>
  <c r="D438" i="11"/>
  <c r="K438" i="11" s="1"/>
  <c r="D439" i="11"/>
  <c r="K439" i="11" s="1"/>
  <c r="D440" i="11"/>
  <c r="K440" i="11" s="1"/>
  <c r="D441" i="11"/>
  <c r="K441" i="11" s="1"/>
  <c r="D442" i="11"/>
  <c r="K442" i="11" s="1"/>
  <c r="D443" i="11"/>
  <c r="K443" i="11" s="1"/>
  <c r="D444" i="11"/>
  <c r="K444" i="11" s="1"/>
  <c r="D445" i="11"/>
  <c r="K445" i="11" s="1"/>
  <c r="D446" i="11"/>
  <c r="K446" i="11" s="1"/>
  <c r="D447" i="11"/>
  <c r="K447" i="11" s="1"/>
  <c r="D448" i="11"/>
  <c r="K448" i="11" s="1"/>
  <c r="D449" i="11"/>
  <c r="K449" i="11" s="1"/>
  <c r="D450" i="11"/>
  <c r="K450" i="11" s="1"/>
  <c r="D451" i="11"/>
  <c r="K451" i="11" s="1"/>
  <c r="D452" i="11"/>
  <c r="K452" i="11" s="1"/>
  <c r="D453" i="11"/>
  <c r="K453" i="11" s="1"/>
  <c r="D454" i="11"/>
  <c r="K454" i="11" s="1"/>
  <c r="D455" i="11"/>
  <c r="K455" i="11" s="1"/>
  <c r="D456" i="11"/>
  <c r="K456" i="11" s="1"/>
  <c r="D457" i="11"/>
  <c r="K457" i="11" s="1"/>
  <c r="D458" i="11"/>
  <c r="K458" i="11" s="1"/>
  <c r="D459" i="11"/>
  <c r="K459" i="11" s="1"/>
  <c r="D460" i="11"/>
  <c r="K460" i="11" s="1"/>
  <c r="D461" i="11"/>
  <c r="K461" i="11" s="1"/>
  <c r="D462" i="11"/>
  <c r="K462" i="11" s="1"/>
  <c r="D463" i="11"/>
  <c r="K463" i="11" s="1"/>
  <c r="D464" i="11"/>
  <c r="K464" i="11" s="1"/>
  <c r="D465" i="11"/>
  <c r="K465" i="11" s="1"/>
  <c r="D466" i="11"/>
  <c r="K466" i="11" s="1"/>
  <c r="D467" i="11"/>
  <c r="K467" i="11" s="1"/>
  <c r="D468" i="11"/>
  <c r="K468" i="11" s="1"/>
  <c r="D469" i="11"/>
  <c r="K469" i="11" s="1"/>
  <c r="D470" i="11"/>
  <c r="K470" i="11" s="1"/>
  <c r="D471" i="11"/>
  <c r="K471" i="11" s="1"/>
  <c r="D472" i="11"/>
  <c r="K472" i="11" s="1"/>
  <c r="D473" i="11"/>
  <c r="K473" i="11" s="1"/>
  <c r="D474" i="11"/>
  <c r="K474" i="11" s="1"/>
  <c r="D475" i="11"/>
  <c r="K475" i="11" s="1"/>
  <c r="D476" i="11"/>
  <c r="K476" i="11" s="1"/>
  <c r="D477" i="11"/>
  <c r="K477" i="11" s="1"/>
  <c r="D478" i="11"/>
  <c r="K478" i="11" s="1"/>
  <c r="D479" i="11"/>
  <c r="K479" i="11" s="1"/>
  <c r="D480" i="11"/>
  <c r="K480" i="11" s="1"/>
  <c r="D481" i="11"/>
  <c r="K481" i="11" s="1"/>
  <c r="D482" i="11"/>
  <c r="K482" i="11" s="1"/>
  <c r="D483" i="11"/>
  <c r="K483" i="11" s="1"/>
  <c r="D484" i="11"/>
  <c r="K484" i="11" s="1"/>
  <c r="D485" i="11"/>
  <c r="K485" i="11" s="1"/>
  <c r="D486" i="11"/>
  <c r="K486" i="11" s="1"/>
  <c r="D487" i="11"/>
  <c r="K487" i="11" s="1"/>
  <c r="D488" i="11"/>
  <c r="K488" i="11" s="1"/>
  <c r="D489" i="11"/>
  <c r="K489" i="11" s="1"/>
  <c r="D490" i="11"/>
  <c r="K490" i="11" s="1"/>
  <c r="D491" i="11"/>
  <c r="K491" i="11" s="1"/>
  <c r="D492" i="11"/>
  <c r="K492" i="11" s="1"/>
  <c r="D493" i="11"/>
  <c r="K493" i="11" s="1"/>
  <c r="D494" i="11"/>
  <c r="K494" i="11" s="1"/>
  <c r="D495" i="11"/>
  <c r="K495" i="11" s="1"/>
  <c r="D496" i="11"/>
  <c r="K496" i="11" s="1"/>
  <c r="D497" i="11"/>
  <c r="K497" i="11" s="1"/>
  <c r="D498" i="11"/>
  <c r="K498" i="11" s="1"/>
  <c r="D499" i="11"/>
  <c r="K499" i="11" s="1"/>
  <c r="D500" i="11"/>
  <c r="K500" i="11" s="1"/>
  <c r="D501" i="11"/>
  <c r="K501" i="11" s="1"/>
  <c r="D502" i="11"/>
  <c r="K502" i="11" s="1"/>
  <c r="D503" i="11"/>
  <c r="K503" i="11" s="1"/>
  <c r="D504" i="11"/>
  <c r="K504" i="11" s="1"/>
  <c r="D505" i="11"/>
  <c r="K505" i="11" s="1"/>
  <c r="D506" i="11"/>
  <c r="K506" i="11" s="1"/>
  <c r="D507" i="11"/>
  <c r="K507" i="11" s="1"/>
  <c r="D532" i="11"/>
  <c r="K532" i="11" s="1"/>
  <c r="D533" i="11"/>
  <c r="K533" i="11" s="1"/>
  <c r="D534" i="11"/>
  <c r="K534" i="11" s="1"/>
  <c r="D535" i="11"/>
  <c r="K535" i="11" s="1"/>
  <c r="D536" i="11"/>
  <c r="K536" i="11" s="1"/>
  <c r="D537" i="11"/>
  <c r="K537" i="11" s="1"/>
  <c r="D538" i="11"/>
  <c r="K538" i="11" s="1"/>
  <c r="D539" i="11"/>
  <c r="K539" i="11" s="1"/>
  <c r="D540" i="11"/>
  <c r="K540" i="11" s="1"/>
  <c r="D541" i="11"/>
  <c r="K541" i="11" s="1"/>
  <c r="D542" i="11"/>
  <c r="K542" i="11" s="1"/>
  <c r="D543" i="11"/>
  <c r="K543" i="11" s="1"/>
  <c r="D544" i="11"/>
  <c r="K544" i="11" s="1"/>
  <c r="D545" i="11"/>
  <c r="K545" i="11" s="1"/>
  <c r="D546" i="11"/>
  <c r="K546" i="11" s="1"/>
  <c r="D547" i="11"/>
  <c r="K547" i="11" s="1"/>
  <c r="D548" i="11"/>
  <c r="K548" i="11" s="1"/>
  <c r="D549" i="11"/>
  <c r="K549" i="11" s="1"/>
  <c r="D550" i="11"/>
  <c r="K550" i="11" s="1"/>
  <c r="D551" i="11"/>
  <c r="K551" i="11" s="1"/>
  <c r="D552" i="11"/>
  <c r="K552" i="11" s="1"/>
  <c r="D553" i="11"/>
  <c r="K553" i="11" s="1"/>
  <c r="D554" i="11"/>
  <c r="K554" i="11" s="1"/>
  <c r="D555" i="11"/>
  <c r="K555" i="11" s="1"/>
  <c r="D556" i="11"/>
  <c r="K556" i="11" s="1"/>
  <c r="D557" i="11"/>
  <c r="K557" i="11" s="1"/>
  <c r="D558" i="11"/>
  <c r="K558" i="11" s="1"/>
  <c r="D559" i="11"/>
  <c r="K559" i="11" s="1"/>
  <c r="D560" i="11"/>
  <c r="K560" i="11" s="1"/>
  <c r="D561" i="11"/>
  <c r="K561" i="11" s="1"/>
  <c r="D562" i="11"/>
  <c r="K562" i="11" s="1"/>
  <c r="D563" i="11"/>
  <c r="K563" i="11" s="1"/>
  <c r="D564" i="11"/>
  <c r="K564" i="11" s="1"/>
  <c r="D565" i="11"/>
  <c r="K565" i="11" s="1"/>
  <c r="D566" i="11"/>
  <c r="K566" i="11" s="1"/>
  <c r="D567" i="11"/>
  <c r="K567" i="11" s="1"/>
  <c r="D568" i="11"/>
  <c r="K568" i="11" s="1"/>
  <c r="D569" i="11"/>
  <c r="K569" i="11" s="1"/>
  <c r="D570" i="11"/>
  <c r="K570" i="11" s="1"/>
  <c r="D571" i="11"/>
  <c r="K571" i="11" s="1"/>
  <c r="D572" i="11"/>
  <c r="K572" i="11" s="1"/>
  <c r="D573" i="11"/>
  <c r="K573" i="11" s="1"/>
  <c r="D574" i="11"/>
  <c r="K574" i="11" s="1"/>
  <c r="D575" i="11"/>
  <c r="K575" i="11" s="1"/>
  <c r="D576" i="11"/>
  <c r="K576" i="11" s="1"/>
  <c r="D577" i="11"/>
  <c r="K577" i="11" s="1"/>
  <c r="D578" i="11"/>
  <c r="K578" i="11" s="1"/>
  <c r="D579" i="11"/>
  <c r="K579" i="11" s="1"/>
  <c r="D580" i="11"/>
  <c r="K580" i="11" s="1"/>
  <c r="D581" i="11"/>
  <c r="K581" i="11" s="1"/>
  <c r="D582" i="11"/>
  <c r="K582" i="11" s="1"/>
  <c r="D583" i="11"/>
  <c r="K583" i="11" s="1"/>
  <c r="D584" i="11"/>
  <c r="K584" i="11" s="1"/>
  <c r="D585" i="11"/>
  <c r="K585" i="11" s="1"/>
  <c r="D586" i="11"/>
  <c r="K586" i="11" s="1"/>
  <c r="D587" i="11"/>
  <c r="K587" i="11" s="1"/>
  <c r="D588" i="11"/>
  <c r="K588" i="11" s="1"/>
  <c r="D589" i="11"/>
  <c r="K589" i="11" s="1"/>
  <c r="D590" i="11"/>
  <c r="K590" i="11" s="1"/>
  <c r="D591" i="11"/>
  <c r="K591" i="11" s="1"/>
  <c r="D592" i="11"/>
  <c r="K592" i="11" s="1"/>
  <c r="D593" i="11"/>
  <c r="K593" i="11" s="1"/>
  <c r="D594" i="11"/>
  <c r="K594" i="11" s="1"/>
  <c r="D595" i="11"/>
  <c r="K595" i="11" s="1"/>
  <c r="D596" i="11"/>
  <c r="K596" i="11" s="1"/>
  <c r="D597" i="11"/>
  <c r="K597" i="11" s="1"/>
  <c r="D598" i="11"/>
  <c r="K598" i="11" s="1"/>
  <c r="D599" i="11"/>
  <c r="K599" i="11" s="1"/>
  <c r="D600" i="11"/>
  <c r="K600" i="11" s="1"/>
  <c r="D601" i="11"/>
  <c r="K601" i="11" s="1"/>
  <c r="D602" i="11"/>
  <c r="K602" i="11" s="1"/>
  <c r="D603" i="11"/>
  <c r="K603" i="11" s="1"/>
  <c r="D604" i="11"/>
  <c r="K604" i="11" s="1"/>
  <c r="D605" i="11"/>
  <c r="K605" i="11" s="1"/>
  <c r="D606" i="11"/>
  <c r="K606" i="11" s="1"/>
  <c r="D607" i="11"/>
  <c r="K607" i="11" s="1"/>
  <c r="D608" i="11"/>
  <c r="K608" i="11" s="1"/>
  <c r="D609" i="11"/>
  <c r="K609" i="11" s="1"/>
  <c r="D610" i="11"/>
  <c r="K610" i="11" s="1"/>
  <c r="D611" i="11"/>
  <c r="K611" i="11" s="1"/>
  <c r="D612" i="11"/>
  <c r="K612" i="11" s="1"/>
  <c r="D613" i="11"/>
  <c r="K613" i="11" s="1"/>
  <c r="D614" i="11"/>
  <c r="K614" i="11" s="1"/>
  <c r="D615" i="11"/>
  <c r="K615" i="11" s="1"/>
  <c r="D616" i="11"/>
  <c r="K616" i="11" s="1"/>
  <c r="D617" i="11"/>
  <c r="K617" i="11" s="1"/>
  <c r="D618" i="11"/>
  <c r="K618" i="11" s="1"/>
  <c r="D619" i="11"/>
  <c r="K619" i="11" s="1"/>
  <c r="D620" i="11"/>
  <c r="K620" i="11" s="1"/>
  <c r="D621" i="11"/>
  <c r="K621" i="11" s="1"/>
  <c r="D622" i="11"/>
  <c r="K622" i="11" s="1"/>
  <c r="D623" i="11"/>
  <c r="K623" i="11" s="1"/>
  <c r="D624" i="11"/>
  <c r="K624" i="11" s="1"/>
  <c r="D625" i="11"/>
  <c r="K625" i="11" s="1"/>
  <c r="D626" i="11"/>
  <c r="K626" i="11" s="1"/>
  <c r="D627" i="11"/>
  <c r="K627" i="11" s="1"/>
  <c r="D628" i="11"/>
  <c r="K628" i="11" s="1"/>
  <c r="D629" i="11"/>
  <c r="K629" i="11" s="1"/>
  <c r="D630" i="11"/>
  <c r="K630" i="11" s="1"/>
  <c r="D631" i="11"/>
  <c r="K631" i="11" s="1"/>
  <c r="D632" i="11"/>
  <c r="K632" i="11" s="1"/>
  <c r="D633" i="11"/>
  <c r="K633" i="11" s="1"/>
  <c r="D634" i="11"/>
  <c r="K634" i="11" s="1"/>
  <c r="D635" i="11"/>
  <c r="K635" i="11" s="1"/>
  <c r="D636" i="11"/>
  <c r="K636" i="11" s="1"/>
  <c r="D637" i="11"/>
  <c r="K637" i="11" s="1"/>
  <c r="D638" i="11"/>
  <c r="K638" i="11" s="1"/>
  <c r="D639" i="11"/>
  <c r="K639" i="11" s="1"/>
  <c r="D640" i="11"/>
  <c r="K640" i="11" s="1"/>
  <c r="D641" i="11"/>
  <c r="K641" i="11" s="1"/>
  <c r="D642" i="11"/>
  <c r="K642" i="11" s="1"/>
  <c r="D643" i="11"/>
  <c r="K643" i="11" s="1"/>
  <c r="D644" i="11"/>
  <c r="K644" i="11" s="1"/>
  <c r="D645" i="11"/>
  <c r="K645" i="11" s="1"/>
  <c r="D646" i="11"/>
  <c r="K646" i="11" s="1"/>
  <c r="D647" i="11"/>
  <c r="K647" i="11" s="1"/>
  <c r="D648" i="11"/>
  <c r="K648" i="11" s="1"/>
  <c r="D649" i="11"/>
  <c r="K649" i="11" s="1"/>
  <c r="D650" i="11"/>
  <c r="K650" i="11" s="1"/>
  <c r="D651" i="11"/>
  <c r="K651" i="11" s="1"/>
  <c r="D652" i="11"/>
  <c r="K652" i="11" s="1"/>
  <c r="D653" i="11"/>
  <c r="K653" i="11" s="1"/>
  <c r="D654" i="11"/>
  <c r="K654" i="11" s="1"/>
  <c r="D655" i="11"/>
  <c r="K655" i="11" s="1"/>
  <c r="D656" i="11"/>
  <c r="K656" i="11" s="1"/>
  <c r="D657" i="11"/>
  <c r="K657" i="11" s="1"/>
  <c r="D658" i="11"/>
  <c r="K658" i="11" s="1"/>
  <c r="D659" i="11"/>
  <c r="K659" i="11" s="1"/>
  <c r="D660" i="11"/>
  <c r="K660" i="11" s="1"/>
  <c r="D661" i="11"/>
  <c r="K661" i="11" s="1"/>
  <c r="D662" i="11"/>
  <c r="K662" i="11" s="1"/>
  <c r="D663" i="11"/>
  <c r="K663" i="11" s="1"/>
  <c r="D664" i="11"/>
  <c r="K664" i="11" s="1"/>
  <c r="D665" i="11"/>
  <c r="K665" i="11" s="1"/>
  <c r="D666" i="11"/>
  <c r="K666" i="11" s="1"/>
  <c r="D667" i="11"/>
  <c r="K667" i="11" s="1"/>
  <c r="D668" i="11"/>
  <c r="K668" i="11" s="1"/>
  <c r="D669" i="11"/>
  <c r="K669" i="11" s="1"/>
  <c r="D670" i="11"/>
  <c r="K670" i="11" s="1"/>
  <c r="D671" i="11"/>
  <c r="K671" i="11" s="1"/>
  <c r="D672" i="11"/>
  <c r="K672" i="11" s="1"/>
  <c r="D673" i="11"/>
  <c r="K673" i="11" s="1"/>
  <c r="D674" i="11"/>
  <c r="K674" i="11" s="1"/>
  <c r="D675" i="11"/>
  <c r="K675" i="11" s="1"/>
  <c r="D676" i="11"/>
  <c r="K676" i="11" s="1"/>
  <c r="D677" i="11"/>
  <c r="K677" i="11" s="1"/>
  <c r="D678" i="11"/>
  <c r="K678" i="11" s="1"/>
  <c r="D679" i="11"/>
  <c r="K679" i="11" s="1"/>
  <c r="D680" i="11"/>
  <c r="K680" i="11" s="1"/>
  <c r="D681" i="11"/>
  <c r="K681" i="11" s="1"/>
  <c r="D682" i="11"/>
  <c r="K682" i="11" s="1"/>
  <c r="D683" i="11"/>
  <c r="K683" i="11" s="1"/>
  <c r="D684" i="11"/>
  <c r="K684" i="11" s="1"/>
  <c r="D685" i="11"/>
  <c r="K685" i="11" s="1"/>
  <c r="D686" i="11"/>
  <c r="K686" i="11" s="1"/>
  <c r="D687" i="11"/>
  <c r="K687" i="11" s="1"/>
  <c r="D688" i="11"/>
  <c r="K688" i="11" s="1"/>
  <c r="D689" i="11"/>
  <c r="K689" i="11" s="1"/>
  <c r="D690" i="11"/>
  <c r="K690" i="11" s="1"/>
  <c r="D691" i="11"/>
  <c r="K691" i="11" s="1"/>
  <c r="D692" i="11"/>
  <c r="K692" i="11" s="1"/>
  <c r="D693" i="11"/>
  <c r="K693" i="11" s="1"/>
  <c r="D694" i="11"/>
  <c r="K694" i="11" s="1"/>
  <c r="D695" i="11"/>
  <c r="K695" i="11" s="1"/>
  <c r="D696" i="11"/>
  <c r="K696" i="11" s="1"/>
  <c r="D697" i="11"/>
  <c r="K697" i="11" s="1"/>
  <c r="D698" i="11"/>
  <c r="K698" i="11" s="1"/>
  <c r="D699" i="11"/>
  <c r="K699" i="11" s="1"/>
  <c r="D748" i="11"/>
  <c r="K748" i="11" s="1"/>
  <c r="D749" i="11"/>
  <c r="K749" i="11" s="1"/>
  <c r="D750" i="11"/>
  <c r="K750" i="11" s="1"/>
  <c r="D751" i="11"/>
  <c r="K751" i="11" s="1"/>
  <c r="D752" i="11"/>
  <c r="K752" i="11" s="1"/>
  <c r="D753" i="11"/>
  <c r="K753" i="11" s="1"/>
  <c r="D754" i="11"/>
  <c r="K754" i="11" s="1"/>
  <c r="D755" i="11"/>
  <c r="K755" i="11" s="1"/>
  <c r="D756" i="11"/>
  <c r="K756" i="11" s="1"/>
  <c r="D757" i="11"/>
  <c r="K757" i="11" s="1"/>
  <c r="D758" i="11"/>
  <c r="K758" i="11" s="1"/>
  <c r="D759" i="11"/>
  <c r="K759" i="11" s="1"/>
  <c r="D760" i="11"/>
  <c r="K760" i="11" s="1"/>
  <c r="D761" i="11"/>
  <c r="K761" i="11" s="1"/>
  <c r="D762" i="11"/>
  <c r="K762" i="11" s="1"/>
  <c r="D763" i="11"/>
  <c r="K763" i="11" s="1"/>
  <c r="D764" i="11"/>
  <c r="K764" i="11" s="1"/>
  <c r="D765" i="11"/>
  <c r="K765" i="11" s="1"/>
  <c r="D766" i="11"/>
  <c r="K766" i="11" s="1"/>
  <c r="D767" i="11"/>
  <c r="K767" i="11" s="1"/>
  <c r="D768" i="11"/>
  <c r="K768" i="11" s="1"/>
  <c r="D769" i="11"/>
  <c r="K769" i="11" s="1"/>
  <c r="D770" i="11"/>
  <c r="K770" i="11" s="1"/>
  <c r="D771" i="11"/>
  <c r="K771" i="11" s="1"/>
  <c r="D772" i="11"/>
  <c r="K772" i="11" s="1"/>
  <c r="D773" i="11"/>
  <c r="K773" i="11" s="1"/>
  <c r="D774" i="11"/>
  <c r="K774" i="11" s="1"/>
  <c r="D775" i="11"/>
  <c r="K775" i="11" s="1"/>
  <c r="D776" i="11"/>
  <c r="K776" i="11" s="1"/>
  <c r="D777" i="11"/>
  <c r="K777" i="11" s="1"/>
  <c r="D778" i="11"/>
  <c r="K778" i="11" s="1"/>
  <c r="D779" i="11"/>
  <c r="K779" i="11" s="1"/>
  <c r="D780" i="11"/>
  <c r="K780" i="11" s="1"/>
  <c r="D781" i="11"/>
  <c r="K781" i="11" s="1"/>
  <c r="D782" i="11"/>
  <c r="K782" i="11" s="1"/>
  <c r="D783" i="11"/>
  <c r="K783" i="11" s="1"/>
  <c r="D784" i="11"/>
  <c r="K784" i="11" s="1"/>
  <c r="D785" i="11"/>
  <c r="K785" i="11" s="1"/>
  <c r="D786" i="11"/>
  <c r="K786" i="11" s="1"/>
  <c r="D787" i="11"/>
  <c r="K787" i="11" s="1"/>
  <c r="D788" i="11"/>
  <c r="K788" i="11" s="1"/>
  <c r="D789" i="11"/>
  <c r="K789" i="11" s="1"/>
  <c r="D790" i="11"/>
  <c r="K790" i="11" s="1"/>
  <c r="D791" i="11"/>
  <c r="K791" i="11" s="1"/>
  <c r="D792" i="11"/>
  <c r="K792" i="11" s="1"/>
  <c r="D793" i="11"/>
  <c r="K793" i="11" s="1"/>
  <c r="D794" i="11"/>
  <c r="K794" i="11" s="1"/>
  <c r="D795" i="11"/>
  <c r="K795" i="11" s="1"/>
  <c r="D796" i="11"/>
  <c r="K796" i="11" s="1"/>
  <c r="D797" i="11"/>
  <c r="K797" i="11" s="1"/>
  <c r="D798" i="11"/>
  <c r="K798" i="11" s="1"/>
  <c r="D799" i="11"/>
  <c r="K799" i="11" s="1"/>
  <c r="D800" i="11"/>
  <c r="K800" i="11" s="1"/>
  <c r="D801" i="11"/>
  <c r="K801" i="11" s="1"/>
  <c r="D802" i="11"/>
  <c r="K802" i="11" s="1"/>
  <c r="D803" i="11"/>
  <c r="K803" i="11" s="1"/>
  <c r="D804" i="11"/>
  <c r="K804" i="11" s="1"/>
  <c r="D805" i="11"/>
  <c r="K805" i="11" s="1"/>
  <c r="D806" i="11"/>
  <c r="K806" i="11" s="1"/>
  <c r="D807" i="11"/>
  <c r="K807" i="11" s="1"/>
  <c r="D808" i="11"/>
  <c r="K808" i="11" s="1"/>
  <c r="D809" i="11"/>
  <c r="K809" i="11" s="1"/>
  <c r="D810" i="11"/>
  <c r="K810" i="11" s="1"/>
  <c r="D811" i="11"/>
  <c r="K811" i="11" s="1"/>
  <c r="D812" i="11"/>
  <c r="K812" i="11" s="1"/>
  <c r="D813" i="11"/>
  <c r="K813" i="11" s="1"/>
  <c r="D814" i="11"/>
  <c r="K814" i="11" s="1"/>
  <c r="D815" i="11"/>
  <c r="K815" i="11" s="1"/>
  <c r="D816" i="11"/>
  <c r="K816" i="11" s="1"/>
  <c r="D817" i="11"/>
  <c r="K817" i="11" s="1"/>
  <c r="D818" i="11"/>
  <c r="K818" i="11" s="1"/>
  <c r="D819" i="11"/>
  <c r="K819" i="11" s="1"/>
  <c r="D820" i="11"/>
  <c r="K820" i="11" s="1"/>
  <c r="D821" i="11"/>
  <c r="K821" i="11" s="1"/>
  <c r="D822" i="11"/>
  <c r="K822" i="11" s="1"/>
  <c r="D823" i="11"/>
  <c r="K823" i="11" s="1"/>
  <c r="D824" i="11"/>
  <c r="K824" i="11" s="1"/>
  <c r="D825" i="11"/>
  <c r="K825" i="11" s="1"/>
  <c r="D826" i="11"/>
  <c r="K826" i="11" s="1"/>
  <c r="D827" i="11"/>
  <c r="K827" i="11" s="1"/>
  <c r="D828" i="11"/>
  <c r="K828" i="11" s="1"/>
  <c r="D829" i="11"/>
  <c r="K829" i="11" s="1"/>
  <c r="D830" i="11"/>
  <c r="K830" i="11" s="1"/>
  <c r="D831" i="11"/>
  <c r="K831" i="11" s="1"/>
  <c r="D832" i="11"/>
  <c r="K832" i="11" s="1"/>
  <c r="D833" i="11"/>
  <c r="K833" i="11" s="1"/>
  <c r="D834" i="11"/>
  <c r="K834" i="11" s="1"/>
  <c r="D835" i="11"/>
  <c r="K835" i="11" s="1"/>
  <c r="D836" i="11"/>
  <c r="K836" i="11" s="1"/>
  <c r="D837" i="11"/>
  <c r="K837" i="11" s="1"/>
  <c r="D838" i="11"/>
  <c r="K838" i="11" s="1"/>
  <c r="D839" i="11"/>
  <c r="K839" i="11" s="1"/>
  <c r="D840" i="11"/>
  <c r="K840" i="11" s="1"/>
  <c r="D841" i="11"/>
  <c r="K841" i="11" s="1"/>
  <c r="D842" i="11"/>
  <c r="K842" i="11" s="1"/>
  <c r="D843" i="11"/>
  <c r="K843" i="11" s="1"/>
  <c r="D844" i="11"/>
  <c r="K844" i="11" s="1"/>
  <c r="D845" i="11"/>
  <c r="K845" i="11" s="1"/>
  <c r="D846" i="11"/>
  <c r="K846" i="11" s="1"/>
  <c r="D847" i="11"/>
  <c r="K847" i="11" s="1"/>
  <c r="D848" i="11"/>
  <c r="K848" i="11" s="1"/>
  <c r="D849" i="11"/>
  <c r="K849" i="11" s="1"/>
  <c r="D850" i="11"/>
  <c r="K850" i="11" s="1"/>
  <c r="D851" i="11"/>
  <c r="K851" i="11" s="1"/>
  <c r="D852" i="11"/>
  <c r="K852" i="11" s="1"/>
  <c r="D853" i="11"/>
  <c r="K853" i="11" s="1"/>
  <c r="D854" i="11"/>
  <c r="K854" i="11" s="1"/>
  <c r="D855" i="11"/>
  <c r="K855" i="11" s="1"/>
  <c r="D856" i="11"/>
  <c r="K856" i="11" s="1"/>
  <c r="D857" i="11"/>
  <c r="K857" i="11" s="1"/>
  <c r="D858" i="11"/>
  <c r="K858" i="11" s="1"/>
  <c r="D859" i="11"/>
  <c r="K859" i="11" s="1"/>
  <c r="D860" i="11"/>
  <c r="K860" i="11" s="1"/>
  <c r="D861" i="11"/>
  <c r="K861" i="11" s="1"/>
  <c r="D862" i="11"/>
  <c r="K862" i="11" s="1"/>
  <c r="D863" i="11"/>
  <c r="K863" i="11" s="1"/>
  <c r="D864" i="11"/>
  <c r="K864" i="11" s="1"/>
  <c r="D865" i="11"/>
  <c r="K865" i="11" s="1"/>
  <c r="D866" i="11"/>
  <c r="K866" i="11" s="1"/>
  <c r="D867" i="11"/>
  <c r="K867" i="11" s="1"/>
  <c r="D868" i="11"/>
  <c r="K868" i="11" s="1"/>
  <c r="D869" i="11"/>
  <c r="K869" i="11" s="1"/>
  <c r="D870" i="11"/>
  <c r="K870" i="11" s="1"/>
  <c r="D871" i="11"/>
  <c r="K871" i="11" s="1"/>
  <c r="D872" i="11"/>
  <c r="K872" i="11" s="1"/>
  <c r="D873" i="11"/>
  <c r="K873" i="11" s="1"/>
  <c r="D874" i="11"/>
  <c r="K874" i="11" s="1"/>
  <c r="D875" i="11"/>
  <c r="K875" i="11" s="1"/>
  <c r="D876" i="11"/>
  <c r="K876" i="11" s="1"/>
  <c r="D877" i="11"/>
  <c r="K877" i="11" s="1"/>
  <c r="D878" i="11"/>
  <c r="K878" i="11" s="1"/>
  <c r="D879" i="11"/>
  <c r="K879" i="11" s="1"/>
  <c r="D880" i="11"/>
  <c r="K880" i="11" s="1"/>
  <c r="D881" i="11"/>
  <c r="K881" i="11" s="1"/>
  <c r="D882" i="11"/>
  <c r="K882" i="11" s="1"/>
  <c r="D883" i="11"/>
  <c r="K883" i="11" s="1"/>
  <c r="D884" i="11"/>
  <c r="K884" i="11" s="1"/>
  <c r="D885" i="11"/>
  <c r="K885" i="11" s="1"/>
  <c r="D886" i="11"/>
  <c r="K886" i="11" s="1"/>
  <c r="D887" i="11"/>
  <c r="K887" i="11" s="1"/>
  <c r="D888" i="11"/>
  <c r="K888" i="11" s="1"/>
  <c r="D889" i="11"/>
  <c r="K889" i="11" s="1"/>
  <c r="D890" i="11"/>
  <c r="K890" i="11" s="1"/>
  <c r="D891" i="11"/>
  <c r="K891" i="11" s="1"/>
  <c r="D892" i="11"/>
  <c r="K892" i="11" s="1"/>
  <c r="D893" i="11"/>
  <c r="K893" i="11" s="1"/>
  <c r="D894" i="11"/>
  <c r="K894" i="11" s="1"/>
  <c r="D895" i="11"/>
  <c r="K895" i="11" s="1"/>
  <c r="D896" i="11"/>
  <c r="K896" i="11" s="1"/>
  <c r="D897" i="11"/>
  <c r="K897" i="11" s="1"/>
  <c r="D898" i="11"/>
  <c r="K898" i="11" s="1"/>
  <c r="D899" i="11"/>
  <c r="K899" i="11" s="1"/>
  <c r="D900" i="11"/>
  <c r="K900" i="11" s="1"/>
  <c r="D901" i="11"/>
  <c r="K901" i="11" s="1"/>
  <c r="D902" i="11"/>
  <c r="K902" i="11" s="1"/>
  <c r="D903" i="11"/>
  <c r="K903" i="11" s="1"/>
  <c r="D904" i="11"/>
  <c r="K904" i="11" s="1"/>
  <c r="D905" i="11"/>
  <c r="K905" i="11" s="1"/>
  <c r="D906" i="11"/>
  <c r="K906" i="11" s="1"/>
  <c r="D907" i="11"/>
  <c r="K907" i="11" s="1"/>
  <c r="D5" i="11"/>
  <c r="K5" i="11" s="1"/>
  <c r="B29" i="5" l="1"/>
  <c r="A732" i="5"/>
  <c r="A733" i="5"/>
  <c r="A734" i="5"/>
  <c r="A735" i="5"/>
  <c r="A736" i="5"/>
  <c r="A731" i="5"/>
  <c r="A726" i="5"/>
  <c r="A727" i="5"/>
  <c r="A728" i="5"/>
  <c r="A729" i="5"/>
  <c r="A730" i="5"/>
  <c r="A725" i="5"/>
  <c r="A720" i="5"/>
  <c r="A721" i="5"/>
  <c r="A722" i="5"/>
  <c r="A723" i="5"/>
  <c r="A724" i="5"/>
  <c r="A719" i="5"/>
  <c r="A714" i="5"/>
  <c r="A715" i="5"/>
  <c r="A716" i="5"/>
  <c r="A717" i="5"/>
  <c r="A718" i="5"/>
  <c r="A713" i="5"/>
  <c r="A708" i="5"/>
  <c r="A709" i="5"/>
  <c r="A710" i="5"/>
  <c r="A711" i="5"/>
  <c r="A712" i="5"/>
  <c r="A707" i="5"/>
  <c r="A704" i="5"/>
  <c r="A705" i="5"/>
  <c r="A706" i="5"/>
  <c r="A702" i="5"/>
  <c r="A703" i="5"/>
  <c r="A701" i="5"/>
  <c r="D100" i="10"/>
  <c r="D101" i="10" s="1"/>
  <c r="D102" i="10" s="1"/>
  <c r="D103" i="10" s="1"/>
  <c r="A380" i="11" l="1"/>
  <c r="A379" i="11"/>
  <c r="A378" i="11"/>
  <c r="A377" i="11"/>
  <c r="A376" i="11"/>
  <c r="A686" i="5" l="1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1001" i="5"/>
  <c r="A275" i="11" l="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5" i="11"/>
  <c r="A906" i="11"/>
  <c r="A907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G59" i="11" l="1"/>
  <c r="G112" i="11" s="1"/>
  <c r="H59" i="11"/>
  <c r="H112" i="11" s="1"/>
  <c r="G60" i="11"/>
  <c r="G113" i="11" s="1"/>
  <c r="H60" i="11"/>
  <c r="G61" i="11"/>
  <c r="H61" i="11"/>
  <c r="G62" i="11"/>
  <c r="H62" i="11"/>
  <c r="G63" i="11"/>
  <c r="G116" i="11" s="1"/>
  <c r="H63" i="11"/>
  <c r="G64" i="11"/>
  <c r="H64" i="11"/>
  <c r="G65" i="11"/>
  <c r="H65" i="11"/>
  <c r="G66" i="11"/>
  <c r="H66" i="11"/>
  <c r="H119" i="11" s="1"/>
  <c r="G67" i="11"/>
  <c r="G120" i="11" s="1"/>
  <c r="H67" i="11"/>
  <c r="G69" i="11"/>
  <c r="G121" i="11" s="1"/>
  <c r="H69" i="11"/>
  <c r="H121" i="11" s="1"/>
  <c r="G70" i="11"/>
  <c r="G122" i="11" s="1"/>
  <c r="H70" i="11"/>
  <c r="H122" i="11" s="1"/>
  <c r="G71" i="11"/>
  <c r="H71" i="11"/>
  <c r="H123" i="11" s="1"/>
  <c r="G72" i="11"/>
  <c r="G124" i="11" s="1"/>
  <c r="H72" i="11"/>
  <c r="H124" i="11" s="1"/>
  <c r="G73" i="11"/>
  <c r="G125" i="11" s="1"/>
  <c r="H73" i="11"/>
  <c r="H125" i="11" s="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H58" i="11"/>
  <c r="G58" i="11"/>
  <c r="G33" i="11"/>
  <c r="G87" i="11" s="1"/>
  <c r="H33" i="11"/>
  <c r="H87" i="11" s="1"/>
  <c r="G34" i="11"/>
  <c r="G88" i="11" s="1"/>
  <c r="H34" i="11"/>
  <c r="H88" i="11" s="1"/>
  <c r="G35" i="11"/>
  <c r="G89" i="11" s="1"/>
  <c r="H35" i="11"/>
  <c r="H89" i="11" s="1"/>
  <c r="G36" i="11"/>
  <c r="G90" i="11" s="1"/>
  <c r="H36" i="11"/>
  <c r="H90" i="11" s="1"/>
  <c r="G37" i="11"/>
  <c r="G91" i="11" s="1"/>
  <c r="H37" i="11"/>
  <c r="H91" i="11" s="1"/>
  <c r="G38" i="11"/>
  <c r="G92" i="11" s="1"/>
  <c r="H38" i="11"/>
  <c r="H92" i="11" s="1"/>
  <c r="G39" i="11"/>
  <c r="G93" i="11" s="1"/>
  <c r="H39" i="11"/>
  <c r="H93" i="11" s="1"/>
  <c r="G40" i="11"/>
  <c r="G94" i="11" s="1"/>
  <c r="H40" i="11"/>
  <c r="H94" i="11" s="1"/>
  <c r="G41" i="11"/>
  <c r="G95" i="11" s="1"/>
  <c r="H41" i="11"/>
  <c r="H95" i="11" s="1"/>
  <c r="G42" i="11"/>
  <c r="G96" i="11" s="1"/>
  <c r="H42" i="11"/>
  <c r="H96" i="11" s="1"/>
  <c r="G43" i="11"/>
  <c r="G97" i="11" s="1"/>
  <c r="H43" i="11"/>
  <c r="H97" i="11" s="1"/>
  <c r="G44" i="11"/>
  <c r="G98" i="11" s="1"/>
  <c r="H44" i="11"/>
  <c r="H98" i="11" s="1"/>
  <c r="G45" i="11"/>
  <c r="G99" i="11" s="1"/>
  <c r="H45" i="11"/>
  <c r="H99" i="11" s="1"/>
  <c r="G46" i="11"/>
  <c r="G100" i="11" s="1"/>
  <c r="H46" i="11"/>
  <c r="H100" i="11" s="1"/>
  <c r="G47" i="11"/>
  <c r="G101" i="11" s="1"/>
  <c r="H47" i="11"/>
  <c r="H101" i="11" s="1"/>
  <c r="G48" i="11"/>
  <c r="G102" i="11" s="1"/>
  <c r="H48" i="11"/>
  <c r="H102" i="11" s="1"/>
  <c r="G49" i="11"/>
  <c r="G103" i="11" s="1"/>
  <c r="H49" i="11"/>
  <c r="H103" i="11" s="1"/>
  <c r="G50" i="11"/>
  <c r="G104" i="11" s="1"/>
  <c r="H50" i="11"/>
  <c r="H104" i="11" s="1"/>
  <c r="G51" i="11"/>
  <c r="G105" i="11" s="1"/>
  <c r="H51" i="11"/>
  <c r="H105" i="11" s="1"/>
  <c r="G52" i="11"/>
  <c r="G106" i="11" s="1"/>
  <c r="H52" i="11"/>
  <c r="H106" i="11" s="1"/>
  <c r="G53" i="11"/>
  <c r="G107" i="11" s="1"/>
  <c r="H53" i="11"/>
  <c r="H107" i="11" s="1"/>
  <c r="G54" i="11"/>
  <c r="G108" i="11" s="1"/>
  <c r="H54" i="11"/>
  <c r="H108" i="11" s="1"/>
  <c r="G55" i="11"/>
  <c r="G109" i="11" s="1"/>
  <c r="H55" i="11"/>
  <c r="H109" i="11" s="1"/>
  <c r="G56" i="11"/>
  <c r="G110" i="11" s="1"/>
  <c r="H56" i="11"/>
  <c r="H110" i="11" s="1"/>
  <c r="H32" i="11"/>
  <c r="H86" i="11" s="1"/>
  <c r="G32" i="11"/>
  <c r="G86" i="11" s="1"/>
  <c r="G123" i="11" l="1"/>
  <c r="G119" i="11"/>
  <c r="H118" i="11"/>
  <c r="H114" i="11"/>
  <c r="H115" i="11"/>
  <c r="G118" i="11"/>
  <c r="G114" i="11"/>
  <c r="H117" i="11"/>
  <c r="H113" i="11"/>
  <c r="G115" i="11"/>
  <c r="G117" i="11"/>
  <c r="H141" i="11"/>
  <c r="G111" i="11"/>
  <c r="H120" i="11"/>
  <c r="H116" i="11"/>
  <c r="H111" i="11"/>
  <c r="M6" i="11"/>
  <c r="J6" i="11" s="1"/>
  <c r="M7" i="11"/>
  <c r="J7" i="11" s="1"/>
  <c r="M8" i="11"/>
  <c r="J8" i="11" s="1"/>
  <c r="M9" i="11"/>
  <c r="J9" i="11" s="1"/>
  <c r="M10" i="11"/>
  <c r="J10" i="11" s="1"/>
  <c r="M11" i="11"/>
  <c r="J11" i="11" s="1"/>
  <c r="M12" i="11"/>
  <c r="J12" i="11" s="1"/>
  <c r="M13" i="11"/>
  <c r="J13" i="11" s="1"/>
  <c r="M14" i="11"/>
  <c r="J14" i="11" s="1"/>
  <c r="M15" i="11"/>
  <c r="J15" i="11" s="1"/>
  <c r="M16" i="11"/>
  <c r="J16" i="11" s="1"/>
  <c r="M17" i="11"/>
  <c r="J17" i="11" s="1"/>
  <c r="M18" i="11"/>
  <c r="J18" i="11" s="1"/>
  <c r="M19" i="11"/>
  <c r="J19" i="11" s="1"/>
  <c r="M20" i="11"/>
  <c r="J20" i="11" s="1"/>
  <c r="M21" i="11"/>
  <c r="J21" i="11" s="1"/>
  <c r="M22" i="11"/>
  <c r="J22" i="11" s="1"/>
  <c r="M23" i="11"/>
  <c r="J23" i="11" s="1"/>
  <c r="M24" i="11"/>
  <c r="J24" i="11" s="1"/>
  <c r="M25" i="11"/>
  <c r="J25" i="11" s="1"/>
  <c r="M26" i="11"/>
  <c r="J26" i="11" s="1"/>
  <c r="M27" i="11"/>
  <c r="J27" i="11" s="1"/>
  <c r="M28" i="11"/>
  <c r="J28" i="11" s="1"/>
  <c r="M29" i="11"/>
  <c r="J29" i="11" s="1"/>
  <c r="M30" i="11"/>
  <c r="J30" i="11" s="1"/>
  <c r="M31" i="11"/>
  <c r="J31" i="11" s="1"/>
  <c r="M32" i="11"/>
  <c r="M33" i="11"/>
  <c r="M34" i="11"/>
  <c r="M35" i="11"/>
  <c r="M36" i="11"/>
  <c r="M37" i="11"/>
  <c r="M38" i="11"/>
  <c r="M39" i="11"/>
  <c r="M40" i="11"/>
  <c r="M41" i="11"/>
  <c r="M42" i="11"/>
  <c r="J42" i="11" s="1"/>
  <c r="M43" i="11"/>
  <c r="J43" i="11" s="1"/>
  <c r="M44" i="11"/>
  <c r="J44" i="11" s="1"/>
  <c r="M45" i="11"/>
  <c r="J45" i="11" s="1"/>
  <c r="M46" i="11"/>
  <c r="J46" i="11" s="1"/>
  <c r="M47" i="11"/>
  <c r="M48" i="11"/>
  <c r="M49" i="11"/>
  <c r="M50" i="11"/>
  <c r="M51" i="11"/>
  <c r="M52" i="11"/>
  <c r="J52" i="11" s="1"/>
  <c r="M53" i="11"/>
  <c r="J53" i="11" s="1"/>
  <c r="M54" i="11"/>
  <c r="J54" i="11" s="1"/>
  <c r="M55" i="11"/>
  <c r="J55" i="11" s="1"/>
  <c r="M56" i="11"/>
  <c r="J56" i="11" s="1"/>
  <c r="M57" i="11"/>
  <c r="M58" i="11"/>
  <c r="J58" i="11" s="1"/>
  <c r="M59" i="11"/>
  <c r="J59" i="11" s="1"/>
  <c r="M60" i="11"/>
  <c r="J60" i="11" s="1"/>
  <c r="M61" i="11"/>
  <c r="J61" i="11" s="1"/>
  <c r="M62" i="11"/>
  <c r="J62" i="11" s="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J86" i="11" s="1"/>
  <c r="M87" i="11"/>
  <c r="J87" i="11" s="1"/>
  <c r="M88" i="11"/>
  <c r="J88" i="11" s="1"/>
  <c r="M89" i="11"/>
  <c r="J89" i="11" s="1"/>
  <c r="M90" i="11"/>
  <c r="J90" i="11" s="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J106" i="11" s="1"/>
  <c r="M107" i="11"/>
  <c r="J107" i="11" s="1"/>
  <c r="M108" i="11"/>
  <c r="J108" i="11" s="1"/>
  <c r="M109" i="11"/>
  <c r="J109" i="11" s="1"/>
  <c r="M110" i="11"/>
  <c r="J110" i="11" s="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5" i="11"/>
  <c r="J5" i="11" s="1"/>
  <c r="I63" i="11" l="1"/>
  <c r="I32" i="11" l="1"/>
  <c r="I33" i="11"/>
  <c r="I34" i="11"/>
  <c r="I35" i="11"/>
  <c r="I36" i="11"/>
  <c r="I37" i="11"/>
  <c r="I38" i="11"/>
  <c r="I39" i="11"/>
  <c r="I40" i="11"/>
  <c r="I41" i="11"/>
  <c r="I47" i="11"/>
  <c r="I48" i="11"/>
  <c r="I49" i="11"/>
  <c r="I50" i="11"/>
  <c r="I51" i="11"/>
  <c r="I57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E904" i="11" l="1"/>
  <c r="A904" i="11" s="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I107" i="11"/>
  <c r="I108" i="11"/>
  <c r="I109" i="11"/>
  <c r="I110" i="11"/>
  <c r="I87" i="11"/>
  <c r="I88" i="11"/>
  <c r="I89" i="11"/>
  <c r="I90" i="11"/>
  <c r="I59" i="11"/>
  <c r="I60" i="11"/>
  <c r="I61" i="11"/>
  <c r="I62" i="11"/>
  <c r="I53" i="11"/>
  <c r="I54" i="11"/>
  <c r="I55" i="11"/>
  <c r="I56" i="11"/>
  <c r="I43" i="11"/>
  <c r="I44" i="11"/>
  <c r="I45" i="11"/>
  <c r="I46" i="11"/>
  <c r="I27" i="11"/>
  <c r="I28" i="11"/>
  <c r="I29" i="11"/>
  <c r="I30" i="11"/>
  <c r="I31" i="11"/>
  <c r="I22" i="11"/>
  <c r="I23" i="11"/>
  <c r="I24" i="11"/>
  <c r="I25" i="11"/>
  <c r="I16" i="11"/>
  <c r="I17" i="11"/>
  <c r="I18" i="11"/>
  <c r="I19" i="11"/>
  <c r="I20" i="11"/>
  <c r="I11" i="11"/>
  <c r="I12" i="11"/>
  <c r="I13" i="11"/>
  <c r="I14" i="11"/>
  <c r="I6" i="11"/>
  <c r="I7" i="11"/>
  <c r="I8" i="11"/>
  <c r="I9" i="11"/>
  <c r="B705" i="11" l="1"/>
  <c r="D705" i="11" s="1"/>
  <c r="K705" i="11" s="1"/>
  <c r="B704" i="11"/>
  <c r="D704" i="11" s="1"/>
  <c r="K704" i="11" s="1"/>
  <c r="B703" i="11"/>
  <c r="D703" i="11" s="1"/>
  <c r="K703" i="11" s="1"/>
  <c r="B702" i="11"/>
  <c r="D702" i="11" s="1"/>
  <c r="K702" i="11" s="1"/>
  <c r="B701" i="11"/>
  <c r="D701" i="11" s="1"/>
  <c r="K701" i="11" s="1"/>
  <c r="B700" i="11"/>
  <c r="D700" i="11" s="1"/>
  <c r="K700" i="11" s="1"/>
  <c r="I106" i="11"/>
  <c r="I86" i="11"/>
  <c r="I58" i="11"/>
  <c r="I52" i="11"/>
  <c r="I42" i="11"/>
  <c r="I26" i="11"/>
  <c r="I21" i="11"/>
  <c r="I15" i="11"/>
  <c r="I10" i="11"/>
  <c r="A5" i="11"/>
  <c r="B706" i="11" l="1"/>
  <c r="D706" i="11" s="1"/>
  <c r="K706" i="11" s="1"/>
  <c r="A700" i="11"/>
  <c r="B707" i="11"/>
  <c r="D707" i="11" s="1"/>
  <c r="K707" i="11" s="1"/>
  <c r="A701" i="11"/>
  <c r="B708" i="11"/>
  <c r="D708" i="11" s="1"/>
  <c r="K708" i="11" s="1"/>
  <c r="A702" i="11"/>
  <c r="B709" i="11"/>
  <c r="D709" i="11" s="1"/>
  <c r="K709" i="11" s="1"/>
  <c r="A703" i="11"/>
  <c r="B710" i="11"/>
  <c r="D710" i="11" s="1"/>
  <c r="K710" i="11" s="1"/>
  <c r="A704" i="11"/>
  <c r="B711" i="11"/>
  <c r="D711" i="11" s="1"/>
  <c r="K711" i="11" s="1"/>
  <c r="A705" i="11"/>
  <c r="B137" i="10"/>
  <c r="A137" i="10" s="1"/>
  <c r="A136" i="10"/>
  <c r="B138" i="10" l="1"/>
  <c r="B139" i="10" s="1"/>
  <c r="B140" i="10" s="1"/>
  <c r="B141" i="10" s="1"/>
  <c r="B142" i="10" s="1"/>
  <c r="B143" i="10" s="1"/>
  <c r="B144" i="10" s="1"/>
  <c r="A144" i="10" s="1"/>
  <c r="B715" i="11"/>
  <c r="D715" i="11" s="1"/>
  <c r="K715" i="11" s="1"/>
  <c r="A709" i="11"/>
  <c r="B714" i="11"/>
  <c r="D714" i="11" s="1"/>
  <c r="K714" i="11" s="1"/>
  <c r="A708" i="11"/>
  <c r="B717" i="11"/>
  <c r="D717" i="11" s="1"/>
  <c r="K717" i="11" s="1"/>
  <c r="A711" i="11"/>
  <c r="B713" i="11"/>
  <c r="D713" i="11" s="1"/>
  <c r="K713" i="11" s="1"/>
  <c r="A707" i="11"/>
  <c r="B716" i="11"/>
  <c r="D716" i="11" s="1"/>
  <c r="K716" i="11" s="1"/>
  <c r="A710" i="11"/>
  <c r="B712" i="11"/>
  <c r="D712" i="11" s="1"/>
  <c r="K712" i="11" s="1"/>
  <c r="A706" i="11"/>
  <c r="A10" i="5"/>
  <c r="B10" i="5"/>
  <c r="A139" i="10" l="1"/>
  <c r="A138" i="10"/>
  <c r="A141" i="10"/>
  <c r="A143" i="10"/>
  <c r="A142" i="10"/>
  <c r="A140" i="10"/>
  <c r="B722" i="11"/>
  <c r="D722" i="11" s="1"/>
  <c r="K722" i="11" s="1"/>
  <c r="A716" i="11"/>
  <c r="B719" i="11"/>
  <c r="D719" i="11" s="1"/>
  <c r="K719" i="11" s="1"/>
  <c r="A713" i="11"/>
  <c r="B718" i="11"/>
  <c r="D718" i="11" s="1"/>
  <c r="K718" i="11" s="1"/>
  <c r="A712" i="11"/>
  <c r="B721" i="11"/>
  <c r="D721" i="11" s="1"/>
  <c r="K721" i="11" s="1"/>
  <c r="A715" i="11"/>
  <c r="B723" i="11"/>
  <c r="D723" i="11" s="1"/>
  <c r="K723" i="11" s="1"/>
  <c r="A717" i="11"/>
  <c r="B720" i="11"/>
  <c r="D720" i="11" s="1"/>
  <c r="K720" i="11" s="1"/>
  <c r="A714" i="11"/>
  <c r="V165" i="10"/>
  <c r="V164" i="10"/>
  <c r="V163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5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D74" i="10"/>
  <c r="A73" i="10"/>
  <c r="A72" i="10"/>
  <c r="A71" i="10"/>
  <c r="D70" i="10"/>
  <c r="A70" i="10" s="1"/>
  <c r="C70" i="10"/>
  <c r="C69" i="10"/>
  <c r="A69" i="10"/>
  <c r="D6" i="10"/>
  <c r="D7" i="10" s="1"/>
  <c r="A7" i="10" s="1"/>
  <c r="A5" i="10"/>
  <c r="B727" i="11" l="1"/>
  <c r="D727" i="11" s="1"/>
  <c r="K727" i="11" s="1"/>
  <c r="A721" i="11"/>
  <c r="B726" i="11"/>
  <c r="D726" i="11" s="1"/>
  <c r="K726" i="11" s="1"/>
  <c r="A720" i="11"/>
  <c r="B725" i="11"/>
  <c r="D725" i="11" s="1"/>
  <c r="K725" i="11" s="1"/>
  <c r="A719" i="11"/>
  <c r="B724" i="11"/>
  <c r="D724" i="11" s="1"/>
  <c r="K724" i="11" s="1"/>
  <c r="A718" i="11"/>
  <c r="B728" i="11"/>
  <c r="D728" i="11" s="1"/>
  <c r="K728" i="11" s="1"/>
  <c r="A722" i="11"/>
  <c r="B729" i="11"/>
  <c r="D729" i="11" s="1"/>
  <c r="K729" i="11" s="1"/>
  <c r="A723" i="11"/>
  <c r="A6" i="10"/>
  <c r="D8" i="10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B730" i="11" l="1"/>
  <c r="D730" i="11" s="1"/>
  <c r="K730" i="11" s="1"/>
  <c r="A724" i="11"/>
  <c r="B732" i="11"/>
  <c r="D732" i="11" s="1"/>
  <c r="K732" i="11" s="1"/>
  <c r="A726" i="11"/>
  <c r="B735" i="11"/>
  <c r="D735" i="11" s="1"/>
  <c r="K735" i="11" s="1"/>
  <c r="A729" i="11"/>
  <c r="B731" i="11"/>
  <c r="D731" i="11" s="1"/>
  <c r="K731" i="11" s="1"/>
  <c r="A725" i="11"/>
  <c r="B733" i="11"/>
  <c r="D733" i="11" s="1"/>
  <c r="K733" i="11" s="1"/>
  <c r="A727" i="11"/>
  <c r="B734" i="11"/>
  <c r="D734" i="11" s="1"/>
  <c r="K734" i="11" s="1"/>
  <c r="A728" i="11"/>
  <c r="A8" i="10"/>
  <c r="D9" i="10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737" i="11" l="1"/>
  <c r="D737" i="11" s="1"/>
  <c r="K737" i="11" s="1"/>
  <c r="A731" i="11"/>
  <c r="B740" i="11"/>
  <c r="D740" i="11" s="1"/>
  <c r="K740" i="11" s="1"/>
  <c r="A734" i="11"/>
  <c r="B738" i="11"/>
  <c r="D738" i="11" s="1"/>
  <c r="K738" i="11" s="1"/>
  <c r="A732" i="11"/>
  <c r="B736" i="11"/>
  <c r="D736" i="11" s="1"/>
  <c r="K736" i="11" s="1"/>
  <c r="A730" i="11"/>
  <c r="B739" i="11"/>
  <c r="D739" i="11" s="1"/>
  <c r="K739" i="11" s="1"/>
  <c r="A733" i="11"/>
  <c r="B741" i="11"/>
  <c r="D741" i="11" s="1"/>
  <c r="K741" i="11" s="1"/>
  <c r="A735" i="11"/>
  <c r="D10" i="10"/>
  <c r="A9" i="10"/>
  <c r="B383" i="5"/>
  <c r="B384" i="5"/>
  <c r="B385" i="5"/>
  <c r="B386" i="5"/>
  <c r="B387" i="5"/>
  <c r="B388" i="5"/>
  <c r="B389" i="5"/>
  <c r="B390" i="5"/>
  <c r="B391" i="5"/>
  <c r="B392" i="5"/>
  <c r="B393" i="5"/>
  <c r="B394" i="5"/>
  <c r="B747" i="11" l="1"/>
  <c r="A741" i="11"/>
  <c r="B745" i="11"/>
  <c r="A739" i="11"/>
  <c r="B744" i="11"/>
  <c r="A738" i="11"/>
  <c r="B743" i="11"/>
  <c r="A737" i="11"/>
  <c r="B742" i="11"/>
  <c r="A736" i="11"/>
  <c r="B746" i="11"/>
  <c r="A740" i="11"/>
  <c r="A10" i="10"/>
  <c r="D11" i="10"/>
  <c r="A747" i="11" l="1"/>
  <c r="D747" i="11"/>
  <c r="K747" i="11" s="1"/>
  <c r="A742" i="11"/>
  <c r="D742" i="11"/>
  <c r="K742" i="11" s="1"/>
  <c r="A743" i="11"/>
  <c r="D743" i="11"/>
  <c r="K743" i="11" s="1"/>
  <c r="A744" i="11"/>
  <c r="D744" i="11"/>
  <c r="K744" i="11" s="1"/>
  <c r="A746" i="11"/>
  <c r="D746" i="11"/>
  <c r="K746" i="11" s="1"/>
  <c r="A745" i="11"/>
  <c r="D745" i="11"/>
  <c r="K745" i="11" s="1"/>
  <c r="D12" i="10"/>
  <c r="A11" i="10"/>
  <c r="L406" i="5"/>
  <c r="L412" i="5" s="1"/>
  <c r="L418" i="5" s="1"/>
  <c r="L424" i="5" s="1"/>
  <c r="L430" i="5" s="1"/>
  <c r="L436" i="5" s="1"/>
  <c r="L442" i="5" s="1"/>
  <c r="K406" i="5"/>
  <c r="K412" i="5" s="1"/>
  <c r="K418" i="5" s="1"/>
  <c r="K424" i="5" s="1"/>
  <c r="K430" i="5" s="1"/>
  <c r="K436" i="5" s="1"/>
  <c r="K442" i="5" s="1"/>
  <c r="J406" i="5"/>
  <c r="J412" i="5" s="1"/>
  <c r="J418" i="5" s="1"/>
  <c r="J424" i="5" s="1"/>
  <c r="J430" i="5" s="1"/>
  <c r="J436" i="5" s="1"/>
  <c r="J442" i="5" s="1"/>
  <c r="I406" i="5"/>
  <c r="I412" i="5" s="1"/>
  <c r="I418" i="5" s="1"/>
  <c r="I424" i="5" s="1"/>
  <c r="I430" i="5" s="1"/>
  <c r="I436" i="5" s="1"/>
  <c r="I442" i="5" s="1"/>
  <c r="H406" i="5"/>
  <c r="H412" i="5" s="1"/>
  <c r="H418" i="5" s="1"/>
  <c r="H424" i="5" s="1"/>
  <c r="H430" i="5" s="1"/>
  <c r="H436" i="5" s="1"/>
  <c r="H442" i="5" s="1"/>
  <c r="G406" i="5"/>
  <c r="G412" i="5" s="1"/>
  <c r="G418" i="5" s="1"/>
  <c r="G424" i="5" s="1"/>
  <c r="G430" i="5" s="1"/>
  <c r="G436" i="5" s="1"/>
  <c r="G442" i="5" s="1"/>
  <c r="E406" i="5"/>
  <c r="E412" i="5" s="1"/>
  <c r="E418" i="5" s="1"/>
  <c r="E424" i="5" s="1"/>
  <c r="E430" i="5" s="1"/>
  <c r="E436" i="5" s="1"/>
  <c r="E442" i="5" s="1"/>
  <c r="L405" i="5"/>
  <c r="L411" i="5" s="1"/>
  <c r="L417" i="5" s="1"/>
  <c r="L423" i="5" s="1"/>
  <c r="L429" i="5" s="1"/>
  <c r="L435" i="5" s="1"/>
  <c r="L441" i="5" s="1"/>
  <c r="K405" i="5"/>
  <c r="K411" i="5" s="1"/>
  <c r="K417" i="5" s="1"/>
  <c r="K423" i="5" s="1"/>
  <c r="K429" i="5" s="1"/>
  <c r="K435" i="5" s="1"/>
  <c r="K441" i="5" s="1"/>
  <c r="J405" i="5"/>
  <c r="J411" i="5" s="1"/>
  <c r="J417" i="5" s="1"/>
  <c r="J423" i="5" s="1"/>
  <c r="J429" i="5" s="1"/>
  <c r="J435" i="5" s="1"/>
  <c r="J441" i="5" s="1"/>
  <c r="I405" i="5"/>
  <c r="I411" i="5" s="1"/>
  <c r="I417" i="5" s="1"/>
  <c r="I423" i="5" s="1"/>
  <c r="I429" i="5" s="1"/>
  <c r="I435" i="5" s="1"/>
  <c r="I441" i="5" s="1"/>
  <c r="H405" i="5"/>
  <c r="H411" i="5" s="1"/>
  <c r="H417" i="5" s="1"/>
  <c r="H423" i="5" s="1"/>
  <c r="H429" i="5" s="1"/>
  <c r="H435" i="5" s="1"/>
  <c r="H441" i="5" s="1"/>
  <c r="G405" i="5"/>
  <c r="G411" i="5" s="1"/>
  <c r="G417" i="5" s="1"/>
  <c r="G423" i="5" s="1"/>
  <c r="G429" i="5" s="1"/>
  <c r="G435" i="5" s="1"/>
  <c r="G441" i="5" s="1"/>
  <c r="E405" i="5"/>
  <c r="E411" i="5" s="1"/>
  <c r="E417" i="5" s="1"/>
  <c r="E423" i="5" s="1"/>
  <c r="E429" i="5" s="1"/>
  <c r="E435" i="5" s="1"/>
  <c r="E441" i="5" s="1"/>
  <c r="L404" i="5"/>
  <c r="L410" i="5" s="1"/>
  <c r="L416" i="5" s="1"/>
  <c r="L422" i="5" s="1"/>
  <c r="L428" i="5" s="1"/>
  <c r="L434" i="5" s="1"/>
  <c r="L440" i="5" s="1"/>
  <c r="K404" i="5"/>
  <c r="K410" i="5" s="1"/>
  <c r="K416" i="5" s="1"/>
  <c r="K422" i="5" s="1"/>
  <c r="K428" i="5" s="1"/>
  <c r="K434" i="5" s="1"/>
  <c r="K440" i="5" s="1"/>
  <c r="J404" i="5"/>
  <c r="J410" i="5" s="1"/>
  <c r="J416" i="5" s="1"/>
  <c r="J422" i="5" s="1"/>
  <c r="J428" i="5" s="1"/>
  <c r="J434" i="5" s="1"/>
  <c r="J440" i="5" s="1"/>
  <c r="I404" i="5"/>
  <c r="I410" i="5" s="1"/>
  <c r="I416" i="5" s="1"/>
  <c r="I422" i="5" s="1"/>
  <c r="I428" i="5" s="1"/>
  <c r="I434" i="5" s="1"/>
  <c r="I440" i="5" s="1"/>
  <c r="H404" i="5"/>
  <c r="H410" i="5" s="1"/>
  <c r="H416" i="5" s="1"/>
  <c r="H422" i="5" s="1"/>
  <c r="H428" i="5" s="1"/>
  <c r="H434" i="5" s="1"/>
  <c r="H440" i="5" s="1"/>
  <c r="G404" i="5"/>
  <c r="G410" i="5" s="1"/>
  <c r="G416" i="5" s="1"/>
  <c r="G422" i="5" s="1"/>
  <c r="G428" i="5" s="1"/>
  <c r="G434" i="5" s="1"/>
  <c r="G440" i="5" s="1"/>
  <c r="E404" i="5"/>
  <c r="E410" i="5" s="1"/>
  <c r="E416" i="5" s="1"/>
  <c r="E422" i="5" s="1"/>
  <c r="E428" i="5" s="1"/>
  <c r="E434" i="5" s="1"/>
  <c r="E440" i="5" s="1"/>
  <c r="L403" i="5"/>
  <c r="L409" i="5" s="1"/>
  <c r="L415" i="5" s="1"/>
  <c r="L421" i="5" s="1"/>
  <c r="L427" i="5" s="1"/>
  <c r="L433" i="5" s="1"/>
  <c r="L439" i="5" s="1"/>
  <c r="K403" i="5"/>
  <c r="K409" i="5" s="1"/>
  <c r="K415" i="5" s="1"/>
  <c r="K421" i="5" s="1"/>
  <c r="K427" i="5" s="1"/>
  <c r="K433" i="5" s="1"/>
  <c r="K439" i="5" s="1"/>
  <c r="J403" i="5"/>
  <c r="J409" i="5" s="1"/>
  <c r="J415" i="5" s="1"/>
  <c r="J421" i="5" s="1"/>
  <c r="J427" i="5" s="1"/>
  <c r="J433" i="5" s="1"/>
  <c r="J439" i="5" s="1"/>
  <c r="I403" i="5"/>
  <c r="I409" i="5" s="1"/>
  <c r="I415" i="5" s="1"/>
  <c r="I421" i="5" s="1"/>
  <c r="I427" i="5" s="1"/>
  <c r="I433" i="5" s="1"/>
  <c r="I439" i="5" s="1"/>
  <c r="H403" i="5"/>
  <c r="H409" i="5" s="1"/>
  <c r="H415" i="5" s="1"/>
  <c r="H421" i="5" s="1"/>
  <c r="H427" i="5" s="1"/>
  <c r="H433" i="5" s="1"/>
  <c r="H439" i="5" s="1"/>
  <c r="G403" i="5"/>
  <c r="G409" i="5" s="1"/>
  <c r="G415" i="5" s="1"/>
  <c r="G421" i="5" s="1"/>
  <c r="G427" i="5" s="1"/>
  <c r="G433" i="5" s="1"/>
  <c r="G439" i="5" s="1"/>
  <c r="E403" i="5"/>
  <c r="E409" i="5" s="1"/>
  <c r="E415" i="5" s="1"/>
  <c r="E421" i="5" s="1"/>
  <c r="E427" i="5" s="1"/>
  <c r="E433" i="5" s="1"/>
  <c r="E439" i="5" s="1"/>
  <c r="L402" i="5"/>
  <c r="L408" i="5" s="1"/>
  <c r="L414" i="5" s="1"/>
  <c r="L420" i="5" s="1"/>
  <c r="L426" i="5" s="1"/>
  <c r="L432" i="5" s="1"/>
  <c r="L438" i="5" s="1"/>
  <c r="K402" i="5"/>
  <c r="K408" i="5" s="1"/>
  <c r="K414" i="5" s="1"/>
  <c r="K420" i="5" s="1"/>
  <c r="K426" i="5" s="1"/>
  <c r="K432" i="5" s="1"/>
  <c r="K438" i="5" s="1"/>
  <c r="J402" i="5"/>
  <c r="J408" i="5" s="1"/>
  <c r="J414" i="5" s="1"/>
  <c r="J420" i="5" s="1"/>
  <c r="J426" i="5" s="1"/>
  <c r="J432" i="5" s="1"/>
  <c r="J438" i="5" s="1"/>
  <c r="I402" i="5"/>
  <c r="I408" i="5" s="1"/>
  <c r="I414" i="5" s="1"/>
  <c r="I420" i="5" s="1"/>
  <c r="I426" i="5" s="1"/>
  <c r="I432" i="5" s="1"/>
  <c r="I438" i="5" s="1"/>
  <c r="H402" i="5"/>
  <c r="H408" i="5" s="1"/>
  <c r="H414" i="5" s="1"/>
  <c r="H420" i="5" s="1"/>
  <c r="H426" i="5" s="1"/>
  <c r="H432" i="5" s="1"/>
  <c r="H438" i="5" s="1"/>
  <c r="G402" i="5"/>
  <c r="G408" i="5" s="1"/>
  <c r="G414" i="5" s="1"/>
  <c r="G420" i="5" s="1"/>
  <c r="G426" i="5" s="1"/>
  <c r="G432" i="5" s="1"/>
  <c r="G438" i="5" s="1"/>
  <c r="E402" i="5"/>
  <c r="E408" i="5" s="1"/>
  <c r="E414" i="5" s="1"/>
  <c r="E420" i="5" s="1"/>
  <c r="E426" i="5" s="1"/>
  <c r="E432" i="5" s="1"/>
  <c r="E438" i="5" s="1"/>
  <c r="L401" i="5"/>
  <c r="L407" i="5" s="1"/>
  <c r="L413" i="5" s="1"/>
  <c r="L419" i="5" s="1"/>
  <c r="L425" i="5" s="1"/>
  <c r="L431" i="5" s="1"/>
  <c r="L437" i="5" s="1"/>
  <c r="K401" i="5"/>
  <c r="K407" i="5" s="1"/>
  <c r="K413" i="5" s="1"/>
  <c r="K419" i="5" s="1"/>
  <c r="K425" i="5" s="1"/>
  <c r="K431" i="5" s="1"/>
  <c r="K437" i="5" s="1"/>
  <c r="J401" i="5"/>
  <c r="J407" i="5" s="1"/>
  <c r="J413" i="5" s="1"/>
  <c r="J419" i="5" s="1"/>
  <c r="J425" i="5" s="1"/>
  <c r="J431" i="5" s="1"/>
  <c r="J437" i="5" s="1"/>
  <c r="I401" i="5"/>
  <c r="I407" i="5" s="1"/>
  <c r="I413" i="5" s="1"/>
  <c r="I419" i="5" s="1"/>
  <c r="I425" i="5" s="1"/>
  <c r="I431" i="5" s="1"/>
  <c r="I437" i="5" s="1"/>
  <c r="H401" i="5"/>
  <c r="H407" i="5" s="1"/>
  <c r="H413" i="5" s="1"/>
  <c r="H419" i="5" s="1"/>
  <c r="H425" i="5" s="1"/>
  <c r="H431" i="5" s="1"/>
  <c r="H437" i="5" s="1"/>
  <c r="G401" i="5"/>
  <c r="G407" i="5" s="1"/>
  <c r="G413" i="5" s="1"/>
  <c r="G419" i="5" s="1"/>
  <c r="G425" i="5" s="1"/>
  <c r="G431" i="5" s="1"/>
  <c r="G437" i="5" s="1"/>
  <c r="E401" i="5"/>
  <c r="E407" i="5" s="1"/>
  <c r="E413" i="5" s="1"/>
  <c r="E419" i="5" s="1"/>
  <c r="E425" i="5" s="1"/>
  <c r="E431" i="5" s="1"/>
  <c r="E437" i="5" s="1"/>
  <c r="A12" i="10" l="1"/>
  <c r="D13" i="10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5" i="2"/>
  <c r="A13" i="10" l="1"/>
  <c r="D14" i="10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D15" i="10" l="1"/>
  <c r="A15" i="10" s="1"/>
  <c r="D16" i="10"/>
  <c r="A14" i="10"/>
  <c r="B6" i="5"/>
  <c r="B7" i="5"/>
  <c r="B8" i="5"/>
  <c r="B9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5" i="5"/>
  <c r="A16" i="10" l="1"/>
  <c r="D17" i="10"/>
  <c r="F12" i="5"/>
  <c r="F18" i="5" s="1"/>
  <c r="F24" i="5" s="1"/>
  <c r="F30" i="5" s="1"/>
  <c r="F36" i="5" s="1"/>
  <c r="F42" i="5" s="1"/>
  <c r="F48" i="5" s="1"/>
  <c r="F54" i="5" s="1"/>
  <c r="F60" i="5" s="1"/>
  <c r="F66" i="5" s="1"/>
  <c r="F72" i="5" s="1"/>
  <c r="F78" i="5" s="1"/>
  <c r="F84" i="5" s="1"/>
  <c r="F90" i="5" s="1"/>
  <c r="F96" i="5" s="1"/>
  <c r="F102" i="5" s="1"/>
  <c r="F108" i="5" s="1"/>
  <c r="F114" i="5" s="1"/>
  <c r="F120" i="5" s="1"/>
  <c r="F126" i="5" s="1"/>
  <c r="F132" i="5" s="1"/>
  <c r="F138" i="5" s="1"/>
  <c r="F144" i="5" s="1"/>
  <c r="F150" i="5" s="1"/>
  <c r="F156" i="5" s="1"/>
  <c r="F162" i="5" s="1"/>
  <c r="F168" i="5" s="1"/>
  <c r="F174" i="5" s="1"/>
  <c r="F180" i="5" s="1"/>
  <c r="F186" i="5" s="1"/>
  <c r="F192" i="5" s="1"/>
  <c r="F198" i="5" s="1"/>
  <c r="F204" i="5" s="1"/>
  <c r="F210" i="5" s="1"/>
  <c r="F216" i="5" s="1"/>
  <c r="F222" i="5" s="1"/>
  <c r="F228" i="5" s="1"/>
  <c r="F234" i="5" s="1"/>
  <c r="F240" i="5" s="1"/>
  <c r="F246" i="5" s="1"/>
  <c r="F252" i="5" s="1"/>
  <c r="F258" i="5" s="1"/>
  <c r="F264" i="5" s="1"/>
  <c r="F270" i="5" s="1"/>
  <c r="F276" i="5" s="1"/>
  <c r="F282" i="5" s="1"/>
  <c r="F288" i="5" s="1"/>
  <c r="F294" i="5" s="1"/>
  <c r="F300" i="5" s="1"/>
  <c r="F306" i="5" s="1"/>
  <c r="F312" i="5" s="1"/>
  <c r="F318" i="5" s="1"/>
  <c r="F324" i="5" s="1"/>
  <c r="F330" i="5" s="1"/>
  <c r="F336" i="5" s="1"/>
  <c r="F342" i="5" s="1"/>
  <c r="F348" i="5" s="1"/>
  <c r="F354" i="5" s="1"/>
  <c r="F360" i="5" s="1"/>
  <c r="F366" i="5" s="1"/>
  <c r="F372" i="5" s="1"/>
  <c r="F13" i="5"/>
  <c r="F19" i="5" s="1"/>
  <c r="F25" i="5" s="1"/>
  <c r="F31" i="5" s="1"/>
  <c r="F37" i="5" s="1"/>
  <c r="F43" i="5" s="1"/>
  <c r="F49" i="5" s="1"/>
  <c r="F55" i="5" s="1"/>
  <c r="F61" i="5" s="1"/>
  <c r="F67" i="5" s="1"/>
  <c r="F73" i="5" s="1"/>
  <c r="F79" i="5" s="1"/>
  <c r="F85" i="5" s="1"/>
  <c r="F91" i="5" s="1"/>
  <c r="F97" i="5" s="1"/>
  <c r="F103" i="5" s="1"/>
  <c r="F109" i="5" s="1"/>
  <c r="F115" i="5" s="1"/>
  <c r="F121" i="5" s="1"/>
  <c r="F127" i="5" s="1"/>
  <c r="F133" i="5" s="1"/>
  <c r="F139" i="5" s="1"/>
  <c r="F145" i="5" s="1"/>
  <c r="F151" i="5" s="1"/>
  <c r="F157" i="5" s="1"/>
  <c r="F163" i="5" s="1"/>
  <c r="F169" i="5" s="1"/>
  <c r="F175" i="5" s="1"/>
  <c r="F181" i="5" s="1"/>
  <c r="F187" i="5" s="1"/>
  <c r="F193" i="5" s="1"/>
  <c r="F199" i="5" s="1"/>
  <c r="F205" i="5" s="1"/>
  <c r="F211" i="5" s="1"/>
  <c r="F217" i="5" s="1"/>
  <c r="F223" i="5" s="1"/>
  <c r="F229" i="5" s="1"/>
  <c r="F235" i="5" s="1"/>
  <c r="F241" i="5" s="1"/>
  <c r="F247" i="5" s="1"/>
  <c r="F253" i="5" s="1"/>
  <c r="F259" i="5" s="1"/>
  <c r="F265" i="5" s="1"/>
  <c r="F271" i="5" s="1"/>
  <c r="F277" i="5" s="1"/>
  <c r="F283" i="5" s="1"/>
  <c r="F289" i="5" s="1"/>
  <c r="F295" i="5" s="1"/>
  <c r="F301" i="5" s="1"/>
  <c r="F307" i="5" s="1"/>
  <c r="F313" i="5" s="1"/>
  <c r="F319" i="5" s="1"/>
  <c r="F325" i="5" s="1"/>
  <c r="F331" i="5" s="1"/>
  <c r="F337" i="5" s="1"/>
  <c r="F343" i="5" s="1"/>
  <c r="F349" i="5" s="1"/>
  <c r="F355" i="5" s="1"/>
  <c r="F361" i="5" s="1"/>
  <c r="F367" i="5" s="1"/>
  <c r="F373" i="5" s="1"/>
  <c r="F14" i="5"/>
  <c r="F20" i="5" s="1"/>
  <c r="F26" i="5" s="1"/>
  <c r="F32" i="5" s="1"/>
  <c r="F38" i="5" s="1"/>
  <c r="F44" i="5" s="1"/>
  <c r="F50" i="5" s="1"/>
  <c r="F56" i="5" s="1"/>
  <c r="F62" i="5" s="1"/>
  <c r="F68" i="5" s="1"/>
  <c r="F74" i="5" s="1"/>
  <c r="F80" i="5" s="1"/>
  <c r="F86" i="5" s="1"/>
  <c r="F92" i="5" s="1"/>
  <c r="F98" i="5" s="1"/>
  <c r="F104" i="5" s="1"/>
  <c r="F110" i="5" s="1"/>
  <c r="F116" i="5" s="1"/>
  <c r="F122" i="5" s="1"/>
  <c r="F128" i="5" s="1"/>
  <c r="F134" i="5" s="1"/>
  <c r="F140" i="5" s="1"/>
  <c r="F146" i="5" s="1"/>
  <c r="F152" i="5" s="1"/>
  <c r="F158" i="5" s="1"/>
  <c r="F164" i="5" s="1"/>
  <c r="F170" i="5" s="1"/>
  <c r="F176" i="5" s="1"/>
  <c r="F182" i="5" s="1"/>
  <c r="F188" i="5" s="1"/>
  <c r="F194" i="5" s="1"/>
  <c r="F200" i="5" s="1"/>
  <c r="F206" i="5" s="1"/>
  <c r="F212" i="5" s="1"/>
  <c r="F218" i="5" s="1"/>
  <c r="F224" i="5" s="1"/>
  <c r="F230" i="5" s="1"/>
  <c r="F236" i="5" s="1"/>
  <c r="F242" i="5" s="1"/>
  <c r="F248" i="5" s="1"/>
  <c r="F254" i="5" s="1"/>
  <c r="F260" i="5" s="1"/>
  <c r="F266" i="5" s="1"/>
  <c r="F272" i="5" s="1"/>
  <c r="F278" i="5" s="1"/>
  <c r="F284" i="5" s="1"/>
  <c r="F290" i="5" s="1"/>
  <c r="F296" i="5" s="1"/>
  <c r="F302" i="5" s="1"/>
  <c r="F308" i="5" s="1"/>
  <c r="F314" i="5" s="1"/>
  <c r="F320" i="5" s="1"/>
  <c r="F326" i="5" s="1"/>
  <c r="F332" i="5" s="1"/>
  <c r="F338" i="5" s="1"/>
  <c r="F344" i="5" s="1"/>
  <c r="F350" i="5" s="1"/>
  <c r="F356" i="5" s="1"/>
  <c r="F362" i="5" s="1"/>
  <c r="F368" i="5" s="1"/>
  <c r="F374" i="5" s="1"/>
  <c r="F15" i="5"/>
  <c r="F21" i="5" s="1"/>
  <c r="F27" i="5" s="1"/>
  <c r="F33" i="5" s="1"/>
  <c r="F39" i="5" s="1"/>
  <c r="F45" i="5" s="1"/>
  <c r="F51" i="5" s="1"/>
  <c r="F57" i="5" s="1"/>
  <c r="F63" i="5" s="1"/>
  <c r="F69" i="5" s="1"/>
  <c r="F75" i="5" s="1"/>
  <c r="F81" i="5" s="1"/>
  <c r="F87" i="5" s="1"/>
  <c r="F93" i="5" s="1"/>
  <c r="F99" i="5" s="1"/>
  <c r="F105" i="5" s="1"/>
  <c r="F111" i="5" s="1"/>
  <c r="F117" i="5" s="1"/>
  <c r="F123" i="5" s="1"/>
  <c r="F129" i="5" s="1"/>
  <c r="F135" i="5" s="1"/>
  <c r="F141" i="5" s="1"/>
  <c r="F147" i="5" s="1"/>
  <c r="F153" i="5" s="1"/>
  <c r="F159" i="5" s="1"/>
  <c r="F165" i="5" s="1"/>
  <c r="F171" i="5" s="1"/>
  <c r="F177" i="5" s="1"/>
  <c r="F183" i="5" s="1"/>
  <c r="F189" i="5" s="1"/>
  <c r="F195" i="5" s="1"/>
  <c r="F201" i="5" s="1"/>
  <c r="F207" i="5" s="1"/>
  <c r="F213" i="5" s="1"/>
  <c r="F219" i="5" s="1"/>
  <c r="F225" i="5" s="1"/>
  <c r="F231" i="5" s="1"/>
  <c r="F237" i="5" s="1"/>
  <c r="F243" i="5" s="1"/>
  <c r="F249" i="5" s="1"/>
  <c r="F255" i="5" s="1"/>
  <c r="F261" i="5" s="1"/>
  <c r="F267" i="5" s="1"/>
  <c r="F273" i="5" s="1"/>
  <c r="F279" i="5" s="1"/>
  <c r="F285" i="5" s="1"/>
  <c r="F291" i="5" s="1"/>
  <c r="F297" i="5" s="1"/>
  <c r="F303" i="5" s="1"/>
  <c r="F309" i="5" s="1"/>
  <c r="F315" i="5" s="1"/>
  <c r="F321" i="5" s="1"/>
  <c r="F327" i="5" s="1"/>
  <c r="F333" i="5" s="1"/>
  <c r="F339" i="5" s="1"/>
  <c r="F345" i="5" s="1"/>
  <c r="F351" i="5" s="1"/>
  <c r="F357" i="5" s="1"/>
  <c r="F363" i="5" s="1"/>
  <c r="F369" i="5" s="1"/>
  <c r="F375" i="5" s="1"/>
  <c r="F16" i="5"/>
  <c r="F22" i="5" s="1"/>
  <c r="F28" i="5" s="1"/>
  <c r="F34" i="5" s="1"/>
  <c r="F40" i="5" s="1"/>
  <c r="F46" i="5" s="1"/>
  <c r="F52" i="5" s="1"/>
  <c r="F58" i="5" s="1"/>
  <c r="F64" i="5" s="1"/>
  <c r="F70" i="5" s="1"/>
  <c r="F76" i="5" s="1"/>
  <c r="F82" i="5" s="1"/>
  <c r="F88" i="5" s="1"/>
  <c r="F94" i="5" s="1"/>
  <c r="F100" i="5" s="1"/>
  <c r="F106" i="5" s="1"/>
  <c r="F112" i="5" s="1"/>
  <c r="F118" i="5" s="1"/>
  <c r="F124" i="5" s="1"/>
  <c r="F130" i="5" s="1"/>
  <c r="F136" i="5" s="1"/>
  <c r="F142" i="5" s="1"/>
  <c r="F148" i="5" s="1"/>
  <c r="F154" i="5" s="1"/>
  <c r="F160" i="5" s="1"/>
  <c r="F166" i="5" s="1"/>
  <c r="F172" i="5" s="1"/>
  <c r="F178" i="5" s="1"/>
  <c r="F184" i="5" s="1"/>
  <c r="F190" i="5" s="1"/>
  <c r="F196" i="5" s="1"/>
  <c r="F202" i="5" s="1"/>
  <c r="F208" i="5" s="1"/>
  <c r="F214" i="5" s="1"/>
  <c r="F220" i="5" s="1"/>
  <c r="F226" i="5" s="1"/>
  <c r="F232" i="5" s="1"/>
  <c r="F238" i="5" s="1"/>
  <c r="F244" i="5" s="1"/>
  <c r="F250" i="5" s="1"/>
  <c r="F256" i="5" s="1"/>
  <c r="F262" i="5" s="1"/>
  <c r="F268" i="5" s="1"/>
  <c r="F274" i="5" s="1"/>
  <c r="F280" i="5" s="1"/>
  <c r="F286" i="5" s="1"/>
  <c r="F292" i="5" s="1"/>
  <c r="F298" i="5" s="1"/>
  <c r="F304" i="5" s="1"/>
  <c r="F310" i="5" s="1"/>
  <c r="F316" i="5" s="1"/>
  <c r="F322" i="5" s="1"/>
  <c r="F328" i="5" s="1"/>
  <c r="F334" i="5" s="1"/>
  <c r="F340" i="5" s="1"/>
  <c r="F346" i="5" s="1"/>
  <c r="F352" i="5" s="1"/>
  <c r="F358" i="5" s="1"/>
  <c r="F364" i="5" s="1"/>
  <c r="F370" i="5" s="1"/>
  <c r="F376" i="5" s="1"/>
  <c r="F11" i="5"/>
  <c r="F17" i="5" s="1"/>
  <c r="F23" i="5" s="1"/>
  <c r="F29" i="5" s="1"/>
  <c r="F35" i="5" s="1"/>
  <c r="F41" i="5" s="1"/>
  <c r="F47" i="5" s="1"/>
  <c r="F53" i="5" s="1"/>
  <c r="F59" i="5" s="1"/>
  <c r="F65" i="5" s="1"/>
  <c r="F71" i="5" s="1"/>
  <c r="F77" i="5" s="1"/>
  <c r="F83" i="5" s="1"/>
  <c r="F89" i="5" s="1"/>
  <c r="F95" i="5" s="1"/>
  <c r="F101" i="5" s="1"/>
  <c r="F107" i="5" s="1"/>
  <c r="F113" i="5" s="1"/>
  <c r="F119" i="5" s="1"/>
  <c r="F125" i="5" s="1"/>
  <c r="F131" i="5" s="1"/>
  <c r="F137" i="5" s="1"/>
  <c r="F143" i="5" s="1"/>
  <c r="F149" i="5" s="1"/>
  <c r="F155" i="5" s="1"/>
  <c r="F161" i="5" s="1"/>
  <c r="F167" i="5" s="1"/>
  <c r="F173" i="5" s="1"/>
  <c r="F179" i="5" s="1"/>
  <c r="F185" i="5" s="1"/>
  <c r="F191" i="5" s="1"/>
  <c r="F197" i="5" s="1"/>
  <c r="F203" i="5" s="1"/>
  <c r="F209" i="5" s="1"/>
  <c r="F215" i="5" s="1"/>
  <c r="F221" i="5" s="1"/>
  <c r="F227" i="5" s="1"/>
  <c r="F233" i="5" s="1"/>
  <c r="F239" i="5" s="1"/>
  <c r="F245" i="5" s="1"/>
  <c r="F251" i="5" s="1"/>
  <c r="F257" i="5" s="1"/>
  <c r="F263" i="5" s="1"/>
  <c r="F269" i="5" s="1"/>
  <c r="F275" i="5" s="1"/>
  <c r="F281" i="5" s="1"/>
  <c r="F287" i="5" s="1"/>
  <c r="F293" i="5" s="1"/>
  <c r="F299" i="5" s="1"/>
  <c r="F305" i="5" s="1"/>
  <c r="F311" i="5" s="1"/>
  <c r="F317" i="5" s="1"/>
  <c r="F323" i="5" s="1"/>
  <c r="F329" i="5" s="1"/>
  <c r="F335" i="5" s="1"/>
  <c r="F341" i="5" s="1"/>
  <c r="F347" i="5" s="1"/>
  <c r="F353" i="5" s="1"/>
  <c r="F359" i="5" s="1"/>
  <c r="F365" i="5" s="1"/>
  <c r="F371" i="5" s="1"/>
  <c r="F388" i="5" l="1"/>
  <c r="F394" i="5" s="1"/>
  <c r="F400" i="5" s="1"/>
  <c r="F406" i="5" s="1"/>
  <c r="F412" i="5" s="1"/>
  <c r="F418" i="5" s="1"/>
  <c r="F424" i="5" s="1"/>
  <c r="F430" i="5" s="1"/>
  <c r="F436" i="5" s="1"/>
  <c r="F442" i="5" s="1"/>
  <c r="F448" i="5" s="1"/>
  <c r="F454" i="5" s="1"/>
  <c r="F460" i="5" s="1"/>
  <c r="F466" i="5" s="1"/>
  <c r="F472" i="5" s="1"/>
  <c r="F478" i="5" s="1"/>
  <c r="F484" i="5" s="1"/>
  <c r="F490" i="5" s="1"/>
  <c r="F496" i="5" s="1"/>
  <c r="F502" i="5" s="1"/>
  <c r="F508" i="5" s="1"/>
  <c r="F514" i="5" s="1"/>
  <c r="F520" i="5" s="1"/>
  <c r="F526" i="5" s="1"/>
  <c r="F532" i="5" s="1"/>
  <c r="F538" i="5" s="1"/>
  <c r="F544" i="5" s="1"/>
  <c r="F550" i="5" s="1"/>
  <c r="F556" i="5" s="1"/>
  <c r="F562" i="5" s="1"/>
  <c r="F568" i="5" s="1"/>
  <c r="F574" i="5" s="1"/>
  <c r="F580" i="5" s="1"/>
  <c r="F586" i="5" s="1"/>
  <c r="F592" i="5" s="1"/>
  <c r="F598" i="5" s="1"/>
  <c r="F604" i="5" s="1"/>
  <c r="F610" i="5" s="1"/>
  <c r="F616" i="5" s="1"/>
  <c r="F622" i="5" s="1"/>
  <c r="F628" i="5" s="1"/>
  <c r="F634" i="5" s="1"/>
  <c r="F640" i="5" s="1"/>
  <c r="F646" i="5" s="1"/>
  <c r="F652" i="5" s="1"/>
  <c r="F658" i="5" s="1"/>
  <c r="F664" i="5" s="1"/>
  <c r="F670" i="5" s="1"/>
  <c r="F676" i="5" s="1"/>
  <c r="F682" i="5" s="1"/>
  <c r="F688" i="5" s="1"/>
  <c r="F694" i="5" s="1"/>
  <c r="F700" i="5" s="1"/>
  <c r="F706" i="5" s="1"/>
  <c r="F712" i="5" s="1"/>
  <c r="F718" i="5" s="1"/>
  <c r="F724" i="5" s="1"/>
  <c r="F730" i="5" s="1"/>
  <c r="F736" i="5" s="1"/>
  <c r="F382" i="5"/>
  <c r="F383" i="5"/>
  <c r="F389" i="5" s="1"/>
  <c r="F395" i="5" s="1"/>
  <c r="F401" i="5" s="1"/>
  <c r="F407" i="5" s="1"/>
  <c r="F413" i="5" s="1"/>
  <c r="F419" i="5" s="1"/>
  <c r="F425" i="5" s="1"/>
  <c r="F431" i="5" s="1"/>
  <c r="F437" i="5" s="1"/>
  <c r="F443" i="5" s="1"/>
  <c r="F449" i="5" s="1"/>
  <c r="F455" i="5" s="1"/>
  <c r="F461" i="5" s="1"/>
  <c r="F467" i="5" s="1"/>
  <c r="F473" i="5" s="1"/>
  <c r="F479" i="5" s="1"/>
  <c r="F485" i="5" s="1"/>
  <c r="F491" i="5" s="1"/>
  <c r="F497" i="5" s="1"/>
  <c r="F503" i="5" s="1"/>
  <c r="F509" i="5" s="1"/>
  <c r="F515" i="5" s="1"/>
  <c r="F521" i="5" s="1"/>
  <c r="F527" i="5" s="1"/>
  <c r="F533" i="5" s="1"/>
  <c r="F539" i="5" s="1"/>
  <c r="F545" i="5" s="1"/>
  <c r="F551" i="5" s="1"/>
  <c r="F557" i="5" s="1"/>
  <c r="F563" i="5" s="1"/>
  <c r="F569" i="5" s="1"/>
  <c r="F575" i="5" s="1"/>
  <c r="F581" i="5" s="1"/>
  <c r="F587" i="5" s="1"/>
  <c r="F593" i="5" s="1"/>
  <c r="F599" i="5" s="1"/>
  <c r="F605" i="5" s="1"/>
  <c r="F611" i="5" s="1"/>
  <c r="F617" i="5" s="1"/>
  <c r="F623" i="5" s="1"/>
  <c r="F629" i="5" s="1"/>
  <c r="F635" i="5" s="1"/>
  <c r="F641" i="5" s="1"/>
  <c r="F647" i="5" s="1"/>
  <c r="F653" i="5" s="1"/>
  <c r="F659" i="5" s="1"/>
  <c r="F665" i="5" s="1"/>
  <c r="F671" i="5" s="1"/>
  <c r="F677" i="5" s="1"/>
  <c r="F683" i="5" s="1"/>
  <c r="F689" i="5" s="1"/>
  <c r="F695" i="5" s="1"/>
  <c r="F701" i="5" s="1"/>
  <c r="F707" i="5" s="1"/>
  <c r="F713" i="5" s="1"/>
  <c r="F719" i="5" s="1"/>
  <c r="F725" i="5" s="1"/>
  <c r="F731" i="5" s="1"/>
  <c r="F377" i="5"/>
  <c r="F387" i="5"/>
  <c r="F393" i="5" s="1"/>
  <c r="F399" i="5" s="1"/>
  <c r="F405" i="5" s="1"/>
  <c r="F411" i="5" s="1"/>
  <c r="F417" i="5" s="1"/>
  <c r="F423" i="5" s="1"/>
  <c r="F429" i="5" s="1"/>
  <c r="F435" i="5" s="1"/>
  <c r="F441" i="5" s="1"/>
  <c r="F447" i="5" s="1"/>
  <c r="F453" i="5" s="1"/>
  <c r="F459" i="5" s="1"/>
  <c r="F465" i="5" s="1"/>
  <c r="F471" i="5" s="1"/>
  <c r="F477" i="5" s="1"/>
  <c r="F483" i="5" s="1"/>
  <c r="F489" i="5" s="1"/>
  <c r="F495" i="5" s="1"/>
  <c r="F501" i="5" s="1"/>
  <c r="F507" i="5" s="1"/>
  <c r="F513" i="5" s="1"/>
  <c r="F519" i="5" s="1"/>
  <c r="F525" i="5" s="1"/>
  <c r="F531" i="5" s="1"/>
  <c r="F537" i="5" s="1"/>
  <c r="F543" i="5" s="1"/>
  <c r="F549" i="5" s="1"/>
  <c r="F555" i="5" s="1"/>
  <c r="F561" i="5" s="1"/>
  <c r="F567" i="5" s="1"/>
  <c r="F573" i="5" s="1"/>
  <c r="F579" i="5" s="1"/>
  <c r="F585" i="5" s="1"/>
  <c r="F591" i="5" s="1"/>
  <c r="F597" i="5" s="1"/>
  <c r="F603" i="5" s="1"/>
  <c r="F609" i="5" s="1"/>
  <c r="F615" i="5" s="1"/>
  <c r="F621" i="5" s="1"/>
  <c r="F627" i="5" s="1"/>
  <c r="F633" i="5" s="1"/>
  <c r="F639" i="5" s="1"/>
  <c r="F645" i="5" s="1"/>
  <c r="F651" i="5" s="1"/>
  <c r="F657" i="5" s="1"/>
  <c r="F663" i="5" s="1"/>
  <c r="F669" i="5" s="1"/>
  <c r="F675" i="5" s="1"/>
  <c r="F681" i="5" s="1"/>
  <c r="F687" i="5" s="1"/>
  <c r="F693" i="5" s="1"/>
  <c r="F699" i="5" s="1"/>
  <c r="F705" i="5" s="1"/>
  <c r="F711" i="5" s="1"/>
  <c r="F717" i="5" s="1"/>
  <c r="F723" i="5" s="1"/>
  <c r="F729" i="5" s="1"/>
  <c r="F735" i="5" s="1"/>
  <c r="F381" i="5"/>
  <c r="F386" i="5"/>
  <c r="F392" i="5" s="1"/>
  <c r="F398" i="5" s="1"/>
  <c r="F404" i="5" s="1"/>
  <c r="F410" i="5" s="1"/>
  <c r="F416" i="5" s="1"/>
  <c r="F422" i="5" s="1"/>
  <c r="F428" i="5" s="1"/>
  <c r="F434" i="5" s="1"/>
  <c r="F440" i="5" s="1"/>
  <c r="F446" i="5" s="1"/>
  <c r="F452" i="5" s="1"/>
  <c r="F458" i="5" s="1"/>
  <c r="F464" i="5" s="1"/>
  <c r="F470" i="5" s="1"/>
  <c r="F476" i="5" s="1"/>
  <c r="F482" i="5" s="1"/>
  <c r="F488" i="5" s="1"/>
  <c r="F494" i="5" s="1"/>
  <c r="F500" i="5" s="1"/>
  <c r="F506" i="5" s="1"/>
  <c r="F512" i="5" s="1"/>
  <c r="F518" i="5" s="1"/>
  <c r="F524" i="5" s="1"/>
  <c r="F530" i="5" s="1"/>
  <c r="F536" i="5" s="1"/>
  <c r="F542" i="5" s="1"/>
  <c r="F548" i="5" s="1"/>
  <c r="F554" i="5" s="1"/>
  <c r="F560" i="5" s="1"/>
  <c r="F566" i="5" s="1"/>
  <c r="F572" i="5" s="1"/>
  <c r="F578" i="5" s="1"/>
  <c r="F584" i="5" s="1"/>
  <c r="F590" i="5" s="1"/>
  <c r="F596" i="5" s="1"/>
  <c r="F602" i="5" s="1"/>
  <c r="F608" i="5" s="1"/>
  <c r="F614" i="5" s="1"/>
  <c r="F620" i="5" s="1"/>
  <c r="F626" i="5" s="1"/>
  <c r="F632" i="5" s="1"/>
  <c r="F638" i="5" s="1"/>
  <c r="F644" i="5" s="1"/>
  <c r="F650" i="5" s="1"/>
  <c r="F656" i="5" s="1"/>
  <c r="F662" i="5" s="1"/>
  <c r="F668" i="5" s="1"/>
  <c r="F674" i="5" s="1"/>
  <c r="F680" i="5" s="1"/>
  <c r="F686" i="5" s="1"/>
  <c r="F692" i="5" s="1"/>
  <c r="F698" i="5" s="1"/>
  <c r="F704" i="5" s="1"/>
  <c r="F710" i="5" s="1"/>
  <c r="F716" i="5" s="1"/>
  <c r="F722" i="5" s="1"/>
  <c r="F728" i="5" s="1"/>
  <c r="F734" i="5" s="1"/>
  <c r="F380" i="5"/>
  <c r="F385" i="5"/>
  <c r="F391" i="5" s="1"/>
  <c r="F397" i="5" s="1"/>
  <c r="F403" i="5" s="1"/>
  <c r="F409" i="5" s="1"/>
  <c r="F415" i="5" s="1"/>
  <c r="F421" i="5" s="1"/>
  <c r="F427" i="5" s="1"/>
  <c r="F433" i="5" s="1"/>
  <c r="F439" i="5" s="1"/>
  <c r="F445" i="5" s="1"/>
  <c r="F451" i="5" s="1"/>
  <c r="F457" i="5" s="1"/>
  <c r="F463" i="5" s="1"/>
  <c r="F469" i="5" s="1"/>
  <c r="F475" i="5" s="1"/>
  <c r="F481" i="5" s="1"/>
  <c r="F487" i="5" s="1"/>
  <c r="F493" i="5" s="1"/>
  <c r="F499" i="5" s="1"/>
  <c r="F505" i="5" s="1"/>
  <c r="F511" i="5" s="1"/>
  <c r="F517" i="5" s="1"/>
  <c r="F523" i="5" s="1"/>
  <c r="F529" i="5" s="1"/>
  <c r="F535" i="5" s="1"/>
  <c r="F541" i="5" s="1"/>
  <c r="F547" i="5" s="1"/>
  <c r="F553" i="5" s="1"/>
  <c r="F559" i="5" s="1"/>
  <c r="F565" i="5" s="1"/>
  <c r="F571" i="5" s="1"/>
  <c r="F577" i="5" s="1"/>
  <c r="F583" i="5" s="1"/>
  <c r="F589" i="5" s="1"/>
  <c r="F595" i="5" s="1"/>
  <c r="F601" i="5" s="1"/>
  <c r="F607" i="5" s="1"/>
  <c r="F613" i="5" s="1"/>
  <c r="F619" i="5" s="1"/>
  <c r="F625" i="5" s="1"/>
  <c r="F631" i="5" s="1"/>
  <c r="F637" i="5" s="1"/>
  <c r="F643" i="5" s="1"/>
  <c r="F649" i="5" s="1"/>
  <c r="F655" i="5" s="1"/>
  <c r="F661" i="5" s="1"/>
  <c r="F667" i="5" s="1"/>
  <c r="F673" i="5" s="1"/>
  <c r="F679" i="5" s="1"/>
  <c r="F685" i="5" s="1"/>
  <c r="F691" i="5" s="1"/>
  <c r="F697" i="5" s="1"/>
  <c r="F703" i="5" s="1"/>
  <c r="F709" i="5" s="1"/>
  <c r="F715" i="5" s="1"/>
  <c r="F721" i="5" s="1"/>
  <c r="F727" i="5" s="1"/>
  <c r="F733" i="5" s="1"/>
  <c r="F379" i="5"/>
  <c r="F384" i="5"/>
  <c r="F390" i="5" s="1"/>
  <c r="F396" i="5" s="1"/>
  <c r="F402" i="5" s="1"/>
  <c r="F408" i="5" s="1"/>
  <c r="F414" i="5" s="1"/>
  <c r="F420" i="5" s="1"/>
  <c r="F426" i="5" s="1"/>
  <c r="F432" i="5" s="1"/>
  <c r="F438" i="5" s="1"/>
  <c r="F444" i="5" s="1"/>
  <c r="F450" i="5" s="1"/>
  <c r="F456" i="5" s="1"/>
  <c r="F462" i="5" s="1"/>
  <c r="F468" i="5" s="1"/>
  <c r="F474" i="5" s="1"/>
  <c r="F480" i="5" s="1"/>
  <c r="F486" i="5" s="1"/>
  <c r="F492" i="5" s="1"/>
  <c r="F498" i="5" s="1"/>
  <c r="F504" i="5" s="1"/>
  <c r="F510" i="5" s="1"/>
  <c r="F516" i="5" s="1"/>
  <c r="F522" i="5" s="1"/>
  <c r="F528" i="5" s="1"/>
  <c r="F534" i="5" s="1"/>
  <c r="F540" i="5" s="1"/>
  <c r="F546" i="5" s="1"/>
  <c r="F552" i="5" s="1"/>
  <c r="F558" i="5" s="1"/>
  <c r="F564" i="5" s="1"/>
  <c r="F570" i="5" s="1"/>
  <c r="F576" i="5" s="1"/>
  <c r="F582" i="5" s="1"/>
  <c r="F588" i="5" s="1"/>
  <c r="F594" i="5" s="1"/>
  <c r="F600" i="5" s="1"/>
  <c r="F606" i="5" s="1"/>
  <c r="F612" i="5" s="1"/>
  <c r="F618" i="5" s="1"/>
  <c r="F624" i="5" s="1"/>
  <c r="F630" i="5" s="1"/>
  <c r="F636" i="5" s="1"/>
  <c r="F642" i="5" s="1"/>
  <c r="F648" i="5" s="1"/>
  <c r="F654" i="5" s="1"/>
  <c r="F660" i="5" s="1"/>
  <c r="F666" i="5" s="1"/>
  <c r="F672" i="5" s="1"/>
  <c r="F678" i="5" s="1"/>
  <c r="F684" i="5" s="1"/>
  <c r="F690" i="5" s="1"/>
  <c r="F696" i="5" s="1"/>
  <c r="F702" i="5" s="1"/>
  <c r="F708" i="5" s="1"/>
  <c r="F714" i="5" s="1"/>
  <c r="F720" i="5" s="1"/>
  <c r="F726" i="5" s="1"/>
  <c r="F732" i="5" s="1"/>
  <c r="F378" i="5"/>
  <c r="D18" i="10"/>
  <c r="A17" i="10"/>
  <c r="F763" i="5" l="1"/>
  <c r="F769" i="5" s="1"/>
  <c r="F775" i="5" s="1"/>
  <c r="F781" i="5" s="1"/>
  <c r="F787" i="5" s="1"/>
  <c r="F793" i="5" s="1"/>
  <c r="F799" i="5" s="1"/>
  <c r="F805" i="5" s="1"/>
  <c r="F811" i="5" s="1"/>
  <c r="F817" i="5" s="1"/>
  <c r="F823" i="5" s="1"/>
  <c r="F829" i="5" s="1"/>
  <c r="F835" i="5" s="1"/>
  <c r="F841" i="5" s="1"/>
  <c r="F847" i="5" s="1"/>
  <c r="F853" i="5" s="1"/>
  <c r="F859" i="5" s="1"/>
  <c r="F865" i="5" s="1"/>
  <c r="F871" i="5" s="1"/>
  <c r="F877" i="5" s="1"/>
  <c r="F883" i="5" s="1"/>
  <c r="F889" i="5" s="1"/>
  <c r="F895" i="5" s="1"/>
  <c r="F901" i="5" s="1"/>
  <c r="F907" i="5" s="1"/>
  <c r="F913" i="5" s="1"/>
  <c r="F919" i="5" s="1"/>
  <c r="F925" i="5" s="1"/>
  <c r="F931" i="5" s="1"/>
  <c r="F937" i="5" s="1"/>
  <c r="F943" i="5" s="1"/>
  <c r="F949" i="5" s="1"/>
  <c r="F955" i="5" s="1"/>
  <c r="F961" i="5" s="1"/>
  <c r="F967" i="5" s="1"/>
  <c r="F973" i="5" s="1"/>
  <c r="F979" i="5" s="1"/>
  <c r="F985" i="5" s="1"/>
  <c r="F991" i="5" s="1"/>
  <c r="F997" i="5" s="1"/>
  <c r="F1003" i="5" s="1"/>
  <c r="F1009" i="5" s="1"/>
  <c r="F1015" i="5" s="1"/>
  <c r="F739" i="5"/>
  <c r="F745" i="5" s="1"/>
  <c r="F751" i="5" s="1"/>
  <c r="F757" i="5" s="1"/>
  <c r="F764" i="5"/>
  <c r="F770" i="5" s="1"/>
  <c r="F776" i="5" s="1"/>
  <c r="F782" i="5" s="1"/>
  <c r="F788" i="5" s="1"/>
  <c r="F794" i="5" s="1"/>
  <c r="F800" i="5" s="1"/>
  <c r="F806" i="5" s="1"/>
  <c r="F812" i="5" s="1"/>
  <c r="F818" i="5" s="1"/>
  <c r="F824" i="5" s="1"/>
  <c r="F830" i="5" s="1"/>
  <c r="F836" i="5" s="1"/>
  <c r="F842" i="5" s="1"/>
  <c r="F848" i="5" s="1"/>
  <c r="F854" i="5" s="1"/>
  <c r="F860" i="5" s="1"/>
  <c r="F866" i="5" s="1"/>
  <c r="F872" i="5" s="1"/>
  <c r="F878" i="5" s="1"/>
  <c r="F884" i="5" s="1"/>
  <c r="F890" i="5" s="1"/>
  <c r="F896" i="5" s="1"/>
  <c r="F902" i="5" s="1"/>
  <c r="F908" i="5" s="1"/>
  <c r="F914" i="5" s="1"/>
  <c r="F920" i="5" s="1"/>
  <c r="F926" i="5" s="1"/>
  <c r="F932" i="5" s="1"/>
  <c r="F938" i="5" s="1"/>
  <c r="F944" i="5" s="1"/>
  <c r="F950" i="5" s="1"/>
  <c r="F956" i="5" s="1"/>
  <c r="F962" i="5" s="1"/>
  <c r="F968" i="5" s="1"/>
  <c r="F974" i="5" s="1"/>
  <c r="F980" i="5" s="1"/>
  <c r="F986" i="5" s="1"/>
  <c r="F992" i="5" s="1"/>
  <c r="F998" i="5" s="1"/>
  <c r="F1004" i="5" s="1"/>
  <c r="F1010" i="5" s="1"/>
  <c r="F1016" i="5" s="1"/>
  <c r="F740" i="5"/>
  <c r="F746" i="5" s="1"/>
  <c r="F752" i="5" s="1"/>
  <c r="F758" i="5" s="1"/>
  <c r="F765" i="5"/>
  <c r="F771" i="5" s="1"/>
  <c r="F777" i="5" s="1"/>
  <c r="F783" i="5" s="1"/>
  <c r="F789" i="5" s="1"/>
  <c r="F795" i="5" s="1"/>
  <c r="F801" i="5" s="1"/>
  <c r="F807" i="5" s="1"/>
  <c r="F813" i="5" s="1"/>
  <c r="F819" i="5" s="1"/>
  <c r="F825" i="5" s="1"/>
  <c r="F831" i="5" s="1"/>
  <c r="F837" i="5" s="1"/>
  <c r="F843" i="5" s="1"/>
  <c r="F849" i="5" s="1"/>
  <c r="F855" i="5" s="1"/>
  <c r="F861" i="5" s="1"/>
  <c r="F867" i="5" s="1"/>
  <c r="F873" i="5" s="1"/>
  <c r="F879" i="5" s="1"/>
  <c r="F885" i="5" s="1"/>
  <c r="F891" i="5" s="1"/>
  <c r="F897" i="5" s="1"/>
  <c r="F903" i="5" s="1"/>
  <c r="F909" i="5" s="1"/>
  <c r="F915" i="5" s="1"/>
  <c r="F921" i="5" s="1"/>
  <c r="F927" i="5" s="1"/>
  <c r="F933" i="5" s="1"/>
  <c r="F939" i="5" s="1"/>
  <c r="F945" i="5" s="1"/>
  <c r="F951" i="5" s="1"/>
  <c r="F957" i="5" s="1"/>
  <c r="F963" i="5" s="1"/>
  <c r="F969" i="5" s="1"/>
  <c r="F975" i="5" s="1"/>
  <c r="F981" i="5" s="1"/>
  <c r="F987" i="5" s="1"/>
  <c r="F993" i="5" s="1"/>
  <c r="F999" i="5" s="1"/>
  <c r="F1005" i="5" s="1"/>
  <c r="F1011" i="5" s="1"/>
  <c r="F1017" i="5" s="1"/>
  <c r="F741" i="5"/>
  <c r="F747" i="5" s="1"/>
  <c r="F753" i="5" s="1"/>
  <c r="F759" i="5" s="1"/>
  <c r="F762" i="5"/>
  <c r="F768" i="5" s="1"/>
  <c r="F774" i="5" s="1"/>
  <c r="F780" i="5" s="1"/>
  <c r="F786" i="5" s="1"/>
  <c r="F792" i="5" s="1"/>
  <c r="F798" i="5" s="1"/>
  <c r="F804" i="5" s="1"/>
  <c r="F810" i="5" s="1"/>
  <c r="F816" i="5" s="1"/>
  <c r="F822" i="5" s="1"/>
  <c r="F828" i="5" s="1"/>
  <c r="F834" i="5" s="1"/>
  <c r="F840" i="5" s="1"/>
  <c r="F846" i="5" s="1"/>
  <c r="F852" i="5" s="1"/>
  <c r="F858" i="5" s="1"/>
  <c r="F864" i="5" s="1"/>
  <c r="F870" i="5" s="1"/>
  <c r="F876" i="5" s="1"/>
  <c r="F882" i="5" s="1"/>
  <c r="F888" i="5" s="1"/>
  <c r="F894" i="5" s="1"/>
  <c r="F900" i="5" s="1"/>
  <c r="F906" i="5" s="1"/>
  <c r="F912" i="5" s="1"/>
  <c r="F918" i="5" s="1"/>
  <c r="F924" i="5" s="1"/>
  <c r="F930" i="5" s="1"/>
  <c r="F936" i="5" s="1"/>
  <c r="F942" i="5" s="1"/>
  <c r="F948" i="5" s="1"/>
  <c r="F954" i="5" s="1"/>
  <c r="F960" i="5" s="1"/>
  <c r="F966" i="5" s="1"/>
  <c r="F972" i="5" s="1"/>
  <c r="F978" i="5" s="1"/>
  <c r="F984" i="5" s="1"/>
  <c r="F990" i="5" s="1"/>
  <c r="F996" i="5" s="1"/>
  <c r="F1002" i="5" s="1"/>
  <c r="F1008" i="5" s="1"/>
  <c r="F1014" i="5" s="1"/>
  <c r="F738" i="5"/>
  <c r="F744" i="5" s="1"/>
  <c r="F750" i="5" s="1"/>
  <c r="F756" i="5" s="1"/>
  <c r="F761" i="5"/>
  <c r="F767" i="5" s="1"/>
  <c r="F773" i="5" s="1"/>
  <c r="F779" i="5" s="1"/>
  <c r="F785" i="5" s="1"/>
  <c r="F791" i="5" s="1"/>
  <c r="F797" i="5" s="1"/>
  <c r="F803" i="5" s="1"/>
  <c r="F809" i="5" s="1"/>
  <c r="F815" i="5" s="1"/>
  <c r="F821" i="5" s="1"/>
  <c r="F827" i="5" s="1"/>
  <c r="F833" i="5" s="1"/>
  <c r="F839" i="5" s="1"/>
  <c r="F845" i="5" s="1"/>
  <c r="F851" i="5" s="1"/>
  <c r="F857" i="5" s="1"/>
  <c r="F863" i="5" s="1"/>
  <c r="F869" i="5" s="1"/>
  <c r="F875" i="5" s="1"/>
  <c r="F881" i="5" s="1"/>
  <c r="F887" i="5" s="1"/>
  <c r="F893" i="5" s="1"/>
  <c r="F899" i="5" s="1"/>
  <c r="F905" i="5" s="1"/>
  <c r="F911" i="5" s="1"/>
  <c r="F917" i="5" s="1"/>
  <c r="F923" i="5" s="1"/>
  <c r="F929" i="5" s="1"/>
  <c r="F935" i="5" s="1"/>
  <c r="F941" i="5" s="1"/>
  <c r="F947" i="5" s="1"/>
  <c r="F953" i="5" s="1"/>
  <c r="F959" i="5" s="1"/>
  <c r="F965" i="5" s="1"/>
  <c r="F971" i="5" s="1"/>
  <c r="F977" i="5" s="1"/>
  <c r="F983" i="5" s="1"/>
  <c r="F989" i="5" s="1"/>
  <c r="F995" i="5" s="1"/>
  <c r="F1001" i="5" s="1"/>
  <c r="F1007" i="5" s="1"/>
  <c r="F1013" i="5" s="1"/>
  <c r="F737" i="5"/>
  <c r="F743" i="5" s="1"/>
  <c r="F749" i="5" s="1"/>
  <c r="F755" i="5" s="1"/>
  <c r="F766" i="5"/>
  <c r="F772" i="5" s="1"/>
  <c r="F778" i="5" s="1"/>
  <c r="F784" i="5" s="1"/>
  <c r="F790" i="5" s="1"/>
  <c r="F796" i="5" s="1"/>
  <c r="F802" i="5" s="1"/>
  <c r="F808" i="5" s="1"/>
  <c r="F814" i="5" s="1"/>
  <c r="F820" i="5" s="1"/>
  <c r="F826" i="5" s="1"/>
  <c r="F832" i="5" s="1"/>
  <c r="F838" i="5" s="1"/>
  <c r="F844" i="5" s="1"/>
  <c r="F850" i="5" s="1"/>
  <c r="F856" i="5" s="1"/>
  <c r="F862" i="5" s="1"/>
  <c r="F868" i="5" s="1"/>
  <c r="F874" i="5" s="1"/>
  <c r="F880" i="5" s="1"/>
  <c r="F886" i="5" s="1"/>
  <c r="F892" i="5" s="1"/>
  <c r="F898" i="5" s="1"/>
  <c r="F904" i="5" s="1"/>
  <c r="F910" i="5" s="1"/>
  <c r="F916" i="5" s="1"/>
  <c r="F922" i="5" s="1"/>
  <c r="F928" i="5" s="1"/>
  <c r="F934" i="5" s="1"/>
  <c r="F940" i="5" s="1"/>
  <c r="F946" i="5" s="1"/>
  <c r="F952" i="5" s="1"/>
  <c r="F958" i="5" s="1"/>
  <c r="F964" i="5" s="1"/>
  <c r="F970" i="5" s="1"/>
  <c r="F976" i="5" s="1"/>
  <c r="F982" i="5" s="1"/>
  <c r="F988" i="5" s="1"/>
  <c r="F994" i="5" s="1"/>
  <c r="F1000" i="5" s="1"/>
  <c r="F1006" i="5" s="1"/>
  <c r="F1012" i="5" s="1"/>
  <c r="F1018" i="5" s="1"/>
  <c r="F742" i="5"/>
  <c r="F748" i="5" s="1"/>
  <c r="F754" i="5" s="1"/>
  <c r="F760" i="5" s="1"/>
  <c r="D19" i="10"/>
  <c r="A18" i="10"/>
  <c r="D20" i="10" l="1"/>
  <c r="A19" i="10"/>
  <c r="E12" i="5"/>
  <c r="E18" i="5" s="1"/>
  <c r="E24" i="5" s="1"/>
  <c r="E30" i="5" s="1"/>
  <c r="E36" i="5" s="1"/>
  <c r="E42" i="5" s="1"/>
  <c r="E48" i="5" s="1"/>
  <c r="E54" i="5" s="1"/>
  <c r="E60" i="5" s="1"/>
  <c r="E66" i="5" s="1"/>
  <c r="E72" i="5" s="1"/>
  <c r="E78" i="5" s="1"/>
  <c r="E84" i="5" s="1"/>
  <c r="E90" i="5" s="1"/>
  <c r="E96" i="5" s="1"/>
  <c r="E102" i="5" s="1"/>
  <c r="E108" i="5" s="1"/>
  <c r="E114" i="5" s="1"/>
  <c r="E120" i="5" s="1"/>
  <c r="E126" i="5" s="1"/>
  <c r="E132" i="5" s="1"/>
  <c r="E138" i="5" s="1"/>
  <c r="E144" i="5" s="1"/>
  <c r="E150" i="5" s="1"/>
  <c r="E156" i="5" s="1"/>
  <c r="E162" i="5" s="1"/>
  <c r="E168" i="5" s="1"/>
  <c r="E174" i="5" s="1"/>
  <c r="E180" i="5" s="1"/>
  <c r="E186" i="5" s="1"/>
  <c r="E192" i="5" s="1"/>
  <c r="E198" i="5" s="1"/>
  <c r="E204" i="5" s="1"/>
  <c r="E210" i="5" s="1"/>
  <c r="E216" i="5" s="1"/>
  <c r="E222" i="5" s="1"/>
  <c r="E228" i="5" s="1"/>
  <c r="E234" i="5" s="1"/>
  <c r="E240" i="5" s="1"/>
  <c r="E246" i="5" s="1"/>
  <c r="E252" i="5" s="1"/>
  <c r="E258" i="5" s="1"/>
  <c r="E264" i="5" s="1"/>
  <c r="E270" i="5" s="1"/>
  <c r="E276" i="5" s="1"/>
  <c r="E282" i="5" s="1"/>
  <c r="E288" i="5" s="1"/>
  <c r="E294" i="5" s="1"/>
  <c r="E300" i="5" s="1"/>
  <c r="E306" i="5" s="1"/>
  <c r="E312" i="5" s="1"/>
  <c r="E318" i="5" s="1"/>
  <c r="E324" i="5" s="1"/>
  <c r="E330" i="5" s="1"/>
  <c r="E336" i="5" s="1"/>
  <c r="E342" i="5" s="1"/>
  <c r="E348" i="5" s="1"/>
  <c r="E354" i="5" s="1"/>
  <c r="E360" i="5" s="1"/>
  <c r="E366" i="5" s="1"/>
  <c r="E372" i="5" s="1"/>
  <c r="E378" i="5" s="1"/>
  <c r="E13" i="5"/>
  <c r="E19" i="5" s="1"/>
  <c r="E25" i="5" s="1"/>
  <c r="E31" i="5" s="1"/>
  <c r="E37" i="5" s="1"/>
  <c r="E43" i="5" s="1"/>
  <c r="E49" i="5" s="1"/>
  <c r="E55" i="5" s="1"/>
  <c r="E61" i="5" s="1"/>
  <c r="E67" i="5" s="1"/>
  <c r="E73" i="5" s="1"/>
  <c r="E79" i="5" s="1"/>
  <c r="E85" i="5" s="1"/>
  <c r="E91" i="5" s="1"/>
  <c r="E97" i="5" s="1"/>
  <c r="E103" i="5" s="1"/>
  <c r="E109" i="5" s="1"/>
  <c r="E115" i="5" s="1"/>
  <c r="E121" i="5" s="1"/>
  <c r="E127" i="5" s="1"/>
  <c r="E133" i="5" s="1"/>
  <c r="E139" i="5" s="1"/>
  <c r="E145" i="5" s="1"/>
  <c r="E151" i="5" s="1"/>
  <c r="E157" i="5" s="1"/>
  <c r="E163" i="5" s="1"/>
  <c r="E169" i="5" s="1"/>
  <c r="E175" i="5" s="1"/>
  <c r="E181" i="5" s="1"/>
  <c r="E187" i="5" s="1"/>
  <c r="E193" i="5" s="1"/>
  <c r="E199" i="5" s="1"/>
  <c r="E205" i="5" s="1"/>
  <c r="E211" i="5" s="1"/>
  <c r="E217" i="5" s="1"/>
  <c r="E223" i="5" s="1"/>
  <c r="E229" i="5" s="1"/>
  <c r="E235" i="5" s="1"/>
  <c r="E241" i="5" s="1"/>
  <c r="E247" i="5" s="1"/>
  <c r="E253" i="5" s="1"/>
  <c r="E259" i="5" s="1"/>
  <c r="E265" i="5" s="1"/>
  <c r="E271" i="5" s="1"/>
  <c r="E277" i="5" s="1"/>
  <c r="E283" i="5" s="1"/>
  <c r="E289" i="5" s="1"/>
  <c r="E295" i="5" s="1"/>
  <c r="E301" i="5" s="1"/>
  <c r="E307" i="5" s="1"/>
  <c r="E313" i="5" s="1"/>
  <c r="E319" i="5" s="1"/>
  <c r="E325" i="5" s="1"/>
  <c r="E331" i="5" s="1"/>
  <c r="E337" i="5" s="1"/>
  <c r="E343" i="5" s="1"/>
  <c r="E349" i="5" s="1"/>
  <c r="E355" i="5" s="1"/>
  <c r="E361" i="5" s="1"/>
  <c r="E367" i="5" s="1"/>
  <c r="E373" i="5" s="1"/>
  <c r="E14" i="5"/>
  <c r="E20" i="5" s="1"/>
  <c r="E26" i="5" s="1"/>
  <c r="E32" i="5" s="1"/>
  <c r="E38" i="5" s="1"/>
  <c r="E44" i="5" s="1"/>
  <c r="E50" i="5" s="1"/>
  <c r="E56" i="5" s="1"/>
  <c r="E62" i="5" s="1"/>
  <c r="E68" i="5" s="1"/>
  <c r="E74" i="5" s="1"/>
  <c r="E80" i="5" s="1"/>
  <c r="E86" i="5" s="1"/>
  <c r="E92" i="5" s="1"/>
  <c r="E98" i="5" s="1"/>
  <c r="E104" i="5" s="1"/>
  <c r="E110" i="5" s="1"/>
  <c r="E116" i="5" s="1"/>
  <c r="E122" i="5" s="1"/>
  <c r="E128" i="5" s="1"/>
  <c r="E134" i="5" s="1"/>
  <c r="E140" i="5" s="1"/>
  <c r="E146" i="5" s="1"/>
  <c r="E152" i="5" s="1"/>
  <c r="E158" i="5" s="1"/>
  <c r="E164" i="5" s="1"/>
  <c r="E170" i="5" s="1"/>
  <c r="E176" i="5" s="1"/>
  <c r="E182" i="5" s="1"/>
  <c r="E188" i="5" s="1"/>
  <c r="E194" i="5" s="1"/>
  <c r="E200" i="5" s="1"/>
  <c r="E206" i="5" s="1"/>
  <c r="E212" i="5" s="1"/>
  <c r="E218" i="5" s="1"/>
  <c r="E224" i="5" s="1"/>
  <c r="E230" i="5" s="1"/>
  <c r="E236" i="5" s="1"/>
  <c r="E242" i="5" s="1"/>
  <c r="E248" i="5" s="1"/>
  <c r="E254" i="5" s="1"/>
  <c r="E260" i="5" s="1"/>
  <c r="E266" i="5" s="1"/>
  <c r="E272" i="5" s="1"/>
  <c r="E278" i="5" s="1"/>
  <c r="E284" i="5" s="1"/>
  <c r="E290" i="5" s="1"/>
  <c r="E296" i="5" s="1"/>
  <c r="E302" i="5" s="1"/>
  <c r="E308" i="5" s="1"/>
  <c r="E314" i="5" s="1"/>
  <c r="E320" i="5" s="1"/>
  <c r="E326" i="5" s="1"/>
  <c r="E332" i="5" s="1"/>
  <c r="E338" i="5" s="1"/>
  <c r="E344" i="5" s="1"/>
  <c r="E350" i="5" s="1"/>
  <c r="E356" i="5" s="1"/>
  <c r="E362" i="5" s="1"/>
  <c r="E368" i="5" s="1"/>
  <c r="E374" i="5" s="1"/>
  <c r="E15" i="5"/>
  <c r="E21" i="5" s="1"/>
  <c r="E27" i="5" s="1"/>
  <c r="E33" i="5" s="1"/>
  <c r="E39" i="5" s="1"/>
  <c r="E45" i="5" s="1"/>
  <c r="E51" i="5" s="1"/>
  <c r="E57" i="5" s="1"/>
  <c r="E63" i="5" s="1"/>
  <c r="E69" i="5" s="1"/>
  <c r="E75" i="5" s="1"/>
  <c r="E81" i="5" s="1"/>
  <c r="E87" i="5" s="1"/>
  <c r="E93" i="5" s="1"/>
  <c r="E99" i="5" s="1"/>
  <c r="E105" i="5" s="1"/>
  <c r="E111" i="5" s="1"/>
  <c r="E117" i="5" s="1"/>
  <c r="E123" i="5" s="1"/>
  <c r="E129" i="5" s="1"/>
  <c r="E135" i="5" s="1"/>
  <c r="E141" i="5" s="1"/>
  <c r="E147" i="5" s="1"/>
  <c r="E153" i="5" s="1"/>
  <c r="E159" i="5" s="1"/>
  <c r="E165" i="5" s="1"/>
  <c r="E171" i="5" s="1"/>
  <c r="E177" i="5" s="1"/>
  <c r="E183" i="5" s="1"/>
  <c r="E189" i="5" s="1"/>
  <c r="E195" i="5" s="1"/>
  <c r="E201" i="5" s="1"/>
  <c r="E207" i="5" s="1"/>
  <c r="E213" i="5" s="1"/>
  <c r="E219" i="5" s="1"/>
  <c r="E225" i="5" s="1"/>
  <c r="E231" i="5" s="1"/>
  <c r="E237" i="5" s="1"/>
  <c r="E243" i="5" s="1"/>
  <c r="E249" i="5" s="1"/>
  <c r="E255" i="5" s="1"/>
  <c r="E261" i="5" s="1"/>
  <c r="E267" i="5" s="1"/>
  <c r="E273" i="5" s="1"/>
  <c r="E279" i="5" s="1"/>
  <c r="E285" i="5" s="1"/>
  <c r="E291" i="5" s="1"/>
  <c r="E297" i="5" s="1"/>
  <c r="E303" i="5" s="1"/>
  <c r="E309" i="5" s="1"/>
  <c r="E315" i="5" s="1"/>
  <c r="E321" i="5" s="1"/>
  <c r="E327" i="5" s="1"/>
  <c r="E333" i="5" s="1"/>
  <c r="E339" i="5" s="1"/>
  <c r="E345" i="5" s="1"/>
  <c r="E351" i="5" s="1"/>
  <c r="E357" i="5" s="1"/>
  <c r="E363" i="5" s="1"/>
  <c r="E369" i="5" s="1"/>
  <c r="E375" i="5" s="1"/>
  <c r="E16" i="5"/>
  <c r="E22" i="5" s="1"/>
  <c r="E28" i="5" s="1"/>
  <c r="E34" i="5" s="1"/>
  <c r="E40" i="5" s="1"/>
  <c r="E46" i="5" s="1"/>
  <c r="E52" i="5" s="1"/>
  <c r="E58" i="5" s="1"/>
  <c r="E64" i="5" s="1"/>
  <c r="E70" i="5" s="1"/>
  <c r="E76" i="5" s="1"/>
  <c r="E82" i="5" s="1"/>
  <c r="E88" i="5" s="1"/>
  <c r="E94" i="5" s="1"/>
  <c r="E100" i="5" s="1"/>
  <c r="E106" i="5" s="1"/>
  <c r="E112" i="5" s="1"/>
  <c r="E118" i="5" s="1"/>
  <c r="E124" i="5" s="1"/>
  <c r="E130" i="5" s="1"/>
  <c r="E136" i="5" s="1"/>
  <c r="E142" i="5" s="1"/>
  <c r="E148" i="5" s="1"/>
  <c r="E154" i="5" s="1"/>
  <c r="E160" i="5" s="1"/>
  <c r="E166" i="5" s="1"/>
  <c r="E172" i="5" s="1"/>
  <c r="E178" i="5" s="1"/>
  <c r="E184" i="5" s="1"/>
  <c r="E190" i="5" s="1"/>
  <c r="E196" i="5" s="1"/>
  <c r="E202" i="5" s="1"/>
  <c r="E208" i="5" s="1"/>
  <c r="E214" i="5" s="1"/>
  <c r="E220" i="5" s="1"/>
  <c r="E226" i="5" s="1"/>
  <c r="E232" i="5" s="1"/>
  <c r="E238" i="5" s="1"/>
  <c r="E244" i="5" s="1"/>
  <c r="E250" i="5" s="1"/>
  <c r="E256" i="5" s="1"/>
  <c r="E262" i="5" s="1"/>
  <c r="E268" i="5" s="1"/>
  <c r="E274" i="5" s="1"/>
  <c r="E280" i="5" s="1"/>
  <c r="E286" i="5" s="1"/>
  <c r="E292" i="5" s="1"/>
  <c r="E298" i="5" s="1"/>
  <c r="E304" i="5" s="1"/>
  <c r="E310" i="5" s="1"/>
  <c r="E316" i="5" s="1"/>
  <c r="E322" i="5" s="1"/>
  <c r="E328" i="5" s="1"/>
  <c r="E334" i="5" s="1"/>
  <c r="E340" i="5" s="1"/>
  <c r="E346" i="5" s="1"/>
  <c r="E352" i="5" s="1"/>
  <c r="E358" i="5" s="1"/>
  <c r="E364" i="5" s="1"/>
  <c r="E370" i="5" s="1"/>
  <c r="E376" i="5" s="1"/>
  <c r="E11" i="5"/>
  <c r="E17" i="5" s="1"/>
  <c r="E23" i="5" s="1"/>
  <c r="E29" i="5" s="1"/>
  <c r="E35" i="5" s="1"/>
  <c r="E41" i="5" s="1"/>
  <c r="E47" i="5" s="1"/>
  <c r="E53" i="5" s="1"/>
  <c r="E59" i="5" s="1"/>
  <c r="E65" i="5" s="1"/>
  <c r="E71" i="5" s="1"/>
  <c r="E77" i="5" s="1"/>
  <c r="E83" i="5" s="1"/>
  <c r="E89" i="5" s="1"/>
  <c r="E95" i="5" s="1"/>
  <c r="E101" i="5" s="1"/>
  <c r="E107" i="5" s="1"/>
  <c r="E113" i="5" s="1"/>
  <c r="E119" i="5" s="1"/>
  <c r="E125" i="5" s="1"/>
  <c r="E131" i="5" s="1"/>
  <c r="E137" i="5" s="1"/>
  <c r="E143" i="5" s="1"/>
  <c r="E149" i="5" s="1"/>
  <c r="E155" i="5" s="1"/>
  <c r="E161" i="5" s="1"/>
  <c r="E167" i="5" s="1"/>
  <c r="E173" i="5" s="1"/>
  <c r="E179" i="5" s="1"/>
  <c r="E185" i="5" s="1"/>
  <c r="E191" i="5" s="1"/>
  <c r="E197" i="5" s="1"/>
  <c r="E203" i="5" s="1"/>
  <c r="E209" i="5" s="1"/>
  <c r="E215" i="5" s="1"/>
  <c r="E221" i="5" s="1"/>
  <c r="E227" i="5" s="1"/>
  <c r="E233" i="5" s="1"/>
  <c r="E239" i="5" s="1"/>
  <c r="E245" i="5" s="1"/>
  <c r="E251" i="5" s="1"/>
  <c r="E257" i="5" s="1"/>
  <c r="E263" i="5" s="1"/>
  <c r="E269" i="5" s="1"/>
  <c r="E275" i="5" s="1"/>
  <c r="E281" i="5" s="1"/>
  <c r="E287" i="5" s="1"/>
  <c r="E293" i="5" s="1"/>
  <c r="E299" i="5" s="1"/>
  <c r="E305" i="5" s="1"/>
  <c r="E311" i="5" s="1"/>
  <c r="E317" i="5" s="1"/>
  <c r="E323" i="5" s="1"/>
  <c r="E329" i="5" s="1"/>
  <c r="E335" i="5" s="1"/>
  <c r="E341" i="5" s="1"/>
  <c r="E347" i="5" s="1"/>
  <c r="E353" i="5" s="1"/>
  <c r="E359" i="5" s="1"/>
  <c r="E365" i="5" s="1"/>
  <c r="E371" i="5" s="1"/>
  <c r="E377" i="5" s="1"/>
  <c r="E501" i="5" l="1"/>
  <c r="E507" i="5" s="1"/>
  <c r="E513" i="5" s="1"/>
  <c r="E519" i="5" s="1"/>
  <c r="E525" i="5" s="1"/>
  <c r="E531" i="5" s="1"/>
  <c r="E537" i="5" s="1"/>
  <c r="E543" i="5" s="1"/>
  <c r="E549" i="5" s="1"/>
  <c r="E555" i="5" s="1"/>
  <c r="E561" i="5" s="1"/>
  <c r="E567" i="5" s="1"/>
  <c r="E573" i="5" s="1"/>
  <c r="E579" i="5" s="1"/>
  <c r="E585" i="5" s="1"/>
  <c r="E591" i="5" s="1"/>
  <c r="E597" i="5" s="1"/>
  <c r="E603" i="5" s="1"/>
  <c r="E609" i="5" s="1"/>
  <c r="E615" i="5" s="1"/>
  <c r="E621" i="5" s="1"/>
  <c r="E627" i="5" s="1"/>
  <c r="E633" i="5" s="1"/>
  <c r="E639" i="5" s="1"/>
  <c r="E645" i="5" s="1"/>
  <c r="E651" i="5" s="1"/>
  <c r="E657" i="5" s="1"/>
  <c r="E663" i="5" s="1"/>
  <c r="E669" i="5" s="1"/>
  <c r="E675" i="5" s="1"/>
  <c r="E681" i="5" s="1"/>
  <c r="E687" i="5" s="1"/>
  <c r="E693" i="5" s="1"/>
  <c r="E699" i="5" s="1"/>
  <c r="E381" i="5"/>
  <c r="E502" i="5"/>
  <c r="E508" i="5" s="1"/>
  <c r="E514" i="5" s="1"/>
  <c r="E382" i="5"/>
  <c r="E500" i="5"/>
  <c r="E506" i="5" s="1"/>
  <c r="E512" i="5" s="1"/>
  <c r="E518" i="5" s="1"/>
  <c r="E524" i="5" s="1"/>
  <c r="E530" i="5" s="1"/>
  <c r="E536" i="5" s="1"/>
  <c r="E542" i="5" s="1"/>
  <c r="E548" i="5" s="1"/>
  <c r="E554" i="5" s="1"/>
  <c r="E560" i="5" s="1"/>
  <c r="E566" i="5" s="1"/>
  <c r="E572" i="5" s="1"/>
  <c r="E578" i="5" s="1"/>
  <c r="E584" i="5" s="1"/>
  <c r="E590" i="5" s="1"/>
  <c r="E596" i="5" s="1"/>
  <c r="E602" i="5" s="1"/>
  <c r="E608" i="5" s="1"/>
  <c r="E614" i="5" s="1"/>
  <c r="E620" i="5" s="1"/>
  <c r="E626" i="5" s="1"/>
  <c r="E632" i="5" s="1"/>
  <c r="E638" i="5" s="1"/>
  <c r="E644" i="5" s="1"/>
  <c r="E650" i="5" s="1"/>
  <c r="E656" i="5" s="1"/>
  <c r="E662" i="5" s="1"/>
  <c r="E668" i="5" s="1"/>
  <c r="E674" i="5" s="1"/>
  <c r="E680" i="5" s="1"/>
  <c r="E686" i="5" s="1"/>
  <c r="E692" i="5" s="1"/>
  <c r="E698" i="5" s="1"/>
  <c r="E380" i="5"/>
  <c r="E499" i="5"/>
  <c r="E505" i="5" s="1"/>
  <c r="E511" i="5" s="1"/>
  <c r="E517" i="5" s="1"/>
  <c r="E523" i="5" s="1"/>
  <c r="E529" i="5" s="1"/>
  <c r="E535" i="5" s="1"/>
  <c r="E541" i="5" s="1"/>
  <c r="E547" i="5" s="1"/>
  <c r="E553" i="5" s="1"/>
  <c r="E559" i="5" s="1"/>
  <c r="E565" i="5" s="1"/>
  <c r="E571" i="5" s="1"/>
  <c r="E577" i="5" s="1"/>
  <c r="E583" i="5" s="1"/>
  <c r="E589" i="5" s="1"/>
  <c r="E595" i="5" s="1"/>
  <c r="E601" i="5" s="1"/>
  <c r="E607" i="5" s="1"/>
  <c r="E613" i="5" s="1"/>
  <c r="E619" i="5" s="1"/>
  <c r="E625" i="5" s="1"/>
  <c r="E631" i="5" s="1"/>
  <c r="E637" i="5" s="1"/>
  <c r="E643" i="5" s="1"/>
  <c r="E649" i="5" s="1"/>
  <c r="E655" i="5" s="1"/>
  <c r="E661" i="5" s="1"/>
  <c r="E667" i="5" s="1"/>
  <c r="E673" i="5" s="1"/>
  <c r="E679" i="5" s="1"/>
  <c r="E685" i="5" s="1"/>
  <c r="E691" i="5" s="1"/>
  <c r="E697" i="5" s="1"/>
  <c r="E379" i="5"/>
  <c r="A20" i="10"/>
  <c r="D21" i="10"/>
  <c r="E384" i="5"/>
  <c r="E390" i="5" s="1"/>
  <c r="E498" i="5"/>
  <c r="E504" i="5" s="1"/>
  <c r="E510" i="5" s="1"/>
  <c r="E516" i="5" s="1"/>
  <c r="E522" i="5" s="1"/>
  <c r="E528" i="5" s="1"/>
  <c r="E534" i="5" s="1"/>
  <c r="E540" i="5" s="1"/>
  <c r="E546" i="5" s="1"/>
  <c r="E552" i="5" s="1"/>
  <c r="E558" i="5" s="1"/>
  <c r="E564" i="5" s="1"/>
  <c r="E570" i="5" s="1"/>
  <c r="E576" i="5" s="1"/>
  <c r="E582" i="5" s="1"/>
  <c r="E588" i="5" s="1"/>
  <c r="E594" i="5" s="1"/>
  <c r="E600" i="5" s="1"/>
  <c r="E606" i="5" s="1"/>
  <c r="E612" i="5" s="1"/>
  <c r="E618" i="5" s="1"/>
  <c r="E624" i="5" s="1"/>
  <c r="E630" i="5" s="1"/>
  <c r="E636" i="5" s="1"/>
  <c r="E642" i="5" s="1"/>
  <c r="E648" i="5" s="1"/>
  <c r="E654" i="5" s="1"/>
  <c r="E660" i="5" s="1"/>
  <c r="E666" i="5" s="1"/>
  <c r="E672" i="5" s="1"/>
  <c r="E678" i="5" s="1"/>
  <c r="E684" i="5" s="1"/>
  <c r="E690" i="5" s="1"/>
  <c r="E696" i="5" s="1"/>
  <c r="E383" i="5"/>
  <c r="E389" i="5" s="1"/>
  <c r="E497" i="5"/>
  <c r="E503" i="5" s="1"/>
  <c r="E509" i="5" s="1"/>
  <c r="E515" i="5" s="1"/>
  <c r="E521" i="5" s="1"/>
  <c r="E527" i="5" s="1"/>
  <c r="E533" i="5" s="1"/>
  <c r="E539" i="5" s="1"/>
  <c r="E545" i="5" s="1"/>
  <c r="E551" i="5" s="1"/>
  <c r="E557" i="5" s="1"/>
  <c r="E563" i="5" s="1"/>
  <c r="E569" i="5" s="1"/>
  <c r="E575" i="5" s="1"/>
  <c r="E581" i="5" s="1"/>
  <c r="E587" i="5" s="1"/>
  <c r="E593" i="5" s="1"/>
  <c r="E599" i="5" s="1"/>
  <c r="E605" i="5" s="1"/>
  <c r="E611" i="5" s="1"/>
  <c r="E617" i="5" s="1"/>
  <c r="E623" i="5" s="1"/>
  <c r="E629" i="5" s="1"/>
  <c r="E635" i="5" s="1"/>
  <c r="E641" i="5" s="1"/>
  <c r="E647" i="5" s="1"/>
  <c r="E653" i="5" s="1"/>
  <c r="E659" i="5" s="1"/>
  <c r="E665" i="5" s="1"/>
  <c r="E671" i="5" s="1"/>
  <c r="E677" i="5" s="1"/>
  <c r="E683" i="5" s="1"/>
  <c r="E689" i="5" s="1"/>
  <c r="E695" i="5" s="1"/>
  <c r="E385" i="5"/>
  <c r="E391" i="5" s="1"/>
  <c r="E520" i="5"/>
  <c r="E526" i="5" s="1"/>
  <c r="E532" i="5" s="1"/>
  <c r="E538" i="5" s="1"/>
  <c r="E544" i="5" s="1"/>
  <c r="E550" i="5" s="1"/>
  <c r="E556" i="5" s="1"/>
  <c r="E562" i="5" s="1"/>
  <c r="E568" i="5" s="1"/>
  <c r="E574" i="5" s="1"/>
  <c r="E580" i="5" s="1"/>
  <c r="E586" i="5" s="1"/>
  <c r="E592" i="5" s="1"/>
  <c r="E598" i="5" s="1"/>
  <c r="E604" i="5" s="1"/>
  <c r="E610" i="5" s="1"/>
  <c r="E616" i="5" s="1"/>
  <c r="E622" i="5" s="1"/>
  <c r="E628" i="5" s="1"/>
  <c r="E634" i="5" s="1"/>
  <c r="E640" i="5" s="1"/>
  <c r="E646" i="5" s="1"/>
  <c r="E652" i="5" s="1"/>
  <c r="E658" i="5" s="1"/>
  <c r="E664" i="5" s="1"/>
  <c r="E670" i="5" s="1"/>
  <c r="E676" i="5" s="1"/>
  <c r="E682" i="5" s="1"/>
  <c r="E688" i="5" s="1"/>
  <c r="E694" i="5" s="1"/>
  <c r="E700" i="5" s="1"/>
  <c r="E388" i="5"/>
  <c r="E394" i="5" s="1"/>
  <c r="E387" i="5"/>
  <c r="E393" i="5" s="1"/>
  <c r="E386" i="5"/>
  <c r="E392" i="5" s="1"/>
  <c r="A6" i="5"/>
  <c r="A7" i="5"/>
  <c r="A8" i="5"/>
  <c r="A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5" i="5"/>
  <c r="E761" i="5" l="1"/>
  <c r="E767" i="5" s="1"/>
  <c r="E773" i="5" s="1"/>
  <c r="E779" i="5" s="1"/>
  <c r="E701" i="5"/>
  <c r="E707" i="5" s="1"/>
  <c r="E713" i="5" s="1"/>
  <c r="E719" i="5" s="1"/>
  <c r="E725" i="5" s="1"/>
  <c r="E731" i="5" s="1"/>
  <c r="E737" i="5" s="1"/>
  <c r="E743" i="5" s="1"/>
  <c r="E749" i="5" s="1"/>
  <c r="E763" i="5"/>
  <c r="E769" i="5" s="1"/>
  <c r="E775" i="5" s="1"/>
  <c r="E781" i="5" s="1"/>
  <c r="E703" i="5"/>
  <c r="E709" i="5" s="1"/>
  <c r="E715" i="5" s="1"/>
  <c r="E721" i="5" s="1"/>
  <c r="E727" i="5" s="1"/>
  <c r="E733" i="5" s="1"/>
  <c r="E739" i="5" s="1"/>
  <c r="E745" i="5" s="1"/>
  <c r="E751" i="5" s="1"/>
  <c r="E764" i="5"/>
  <c r="E770" i="5" s="1"/>
  <c r="E776" i="5" s="1"/>
  <c r="E782" i="5" s="1"/>
  <c r="E704" i="5"/>
  <c r="E710" i="5" s="1"/>
  <c r="E716" i="5" s="1"/>
  <c r="E722" i="5" s="1"/>
  <c r="E728" i="5" s="1"/>
  <c r="E734" i="5" s="1"/>
  <c r="E740" i="5" s="1"/>
  <c r="E746" i="5" s="1"/>
  <c r="E752" i="5" s="1"/>
  <c r="E762" i="5"/>
  <c r="E768" i="5" s="1"/>
  <c r="E774" i="5" s="1"/>
  <c r="E780" i="5" s="1"/>
  <c r="E702" i="5"/>
  <c r="E708" i="5" s="1"/>
  <c r="E714" i="5" s="1"/>
  <c r="E720" i="5" s="1"/>
  <c r="E726" i="5" s="1"/>
  <c r="E732" i="5" s="1"/>
  <c r="E738" i="5" s="1"/>
  <c r="E744" i="5" s="1"/>
  <c r="E750" i="5" s="1"/>
  <c r="E765" i="5"/>
  <c r="E771" i="5" s="1"/>
  <c r="E777" i="5" s="1"/>
  <c r="E783" i="5" s="1"/>
  <c r="E705" i="5"/>
  <c r="E711" i="5" s="1"/>
  <c r="E717" i="5" s="1"/>
  <c r="E723" i="5" s="1"/>
  <c r="E729" i="5" s="1"/>
  <c r="E735" i="5" s="1"/>
  <c r="E741" i="5" s="1"/>
  <c r="E747" i="5" s="1"/>
  <c r="E753" i="5" s="1"/>
  <c r="E766" i="5"/>
  <c r="E772" i="5" s="1"/>
  <c r="E778" i="5" s="1"/>
  <c r="E784" i="5" s="1"/>
  <c r="E706" i="5"/>
  <c r="E712" i="5" s="1"/>
  <c r="E718" i="5" s="1"/>
  <c r="E724" i="5" s="1"/>
  <c r="E730" i="5" s="1"/>
  <c r="E736" i="5" s="1"/>
  <c r="E742" i="5" s="1"/>
  <c r="E748" i="5" s="1"/>
  <c r="E754" i="5" s="1"/>
  <c r="A21" i="10"/>
  <c r="D22" i="10"/>
  <c r="D23" i="10" l="1"/>
  <c r="A22" i="10"/>
  <c r="G12" i="5"/>
  <c r="G18" i="5" s="1"/>
  <c r="G24" i="5" s="1"/>
  <c r="G30" i="5" s="1"/>
  <c r="G36" i="5" s="1"/>
  <c r="G42" i="5" s="1"/>
  <c r="G48" i="5" s="1"/>
  <c r="G54" i="5" s="1"/>
  <c r="G60" i="5" s="1"/>
  <c r="G66" i="5" s="1"/>
  <c r="G72" i="5" s="1"/>
  <c r="G78" i="5" s="1"/>
  <c r="G84" i="5" s="1"/>
  <c r="G90" i="5" s="1"/>
  <c r="G96" i="5" s="1"/>
  <c r="G102" i="5" s="1"/>
  <c r="G108" i="5" s="1"/>
  <c r="G114" i="5" s="1"/>
  <c r="G120" i="5" s="1"/>
  <c r="G126" i="5" s="1"/>
  <c r="G132" i="5" s="1"/>
  <c r="G138" i="5" s="1"/>
  <c r="G144" i="5" s="1"/>
  <c r="G150" i="5" s="1"/>
  <c r="G156" i="5" s="1"/>
  <c r="G162" i="5" s="1"/>
  <c r="G168" i="5" s="1"/>
  <c r="G174" i="5" s="1"/>
  <c r="G180" i="5" s="1"/>
  <c r="G186" i="5" s="1"/>
  <c r="G192" i="5" s="1"/>
  <c r="G198" i="5" s="1"/>
  <c r="G204" i="5" s="1"/>
  <c r="G210" i="5" s="1"/>
  <c r="G216" i="5" s="1"/>
  <c r="G222" i="5" s="1"/>
  <c r="G228" i="5" s="1"/>
  <c r="G234" i="5" s="1"/>
  <c r="G240" i="5" s="1"/>
  <c r="G246" i="5" s="1"/>
  <c r="G252" i="5" s="1"/>
  <c r="G258" i="5" s="1"/>
  <c r="G264" i="5" s="1"/>
  <c r="G270" i="5" s="1"/>
  <c r="G276" i="5" s="1"/>
  <c r="G282" i="5" s="1"/>
  <c r="G288" i="5" s="1"/>
  <c r="G294" i="5" s="1"/>
  <c r="G300" i="5" s="1"/>
  <c r="G306" i="5" s="1"/>
  <c r="G312" i="5" s="1"/>
  <c r="G318" i="5" s="1"/>
  <c r="G324" i="5" s="1"/>
  <c r="G330" i="5" s="1"/>
  <c r="G336" i="5" s="1"/>
  <c r="G342" i="5" s="1"/>
  <c r="G348" i="5" s="1"/>
  <c r="G354" i="5" s="1"/>
  <c r="G360" i="5" s="1"/>
  <c r="G366" i="5" s="1"/>
  <c r="G372" i="5" s="1"/>
  <c r="G378" i="5" s="1"/>
  <c r="H12" i="5"/>
  <c r="H18" i="5" s="1"/>
  <c r="H24" i="5" s="1"/>
  <c r="H30" i="5" s="1"/>
  <c r="H36" i="5" s="1"/>
  <c r="H42" i="5" s="1"/>
  <c r="H48" i="5" s="1"/>
  <c r="H54" i="5" s="1"/>
  <c r="H60" i="5" s="1"/>
  <c r="H66" i="5" s="1"/>
  <c r="H72" i="5" s="1"/>
  <c r="H78" i="5" s="1"/>
  <c r="H84" i="5" s="1"/>
  <c r="H90" i="5" s="1"/>
  <c r="H96" i="5" s="1"/>
  <c r="H102" i="5" s="1"/>
  <c r="H108" i="5" s="1"/>
  <c r="H114" i="5" s="1"/>
  <c r="H120" i="5" s="1"/>
  <c r="H126" i="5" s="1"/>
  <c r="H132" i="5" s="1"/>
  <c r="H138" i="5" s="1"/>
  <c r="H144" i="5" s="1"/>
  <c r="H150" i="5" s="1"/>
  <c r="H156" i="5" s="1"/>
  <c r="H162" i="5" s="1"/>
  <c r="H168" i="5" s="1"/>
  <c r="H174" i="5" s="1"/>
  <c r="H180" i="5" s="1"/>
  <c r="H186" i="5" s="1"/>
  <c r="H192" i="5" s="1"/>
  <c r="H198" i="5" s="1"/>
  <c r="H204" i="5" s="1"/>
  <c r="H210" i="5" s="1"/>
  <c r="H216" i="5" s="1"/>
  <c r="H222" i="5" s="1"/>
  <c r="H228" i="5" s="1"/>
  <c r="H234" i="5" s="1"/>
  <c r="H240" i="5" s="1"/>
  <c r="H246" i="5" s="1"/>
  <c r="H252" i="5" s="1"/>
  <c r="H258" i="5" s="1"/>
  <c r="H264" i="5" s="1"/>
  <c r="H270" i="5" s="1"/>
  <c r="H276" i="5" s="1"/>
  <c r="H282" i="5" s="1"/>
  <c r="H288" i="5" s="1"/>
  <c r="H294" i="5" s="1"/>
  <c r="H300" i="5" s="1"/>
  <c r="H306" i="5" s="1"/>
  <c r="H312" i="5" s="1"/>
  <c r="H318" i="5" s="1"/>
  <c r="H324" i="5" s="1"/>
  <c r="H330" i="5" s="1"/>
  <c r="H336" i="5" s="1"/>
  <c r="H342" i="5" s="1"/>
  <c r="H348" i="5" s="1"/>
  <c r="H354" i="5" s="1"/>
  <c r="H360" i="5" s="1"/>
  <c r="H366" i="5" s="1"/>
  <c r="H372" i="5" s="1"/>
  <c r="H378" i="5" s="1"/>
  <c r="I12" i="5"/>
  <c r="I18" i="5" s="1"/>
  <c r="I24" i="5" s="1"/>
  <c r="I30" i="5" s="1"/>
  <c r="I36" i="5" s="1"/>
  <c r="I42" i="5" s="1"/>
  <c r="I48" i="5" s="1"/>
  <c r="I54" i="5" s="1"/>
  <c r="I60" i="5" s="1"/>
  <c r="I66" i="5" s="1"/>
  <c r="I72" i="5" s="1"/>
  <c r="I78" i="5" s="1"/>
  <c r="I84" i="5" s="1"/>
  <c r="I90" i="5" s="1"/>
  <c r="I96" i="5" s="1"/>
  <c r="I102" i="5" s="1"/>
  <c r="I108" i="5" s="1"/>
  <c r="I114" i="5" s="1"/>
  <c r="I120" i="5" s="1"/>
  <c r="I126" i="5" s="1"/>
  <c r="I132" i="5" s="1"/>
  <c r="I138" i="5" s="1"/>
  <c r="I144" i="5" s="1"/>
  <c r="I150" i="5" s="1"/>
  <c r="I156" i="5" s="1"/>
  <c r="I162" i="5" s="1"/>
  <c r="I168" i="5" s="1"/>
  <c r="I174" i="5" s="1"/>
  <c r="I180" i="5" s="1"/>
  <c r="I186" i="5" s="1"/>
  <c r="I192" i="5" s="1"/>
  <c r="I198" i="5" s="1"/>
  <c r="I204" i="5" s="1"/>
  <c r="I210" i="5" s="1"/>
  <c r="I216" i="5" s="1"/>
  <c r="I222" i="5" s="1"/>
  <c r="I228" i="5" s="1"/>
  <c r="I234" i="5" s="1"/>
  <c r="I240" i="5" s="1"/>
  <c r="I246" i="5" s="1"/>
  <c r="I252" i="5" s="1"/>
  <c r="I258" i="5" s="1"/>
  <c r="I264" i="5" s="1"/>
  <c r="I270" i="5" s="1"/>
  <c r="I276" i="5" s="1"/>
  <c r="I282" i="5" s="1"/>
  <c r="I288" i="5" s="1"/>
  <c r="I294" i="5" s="1"/>
  <c r="I300" i="5" s="1"/>
  <c r="I306" i="5" s="1"/>
  <c r="I312" i="5" s="1"/>
  <c r="I318" i="5" s="1"/>
  <c r="I324" i="5" s="1"/>
  <c r="I330" i="5" s="1"/>
  <c r="I336" i="5" s="1"/>
  <c r="I342" i="5" s="1"/>
  <c r="I348" i="5" s="1"/>
  <c r="I354" i="5" s="1"/>
  <c r="I360" i="5" s="1"/>
  <c r="I366" i="5" s="1"/>
  <c r="I372" i="5" s="1"/>
  <c r="I378" i="5" s="1"/>
  <c r="J12" i="5"/>
  <c r="J18" i="5" s="1"/>
  <c r="J24" i="5" s="1"/>
  <c r="J30" i="5" s="1"/>
  <c r="J36" i="5" s="1"/>
  <c r="J42" i="5" s="1"/>
  <c r="J48" i="5" s="1"/>
  <c r="J54" i="5" s="1"/>
  <c r="J60" i="5" s="1"/>
  <c r="J66" i="5" s="1"/>
  <c r="J72" i="5" s="1"/>
  <c r="J78" i="5" s="1"/>
  <c r="J84" i="5" s="1"/>
  <c r="J90" i="5" s="1"/>
  <c r="J96" i="5" s="1"/>
  <c r="J102" i="5" s="1"/>
  <c r="J108" i="5" s="1"/>
  <c r="J114" i="5" s="1"/>
  <c r="J120" i="5" s="1"/>
  <c r="J126" i="5" s="1"/>
  <c r="J132" i="5" s="1"/>
  <c r="J138" i="5" s="1"/>
  <c r="J144" i="5" s="1"/>
  <c r="J150" i="5" s="1"/>
  <c r="J156" i="5" s="1"/>
  <c r="J162" i="5" s="1"/>
  <c r="J168" i="5" s="1"/>
  <c r="J174" i="5" s="1"/>
  <c r="J180" i="5" s="1"/>
  <c r="J186" i="5" s="1"/>
  <c r="J192" i="5" s="1"/>
  <c r="J198" i="5" s="1"/>
  <c r="J204" i="5" s="1"/>
  <c r="J210" i="5" s="1"/>
  <c r="J216" i="5" s="1"/>
  <c r="J222" i="5" s="1"/>
  <c r="J228" i="5" s="1"/>
  <c r="J234" i="5" s="1"/>
  <c r="J240" i="5" s="1"/>
  <c r="J246" i="5" s="1"/>
  <c r="J252" i="5" s="1"/>
  <c r="J258" i="5" s="1"/>
  <c r="J264" i="5" s="1"/>
  <c r="J270" i="5" s="1"/>
  <c r="J276" i="5" s="1"/>
  <c r="J282" i="5" s="1"/>
  <c r="J288" i="5" s="1"/>
  <c r="J294" i="5" s="1"/>
  <c r="J300" i="5" s="1"/>
  <c r="J306" i="5" s="1"/>
  <c r="J312" i="5" s="1"/>
  <c r="J318" i="5" s="1"/>
  <c r="J324" i="5" s="1"/>
  <c r="J330" i="5" s="1"/>
  <c r="J336" i="5" s="1"/>
  <c r="J342" i="5" s="1"/>
  <c r="J348" i="5" s="1"/>
  <c r="J354" i="5" s="1"/>
  <c r="J360" i="5" s="1"/>
  <c r="J366" i="5" s="1"/>
  <c r="J372" i="5" s="1"/>
  <c r="J378" i="5" s="1"/>
  <c r="K12" i="5"/>
  <c r="K18" i="5" s="1"/>
  <c r="K24" i="5" s="1"/>
  <c r="K30" i="5" s="1"/>
  <c r="K36" i="5" s="1"/>
  <c r="K42" i="5" s="1"/>
  <c r="K48" i="5" s="1"/>
  <c r="K54" i="5" s="1"/>
  <c r="K60" i="5" s="1"/>
  <c r="K66" i="5" s="1"/>
  <c r="K72" i="5" s="1"/>
  <c r="K78" i="5" s="1"/>
  <c r="K84" i="5" s="1"/>
  <c r="K90" i="5" s="1"/>
  <c r="K96" i="5" s="1"/>
  <c r="K102" i="5" s="1"/>
  <c r="K108" i="5" s="1"/>
  <c r="K114" i="5" s="1"/>
  <c r="K120" i="5" s="1"/>
  <c r="K126" i="5" s="1"/>
  <c r="K132" i="5" s="1"/>
  <c r="K138" i="5" s="1"/>
  <c r="K144" i="5" s="1"/>
  <c r="K150" i="5" s="1"/>
  <c r="K156" i="5" s="1"/>
  <c r="K162" i="5" s="1"/>
  <c r="K168" i="5" s="1"/>
  <c r="K174" i="5" s="1"/>
  <c r="K180" i="5" s="1"/>
  <c r="K186" i="5" s="1"/>
  <c r="K192" i="5" s="1"/>
  <c r="K198" i="5" s="1"/>
  <c r="K204" i="5" s="1"/>
  <c r="K210" i="5" s="1"/>
  <c r="K216" i="5" s="1"/>
  <c r="K222" i="5" s="1"/>
  <c r="K228" i="5" s="1"/>
  <c r="K234" i="5" s="1"/>
  <c r="K240" i="5" s="1"/>
  <c r="K246" i="5" s="1"/>
  <c r="K252" i="5" s="1"/>
  <c r="K258" i="5" s="1"/>
  <c r="K264" i="5" s="1"/>
  <c r="K270" i="5" s="1"/>
  <c r="K276" i="5" s="1"/>
  <c r="K282" i="5" s="1"/>
  <c r="K288" i="5" s="1"/>
  <c r="K294" i="5" s="1"/>
  <c r="K300" i="5" s="1"/>
  <c r="K306" i="5" s="1"/>
  <c r="K312" i="5" s="1"/>
  <c r="K318" i="5" s="1"/>
  <c r="K324" i="5" s="1"/>
  <c r="K330" i="5" s="1"/>
  <c r="K336" i="5" s="1"/>
  <c r="K342" i="5" s="1"/>
  <c r="K348" i="5" s="1"/>
  <c r="K354" i="5" s="1"/>
  <c r="K360" i="5" s="1"/>
  <c r="K366" i="5" s="1"/>
  <c r="K372" i="5" s="1"/>
  <c r="K378" i="5" s="1"/>
  <c r="L12" i="5"/>
  <c r="L18" i="5" s="1"/>
  <c r="L24" i="5" s="1"/>
  <c r="L30" i="5" s="1"/>
  <c r="L36" i="5" s="1"/>
  <c r="L42" i="5" s="1"/>
  <c r="L48" i="5" s="1"/>
  <c r="L54" i="5" s="1"/>
  <c r="L60" i="5" s="1"/>
  <c r="L66" i="5" s="1"/>
  <c r="L72" i="5" s="1"/>
  <c r="L78" i="5" s="1"/>
  <c r="L84" i="5" s="1"/>
  <c r="L90" i="5" s="1"/>
  <c r="L96" i="5" s="1"/>
  <c r="L102" i="5" s="1"/>
  <c r="L108" i="5" s="1"/>
  <c r="L114" i="5" s="1"/>
  <c r="L120" i="5" s="1"/>
  <c r="L126" i="5" s="1"/>
  <c r="L132" i="5" s="1"/>
  <c r="L138" i="5" s="1"/>
  <c r="L144" i="5" s="1"/>
  <c r="L150" i="5" s="1"/>
  <c r="L156" i="5" s="1"/>
  <c r="L162" i="5" s="1"/>
  <c r="L168" i="5" s="1"/>
  <c r="L174" i="5" s="1"/>
  <c r="L180" i="5" s="1"/>
  <c r="L186" i="5" s="1"/>
  <c r="L192" i="5" s="1"/>
  <c r="L198" i="5" s="1"/>
  <c r="L204" i="5" s="1"/>
  <c r="L210" i="5" s="1"/>
  <c r="L216" i="5" s="1"/>
  <c r="L222" i="5" s="1"/>
  <c r="L228" i="5" s="1"/>
  <c r="L234" i="5" s="1"/>
  <c r="L240" i="5" s="1"/>
  <c r="L246" i="5" s="1"/>
  <c r="L252" i="5" s="1"/>
  <c r="L258" i="5" s="1"/>
  <c r="L264" i="5" s="1"/>
  <c r="L270" i="5" s="1"/>
  <c r="L276" i="5" s="1"/>
  <c r="L282" i="5" s="1"/>
  <c r="L288" i="5" s="1"/>
  <c r="L294" i="5" s="1"/>
  <c r="L300" i="5" s="1"/>
  <c r="L306" i="5" s="1"/>
  <c r="L312" i="5" s="1"/>
  <c r="L318" i="5" s="1"/>
  <c r="L324" i="5" s="1"/>
  <c r="L330" i="5" s="1"/>
  <c r="L336" i="5" s="1"/>
  <c r="L342" i="5" s="1"/>
  <c r="L348" i="5" s="1"/>
  <c r="L354" i="5" s="1"/>
  <c r="L360" i="5" s="1"/>
  <c r="L366" i="5" s="1"/>
  <c r="L372" i="5" s="1"/>
  <c r="L378" i="5" s="1"/>
  <c r="G13" i="5"/>
  <c r="G19" i="5" s="1"/>
  <c r="G25" i="5" s="1"/>
  <c r="G31" i="5" s="1"/>
  <c r="G37" i="5" s="1"/>
  <c r="G43" i="5" s="1"/>
  <c r="G49" i="5" s="1"/>
  <c r="G55" i="5" s="1"/>
  <c r="G61" i="5" s="1"/>
  <c r="G67" i="5" s="1"/>
  <c r="G73" i="5" s="1"/>
  <c r="G79" i="5" s="1"/>
  <c r="G85" i="5" s="1"/>
  <c r="G91" i="5" s="1"/>
  <c r="G97" i="5" s="1"/>
  <c r="G103" i="5" s="1"/>
  <c r="G109" i="5" s="1"/>
  <c r="G115" i="5" s="1"/>
  <c r="G121" i="5" s="1"/>
  <c r="G127" i="5" s="1"/>
  <c r="G133" i="5" s="1"/>
  <c r="G139" i="5" s="1"/>
  <c r="G145" i="5" s="1"/>
  <c r="G151" i="5" s="1"/>
  <c r="G157" i="5" s="1"/>
  <c r="G163" i="5" s="1"/>
  <c r="G169" i="5" s="1"/>
  <c r="G175" i="5" s="1"/>
  <c r="G181" i="5" s="1"/>
  <c r="G187" i="5" s="1"/>
  <c r="G193" i="5" s="1"/>
  <c r="G199" i="5" s="1"/>
  <c r="G205" i="5" s="1"/>
  <c r="G211" i="5" s="1"/>
  <c r="G217" i="5" s="1"/>
  <c r="G223" i="5" s="1"/>
  <c r="G229" i="5" s="1"/>
  <c r="G235" i="5" s="1"/>
  <c r="G241" i="5" s="1"/>
  <c r="G247" i="5" s="1"/>
  <c r="G253" i="5" s="1"/>
  <c r="G259" i="5" s="1"/>
  <c r="G265" i="5" s="1"/>
  <c r="G271" i="5" s="1"/>
  <c r="G277" i="5" s="1"/>
  <c r="G283" i="5" s="1"/>
  <c r="G289" i="5" s="1"/>
  <c r="G295" i="5" s="1"/>
  <c r="G301" i="5" s="1"/>
  <c r="G307" i="5" s="1"/>
  <c r="G313" i="5" s="1"/>
  <c r="G319" i="5" s="1"/>
  <c r="G325" i="5" s="1"/>
  <c r="G331" i="5" s="1"/>
  <c r="G337" i="5" s="1"/>
  <c r="G343" i="5" s="1"/>
  <c r="G349" i="5" s="1"/>
  <c r="G355" i="5" s="1"/>
  <c r="G361" i="5" s="1"/>
  <c r="G367" i="5" s="1"/>
  <c r="G373" i="5" s="1"/>
  <c r="H13" i="5"/>
  <c r="H19" i="5" s="1"/>
  <c r="H25" i="5" s="1"/>
  <c r="H31" i="5" s="1"/>
  <c r="H37" i="5" s="1"/>
  <c r="H43" i="5" s="1"/>
  <c r="H49" i="5" s="1"/>
  <c r="H55" i="5" s="1"/>
  <c r="H61" i="5" s="1"/>
  <c r="H67" i="5" s="1"/>
  <c r="H73" i="5" s="1"/>
  <c r="H79" i="5" s="1"/>
  <c r="H85" i="5" s="1"/>
  <c r="H91" i="5" s="1"/>
  <c r="H97" i="5" s="1"/>
  <c r="H103" i="5" s="1"/>
  <c r="H109" i="5" s="1"/>
  <c r="H115" i="5" s="1"/>
  <c r="H121" i="5" s="1"/>
  <c r="H127" i="5" s="1"/>
  <c r="H133" i="5" s="1"/>
  <c r="H139" i="5" s="1"/>
  <c r="H145" i="5" s="1"/>
  <c r="H151" i="5" s="1"/>
  <c r="H157" i="5" s="1"/>
  <c r="H163" i="5" s="1"/>
  <c r="H169" i="5" s="1"/>
  <c r="H175" i="5" s="1"/>
  <c r="H181" i="5" s="1"/>
  <c r="H187" i="5" s="1"/>
  <c r="H193" i="5" s="1"/>
  <c r="H199" i="5" s="1"/>
  <c r="H205" i="5" s="1"/>
  <c r="H211" i="5" s="1"/>
  <c r="H217" i="5" s="1"/>
  <c r="H223" i="5" s="1"/>
  <c r="H229" i="5" s="1"/>
  <c r="H235" i="5" s="1"/>
  <c r="H241" i="5" s="1"/>
  <c r="H247" i="5" s="1"/>
  <c r="H253" i="5" s="1"/>
  <c r="H259" i="5" s="1"/>
  <c r="H265" i="5" s="1"/>
  <c r="H271" i="5" s="1"/>
  <c r="H277" i="5" s="1"/>
  <c r="H283" i="5" s="1"/>
  <c r="H289" i="5" s="1"/>
  <c r="H295" i="5" s="1"/>
  <c r="H301" i="5" s="1"/>
  <c r="H307" i="5" s="1"/>
  <c r="H313" i="5" s="1"/>
  <c r="H319" i="5" s="1"/>
  <c r="H325" i="5" s="1"/>
  <c r="H331" i="5" s="1"/>
  <c r="H337" i="5" s="1"/>
  <c r="H343" i="5" s="1"/>
  <c r="H349" i="5" s="1"/>
  <c r="H355" i="5" s="1"/>
  <c r="H361" i="5" s="1"/>
  <c r="H367" i="5" s="1"/>
  <c r="H373" i="5" s="1"/>
  <c r="I13" i="5"/>
  <c r="I19" i="5" s="1"/>
  <c r="I25" i="5" s="1"/>
  <c r="I31" i="5" s="1"/>
  <c r="I37" i="5" s="1"/>
  <c r="I43" i="5" s="1"/>
  <c r="I49" i="5" s="1"/>
  <c r="I55" i="5" s="1"/>
  <c r="I61" i="5" s="1"/>
  <c r="I67" i="5" s="1"/>
  <c r="I73" i="5" s="1"/>
  <c r="I79" i="5" s="1"/>
  <c r="I85" i="5" s="1"/>
  <c r="I91" i="5" s="1"/>
  <c r="I97" i="5" s="1"/>
  <c r="I103" i="5" s="1"/>
  <c r="I109" i="5" s="1"/>
  <c r="I115" i="5" s="1"/>
  <c r="I121" i="5" s="1"/>
  <c r="I127" i="5" s="1"/>
  <c r="I133" i="5" s="1"/>
  <c r="I139" i="5" s="1"/>
  <c r="I145" i="5" s="1"/>
  <c r="I151" i="5" s="1"/>
  <c r="I157" i="5" s="1"/>
  <c r="I163" i="5" s="1"/>
  <c r="I169" i="5" s="1"/>
  <c r="I175" i="5" s="1"/>
  <c r="I181" i="5" s="1"/>
  <c r="I187" i="5" s="1"/>
  <c r="I193" i="5" s="1"/>
  <c r="I199" i="5" s="1"/>
  <c r="I205" i="5" s="1"/>
  <c r="I211" i="5" s="1"/>
  <c r="I217" i="5" s="1"/>
  <c r="I223" i="5" s="1"/>
  <c r="I229" i="5" s="1"/>
  <c r="I235" i="5" s="1"/>
  <c r="I241" i="5" s="1"/>
  <c r="I247" i="5" s="1"/>
  <c r="I253" i="5" s="1"/>
  <c r="I259" i="5" s="1"/>
  <c r="I265" i="5" s="1"/>
  <c r="I271" i="5" s="1"/>
  <c r="I277" i="5" s="1"/>
  <c r="I283" i="5" s="1"/>
  <c r="I289" i="5" s="1"/>
  <c r="I295" i="5" s="1"/>
  <c r="I301" i="5" s="1"/>
  <c r="I307" i="5" s="1"/>
  <c r="I313" i="5" s="1"/>
  <c r="I319" i="5" s="1"/>
  <c r="I325" i="5" s="1"/>
  <c r="I331" i="5" s="1"/>
  <c r="I337" i="5" s="1"/>
  <c r="I343" i="5" s="1"/>
  <c r="I349" i="5" s="1"/>
  <c r="I355" i="5" s="1"/>
  <c r="I361" i="5" s="1"/>
  <c r="I367" i="5" s="1"/>
  <c r="I373" i="5" s="1"/>
  <c r="J13" i="5"/>
  <c r="J19" i="5" s="1"/>
  <c r="J25" i="5" s="1"/>
  <c r="J31" i="5" s="1"/>
  <c r="J37" i="5" s="1"/>
  <c r="J43" i="5" s="1"/>
  <c r="J49" i="5" s="1"/>
  <c r="J55" i="5" s="1"/>
  <c r="J61" i="5" s="1"/>
  <c r="J67" i="5" s="1"/>
  <c r="J73" i="5" s="1"/>
  <c r="J79" i="5" s="1"/>
  <c r="J85" i="5" s="1"/>
  <c r="J91" i="5" s="1"/>
  <c r="J97" i="5" s="1"/>
  <c r="J103" i="5" s="1"/>
  <c r="J109" i="5" s="1"/>
  <c r="J115" i="5" s="1"/>
  <c r="J121" i="5" s="1"/>
  <c r="J127" i="5" s="1"/>
  <c r="J133" i="5" s="1"/>
  <c r="J139" i="5" s="1"/>
  <c r="J145" i="5" s="1"/>
  <c r="J151" i="5" s="1"/>
  <c r="J157" i="5" s="1"/>
  <c r="J163" i="5" s="1"/>
  <c r="J169" i="5" s="1"/>
  <c r="J175" i="5" s="1"/>
  <c r="J181" i="5" s="1"/>
  <c r="J187" i="5" s="1"/>
  <c r="J193" i="5" s="1"/>
  <c r="J199" i="5" s="1"/>
  <c r="J205" i="5" s="1"/>
  <c r="J211" i="5" s="1"/>
  <c r="J217" i="5" s="1"/>
  <c r="J223" i="5" s="1"/>
  <c r="J229" i="5" s="1"/>
  <c r="J235" i="5" s="1"/>
  <c r="J241" i="5" s="1"/>
  <c r="J247" i="5" s="1"/>
  <c r="J253" i="5" s="1"/>
  <c r="J259" i="5" s="1"/>
  <c r="J265" i="5" s="1"/>
  <c r="J271" i="5" s="1"/>
  <c r="J277" i="5" s="1"/>
  <c r="J283" i="5" s="1"/>
  <c r="J289" i="5" s="1"/>
  <c r="J295" i="5" s="1"/>
  <c r="J301" i="5" s="1"/>
  <c r="J307" i="5" s="1"/>
  <c r="J313" i="5" s="1"/>
  <c r="J319" i="5" s="1"/>
  <c r="J325" i="5" s="1"/>
  <c r="J331" i="5" s="1"/>
  <c r="J337" i="5" s="1"/>
  <c r="J343" i="5" s="1"/>
  <c r="J349" i="5" s="1"/>
  <c r="J355" i="5" s="1"/>
  <c r="J361" i="5" s="1"/>
  <c r="J367" i="5" s="1"/>
  <c r="J373" i="5" s="1"/>
  <c r="K13" i="5"/>
  <c r="K19" i="5" s="1"/>
  <c r="K25" i="5" s="1"/>
  <c r="K31" i="5" s="1"/>
  <c r="K37" i="5" s="1"/>
  <c r="K43" i="5" s="1"/>
  <c r="K49" i="5" s="1"/>
  <c r="K55" i="5" s="1"/>
  <c r="K61" i="5" s="1"/>
  <c r="K67" i="5" s="1"/>
  <c r="K73" i="5" s="1"/>
  <c r="K79" i="5" s="1"/>
  <c r="K85" i="5" s="1"/>
  <c r="K91" i="5" s="1"/>
  <c r="K97" i="5" s="1"/>
  <c r="K103" i="5" s="1"/>
  <c r="K109" i="5" s="1"/>
  <c r="K115" i="5" s="1"/>
  <c r="K121" i="5" s="1"/>
  <c r="K127" i="5" s="1"/>
  <c r="K133" i="5" s="1"/>
  <c r="K139" i="5" s="1"/>
  <c r="K145" i="5" s="1"/>
  <c r="K151" i="5" s="1"/>
  <c r="K157" i="5" s="1"/>
  <c r="K163" i="5" s="1"/>
  <c r="K169" i="5" s="1"/>
  <c r="K175" i="5" s="1"/>
  <c r="K181" i="5" s="1"/>
  <c r="K187" i="5" s="1"/>
  <c r="K193" i="5" s="1"/>
  <c r="K199" i="5" s="1"/>
  <c r="K205" i="5" s="1"/>
  <c r="K211" i="5" s="1"/>
  <c r="K217" i="5" s="1"/>
  <c r="K223" i="5" s="1"/>
  <c r="K229" i="5" s="1"/>
  <c r="K235" i="5" s="1"/>
  <c r="K241" i="5" s="1"/>
  <c r="K247" i="5" s="1"/>
  <c r="K253" i="5" s="1"/>
  <c r="K259" i="5" s="1"/>
  <c r="K265" i="5" s="1"/>
  <c r="K271" i="5" s="1"/>
  <c r="K277" i="5" s="1"/>
  <c r="K283" i="5" s="1"/>
  <c r="K289" i="5" s="1"/>
  <c r="K295" i="5" s="1"/>
  <c r="K301" i="5" s="1"/>
  <c r="K307" i="5" s="1"/>
  <c r="K313" i="5" s="1"/>
  <c r="K319" i="5" s="1"/>
  <c r="K325" i="5" s="1"/>
  <c r="K331" i="5" s="1"/>
  <c r="K337" i="5" s="1"/>
  <c r="K343" i="5" s="1"/>
  <c r="K349" i="5" s="1"/>
  <c r="K355" i="5" s="1"/>
  <c r="K361" i="5" s="1"/>
  <c r="K367" i="5" s="1"/>
  <c r="K373" i="5" s="1"/>
  <c r="L13" i="5"/>
  <c r="L19" i="5" s="1"/>
  <c r="L25" i="5" s="1"/>
  <c r="L31" i="5" s="1"/>
  <c r="L37" i="5" s="1"/>
  <c r="L43" i="5" s="1"/>
  <c r="L49" i="5" s="1"/>
  <c r="L55" i="5" s="1"/>
  <c r="L61" i="5" s="1"/>
  <c r="L67" i="5" s="1"/>
  <c r="L73" i="5" s="1"/>
  <c r="L79" i="5" s="1"/>
  <c r="L85" i="5" s="1"/>
  <c r="L91" i="5" s="1"/>
  <c r="L97" i="5" s="1"/>
  <c r="L103" i="5" s="1"/>
  <c r="L109" i="5" s="1"/>
  <c r="L115" i="5" s="1"/>
  <c r="L121" i="5" s="1"/>
  <c r="L127" i="5" s="1"/>
  <c r="L133" i="5" s="1"/>
  <c r="L139" i="5" s="1"/>
  <c r="L145" i="5" s="1"/>
  <c r="L151" i="5" s="1"/>
  <c r="L157" i="5" s="1"/>
  <c r="L163" i="5" s="1"/>
  <c r="L169" i="5" s="1"/>
  <c r="L175" i="5" s="1"/>
  <c r="L181" i="5" s="1"/>
  <c r="L187" i="5" s="1"/>
  <c r="L193" i="5" s="1"/>
  <c r="L199" i="5" s="1"/>
  <c r="L205" i="5" s="1"/>
  <c r="L211" i="5" s="1"/>
  <c r="L217" i="5" s="1"/>
  <c r="L223" i="5" s="1"/>
  <c r="L229" i="5" s="1"/>
  <c r="L235" i="5" s="1"/>
  <c r="L241" i="5" s="1"/>
  <c r="L247" i="5" s="1"/>
  <c r="L253" i="5" s="1"/>
  <c r="L259" i="5" s="1"/>
  <c r="L265" i="5" s="1"/>
  <c r="L271" i="5" s="1"/>
  <c r="L277" i="5" s="1"/>
  <c r="L283" i="5" s="1"/>
  <c r="L289" i="5" s="1"/>
  <c r="L295" i="5" s="1"/>
  <c r="L301" i="5" s="1"/>
  <c r="L307" i="5" s="1"/>
  <c r="L313" i="5" s="1"/>
  <c r="L319" i="5" s="1"/>
  <c r="L325" i="5" s="1"/>
  <c r="L331" i="5" s="1"/>
  <c r="L337" i="5" s="1"/>
  <c r="L343" i="5" s="1"/>
  <c r="L349" i="5" s="1"/>
  <c r="L355" i="5" s="1"/>
  <c r="L361" i="5" s="1"/>
  <c r="L367" i="5" s="1"/>
  <c r="L373" i="5" s="1"/>
  <c r="G14" i="5"/>
  <c r="G20" i="5" s="1"/>
  <c r="G26" i="5" s="1"/>
  <c r="G32" i="5" s="1"/>
  <c r="G38" i="5" s="1"/>
  <c r="G44" i="5" s="1"/>
  <c r="G50" i="5" s="1"/>
  <c r="G56" i="5" s="1"/>
  <c r="G62" i="5" s="1"/>
  <c r="G68" i="5" s="1"/>
  <c r="G74" i="5" s="1"/>
  <c r="G80" i="5" s="1"/>
  <c r="G86" i="5" s="1"/>
  <c r="G92" i="5" s="1"/>
  <c r="G98" i="5" s="1"/>
  <c r="G104" i="5" s="1"/>
  <c r="G110" i="5" s="1"/>
  <c r="G116" i="5" s="1"/>
  <c r="G122" i="5" s="1"/>
  <c r="G128" i="5" s="1"/>
  <c r="G134" i="5" s="1"/>
  <c r="G140" i="5" s="1"/>
  <c r="G146" i="5" s="1"/>
  <c r="G152" i="5" s="1"/>
  <c r="G158" i="5" s="1"/>
  <c r="G164" i="5" s="1"/>
  <c r="G170" i="5" s="1"/>
  <c r="G176" i="5" s="1"/>
  <c r="G182" i="5" s="1"/>
  <c r="G188" i="5" s="1"/>
  <c r="G194" i="5" s="1"/>
  <c r="G200" i="5" s="1"/>
  <c r="G206" i="5" s="1"/>
  <c r="G212" i="5" s="1"/>
  <c r="G218" i="5" s="1"/>
  <c r="G224" i="5" s="1"/>
  <c r="G230" i="5" s="1"/>
  <c r="G236" i="5" s="1"/>
  <c r="G242" i="5" s="1"/>
  <c r="G248" i="5" s="1"/>
  <c r="G254" i="5" s="1"/>
  <c r="G260" i="5" s="1"/>
  <c r="G266" i="5" s="1"/>
  <c r="G272" i="5" s="1"/>
  <c r="G278" i="5" s="1"/>
  <c r="G284" i="5" s="1"/>
  <c r="G290" i="5" s="1"/>
  <c r="G296" i="5" s="1"/>
  <c r="G302" i="5" s="1"/>
  <c r="G308" i="5" s="1"/>
  <c r="G314" i="5" s="1"/>
  <c r="G320" i="5" s="1"/>
  <c r="G326" i="5" s="1"/>
  <c r="G332" i="5" s="1"/>
  <c r="G338" i="5" s="1"/>
  <c r="G344" i="5" s="1"/>
  <c r="G350" i="5" s="1"/>
  <c r="G356" i="5" s="1"/>
  <c r="G362" i="5" s="1"/>
  <c r="G368" i="5" s="1"/>
  <c r="G374" i="5" s="1"/>
  <c r="H14" i="5"/>
  <c r="H20" i="5" s="1"/>
  <c r="H26" i="5" s="1"/>
  <c r="H32" i="5" s="1"/>
  <c r="H38" i="5" s="1"/>
  <c r="H44" i="5" s="1"/>
  <c r="H50" i="5" s="1"/>
  <c r="H56" i="5" s="1"/>
  <c r="H62" i="5" s="1"/>
  <c r="H68" i="5" s="1"/>
  <c r="H74" i="5" s="1"/>
  <c r="H80" i="5" s="1"/>
  <c r="H86" i="5" s="1"/>
  <c r="H92" i="5" s="1"/>
  <c r="H98" i="5" s="1"/>
  <c r="H104" i="5" s="1"/>
  <c r="H110" i="5" s="1"/>
  <c r="H116" i="5" s="1"/>
  <c r="H122" i="5" s="1"/>
  <c r="H128" i="5" s="1"/>
  <c r="H134" i="5" s="1"/>
  <c r="H140" i="5" s="1"/>
  <c r="H146" i="5" s="1"/>
  <c r="H152" i="5" s="1"/>
  <c r="H158" i="5" s="1"/>
  <c r="H164" i="5" s="1"/>
  <c r="H170" i="5" s="1"/>
  <c r="H176" i="5" s="1"/>
  <c r="H182" i="5" s="1"/>
  <c r="H188" i="5" s="1"/>
  <c r="H194" i="5" s="1"/>
  <c r="H200" i="5" s="1"/>
  <c r="H206" i="5" s="1"/>
  <c r="H212" i="5" s="1"/>
  <c r="H218" i="5" s="1"/>
  <c r="H224" i="5" s="1"/>
  <c r="H230" i="5" s="1"/>
  <c r="H236" i="5" s="1"/>
  <c r="H242" i="5" s="1"/>
  <c r="H248" i="5" s="1"/>
  <c r="H254" i="5" s="1"/>
  <c r="H260" i="5" s="1"/>
  <c r="H266" i="5" s="1"/>
  <c r="H272" i="5" s="1"/>
  <c r="H278" i="5" s="1"/>
  <c r="H284" i="5" s="1"/>
  <c r="H290" i="5" s="1"/>
  <c r="H296" i="5" s="1"/>
  <c r="H302" i="5" s="1"/>
  <c r="H308" i="5" s="1"/>
  <c r="H314" i="5" s="1"/>
  <c r="H320" i="5" s="1"/>
  <c r="H326" i="5" s="1"/>
  <c r="H332" i="5" s="1"/>
  <c r="H338" i="5" s="1"/>
  <c r="H344" i="5" s="1"/>
  <c r="H350" i="5" s="1"/>
  <c r="H356" i="5" s="1"/>
  <c r="H362" i="5" s="1"/>
  <c r="H368" i="5" s="1"/>
  <c r="H374" i="5" s="1"/>
  <c r="I14" i="5"/>
  <c r="I20" i="5" s="1"/>
  <c r="I26" i="5" s="1"/>
  <c r="I32" i="5" s="1"/>
  <c r="I38" i="5" s="1"/>
  <c r="I44" i="5" s="1"/>
  <c r="I50" i="5" s="1"/>
  <c r="I56" i="5" s="1"/>
  <c r="I62" i="5" s="1"/>
  <c r="I68" i="5" s="1"/>
  <c r="I74" i="5" s="1"/>
  <c r="I80" i="5" s="1"/>
  <c r="I86" i="5" s="1"/>
  <c r="I92" i="5" s="1"/>
  <c r="I98" i="5" s="1"/>
  <c r="I104" i="5" s="1"/>
  <c r="I110" i="5" s="1"/>
  <c r="I116" i="5" s="1"/>
  <c r="I122" i="5" s="1"/>
  <c r="I128" i="5" s="1"/>
  <c r="I134" i="5" s="1"/>
  <c r="I140" i="5" s="1"/>
  <c r="I146" i="5" s="1"/>
  <c r="I152" i="5" s="1"/>
  <c r="I158" i="5" s="1"/>
  <c r="I164" i="5" s="1"/>
  <c r="I170" i="5" s="1"/>
  <c r="I176" i="5" s="1"/>
  <c r="I182" i="5" s="1"/>
  <c r="I188" i="5" s="1"/>
  <c r="I194" i="5" s="1"/>
  <c r="I200" i="5" s="1"/>
  <c r="I206" i="5" s="1"/>
  <c r="I212" i="5" s="1"/>
  <c r="I218" i="5" s="1"/>
  <c r="I224" i="5" s="1"/>
  <c r="I230" i="5" s="1"/>
  <c r="I236" i="5" s="1"/>
  <c r="I242" i="5" s="1"/>
  <c r="I248" i="5" s="1"/>
  <c r="I254" i="5" s="1"/>
  <c r="I260" i="5" s="1"/>
  <c r="I266" i="5" s="1"/>
  <c r="I272" i="5" s="1"/>
  <c r="I278" i="5" s="1"/>
  <c r="I284" i="5" s="1"/>
  <c r="I290" i="5" s="1"/>
  <c r="I296" i="5" s="1"/>
  <c r="I302" i="5" s="1"/>
  <c r="I308" i="5" s="1"/>
  <c r="I314" i="5" s="1"/>
  <c r="I320" i="5" s="1"/>
  <c r="I326" i="5" s="1"/>
  <c r="I332" i="5" s="1"/>
  <c r="I338" i="5" s="1"/>
  <c r="I344" i="5" s="1"/>
  <c r="I350" i="5" s="1"/>
  <c r="I356" i="5" s="1"/>
  <c r="I362" i="5" s="1"/>
  <c r="I368" i="5" s="1"/>
  <c r="I374" i="5" s="1"/>
  <c r="J14" i="5"/>
  <c r="J20" i="5" s="1"/>
  <c r="J26" i="5" s="1"/>
  <c r="J32" i="5" s="1"/>
  <c r="J38" i="5" s="1"/>
  <c r="J44" i="5" s="1"/>
  <c r="J50" i="5" s="1"/>
  <c r="J56" i="5" s="1"/>
  <c r="J62" i="5" s="1"/>
  <c r="J68" i="5" s="1"/>
  <c r="J74" i="5" s="1"/>
  <c r="J80" i="5" s="1"/>
  <c r="J86" i="5" s="1"/>
  <c r="J92" i="5" s="1"/>
  <c r="J98" i="5" s="1"/>
  <c r="J104" i="5" s="1"/>
  <c r="J110" i="5" s="1"/>
  <c r="J116" i="5" s="1"/>
  <c r="J122" i="5" s="1"/>
  <c r="J128" i="5" s="1"/>
  <c r="J134" i="5" s="1"/>
  <c r="J140" i="5" s="1"/>
  <c r="J146" i="5" s="1"/>
  <c r="J152" i="5" s="1"/>
  <c r="J158" i="5" s="1"/>
  <c r="J164" i="5" s="1"/>
  <c r="J170" i="5" s="1"/>
  <c r="J176" i="5" s="1"/>
  <c r="J182" i="5" s="1"/>
  <c r="J188" i="5" s="1"/>
  <c r="J194" i="5" s="1"/>
  <c r="J200" i="5" s="1"/>
  <c r="J206" i="5" s="1"/>
  <c r="J212" i="5" s="1"/>
  <c r="J218" i="5" s="1"/>
  <c r="J224" i="5" s="1"/>
  <c r="J230" i="5" s="1"/>
  <c r="J236" i="5" s="1"/>
  <c r="J242" i="5" s="1"/>
  <c r="J248" i="5" s="1"/>
  <c r="J254" i="5" s="1"/>
  <c r="J260" i="5" s="1"/>
  <c r="J266" i="5" s="1"/>
  <c r="J272" i="5" s="1"/>
  <c r="J278" i="5" s="1"/>
  <c r="J284" i="5" s="1"/>
  <c r="J290" i="5" s="1"/>
  <c r="J296" i="5" s="1"/>
  <c r="J302" i="5" s="1"/>
  <c r="J308" i="5" s="1"/>
  <c r="J314" i="5" s="1"/>
  <c r="J320" i="5" s="1"/>
  <c r="J326" i="5" s="1"/>
  <c r="J332" i="5" s="1"/>
  <c r="J338" i="5" s="1"/>
  <c r="J344" i="5" s="1"/>
  <c r="J350" i="5" s="1"/>
  <c r="J356" i="5" s="1"/>
  <c r="J362" i="5" s="1"/>
  <c r="J368" i="5" s="1"/>
  <c r="J374" i="5" s="1"/>
  <c r="K14" i="5"/>
  <c r="K20" i="5" s="1"/>
  <c r="K26" i="5" s="1"/>
  <c r="K32" i="5" s="1"/>
  <c r="K38" i="5" s="1"/>
  <c r="K44" i="5" s="1"/>
  <c r="K50" i="5" s="1"/>
  <c r="K56" i="5" s="1"/>
  <c r="K62" i="5" s="1"/>
  <c r="K68" i="5" s="1"/>
  <c r="K74" i="5" s="1"/>
  <c r="K80" i="5" s="1"/>
  <c r="K86" i="5" s="1"/>
  <c r="K92" i="5" s="1"/>
  <c r="K98" i="5" s="1"/>
  <c r="K104" i="5" s="1"/>
  <c r="K110" i="5" s="1"/>
  <c r="K116" i="5" s="1"/>
  <c r="K122" i="5" s="1"/>
  <c r="K128" i="5" s="1"/>
  <c r="K134" i="5" s="1"/>
  <c r="K140" i="5" s="1"/>
  <c r="K146" i="5" s="1"/>
  <c r="K152" i="5" s="1"/>
  <c r="K158" i="5" s="1"/>
  <c r="K164" i="5" s="1"/>
  <c r="K170" i="5" s="1"/>
  <c r="K176" i="5" s="1"/>
  <c r="K182" i="5" s="1"/>
  <c r="K188" i="5" s="1"/>
  <c r="K194" i="5" s="1"/>
  <c r="K200" i="5" s="1"/>
  <c r="K206" i="5" s="1"/>
  <c r="K212" i="5" s="1"/>
  <c r="K218" i="5" s="1"/>
  <c r="K224" i="5" s="1"/>
  <c r="K230" i="5" s="1"/>
  <c r="K236" i="5" s="1"/>
  <c r="K242" i="5" s="1"/>
  <c r="K248" i="5" s="1"/>
  <c r="K254" i="5" s="1"/>
  <c r="K260" i="5" s="1"/>
  <c r="K266" i="5" s="1"/>
  <c r="K272" i="5" s="1"/>
  <c r="K278" i="5" s="1"/>
  <c r="K284" i="5" s="1"/>
  <c r="K290" i="5" s="1"/>
  <c r="K296" i="5" s="1"/>
  <c r="K302" i="5" s="1"/>
  <c r="K308" i="5" s="1"/>
  <c r="K314" i="5" s="1"/>
  <c r="K320" i="5" s="1"/>
  <c r="K326" i="5" s="1"/>
  <c r="K332" i="5" s="1"/>
  <c r="K338" i="5" s="1"/>
  <c r="K344" i="5" s="1"/>
  <c r="K350" i="5" s="1"/>
  <c r="K356" i="5" s="1"/>
  <c r="K362" i="5" s="1"/>
  <c r="K368" i="5" s="1"/>
  <c r="K374" i="5" s="1"/>
  <c r="L14" i="5"/>
  <c r="L20" i="5" s="1"/>
  <c r="L26" i="5" s="1"/>
  <c r="L32" i="5" s="1"/>
  <c r="L38" i="5" s="1"/>
  <c r="L44" i="5" s="1"/>
  <c r="L50" i="5" s="1"/>
  <c r="L56" i="5" s="1"/>
  <c r="L62" i="5" s="1"/>
  <c r="L68" i="5" s="1"/>
  <c r="L74" i="5" s="1"/>
  <c r="L80" i="5" s="1"/>
  <c r="L86" i="5" s="1"/>
  <c r="L92" i="5" s="1"/>
  <c r="L98" i="5" s="1"/>
  <c r="L104" i="5" s="1"/>
  <c r="L110" i="5" s="1"/>
  <c r="L116" i="5" s="1"/>
  <c r="L122" i="5" s="1"/>
  <c r="L128" i="5" s="1"/>
  <c r="L134" i="5" s="1"/>
  <c r="L140" i="5" s="1"/>
  <c r="L146" i="5" s="1"/>
  <c r="L152" i="5" s="1"/>
  <c r="L158" i="5" s="1"/>
  <c r="L164" i="5" s="1"/>
  <c r="L170" i="5" s="1"/>
  <c r="L176" i="5" s="1"/>
  <c r="L182" i="5" s="1"/>
  <c r="L188" i="5" s="1"/>
  <c r="L194" i="5" s="1"/>
  <c r="L200" i="5" s="1"/>
  <c r="L206" i="5" s="1"/>
  <c r="L212" i="5" s="1"/>
  <c r="L218" i="5" s="1"/>
  <c r="L224" i="5" s="1"/>
  <c r="L230" i="5" s="1"/>
  <c r="L236" i="5" s="1"/>
  <c r="L242" i="5" s="1"/>
  <c r="L248" i="5" s="1"/>
  <c r="L254" i="5" s="1"/>
  <c r="L260" i="5" s="1"/>
  <c r="L266" i="5" s="1"/>
  <c r="L272" i="5" s="1"/>
  <c r="L278" i="5" s="1"/>
  <c r="L284" i="5" s="1"/>
  <c r="L290" i="5" s="1"/>
  <c r="L296" i="5" s="1"/>
  <c r="L302" i="5" s="1"/>
  <c r="L308" i="5" s="1"/>
  <c r="L314" i="5" s="1"/>
  <c r="L320" i="5" s="1"/>
  <c r="L326" i="5" s="1"/>
  <c r="L332" i="5" s="1"/>
  <c r="L338" i="5" s="1"/>
  <c r="L344" i="5" s="1"/>
  <c r="L350" i="5" s="1"/>
  <c r="L356" i="5" s="1"/>
  <c r="L362" i="5" s="1"/>
  <c r="L368" i="5" s="1"/>
  <c r="L374" i="5" s="1"/>
  <c r="G15" i="5"/>
  <c r="G21" i="5" s="1"/>
  <c r="G27" i="5" s="1"/>
  <c r="G33" i="5" s="1"/>
  <c r="G39" i="5" s="1"/>
  <c r="G45" i="5" s="1"/>
  <c r="G51" i="5" s="1"/>
  <c r="G57" i="5" s="1"/>
  <c r="G63" i="5" s="1"/>
  <c r="G69" i="5" s="1"/>
  <c r="G75" i="5" s="1"/>
  <c r="G81" i="5" s="1"/>
  <c r="G87" i="5" s="1"/>
  <c r="G93" i="5" s="1"/>
  <c r="G99" i="5" s="1"/>
  <c r="G105" i="5" s="1"/>
  <c r="G111" i="5" s="1"/>
  <c r="G117" i="5" s="1"/>
  <c r="G123" i="5" s="1"/>
  <c r="G129" i="5" s="1"/>
  <c r="G135" i="5" s="1"/>
  <c r="G141" i="5" s="1"/>
  <c r="G147" i="5" s="1"/>
  <c r="G153" i="5" s="1"/>
  <c r="G159" i="5" s="1"/>
  <c r="G165" i="5" s="1"/>
  <c r="G171" i="5" s="1"/>
  <c r="G177" i="5" s="1"/>
  <c r="G183" i="5" s="1"/>
  <c r="G189" i="5" s="1"/>
  <c r="G195" i="5" s="1"/>
  <c r="G201" i="5" s="1"/>
  <c r="G207" i="5" s="1"/>
  <c r="G213" i="5" s="1"/>
  <c r="G219" i="5" s="1"/>
  <c r="G225" i="5" s="1"/>
  <c r="G231" i="5" s="1"/>
  <c r="G237" i="5" s="1"/>
  <c r="G243" i="5" s="1"/>
  <c r="G249" i="5" s="1"/>
  <c r="G255" i="5" s="1"/>
  <c r="G261" i="5" s="1"/>
  <c r="G267" i="5" s="1"/>
  <c r="G273" i="5" s="1"/>
  <c r="G279" i="5" s="1"/>
  <c r="G285" i="5" s="1"/>
  <c r="G291" i="5" s="1"/>
  <c r="G297" i="5" s="1"/>
  <c r="G303" i="5" s="1"/>
  <c r="G309" i="5" s="1"/>
  <c r="G315" i="5" s="1"/>
  <c r="G321" i="5" s="1"/>
  <c r="G327" i="5" s="1"/>
  <c r="G333" i="5" s="1"/>
  <c r="G339" i="5" s="1"/>
  <c r="G345" i="5" s="1"/>
  <c r="G351" i="5" s="1"/>
  <c r="G357" i="5" s="1"/>
  <c r="G363" i="5" s="1"/>
  <c r="G369" i="5" s="1"/>
  <c r="G375" i="5" s="1"/>
  <c r="H15" i="5"/>
  <c r="H21" i="5" s="1"/>
  <c r="H27" i="5" s="1"/>
  <c r="H33" i="5" s="1"/>
  <c r="H39" i="5" s="1"/>
  <c r="H45" i="5" s="1"/>
  <c r="H51" i="5" s="1"/>
  <c r="H57" i="5" s="1"/>
  <c r="H63" i="5" s="1"/>
  <c r="H69" i="5" s="1"/>
  <c r="H75" i="5" s="1"/>
  <c r="H81" i="5" s="1"/>
  <c r="H87" i="5" s="1"/>
  <c r="H93" i="5" s="1"/>
  <c r="H99" i="5" s="1"/>
  <c r="H105" i="5" s="1"/>
  <c r="H111" i="5" s="1"/>
  <c r="H117" i="5" s="1"/>
  <c r="H123" i="5" s="1"/>
  <c r="H129" i="5" s="1"/>
  <c r="H135" i="5" s="1"/>
  <c r="H141" i="5" s="1"/>
  <c r="H147" i="5" s="1"/>
  <c r="H153" i="5" s="1"/>
  <c r="H159" i="5" s="1"/>
  <c r="H165" i="5" s="1"/>
  <c r="H171" i="5" s="1"/>
  <c r="H177" i="5" s="1"/>
  <c r="H183" i="5" s="1"/>
  <c r="H189" i="5" s="1"/>
  <c r="H195" i="5" s="1"/>
  <c r="H201" i="5" s="1"/>
  <c r="H207" i="5" s="1"/>
  <c r="H213" i="5" s="1"/>
  <c r="H219" i="5" s="1"/>
  <c r="H225" i="5" s="1"/>
  <c r="H231" i="5" s="1"/>
  <c r="H237" i="5" s="1"/>
  <c r="H243" i="5" s="1"/>
  <c r="H249" i="5" s="1"/>
  <c r="H255" i="5" s="1"/>
  <c r="H261" i="5" s="1"/>
  <c r="H267" i="5" s="1"/>
  <c r="H273" i="5" s="1"/>
  <c r="H279" i="5" s="1"/>
  <c r="H285" i="5" s="1"/>
  <c r="H291" i="5" s="1"/>
  <c r="H297" i="5" s="1"/>
  <c r="H303" i="5" s="1"/>
  <c r="H309" i="5" s="1"/>
  <c r="H315" i="5" s="1"/>
  <c r="H321" i="5" s="1"/>
  <c r="H327" i="5" s="1"/>
  <c r="H333" i="5" s="1"/>
  <c r="H339" i="5" s="1"/>
  <c r="H345" i="5" s="1"/>
  <c r="H351" i="5" s="1"/>
  <c r="H357" i="5" s="1"/>
  <c r="H363" i="5" s="1"/>
  <c r="H369" i="5" s="1"/>
  <c r="H375" i="5" s="1"/>
  <c r="I15" i="5"/>
  <c r="I21" i="5" s="1"/>
  <c r="I27" i="5" s="1"/>
  <c r="I33" i="5" s="1"/>
  <c r="I39" i="5" s="1"/>
  <c r="I45" i="5" s="1"/>
  <c r="I51" i="5" s="1"/>
  <c r="I57" i="5" s="1"/>
  <c r="I63" i="5" s="1"/>
  <c r="I69" i="5" s="1"/>
  <c r="I75" i="5" s="1"/>
  <c r="I81" i="5" s="1"/>
  <c r="I87" i="5" s="1"/>
  <c r="I93" i="5" s="1"/>
  <c r="I99" i="5" s="1"/>
  <c r="I105" i="5" s="1"/>
  <c r="I111" i="5" s="1"/>
  <c r="I117" i="5" s="1"/>
  <c r="I123" i="5" s="1"/>
  <c r="I129" i="5" s="1"/>
  <c r="I135" i="5" s="1"/>
  <c r="I141" i="5" s="1"/>
  <c r="I147" i="5" s="1"/>
  <c r="I153" i="5" s="1"/>
  <c r="I159" i="5" s="1"/>
  <c r="I165" i="5" s="1"/>
  <c r="I171" i="5" s="1"/>
  <c r="I177" i="5" s="1"/>
  <c r="I183" i="5" s="1"/>
  <c r="I189" i="5" s="1"/>
  <c r="I195" i="5" s="1"/>
  <c r="I201" i="5" s="1"/>
  <c r="I207" i="5" s="1"/>
  <c r="I213" i="5" s="1"/>
  <c r="I219" i="5" s="1"/>
  <c r="I225" i="5" s="1"/>
  <c r="I231" i="5" s="1"/>
  <c r="I237" i="5" s="1"/>
  <c r="I243" i="5" s="1"/>
  <c r="I249" i="5" s="1"/>
  <c r="I255" i="5" s="1"/>
  <c r="I261" i="5" s="1"/>
  <c r="I267" i="5" s="1"/>
  <c r="I273" i="5" s="1"/>
  <c r="I279" i="5" s="1"/>
  <c r="I285" i="5" s="1"/>
  <c r="I291" i="5" s="1"/>
  <c r="I297" i="5" s="1"/>
  <c r="I303" i="5" s="1"/>
  <c r="I309" i="5" s="1"/>
  <c r="I315" i="5" s="1"/>
  <c r="I321" i="5" s="1"/>
  <c r="I327" i="5" s="1"/>
  <c r="I333" i="5" s="1"/>
  <c r="I339" i="5" s="1"/>
  <c r="I345" i="5" s="1"/>
  <c r="I351" i="5" s="1"/>
  <c r="I357" i="5" s="1"/>
  <c r="I363" i="5" s="1"/>
  <c r="I369" i="5" s="1"/>
  <c r="I375" i="5" s="1"/>
  <c r="J15" i="5"/>
  <c r="J21" i="5" s="1"/>
  <c r="J27" i="5" s="1"/>
  <c r="J33" i="5" s="1"/>
  <c r="J39" i="5" s="1"/>
  <c r="J45" i="5" s="1"/>
  <c r="J51" i="5" s="1"/>
  <c r="J57" i="5" s="1"/>
  <c r="J63" i="5" s="1"/>
  <c r="J69" i="5" s="1"/>
  <c r="J75" i="5" s="1"/>
  <c r="J81" i="5" s="1"/>
  <c r="J87" i="5" s="1"/>
  <c r="J93" i="5" s="1"/>
  <c r="J99" i="5" s="1"/>
  <c r="J105" i="5" s="1"/>
  <c r="J111" i="5" s="1"/>
  <c r="J117" i="5" s="1"/>
  <c r="J123" i="5" s="1"/>
  <c r="J129" i="5" s="1"/>
  <c r="J135" i="5" s="1"/>
  <c r="J141" i="5" s="1"/>
  <c r="J147" i="5" s="1"/>
  <c r="J153" i="5" s="1"/>
  <c r="J159" i="5" s="1"/>
  <c r="J165" i="5" s="1"/>
  <c r="J171" i="5" s="1"/>
  <c r="J177" i="5" s="1"/>
  <c r="J183" i="5" s="1"/>
  <c r="J189" i="5" s="1"/>
  <c r="J195" i="5" s="1"/>
  <c r="J201" i="5" s="1"/>
  <c r="J207" i="5" s="1"/>
  <c r="J213" i="5" s="1"/>
  <c r="J219" i="5" s="1"/>
  <c r="J225" i="5" s="1"/>
  <c r="J231" i="5" s="1"/>
  <c r="J237" i="5" s="1"/>
  <c r="J243" i="5" s="1"/>
  <c r="J249" i="5" s="1"/>
  <c r="J255" i="5" s="1"/>
  <c r="J261" i="5" s="1"/>
  <c r="J267" i="5" s="1"/>
  <c r="J273" i="5" s="1"/>
  <c r="J279" i="5" s="1"/>
  <c r="J285" i="5" s="1"/>
  <c r="J291" i="5" s="1"/>
  <c r="J297" i="5" s="1"/>
  <c r="J303" i="5" s="1"/>
  <c r="J309" i="5" s="1"/>
  <c r="J315" i="5" s="1"/>
  <c r="J321" i="5" s="1"/>
  <c r="J327" i="5" s="1"/>
  <c r="J333" i="5" s="1"/>
  <c r="J339" i="5" s="1"/>
  <c r="J345" i="5" s="1"/>
  <c r="J351" i="5" s="1"/>
  <c r="J357" i="5" s="1"/>
  <c r="J363" i="5" s="1"/>
  <c r="J369" i="5" s="1"/>
  <c r="J375" i="5" s="1"/>
  <c r="K15" i="5"/>
  <c r="K21" i="5" s="1"/>
  <c r="K27" i="5" s="1"/>
  <c r="K33" i="5" s="1"/>
  <c r="K39" i="5" s="1"/>
  <c r="K45" i="5" s="1"/>
  <c r="K51" i="5" s="1"/>
  <c r="K57" i="5" s="1"/>
  <c r="K63" i="5" s="1"/>
  <c r="K69" i="5" s="1"/>
  <c r="K75" i="5" s="1"/>
  <c r="K81" i="5" s="1"/>
  <c r="K87" i="5" s="1"/>
  <c r="K93" i="5" s="1"/>
  <c r="K99" i="5" s="1"/>
  <c r="K105" i="5" s="1"/>
  <c r="K111" i="5" s="1"/>
  <c r="K117" i="5" s="1"/>
  <c r="K123" i="5" s="1"/>
  <c r="K129" i="5" s="1"/>
  <c r="K135" i="5" s="1"/>
  <c r="K141" i="5" s="1"/>
  <c r="K147" i="5" s="1"/>
  <c r="K153" i="5" s="1"/>
  <c r="K159" i="5" s="1"/>
  <c r="K165" i="5" s="1"/>
  <c r="K171" i="5" s="1"/>
  <c r="K177" i="5" s="1"/>
  <c r="K183" i="5" s="1"/>
  <c r="K189" i="5" s="1"/>
  <c r="K195" i="5" s="1"/>
  <c r="K201" i="5" s="1"/>
  <c r="K207" i="5" s="1"/>
  <c r="K213" i="5" s="1"/>
  <c r="K219" i="5" s="1"/>
  <c r="K225" i="5" s="1"/>
  <c r="K231" i="5" s="1"/>
  <c r="K237" i="5" s="1"/>
  <c r="K243" i="5" s="1"/>
  <c r="K249" i="5" s="1"/>
  <c r="K255" i="5" s="1"/>
  <c r="K261" i="5" s="1"/>
  <c r="K267" i="5" s="1"/>
  <c r="K273" i="5" s="1"/>
  <c r="K279" i="5" s="1"/>
  <c r="K285" i="5" s="1"/>
  <c r="K291" i="5" s="1"/>
  <c r="K297" i="5" s="1"/>
  <c r="K303" i="5" s="1"/>
  <c r="K309" i="5" s="1"/>
  <c r="K315" i="5" s="1"/>
  <c r="K321" i="5" s="1"/>
  <c r="K327" i="5" s="1"/>
  <c r="K333" i="5" s="1"/>
  <c r="K339" i="5" s="1"/>
  <c r="K345" i="5" s="1"/>
  <c r="K351" i="5" s="1"/>
  <c r="K357" i="5" s="1"/>
  <c r="K363" i="5" s="1"/>
  <c r="K369" i="5" s="1"/>
  <c r="K375" i="5" s="1"/>
  <c r="L15" i="5"/>
  <c r="L21" i="5" s="1"/>
  <c r="L27" i="5" s="1"/>
  <c r="L33" i="5" s="1"/>
  <c r="L39" i="5" s="1"/>
  <c r="L45" i="5" s="1"/>
  <c r="L51" i="5" s="1"/>
  <c r="L57" i="5" s="1"/>
  <c r="L63" i="5" s="1"/>
  <c r="L69" i="5" s="1"/>
  <c r="L75" i="5" s="1"/>
  <c r="L81" i="5" s="1"/>
  <c r="L87" i="5" s="1"/>
  <c r="L93" i="5" s="1"/>
  <c r="L99" i="5" s="1"/>
  <c r="L105" i="5" s="1"/>
  <c r="L111" i="5" s="1"/>
  <c r="L117" i="5" s="1"/>
  <c r="L123" i="5" s="1"/>
  <c r="L129" i="5" s="1"/>
  <c r="L135" i="5" s="1"/>
  <c r="L141" i="5" s="1"/>
  <c r="L147" i="5" s="1"/>
  <c r="L153" i="5" s="1"/>
  <c r="L159" i="5" s="1"/>
  <c r="L165" i="5" s="1"/>
  <c r="L171" i="5" s="1"/>
  <c r="L177" i="5" s="1"/>
  <c r="L183" i="5" s="1"/>
  <c r="L189" i="5" s="1"/>
  <c r="L195" i="5" s="1"/>
  <c r="L201" i="5" s="1"/>
  <c r="L207" i="5" s="1"/>
  <c r="L213" i="5" s="1"/>
  <c r="L219" i="5" s="1"/>
  <c r="L225" i="5" s="1"/>
  <c r="L231" i="5" s="1"/>
  <c r="L237" i="5" s="1"/>
  <c r="L243" i="5" s="1"/>
  <c r="L249" i="5" s="1"/>
  <c r="L255" i="5" s="1"/>
  <c r="L261" i="5" s="1"/>
  <c r="L267" i="5" s="1"/>
  <c r="L273" i="5" s="1"/>
  <c r="L279" i="5" s="1"/>
  <c r="L285" i="5" s="1"/>
  <c r="L291" i="5" s="1"/>
  <c r="L297" i="5" s="1"/>
  <c r="L303" i="5" s="1"/>
  <c r="L309" i="5" s="1"/>
  <c r="L315" i="5" s="1"/>
  <c r="L321" i="5" s="1"/>
  <c r="L327" i="5" s="1"/>
  <c r="L333" i="5" s="1"/>
  <c r="L339" i="5" s="1"/>
  <c r="L345" i="5" s="1"/>
  <c r="L351" i="5" s="1"/>
  <c r="L357" i="5" s="1"/>
  <c r="L363" i="5" s="1"/>
  <c r="L369" i="5" s="1"/>
  <c r="L375" i="5" s="1"/>
  <c r="G16" i="5"/>
  <c r="G22" i="5" s="1"/>
  <c r="G28" i="5" s="1"/>
  <c r="G34" i="5" s="1"/>
  <c r="G40" i="5" s="1"/>
  <c r="G46" i="5" s="1"/>
  <c r="G52" i="5" s="1"/>
  <c r="G58" i="5" s="1"/>
  <c r="G64" i="5" s="1"/>
  <c r="G70" i="5" s="1"/>
  <c r="G76" i="5" s="1"/>
  <c r="G82" i="5" s="1"/>
  <c r="G88" i="5" s="1"/>
  <c r="G94" i="5" s="1"/>
  <c r="G100" i="5" s="1"/>
  <c r="G106" i="5" s="1"/>
  <c r="G112" i="5" s="1"/>
  <c r="G118" i="5" s="1"/>
  <c r="G124" i="5" s="1"/>
  <c r="G130" i="5" s="1"/>
  <c r="G136" i="5" s="1"/>
  <c r="G142" i="5" s="1"/>
  <c r="G148" i="5" s="1"/>
  <c r="G154" i="5" s="1"/>
  <c r="G160" i="5" s="1"/>
  <c r="G166" i="5" s="1"/>
  <c r="G172" i="5" s="1"/>
  <c r="G178" i="5" s="1"/>
  <c r="G184" i="5" s="1"/>
  <c r="G190" i="5" s="1"/>
  <c r="G196" i="5" s="1"/>
  <c r="G202" i="5" s="1"/>
  <c r="G208" i="5" s="1"/>
  <c r="G214" i="5" s="1"/>
  <c r="G220" i="5" s="1"/>
  <c r="G226" i="5" s="1"/>
  <c r="G232" i="5" s="1"/>
  <c r="G238" i="5" s="1"/>
  <c r="G244" i="5" s="1"/>
  <c r="G250" i="5" s="1"/>
  <c r="G256" i="5" s="1"/>
  <c r="G262" i="5" s="1"/>
  <c r="G268" i="5" s="1"/>
  <c r="G274" i="5" s="1"/>
  <c r="G280" i="5" s="1"/>
  <c r="G286" i="5" s="1"/>
  <c r="G292" i="5" s="1"/>
  <c r="G298" i="5" s="1"/>
  <c r="G304" i="5" s="1"/>
  <c r="G310" i="5" s="1"/>
  <c r="G316" i="5" s="1"/>
  <c r="G322" i="5" s="1"/>
  <c r="G328" i="5" s="1"/>
  <c r="G334" i="5" s="1"/>
  <c r="G340" i="5" s="1"/>
  <c r="G346" i="5" s="1"/>
  <c r="G352" i="5" s="1"/>
  <c r="G358" i="5" s="1"/>
  <c r="G364" i="5" s="1"/>
  <c r="G370" i="5" s="1"/>
  <c r="G376" i="5" s="1"/>
  <c r="H16" i="5"/>
  <c r="H22" i="5" s="1"/>
  <c r="H28" i="5" s="1"/>
  <c r="H34" i="5" s="1"/>
  <c r="H40" i="5" s="1"/>
  <c r="H46" i="5" s="1"/>
  <c r="H52" i="5" s="1"/>
  <c r="H58" i="5" s="1"/>
  <c r="H64" i="5" s="1"/>
  <c r="H70" i="5" s="1"/>
  <c r="H76" i="5" s="1"/>
  <c r="H82" i="5" s="1"/>
  <c r="H88" i="5" s="1"/>
  <c r="H94" i="5" s="1"/>
  <c r="H100" i="5" s="1"/>
  <c r="H106" i="5" s="1"/>
  <c r="H112" i="5" s="1"/>
  <c r="H118" i="5" s="1"/>
  <c r="H124" i="5" s="1"/>
  <c r="H130" i="5" s="1"/>
  <c r="H136" i="5" s="1"/>
  <c r="H142" i="5" s="1"/>
  <c r="H148" i="5" s="1"/>
  <c r="H154" i="5" s="1"/>
  <c r="H160" i="5" s="1"/>
  <c r="H166" i="5" s="1"/>
  <c r="H172" i="5" s="1"/>
  <c r="H178" i="5" s="1"/>
  <c r="H184" i="5" s="1"/>
  <c r="H190" i="5" s="1"/>
  <c r="H196" i="5" s="1"/>
  <c r="H202" i="5" s="1"/>
  <c r="H208" i="5" s="1"/>
  <c r="H214" i="5" s="1"/>
  <c r="H220" i="5" s="1"/>
  <c r="H226" i="5" s="1"/>
  <c r="H232" i="5" s="1"/>
  <c r="H238" i="5" s="1"/>
  <c r="H244" i="5" s="1"/>
  <c r="H250" i="5" s="1"/>
  <c r="H256" i="5" s="1"/>
  <c r="H262" i="5" s="1"/>
  <c r="H268" i="5" s="1"/>
  <c r="H274" i="5" s="1"/>
  <c r="H280" i="5" s="1"/>
  <c r="H286" i="5" s="1"/>
  <c r="H292" i="5" s="1"/>
  <c r="H298" i="5" s="1"/>
  <c r="H304" i="5" s="1"/>
  <c r="H310" i="5" s="1"/>
  <c r="H316" i="5" s="1"/>
  <c r="H322" i="5" s="1"/>
  <c r="H328" i="5" s="1"/>
  <c r="H334" i="5" s="1"/>
  <c r="H340" i="5" s="1"/>
  <c r="H346" i="5" s="1"/>
  <c r="H352" i="5" s="1"/>
  <c r="H358" i="5" s="1"/>
  <c r="H364" i="5" s="1"/>
  <c r="H370" i="5" s="1"/>
  <c r="H376" i="5" s="1"/>
  <c r="I16" i="5"/>
  <c r="I22" i="5" s="1"/>
  <c r="I28" i="5" s="1"/>
  <c r="I34" i="5" s="1"/>
  <c r="I40" i="5" s="1"/>
  <c r="I46" i="5" s="1"/>
  <c r="I52" i="5" s="1"/>
  <c r="I58" i="5" s="1"/>
  <c r="I64" i="5" s="1"/>
  <c r="I70" i="5" s="1"/>
  <c r="I76" i="5" s="1"/>
  <c r="I82" i="5" s="1"/>
  <c r="I88" i="5" s="1"/>
  <c r="I94" i="5" s="1"/>
  <c r="I100" i="5" s="1"/>
  <c r="I106" i="5" s="1"/>
  <c r="I112" i="5" s="1"/>
  <c r="I118" i="5" s="1"/>
  <c r="I124" i="5" s="1"/>
  <c r="I130" i="5" s="1"/>
  <c r="I136" i="5" s="1"/>
  <c r="I142" i="5" s="1"/>
  <c r="I148" i="5" s="1"/>
  <c r="I154" i="5" s="1"/>
  <c r="I160" i="5" s="1"/>
  <c r="I166" i="5" s="1"/>
  <c r="I172" i="5" s="1"/>
  <c r="I178" i="5" s="1"/>
  <c r="I184" i="5" s="1"/>
  <c r="I190" i="5" s="1"/>
  <c r="I196" i="5" s="1"/>
  <c r="I202" i="5" s="1"/>
  <c r="I208" i="5" s="1"/>
  <c r="I214" i="5" s="1"/>
  <c r="I220" i="5" s="1"/>
  <c r="I226" i="5" s="1"/>
  <c r="I232" i="5" s="1"/>
  <c r="I238" i="5" s="1"/>
  <c r="I244" i="5" s="1"/>
  <c r="I250" i="5" s="1"/>
  <c r="I256" i="5" s="1"/>
  <c r="I262" i="5" s="1"/>
  <c r="I268" i="5" s="1"/>
  <c r="I274" i="5" s="1"/>
  <c r="I280" i="5" s="1"/>
  <c r="I286" i="5" s="1"/>
  <c r="I292" i="5" s="1"/>
  <c r="I298" i="5" s="1"/>
  <c r="I304" i="5" s="1"/>
  <c r="I310" i="5" s="1"/>
  <c r="I316" i="5" s="1"/>
  <c r="I322" i="5" s="1"/>
  <c r="I328" i="5" s="1"/>
  <c r="I334" i="5" s="1"/>
  <c r="I340" i="5" s="1"/>
  <c r="I346" i="5" s="1"/>
  <c r="I352" i="5" s="1"/>
  <c r="I358" i="5" s="1"/>
  <c r="I364" i="5" s="1"/>
  <c r="I370" i="5" s="1"/>
  <c r="I376" i="5" s="1"/>
  <c r="J16" i="5"/>
  <c r="J22" i="5" s="1"/>
  <c r="J28" i="5" s="1"/>
  <c r="J34" i="5" s="1"/>
  <c r="J40" i="5" s="1"/>
  <c r="J46" i="5" s="1"/>
  <c r="J52" i="5" s="1"/>
  <c r="J58" i="5" s="1"/>
  <c r="J64" i="5" s="1"/>
  <c r="J70" i="5" s="1"/>
  <c r="J76" i="5" s="1"/>
  <c r="J82" i="5" s="1"/>
  <c r="J88" i="5" s="1"/>
  <c r="J94" i="5" s="1"/>
  <c r="J100" i="5" s="1"/>
  <c r="J106" i="5" s="1"/>
  <c r="J112" i="5" s="1"/>
  <c r="J118" i="5" s="1"/>
  <c r="J124" i="5" s="1"/>
  <c r="J130" i="5" s="1"/>
  <c r="J136" i="5" s="1"/>
  <c r="J142" i="5" s="1"/>
  <c r="J148" i="5" s="1"/>
  <c r="J154" i="5" s="1"/>
  <c r="J160" i="5" s="1"/>
  <c r="J166" i="5" s="1"/>
  <c r="J172" i="5" s="1"/>
  <c r="J178" i="5" s="1"/>
  <c r="J184" i="5" s="1"/>
  <c r="J190" i="5" s="1"/>
  <c r="J196" i="5" s="1"/>
  <c r="J202" i="5" s="1"/>
  <c r="J208" i="5" s="1"/>
  <c r="J214" i="5" s="1"/>
  <c r="J220" i="5" s="1"/>
  <c r="J226" i="5" s="1"/>
  <c r="J232" i="5" s="1"/>
  <c r="J238" i="5" s="1"/>
  <c r="J244" i="5" s="1"/>
  <c r="J250" i="5" s="1"/>
  <c r="J256" i="5" s="1"/>
  <c r="J262" i="5" s="1"/>
  <c r="J268" i="5" s="1"/>
  <c r="J274" i="5" s="1"/>
  <c r="J280" i="5" s="1"/>
  <c r="J286" i="5" s="1"/>
  <c r="J292" i="5" s="1"/>
  <c r="J298" i="5" s="1"/>
  <c r="J304" i="5" s="1"/>
  <c r="J310" i="5" s="1"/>
  <c r="J316" i="5" s="1"/>
  <c r="J322" i="5" s="1"/>
  <c r="J328" i="5" s="1"/>
  <c r="J334" i="5" s="1"/>
  <c r="J340" i="5" s="1"/>
  <c r="J346" i="5" s="1"/>
  <c r="J352" i="5" s="1"/>
  <c r="J358" i="5" s="1"/>
  <c r="J364" i="5" s="1"/>
  <c r="J370" i="5" s="1"/>
  <c r="J376" i="5" s="1"/>
  <c r="K16" i="5"/>
  <c r="K22" i="5" s="1"/>
  <c r="K28" i="5" s="1"/>
  <c r="K34" i="5" s="1"/>
  <c r="K40" i="5" s="1"/>
  <c r="K46" i="5" s="1"/>
  <c r="K52" i="5" s="1"/>
  <c r="K58" i="5" s="1"/>
  <c r="K64" i="5" s="1"/>
  <c r="K70" i="5" s="1"/>
  <c r="K76" i="5" s="1"/>
  <c r="K82" i="5" s="1"/>
  <c r="K88" i="5" s="1"/>
  <c r="K94" i="5" s="1"/>
  <c r="K100" i="5" s="1"/>
  <c r="K106" i="5" s="1"/>
  <c r="K112" i="5" s="1"/>
  <c r="K118" i="5" s="1"/>
  <c r="K124" i="5" s="1"/>
  <c r="K130" i="5" s="1"/>
  <c r="K136" i="5" s="1"/>
  <c r="K142" i="5" s="1"/>
  <c r="K148" i="5" s="1"/>
  <c r="K154" i="5" s="1"/>
  <c r="K160" i="5" s="1"/>
  <c r="K166" i="5" s="1"/>
  <c r="K172" i="5" s="1"/>
  <c r="K178" i="5" s="1"/>
  <c r="K184" i="5" s="1"/>
  <c r="K190" i="5" s="1"/>
  <c r="K196" i="5" s="1"/>
  <c r="K202" i="5" s="1"/>
  <c r="K208" i="5" s="1"/>
  <c r="K214" i="5" s="1"/>
  <c r="K220" i="5" s="1"/>
  <c r="K226" i="5" s="1"/>
  <c r="K232" i="5" s="1"/>
  <c r="K238" i="5" s="1"/>
  <c r="K244" i="5" s="1"/>
  <c r="K250" i="5" s="1"/>
  <c r="K256" i="5" s="1"/>
  <c r="K262" i="5" s="1"/>
  <c r="K268" i="5" s="1"/>
  <c r="K274" i="5" s="1"/>
  <c r="K280" i="5" s="1"/>
  <c r="K286" i="5" s="1"/>
  <c r="K292" i="5" s="1"/>
  <c r="K298" i="5" s="1"/>
  <c r="K304" i="5" s="1"/>
  <c r="K310" i="5" s="1"/>
  <c r="K316" i="5" s="1"/>
  <c r="K322" i="5" s="1"/>
  <c r="K328" i="5" s="1"/>
  <c r="K334" i="5" s="1"/>
  <c r="K340" i="5" s="1"/>
  <c r="K346" i="5" s="1"/>
  <c r="K352" i="5" s="1"/>
  <c r="K358" i="5" s="1"/>
  <c r="K364" i="5" s="1"/>
  <c r="K370" i="5" s="1"/>
  <c r="K376" i="5" s="1"/>
  <c r="L16" i="5"/>
  <c r="L22" i="5" s="1"/>
  <c r="L28" i="5" s="1"/>
  <c r="L34" i="5" s="1"/>
  <c r="L40" i="5" s="1"/>
  <c r="L46" i="5" s="1"/>
  <c r="L52" i="5" s="1"/>
  <c r="L58" i="5" s="1"/>
  <c r="L64" i="5" s="1"/>
  <c r="L70" i="5" s="1"/>
  <c r="L76" i="5" s="1"/>
  <c r="L82" i="5" s="1"/>
  <c r="L88" i="5" s="1"/>
  <c r="L94" i="5" s="1"/>
  <c r="L100" i="5" s="1"/>
  <c r="L106" i="5" s="1"/>
  <c r="L112" i="5" s="1"/>
  <c r="L118" i="5" s="1"/>
  <c r="L124" i="5" s="1"/>
  <c r="L130" i="5" s="1"/>
  <c r="L136" i="5" s="1"/>
  <c r="L142" i="5" s="1"/>
  <c r="L148" i="5" s="1"/>
  <c r="L154" i="5" s="1"/>
  <c r="L160" i="5" s="1"/>
  <c r="L166" i="5" s="1"/>
  <c r="L172" i="5" s="1"/>
  <c r="L178" i="5" s="1"/>
  <c r="L184" i="5" s="1"/>
  <c r="L190" i="5" s="1"/>
  <c r="L196" i="5" s="1"/>
  <c r="L202" i="5" s="1"/>
  <c r="L208" i="5" s="1"/>
  <c r="L214" i="5" s="1"/>
  <c r="L220" i="5" s="1"/>
  <c r="L226" i="5" s="1"/>
  <c r="L232" i="5" s="1"/>
  <c r="L238" i="5" s="1"/>
  <c r="L244" i="5" s="1"/>
  <c r="L250" i="5" s="1"/>
  <c r="L256" i="5" s="1"/>
  <c r="L262" i="5" s="1"/>
  <c r="L268" i="5" s="1"/>
  <c r="L274" i="5" s="1"/>
  <c r="L280" i="5" s="1"/>
  <c r="L286" i="5" s="1"/>
  <c r="L292" i="5" s="1"/>
  <c r="L298" i="5" s="1"/>
  <c r="L304" i="5" s="1"/>
  <c r="L310" i="5" s="1"/>
  <c r="L316" i="5" s="1"/>
  <c r="L322" i="5" s="1"/>
  <c r="L328" i="5" s="1"/>
  <c r="L334" i="5" s="1"/>
  <c r="L340" i="5" s="1"/>
  <c r="L346" i="5" s="1"/>
  <c r="L352" i="5" s="1"/>
  <c r="L358" i="5" s="1"/>
  <c r="L364" i="5" s="1"/>
  <c r="L370" i="5" s="1"/>
  <c r="L376" i="5" s="1"/>
  <c r="H11" i="5"/>
  <c r="H17" i="5" s="1"/>
  <c r="H23" i="5" s="1"/>
  <c r="H29" i="5" s="1"/>
  <c r="H35" i="5" s="1"/>
  <c r="H41" i="5" s="1"/>
  <c r="H47" i="5" s="1"/>
  <c r="H53" i="5" s="1"/>
  <c r="H59" i="5" s="1"/>
  <c r="H65" i="5" s="1"/>
  <c r="H71" i="5" s="1"/>
  <c r="H77" i="5" s="1"/>
  <c r="H83" i="5" s="1"/>
  <c r="H89" i="5" s="1"/>
  <c r="H95" i="5" s="1"/>
  <c r="H101" i="5" s="1"/>
  <c r="H107" i="5" s="1"/>
  <c r="H113" i="5" s="1"/>
  <c r="H119" i="5" s="1"/>
  <c r="H125" i="5" s="1"/>
  <c r="H131" i="5" s="1"/>
  <c r="H137" i="5" s="1"/>
  <c r="H143" i="5" s="1"/>
  <c r="H149" i="5" s="1"/>
  <c r="H155" i="5" s="1"/>
  <c r="H161" i="5" s="1"/>
  <c r="H167" i="5" s="1"/>
  <c r="H173" i="5" s="1"/>
  <c r="H179" i="5" s="1"/>
  <c r="H185" i="5" s="1"/>
  <c r="H191" i="5" s="1"/>
  <c r="H197" i="5" s="1"/>
  <c r="H203" i="5" s="1"/>
  <c r="H209" i="5" s="1"/>
  <c r="H215" i="5" s="1"/>
  <c r="H221" i="5" s="1"/>
  <c r="H227" i="5" s="1"/>
  <c r="H233" i="5" s="1"/>
  <c r="H239" i="5" s="1"/>
  <c r="H245" i="5" s="1"/>
  <c r="H251" i="5" s="1"/>
  <c r="H257" i="5" s="1"/>
  <c r="H263" i="5" s="1"/>
  <c r="H269" i="5" s="1"/>
  <c r="H275" i="5" s="1"/>
  <c r="H281" i="5" s="1"/>
  <c r="H287" i="5" s="1"/>
  <c r="H293" i="5" s="1"/>
  <c r="H299" i="5" s="1"/>
  <c r="H305" i="5" s="1"/>
  <c r="H311" i="5" s="1"/>
  <c r="H317" i="5" s="1"/>
  <c r="H323" i="5" s="1"/>
  <c r="H329" i="5" s="1"/>
  <c r="H335" i="5" s="1"/>
  <c r="H341" i="5" s="1"/>
  <c r="H347" i="5" s="1"/>
  <c r="H353" i="5" s="1"/>
  <c r="H359" i="5" s="1"/>
  <c r="H365" i="5" s="1"/>
  <c r="H371" i="5" s="1"/>
  <c r="H377" i="5" s="1"/>
  <c r="I11" i="5"/>
  <c r="I17" i="5" s="1"/>
  <c r="I23" i="5" s="1"/>
  <c r="I29" i="5" s="1"/>
  <c r="I35" i="5" s="1"/>
  <c r="I41" i="5" s="1"/>
  <c r="I47" i="5" s="1"/>
  <c r="I53" i="5" s="1"/>
  <c r="I59" i="5" s="1"/>
  <c r="I65" i="5" s="1"/>
  <c r="I71" i="5" s="1"/>
  <c r="I77" i="5" s="1"/>
  <c r="I83" i="5" s="1"/>
  <c r="I89" i="5" s="1"/>
  <c r="I95" i="5" s="1"/>
  <c r="I101" i="5" s="1"/>
  <c r="I107" i="5" s="1"/>
  <c r="I113" i="5" s="1"/>
  <c r="I119" i="5" s="1"/>
  <c r="I125" i="5" s="1"/>
  <c r="I131" i="5" s="1"/>
  <c r="I137" i="5" s="1"/>
  <c r="I143" i="5" s="1"/>
  <c r="I149" i="5" s="1"/>
  <c r="I155" i="5" s="1"/>
  <c r="I161" i="5" s="1"/>
  <c r="I167" i="5" s="1"/>
  <c r="I173" i="5" s="1"/>
  <c r="I179" i="5" s="1"/>
  <c r="I185" i="5" s="1"/>
  <c r="I191" i="5" s="1"/>
  <c r="I197" i="5" s="1"/>
  <c r="I203" i="5" s="1"/>
  <c r="I209" i="5" s="1"/>
  <c r="I215" i="5" s="1"/>
  <c r="I221" i="5" s="1"/>
  <c r="I227" i="5" s="1"/>
  <c r="I233" i="5" s="1"/>
  <c r="I239" i="5" s="1"/>
  <c r="I245" i="5" s="1"/>
  <c r="I251" i="5" s="1"/>
  <c r="I257" i="5" s="1"/>
  <c r="I263" i="5" s="1"/>
  <c r="I269" i="5" s="1"/>
  <c r="I275" i="5" s="1"/>
  <c r="I281" i="5" s="1"/>
  <c r="I287" i="5" s="1"/>
  <c r="I293" i="5" s="1"/>
  <c r="I299" i="5" s="1"/>
  <c r="I305" i="5" s="1"/>
  <c r="I311" i="5" s="1"/>
  <c r="I317" i="5" s="1"/>
  <c r="I323" i="5" s="1"/>
  <c r="I329" i="5" s="1"/>
  <c r="I335" i="5" s="1"/>
  <c r="I341" i="5" s="1"/>
  <c r="I347" i="5" s="1"/>
  <c r="I353" i="5" s="1"/>
  <c r="I359" i="5" s="1"/>
  <c r="I365" i="5" s="1"/>
  <c r="I371" i="5" s="1"/>
  <c r="I377" i="5" s="1"/>
  <c r="J11" i="5"/>
  <c r="J17" i="5" s="1"/>
  <c r="J23" i="5" s="1"/>
  <c r="J29" i="5" s="1"/>
  <c r="J35" i="5" s="1"/>
  <c r="J41" i="5" s="1"/>
  <c r="J47" i="5" s="1"/>
  <c r="J53" i="5" s="1"/>
  <c r="J59" i="5" s="1"/>
  <c r="J65" i="5" s="1"/>
  <c r="J71" i="5" s="1"/>
  <c r="J77" i="5" s="1"/>
  <c r="J83" i="5" s="1"/>
  <c r="J89" i="5" s="1"/>
  <c r="J95" i="5" s="1"/>
  <c r="J101" i="5" s="1"/>
  <c r="J107" i="5" s="1"/>
  <c r="J113" i="5" s="1"/>
  <c r="J119" i="5" s="1"/>
  <c r="J125" i="5" s="1"/>
  <c r="J131" i="5" s="1"/>
  <c r="J137" i="5" s="1"/>
  <c r="J143" i="5" s="1"/>
  <c r="J149" i="5" s="1"/>
  <c r="J155" i="5" s="1"/>
  <c r="J161" i="5" s="1"/>
  <c r="J167" i="5" s="1"/>
  <c r="J173" i="5" s="1"/>
  <c r="J179" i="5" s="1"/>
  <c r="J185" i="5" s="1"/>
  <c r="J191" i="5" s="1"/>
  <c r="J197" i="5" s="1"/>
  <c r="J203" i="5" s="1"/>
  <c r="J209" i="5" s="1"/>
  <c r="J215" i="5" s="1"/>
  <c r="J221" i="5" s="1"/>
  <c r="J227" i="5" s="1"/>
  <c r="J233" i="5" s="1"/>
  <c r="J239" i="5" s="1"/>
  <c r="J245" i="5" s="1"/>
  <c r="J251" i="5" s="1"/>
  <c r="J257" i="5" s="1"/>
  <c r="J263" i="5" s="1"/>
  <c r="J269" i="5" s="1"/>
  <c r="J275" i="5" s="1"/>
  <c r="J281" i="5" s="1"/>
  <c r="J287" i="5" s="1"/>
  <c r="J293" i="5" s="1"/>
  <c r="J299" i="5" s="1"/>
  <c r="J305" i="5" s="1"/>
  <c r="J311" i="5" s="1"/>
  <c r="J317" i="5" s="1"/>
  <c r="J323" i="5" s="1"/>
  <c r="J329" i="5" s="1"/>
  <c r="J335" i="5" s="1"/>
  <c r="J341" i="5" s="1"/>
  <c r="J347" i="5" s="1"/>
  <c r="J353" i="5" s="1"/>
  <c r="J359" i="5" s="1"/>
  <c r="J365" i="5" s="1"/>
  <c r="J371" i="5" s="1"/>
  <c r="J377" i="5" s="1"/>
  <c r="K11" i="5"/>
  <c r="K17" i="5" s="1"/>
  <c r="K23" i="5" s="1"/>
  <c r="K29" i="5" s="1"/>
  <c r="K35" i="5" s="1"/>
  <c r="K41" i="5" s="1"/>
  <c r="K47" i="5" s="1"/>
  <c r="K53" i="5" s="1"/>
  <c r="K59" i="5" s="1"/>
  <c r="K65" i="5" s="1"/>
  <c r="K71" i="5" s="1"/>
  <c r="K77" i="5" s="1"/>
  <c r="K83" i="5" s="1"/>
  <c r="K89" i="5" s="1"/>
  <c r="K95" i="5" s="1"/>
  <c r="K101" i="5" s="1"/>
  <c r="K107" i="5" s="1"/>
  <c r="K113" i="5" s="1"/>
  <c r="K119" i="5" s="1"/>
  <c r="K125" i="5" s="1"/>
  <c r="K131" i="5" s="1"/>
  <c r="K137" i="5" s="1"/>
  <c r="K143" i="5" s="1"/>
  <c r="K149" i="5" s="1"/>
  <c r="K155" i="5" s="1"/>
  <c r="K161" i="5" s="1"/>
  <c r="K167" i="5" s="1"/>
  <c r="K173" i="5" s="1"/>
  <c r="K179" i="5" s="1"/>
  <c r="K185" i="5" s="1"/>
  <c r="K191" i="5" s="1"/>
  <c r="K197" i="5" s="1"/>
  <c r="K203" i="5" s="1"/>
  <c r="K209" i="5" s="1"/>
  <c r="K215" i="5" s="1"/>
  <c r="K221" i="5" s="1"/>
  <c r="K227" i="5" s="1"/>
  <c r="K233" i="5" s="1"/>
  <c r="K239" i="5" s="1"/>
  <c r="K245" i="5" s="1"/>
  <c r="K251" i="5" s="1"/>
  <c r="K257" i="5" s="1"/>
  <c r="K263" i="5" s="1"/>
  <c r="K269" i="5" s="1"/>
  <c r="K275" i="5" s="1"/>
  <c r="K281" i="5" s="1"/>
  <c r="K287" i="5" s="1"/>
  <c r="K293" i="5" s="1"/>
  <c r="K299" i="5" s="1"/>
  <c r="K305" i="5" s="1"/>
  <c r="K311" i="5" s="1"/>
  <c r="K317" i="5" s="1"/>
  <c r="K323" i="5" s="1"/>
  <c r="K329" i="5" s="1"/>
  <c r="K335" i="5" s="1"/>
  <c r="K341" i="5" s="1"/>
  <c r="K347" i="5" s="1"/>
  <c r="K353" i="5" s="1"/>
  <c r="K359" i="5" s="1"/>
  <c r="K365" i="5" s="1"/>
  <c r="K371" i="5" s="1"/>
  <c r="K377" i="5" s="1"/>
  <c r="L11" i="5"/>
  <c r="L17" i="5" s="1"/>
  <c r="L23" i="5" s="1"/>
  <c r="L29" i="5" s="1"/>
  <c r="L35" i="5" s="1"/>
  <c r="L41" i="5" s="1"/>
  <c r="L47" i="5" s="1"/>
  <c r="L53" i="5" s="1"/>
  <c r="L59" i="5" s="1"/>
  <c r="L65" i="5" s="1"/>
  <c r="L71" i="5" s="1"/>
  <c r="L77" i="5" s="1"/>
  <c r="L83" i="5" s="1"/>
  <c r="L89" i="5" s="1"/>
  <c r="L95" i="5" s="1"/>
  <c r="L101" i="5" s="1"/>
  <c r="L107" i="5" s="1"/>
  <c r="L113" i="5" s="1"/>
  <c r="L119" i="5" s="1"/>
  <c r="L125" i="5" s="1"/>
  <c r="L131" i="5" s="1"/>
  <c r="L137" i="5" s="1"/>
  <c r="L143" i="5" s="1"/>
  <c r="L149" i="5" s="1"/>
  <c r="L155" i="5" s="1"/>
  <c r="L161" i="5" s="1"/>
  <c r="L167" i="5" s="1"/>
  <c r="L173" i="5" s="1"/>
  <c r="L179" i="5" s="1"/>
  <c r="L185" i="5" s="1"/>
  <c r="L191" i="5" s="1"/>
  <c r="L197" i="5" s="1"/>
  <c r="L203" i="5" s="1"/>
  <c r="L209" i="5" s="1"/>
  <c r="L215" i="5" s="1"/>
  <c r="L221" i="5" s="1"/>
  <c r="L227" i="5" s="1"/>
  <c r="L233" i="5" s="1"/>
  <c r="L239" i="5" s="1"/>
  <c r="L245" i="5" s="1"/>
  <c r="L251" i="5" s="1"/>
  <c r="L257" i="5" s="1"/>
  <c r="L263" i="5" s="1"/>
  <c r="L269" i="5" s="1"/>
  <c r="L275" i="5" s="1"/>
  <c r="L281" i="5" s="1"/>
  <c r="L287" i="5" s="1"/>
  <c r="L293" i="5" s="1"/>
  <c r="L299" i="5" s="1"/>
  <c r="L305" i="5" s="1"/>
  <c r="L311" i="5" s="1"/>
  <c r="L317" i="5" s="1"/>
  <c r="L323" i="5" s="1"/>
  <c r="L329" i="5" s="1"/>
  <c r="L335" i="5" s="1"/>
  <c r="L341" i="5" s="1"/>
  <c r="L347" i="5" s="1"/>
  <c r="L353" i="5" s="1"/>
  <c r="L359" i="5" s="1"/>
  <c r="L365" i="5" s="1"/>
  <c r="L371" i="5" s="1"/>
  <c r="L377" i="5" s="1"/>
  <c r="G11" i="5"/>
  <c r="G17" i="5" s="1"/>
  <c r="G23" i="5" s="1"/>
  <c r="G29" i="5" s="1"/>
  <c r="G35" i="5" s="1"/>
  <c r="G41" i="5" s="1"/>
  <c r="G47" i="5" s="1"/>
  <c r="G53" i="5" s="1"/>
  <c r="G59" i="5" s="1"/>
  <c r="G65" i="5" s="1"/>
  <c r="G71" i="5" s="1"/>
  <c r="G77" i="5" s="1"/>
  <c r="G83" i="5" s="1"/>
  <c r="G89" i="5" s="1"/>
  <c r="G95" i="5" s="1"/>
  <c r="G101" i="5" s="1"/>
  <c r="G107" i="5" s="1"/>
  <c r="G113" i="5" s="1"/>
  <c r="G119" i="5" s="1"/>
  <c r="G125" i="5" s="1"/>
  <c r="G131" i="5" s="1"/>
  <c r="G137" i="5" s="1"/>
  <c r="G143" i="5" s="1"/>
  <c r="G149" i="5" s="1"/>
  <c r="G155" i="5" s="1"/>
  <c r="G161" i="5" s="1"/>
  <c r="G167" i="5" s="1"/>
  <c r="G173" i="5" s="1"/>
  <c r="G179" i="5" s="1"/>
  <c r="G185" i="5" s="1"/>
  <c r="G191" i="5" s="1"/>
  <c r="G197" i="5" s="1"/>
  <c r="G203" i="5" s="1"/>
  <c r="G209" i="5" s="1"/>
  <c r="G215" i="5" s="1"/>
  <c r="G221" i="5" s="1"/>
  <c r="G227" i="5" s="1"/>
  <c r="G233" i="5" s="1"/>
  <c r="G239" i="5" s="1"/>
  <c r="G245" i="5" s="1"/>
  <c r="G251" i="5" s="1"/>
  <c r="G257" i="5" s="1"/>
  <c r="G263" i="5" s="1"/>
  <c r="G269" i="5" s="1"/>
  <c r="G275" i="5" s="1"/>
  <c r="G281" i="5" s="1"/>
  <c r="G287" i="5" s="1"/>
  <c r="G293" i="5" s="1"/>
  <c r="G299" i="5" s="1"/>
  <c r="G305" i="5" s="1"/>
  <c r="G311" i="5" s="1"/>
  <c r="G317" i="5" s="1"/>
  <c r="G323" i="5" s="1"/>
  <c r="G329" i="5" s="1"/>
  <c r="G335" i="5" s="1"/>
  <c r="G341" i="5" s="1"/>
  <c r="G347" i="5" s="1"/>
  <c r="G353" i="5" s="1"/>
  <c r="G359" i="5" s="1"/>
  <c r="G365" i="5" s="1"/>
  <c r="G371" i="5" s="1"/>
  <c r="G377" i="5" s="1"/>
  <c r="K502" i="5" l="1"/>
  <c r="K508" i="5" s="1"/>
  <c r="K514" i="5" s="1"/>
  <c r="K382" i="5"/>
  <c r="I501" i="5"/>
  <c r="I507" i="5" s="1"/>
  <c r="I513" i="5" s="1"/>
  <c r="I381" i="5"/>
  <c r="G500" i="5"/>
  <c r="G506" i="5" s="1"/>
  <c r="G512" i="5" s="1"/>
  <c r="G518" i="5" s="1"/>
  <c r="G524" i="5" s="1"/>
  <c r="G530" i="5" s="1"/>
  <c r="G536" i="5" s="1"/>
  <c r="G542" i="5" s="1"/>
  <c r="G548" i="5" s="1"/>
  <c r="G554" i="5" s="1"/>
  <c r="G560" i="5" s="1"/>
  <c r="G566" i="5" s="1"/>
  <c r="G572" i="5" s="1"/>
  <c r="G578" i="5" s="1"/>
  <c r="G584" i="5" s="1"/>
  <c r="G590" i="5" s="1"/>
  <c r="G596" i="5" s="1"/>
  <c r="G602" i="5" s="1"/>
  <c r="G608" i="5" s="1"/>
  <c r="G614" i="5" s="1"/>
  <c r="G620" i="5" s="1"/>
  <c r="G626" i="5" s="1"/>
  <c r="G632" i="5" s="1"/>
  <c r="G638" i="5" s="1"/>
  <c r="G644" i="5" s="1"/>
  <c r="G650" i="5" s="1"/>
  <c r="G656" i="5" s="1"/>
  <c r="G662" i="5" s="1"/>
  <c r="G668" i="5" s="1"/>
  <c r="G674" i="5" s="1"/>
  <c r="G680" i="5" s="1"/>
  <c r="G686" i="5" s="1"/>
  <c r="G692" i="5" s="1"/>
  <c r="G698" i="5" s="1"/>
  <c r="G380" i="5"/>
  <c r="H500" i="5"/>
  <c r="H506" i="5" s="1"/>
  <c r="H512" i="5" s="1"/>
  <c r="H518" i="5" s="1"/>
  <c r="H524" i="5" s="1"/>
  <c r="H530" i="5" s="1"/>
  <c r="H536" i="5" s="1"/>
  <c r="H542" i="5" s="1"/>
  <c r="H548" i="5" s="1"/>
  <c r="H554" i="5" s="1"/>
  <c r="H560" i="5" s="1"/>
  <c r="H566" i="5" s="1"/>
  <c r="H572" i="5" s="1"/>
  <c r="H578" i="5" s="1"/>
  <c r="H584" i="5" s="1"/>
  <c r="H590" i="5" s="1"/>
  <c r="H596" i="5" s="1"/>
  <c r="H602" i="5" s="1"/>
  <c r="H608" i="5" s="1"/>
  <c r="H614" i="5" s="1"/>
  <c r="H620" i="5" s="1"/>
  <c r="H626" i="5" s="1"/>
  <c r="H632" i="5" s="1"/>
  <c r="H638" i="5" s="1"/>
  <c r="H644" i="5" s="1"/>
  <c r="H650" i="5" s="1"/>
  <c r="H656" i="5" s="1"/>
  <c r="H662" i="5" s="1"/>
  <c r="H668" i="5" s="1"/>
  <c r="H674" i="5" s="1"/>
  <c r="H680" i="5" s="1"/>
  <c r="H686" i="5" s="1"/>
  <c r="H692" i="5" s="1"/>
  <c r="H698" i="5" s="1"/>
  <c r="H380" i="5"/>
  <c r="J502" i="5"/>
  <c r="J508" i="5" s="1"/>
  <c r="J514" i="5" s="1"/>
  <c r="J382" i="5"/>
  <c r="H501" i="5"/>
  <c r="H507" i="5" s="1"/>
  <c r="H513" i="5" s="1"/>
  <c r="H381" i="5"/>
  <c r="L499" i="5"/>
  <c r="L505" i="5" s="1"/>
  <c r="L511" i="5" s="1"/>
  <c r="L517" i="5" s="1"/>
  <c r="L523" i="5" s="1"/>
  <c r="L529" i="5" s="1"/>
  <c r="L535" i="5" s="1"/>
  <c r="L541" i="5" s="1"/>
  <c r="L547" i="5" s="1"/>
  <c r="L553" i="5" s="1"/>
  <c r="L559" i="5" s="1"/>
  <c r="L565" i="5" s="1"/>
  <c r="L571" i="5" s="1"/>
  <c r="L577" i="5" s="1"/>
  <c r="L583" i="5" s="1"/>
  <c r="L589" i="5" s="1"/>
  <c r="L595" i="5" s="1"/>
  <c r="L601" i="5" s="1"/>
  <c r="L607" i="5" s="1"/>
  <c r="L613" i="5" s="1"/>
  <c r="L619" i="5" s="1"/>
  <c r="L625" i="5" s="1"/>
  <c r="L631" i="5" s="1"/>
  <c r="L637" i="5" s="1"/>
  <c r="L643" i="5" s="1"/>
  <c r="L649" i="5" s="1"/>
  <c r="L655" i="5" s="1"/>
  <c r="L661" i="5" s="1"/>
  <c r="L667" i="5" s="1"/>
  <c r="L673" i="5" s="1"/>
  <c r="L679" i="5" s="1"/>
  <c r="L685" i="5" s="1"/>
  <c r="L691" i="5" s="1"/>
  <c r="L697" i="5" s="1"/>
  <c r="L379" i="5"/>
  <c r="J501" i="5"/>
  <c r="J507" i="5" s="1"/>
  <c r="J513" i="5" s="1"/>
  <c r="J519" i="5" s="1"/>
  <c r="J525" i="5" s="1"/>
  <c r="J531" i="5" s="1"/>
  <c r="J537" i="5" s="1"/>
  <c r="J543" i="5" s="1"/>
  <c r="J549" i="5" s="1"/>
  <c r="J555" i="5" s="1"/>
  <c r="J561" i="5" s="1"/>
  <c r="J567" i="5" s="1"/>
  <c r="J573" i="5" s="1"/>
  <c r="J579" i="5" s="1"/>
  <c r="J585" i="5" s="1"/>
  <c r="J591" i="5" s="1"/>
  <c r="J597" i="5" s="1"/>
  <c r="J603" i="5" s="1"/>
  <c r="J609" i="5" s="1"/>
  <c r="J615" i="5" s="1"/>
  <c r="J621" i="5" s="1"/>
  <c r="J627" i="5" s="1"/>
  <c r="J633" i="5" s="1"/>
  <c r="J639" i="5" s="1"/>
  <c r="J645" i="5" s="1"/>
  <c r="J651" i="5" s="1"/>
  <c r="J657" i="5" s="1"/>
  <c r="J663" i="5" s="1"/>
  <c r="J669" i="5" s="1"/>
  <c r="J675" i="5" s="1"/>
  <c r="J681" i="5" s="1"/>
  <c r="J687" i="5" s="1"/>
  <c r="J693" i="5" s="1"/>
  <c r="J699" i="5" s="1"/>
  <c r="J381" i="5"/>
  <c r="I502" i="5"/>
  <c r="I508" i="5" s="1"/>
  <c r="I514" i="5" s="1"/>
  <c r="I382" i="5"/>
  <c r="G501" i="5"/>
  <c r="G507" i="5" s="1"/>
  <c r="G513" i="5" s="1"/>
  <c r="G381" i="5"/>
  <c r="K499" i="5"/>
  <c r="K505" i="5" s="1"/>
  <c r="K511" i="5" s="1"/>
  <c r="K517" i="5" s="1"/>
  <c r="K523" i="5" s="1"/>
  <c r="K529" i="5" s="1"/>
  <c r="K535" i="5" s="1"/>
  <c r="K541" i="5" s="1"/>
  <c r="K547" i="5" s="1"/>
  <c r="K553" i="5" s="1"/>
  <c r="K559" i="5" s="1"/>
  <c r="K565" i="5" s="1"/>
  <c r="K571" i="5" s="1"/>
  <c r="K577" i="5" s="1"/>
  <c r="K583" i="5" s="1"/>
  <c r="K589" i="5" s="1"/>
  <c r="K595" i="5" s="1"/>
  <c r="K601" i="5" s="1"/>
  <c r="K607" i="5" s="1"/>
  <c r="K613" i="5" s="1"/>
  <c r="K619" i="5" s="1"/>
  <c r="K625" i="5" s="1"/>
  <c r="K631" i="5" s="1"/>
  <c r="K637" i="5" s="1"/>
  <c r="K643" i="5" s="1"/>
  <c r="K649" i="5" s="1"/>
  <c r="K655" i="5" s="1"/>
  <c r="K661" i="5" s="1"/>
  <c r="K667" i="5" s="1"/>
  <c r="K673" i="5" s="1"/>
  <c r="K679" i="5" s="1"/>
  <c r="K685" i="5" s="1"/>
  <c r="K691" i="5" s="1"/>
  <c r="K697" i="5" s="1"/>
  <c r="K379" i="5"/>
  <c r="H502" i="5"/>
  <c r="H508" i="5" s="1"/>
  <c r="H514" i="5" s="1"/>
  <c r="H520" i="5" s="1"/>
  <c r="H526" i="5" s="1"/>
  <c r="H532" i="5" s="1"/>
  <c r="H538" i="5" s="1"/>
  <c r="H544" i="5" s="1"/>
  <c r="H550" i="5" s="1"/>
  <c r="H556" i="5" s="1"/>
  <c r="H562" i="5" s="1"/>
  <c r="H568" i="5" s="1"/>
  <c r="H574" i="5" s="1"/>
  <c r="H580" i="5" s="1"/>
  <c r="H586" i="5" s="1"/>
  <c r="H592" i="5" s="1"/>
  <c r="H598" i="5" s="1"/>
  <c r="H604" i="5" s="1"/>
  <c r="H610" i="5" s="1"/>
  <c r="H616" i="5" s="1"/>
  <c r="H622" i="5" s="1"/>
  <c r="H628" i="5" s="1"/>
  <c r="H634" i="5" s="1"/>
  <c r="H640" i="5" s="1"/>
  <c r="H646" i="5" s="1"/>
  <c r="H652" i="5" s="1"/>
  <c r="H658" i="5" s="1"/>
  <c r="H664" i="5" s="1"/>
  <c r="H670" i="5" s="1"/>
  <c r="H676" i="5" s="1"/>
  <c r="H682" i="5" s="1"/>
  <c r="H688" i="5" s="1"/>
  <c r="H694" i="5" s="1"/>
  <c r="H700" i="5" s="1"/>
  <c r="H382" i="5"/>
  <c r="L500" i="5"/>
  <c r="L506" i="5" s="1"/>
  <c r="L512" i="5" s="1"/>
  <c r="L380" i="5"/>
  <c r="J499" i="5"/>
  <c r="J505" i="5" s="1"/>
  <c r="J511" i="5" s="1"/>
  <c r="J379" i="5"/>
  <c r="G502" i="5"/>
  <c r="G508" i="5" s="1"/>
  <c r="G514" i="5" s="1"/>
  <c r="G520" i="5" s="1"/>
  <c r="G526" i="5" s="1"/>
  <c r="G532" i="5" s="1"/>
  <c r="G538" i="5" s="1"/>
  <c r="G544" i="5" s="1"/>
  <c r="G550" i="5" s="1"/>
  <c r="G556" i="5" s="1"/>
  <c r="G562" i="5" s="1"/>
  <c r="G568" i="5" s="1"/>
  <c r="G574" i="5" s="1"/>
  <c r="G580" i="5" s="1"/>
  <c r="G586" i="5" s="1"/>
  <c r="G592" i="5" s="1"/>
  <c r="G598" i="5" s="1"/>
  <c r="G604" i="5" s="1"/>
  <c r="G610" i="5" s="1"/>
  <c r="G616" i="5" s="1"/>
  <c r="G622" i="5" s="1"/>
  <c r="G628" i="5" s="1"/>
  <c r="G634" i="5" s="1"/>
  <c r="G640" i="5" s="1"/>
  <c r="G646" i="5" s="1"/>
  <c r="G652" i="5" s="1"/>
  <c r="G658" i="5" s="1"/>
  <c r="G664" i="5" s="1"/>
  <c r="G670" i="5" s="1"/>
  <c r="G676" i="5" s="1"/>
  <c r="G682" i="5" s="1"/>
  <c r="G688" i="5" s="1"/>
  <c r="G694" i="5" s="1"/>
  <c r="G700" i="5" s="1"/>
  <c r="G382" i="5"/>
  <c r="K500" i="5"/>
  <c r="K506" i="5" s="1"/>
  <c r="K512" i="5" s="1"/>
  <c r="K518" i="5" s="1"/>
  <c r="K524" i="5" s="1"/>
  <c r="K530" i="5" s="1"/>
  <c r="K536" i="5" s="1"/>
  <c r="K542" i="5" s="1"/>
  <c r="K548" i="5" s="1"/>
  <c r="K554" i="5" s="1"/>
  <c r="K560" i="5" s="1"/>
  <c r="K566" i="5" s="1"/>
  <c r="K572" i="5" s="1"/>
  <c r="K578" i="5" s="1"/>
  <c r="K584" i="5" s="1"/>
  <c r="K590" i="5" s="1"/>
  <c r="K596" i="5" s="1"/>
  <c r="K602" i="5" s="1"/>
  <c r="K608" i="5" s="1"/>
  <c r="K614" i="5" s="1"/>
  <c r="K620" i="5" s="1"/>
  <c r="K626" i="5" s="1"/>
  <c r="K632" i="5" s="1"/>
  <c r="K638" i="5" s="1"/>
  <c r="K644" i="5" s="1"/>
  <c r="K650" i="5" s="1"/>
  <c r="K656" i="5" s="1"/>
  <c r="K662" i="5" s="1"/>
  <c r="K668" i="5" s="1"/>
  <c r="K674" i="5" s="1"/>
  <c r="K680" i="5" s="1"/>
  <c r="K686" i="5" s="1"/>
  <c r="K692" i="5" s="1"/>
  <c r="K698" i="5" s="1"/>
  <c r="K380" i="5"/>
  <c r="I499" i="5"/>
  <c r="I505" i="5" s="1"/>
  <c r="I511" i="5" s="1"/>
  <c r="I379" i="5"/>
  <c r="L501" i="5"/>
  <c r="L507" i="5" s="1"/>
  <c r="L513" i="5" s="1"/>
  <c r="L381" i="5"/>
  <c r="J500" i="5"/>
  <c r="J506" i="5" s="1"/>
  <c r="J512" i="5" s="1"/>
  <c r="J380" i="5"/>
  <c r="H499" i="5"/>
  <c r="H505" i="5" s="1"/>
  <c r="H511" i="5" s="1"/>
  <c r="H517" i="5" s="1"/>
  <c r="H523" i="5" s="1"/>
  <c r="H529" i="5" s="1"/>
  <c r="H535" i="5" s="1"/>
  <c r="H541" i="5" s="1"/>
  <c r="H547" i="5" s="1"/>
  <c r="H553" i="5" s="1"/>
  <c r="H559" i="5" s="1"/>
  <c r="H565" i="5" s="1"/>
  <c r="H571" i="5" s="1"/>
  <c r="H577" i="5" s="1"/>
  <c r="H583" i="5" s="1"/>
  <c r="H589" i="5" s="1"/>
  <c r="H595" i="5" s="1"/>
  <c r="H601" i="5" s="1"/>
  <c r="H607" i="5" s="1"/>
  <c r="H613" i="5" s="1"/>
  <c r="H619" i="5" s="1"/>
  <c r="H625" i="5" s="1"/>
  <c r="H631" i="5" s="1"/>
  <c r="H637" i="5" s="1"/>
  <c r="H643" i="5" s="1"/>
  <c r="H649" i="5" s="1"/>
  <c r="H655" i="5" s="1"/>
  <c r="H661" i="5" s="1"/>
  <c r="H667" i="5" s="1"/>
  <c r="H673" i="5" s="1"/>
  <c r="H679" i="5" s="1"/>
  <c r="H685" i="5" s="1"/>
  <c r="H691" i="5" s="1"/>
  <c r="H697" i="5" s="1"/>
  <c r="H379" i="5"/>
  <c r="L502" i="5"/>
  <c r="L508" i="5" s="1"/>
  <c r="L514" i="5" s="1"/>
  <c r="L382" i="5"/>
  <c r="K501" i="5"/>
  <c r="K507" i="5" s="1"/>
  <c r="K513" i="5" s="1"/>
  <c r="K381" i="5"/>
  <c r="I500" i="5"/>
  <c r="I506" i="5" s="1"/>
  <c r="I512" i="5" s="1"/>
  <c r="I518" i="5" s="1"/>
  <c r="I524" i="5" s="1"/>
  <c r="I530" i="5" s="1"/>
  <c r="I536" i="5" s="1"/>
  <c r="I542" i="5" s="1"/>
  <c r="I548" i="5" s="1"/>
  <c r="I554" i="5" s="1"/>
  <c r="I560" i="5" s="1"/>
  <c r="I566" i="5" s="1"/>
  <c r="I572" i="5" s="1"/>
  <c r="I578" i="5" s="1"/>
  <c r="I584" i="5" s="1"/>
  <c r="I590" i="5" s="1"/>
  <c r="I596" i="5" s="1"/>
  <c r="I602" i="5" s="1"/>
  <c r="I608" i="5" s="1"/>
  <c r="I614" i="5" s="1"/>
  <c r="I620" i="5" s="1"/>
  <c r="I626" i="5" s="1"/>
  <c r="I632" i="5" s="1"/>
  <c r="I638" i="5" s="1"/>
  <c r="I644" i="5" s="1"/>
  <c r="I650" i="5" s="1"/>
  <c r="I656" i="5" s="1"/>
  <c r="I662" i="5" s="1"/>
  <c r="I668" i="5" s="1"/>
  <c r="I674" i="5" s="1"/>
  <c r="I680" i="5" s="1"/>
  <c r="I686" i="5" s="1"/>
  <c r="I692" i="5" s="1"/>
  <c r="I698" i="5" s="1"/>
  <c r="I380" i="5"/>
  <c r="G499" i="5"/>
  <c r="G505" i="5" s="1"/>
  <c r="G511" i="5" s="1"/>
  <c r="G517" i="5" s="1"/>
  <c r="G523" i="5" s="1"/>
  <c r="G529" i="5" s="1"/>
  <c r="G535" i="5" s="1"/>
  <c r="G541" i="5" s="1"/>
  <c r="G547" i="5" s="1"/>
  <c r="G553" i="5" s="1"/>
  <c r="G559" i="5" s="1"/>
  <c r="G565" i="5" s="1"/>
  <c r="G571" i="5" s="1"/>
  <c r="G577" i="5" s="1"/>
  <c r="G583" i="5" s="1"/>
  <c r="G589" i="5" s="1"/>
  <c r="G595" i="5" s="1"/>
  <c r="G601" i="5" s="1"/>
  <c r="G607" i="5" s="1"/>
  <c r="G613" i="5" s="1"/>
  <c r="G619" i="5" s="1"/>
  <c r="G625" i="5" s="1"/>
  <c r="G631" i="5" s="1"/>
  <c r="G637" i="5" s="1"/>
  <c r="G643" i="5" s="1"/>
  <c r="G649" i="5" s="1"/>
  <c r="G655" i="5" s="1"/>
  <c r="G661" i="5" s="1"/>
  <c r="G667" i="5" s="1"/>
  <c r="G673" i="5" s="1"/>
  <c r="G679" i="5" s="1"/>
  <c r="G685" i="5" s="1"/>
  <c r="G691" i="5" s="1"/>
  <c r="G697" i="5" s="1"/>
  <c r="G379" i="5"/>
  <c r="A23" i="10"/>
  <c r="D24" i="10"/>
  <c r="G384" i="5"/>
  <c r="G390" i="5" s="1"/>
  <c r="G498" i="5"/>
  <c r="G504" i="5" s="1"/>
  <c r="G510" i="5" s="1"/>
  <c r="H384" i="5"/>
  <c r="H390" i="5" s="1"/>
  <c r="H498" i="5"/>
  <c r="H504" i="5" s="1"/>
  <c r="H510" i="5" s="1"/>
  <c r="H516" i="5" s="1"/>
  <c r="H522" i="5" s="1"/>
  <c r="H528" i="5" s="1"/>
  <c r="H534" i="5" s="1"/>
  <c r="H540" i="5" s="1"/>
  <c r="H546" i="5" s="1"/>
  <c r="H552" i="5" s="1"/>
  <c r="H558" i="5" s="1"/>
  <c r="H564" i="5" s="1"/>
  <c r="H570" i="5" s="1"/>
  <c r="H576" i="5" s="1"/>
  <c r="H582" i="5" s="1"/>
  <c r="H588" i="5" s="1"/>
  <c r="H594" i="5" s="1"/>
  <c r="H600" i="5" s="1"/>
  <c r="H606" i="5" s="1"/>
  <c r="H612" i="5" s="1"/>
  <c r="H618" i="5" s="1"/>
  <c r="H624" i="5" s="1"/>
  <c r="H630" i="5" s="1"/>
  <c r="H636" i="5" s="1"/>
  <c r="H642" i="5" s="1"/>
  <c r="H648" i="5" s="1"/>
  <c r="H654" i="5" s="1"/>
  <c r="H660" i="5" s="1"/>
  <c r="H666" i="5" s="1"/>
  <c r="H672" i="5" s="1"/>
  <c r="H678" i="5" s="1"/>
  <c r="H684" i="5" s="1"/>
  <c r="H690" i="5" s="1"/>
  <c r="H696" i="5" s="1"/>
  <c r="I383" i="5"/>
  <c r="I389" i="5" s="1"/>
  <c r="I497" i="5"/>
  <c r="I503" i="5" s="1"/>
  <c r="I509" i="5" s="1"/>
  <c r="I515" i="5" s="1"/>
  <c r="I521" i="5" s="1"/>
  <c r="I527" i="5" s="1"/>
  <c r="I533" i="5" s="1"/>
  <c r="I539" i="5" s="1"/>
  <c r="I545" i="5" s="1"/>
  <c r="I551" i="5" s="1"/>
  <c r="I557" i="5" s="1"/>
  <c r="I563" i="5" s="1"/>
  <c r="I569" i="5" s="1"/>
  <c r="I575" i="5" s="1"/>
  <c r="I581" i="5" s="1"/>
  <c r="I587" i="5" s="1"/>
  <c r="I593" i="5" s="1"/>
  <c r="I599" i="5" s="1"/>
  <c r="I605" i="5" s="1"/>
  <c r="I611" i="5" s="1"/>
  <c r="I617" i="5" s="1"/>
  <c r="I623" i="5" s="1"/>
  <c r="I629" i="5" s="1"/>
  <c r="I635" i="5" s="1"/>
  <c r="I641" i="5" s="1"/>
  <c r="I647" i="5" s="1"/>
  <c r="I653" i="5" s="1"/>
  <c r="I659" i="5" s="1"/>
  <c r="I665" i="5" s="1"/>
  <c r="I671" i="5" s="1"/>
  <c r="I677" i="5" s="1"/>
  <c r="I683" i="5" s="1"/>
  <c r="I689" i="5" s="1"/>
  <c r="I695" i="5" s="1"/>
  <c r="K383" i="5"/>
  <c r="K389" i="5" s="1"/>
  <c r="K497" i="5"/>
  <c r="K503" i="5" s="1"/>
  <c r="K509" i="5" s="1"/>
  <c r="K515" i="5" s="1"/>
  <c r="K521" i="5" s="1"/>
  <c r="K527" i="5" s="1"/>
  <c r="K533" i="5" s="1"/>
  <c r="K539" i="5" s="1"/>
  <c r="K545" i="5" s="1"/>
  <c r="K551" i="5" s="1"/>
  <c r="K557" i="5" s="1"/>
  <c r="K563" i="5" s="1"/>
  <c r="K569" i="5" s="1"/>
  <c r="K575" i="5" s="1"/>
  <c r="K581" i="5" s="1"/>
  <c r="K587" i="5" s="1"/>
  <c r="K593" i="5" s="1"/>
  <c r="K599" i="5" s="1"/>
  <c r="K605" i="5" s="1"/>
  <c r="K611" i="5" s="1"/>
  <c r="K617" i="5" s="1"/>
  <c r="K623" i="5" s="1"/>
  <c r="K629" i="5" s="1"/>
  <c r="K635" i="5" s="1"/>
  <c r="K641" i="5" s="1"/>
  <c r="K647" i="5" s="1"/>
  <c r="K653" i="5" s="1"/>
  <c r="K659" i="5" s="1"/>
  <c r="K665" i="5" s="1"/>
  <c r="K671" i="5" s="1"/>
  <c r="K677" i="5" s="1"/>
  <c r="K683" i="5" s="1"/>
  <c r="K689" i="5" s="1"/>
  <c r="K695" i="5" s="1"/>
  <c r="J383" i="5"/>
  <c r="J389" i="5" s="1"/>
  <c r="J497" i="5"/>
  <c r="J503" i="5" s="1"/>
  <c r="J509" i="5" s="1"/>
  <c r="H383" i="5"/>
  <c r="H389" i="5" s="1"/>
  <c r="H497" i="5"/>
  <c r="H503" i="5" s="1"/>
  <c r="H509" i="5" s="1"/>
  <c r="H515" i="5" s="1"/>
  <c r="H521" i="5" s="1"/>
  <c r="H527" i="5" s="1"/>
  <c r="H533" i="5" s="1"/>
  <c r="H539" i="5" s="1"/>
  <c r="H545" i="5" s="1"/>
  <c r="H551" i="5" s="1"/>
  <c r="H557" i="5" s="1"/>
  <c r="H563" i="5" s="1"/>
  <c r="H569" i="5" s="1"/>
  <c r="H575" i="5" s="1"/>
  <c r="H581" i="5" s="1"/>
  <c r="H587" i="5" s="1"/>
  <c r="H593" i="5" s="1"/>
  <c r="H599" i="5" s="1"/>
  <c r="H605" i="5" s="1"/>
  <c r="H611" i="5" s="1"/>
  <c r="H617" i="5" s="1"/>
  <c r="H623" i="5" s="1"/>
  <c r="H629" i="5" s="1"/>
  <c r="H635" i="5" s="1"/>
  <c r="H641" i="5" s="1"/>
  <c r="H647" i="5" s="1"/>
  <c r="H653" i="5" s="1"/>
  <c r="H659" i="5" s="1"/>
  <c r="H665" i="5" s="1"/>
  <c r="H671" i="5" s="1"/>
  <c r="H677" i="5" s="1"/>
  <c r="H683" i="5" s="1"/>
  <c r="H689" i="5" s="1"/>
  <c r="H695" i="5" s="1"/>
  <c r="L384" i="5"/>
  <c r="L390" i="5" s="1"/>
  <c r="L498" i="5"/>
  <c r="L504" i="5" s="1"/>
  <c r="L510" i="5" s="1"/>
  <c r="L516" i="5" s="1"/>
  <c r="L522" i="5" s="1"/>
  <c r="L528" i="5" s="1"/>
  <c r="L534" i="5" s="1"/>
  <c r="L540" i="5" s="1"/>
  <c r="L546" i="5" s="1"/>
  <c r="L552" i="5" s="1"/>
  <c r="L558" i="5" s="1"/>
  <c r="L564" i="5" s="1"/>
  <c r="L570" i="5" s="1"/>
  <c r="L576" i="5" s="1"/>
  <c r="L582" i="5" s="1"/>
  <c r="L588" i="5" s="1"/>
  <c r="L594" i="5" s="1"/>
  <c r="L600" i="5" s="1"/>
  <c r="L606" i="5" s="1"/>
  <c r="L612" i="5" s="1"/>
  <c r="L618" i="5" s="1"/>
  <c r="L624" i="5" s="1"/>
  <c r="L630" i="5" s="1"/>
  <c r="L636" i="5" s="1"/>
  <c r="L642" i="5" s="1"/>
  <c r="L648" i="5" s="1"/>
  <c r="L654" i="5" s="1"/>
  <c r="L660" i="5" s="1"/>
  <c r="L666" i="5" s="1"/>
  <c r="L672" i="5" s="1"/>
  <c r="L678" i="5" s="1"/>
  <c r="L684" i="5" s="1"/>
  <c r="L690" i="5" s="1"/>
  <c r="L696" i="5" s="1"/>
  <c r="K384" i="5"/>
  <c r="K390" i="5" s="1"/>
  <c r="K498" i="5"/>
  <c r="K504" i="5" s="1"/>
  <c r="K510" i="5" s="1"/>
  <c r="K516" i="5" s="1"/>
  <c r="K522" i="5" s="1"/>
  <c r="K528" i="5" s="1"/>
  <c r="K534" i="5" s="1"/>
  <c r="K540" i="5" s="1"/>
  <c r="K546" i="5" s="1"/>
  <c r="K552" i="5" s="1"/>
  <c r="K558" i="5" s="1"/>
  <c r="K564" i="5" s="1"/>
  <c r="K570" i="5" s="1"/>
  <c r="K576" i="5" s="1"/>
  <c r="K582" i="5" s="1"/>
  <c r="K588" i="5" s="1"/>
  <c r="K594" i="5" s="1"/>
  <c r="K600" i="5" s="1"/>
  <c r="K606" i="5" s="1"/>
  <c r="K612" i="5" s="1"/>
  <c r="K618" i="5" s="1"/>
  <c r="K624" i="5" s="1"/>
  <c r="K630" i="5" s="1"/>
  <c r="K636" i="5" s="1"/>
  <c r="K642" i="5" s="1"/>
  <c r="K648" i="5" s="1"/>
  <c r="K654" i="5" s="1"/>
  <c r="K660" i="5" s="1"/>
  <c r="K666" i="5" s="1"/>
  <c r="K672" i="5" s="1"/>
  <c r="K678" i="5" s="1"/>
  <c r="K684" i="5" s="1"/>
  <c r="K690" i="5" s="1"/>
  <c r="K696" i="5" s="1"/>
  <c r="G383" i="5"/>
  <c r="G389" i="5" s="1"/>
  <c r="G497" i="5"/>
  <c r="G503" i="5" s="1"/>
  <c r="G509" i="5" s="1"/>
  <c r="G515" i="5" s="1"/>
  <c r="G521" i="5" s="1"/>
  <c r="G527" i="5" s="1"/>
  <c r="G533" i="5" s="1"/>
  <c r="G539" i="5" s="1"/>
  <c r="G545" i="5" s="1"/>
  <c r="G551" i="5" s="1"/>
  <c r="G557" i="5" s="1"/>
  <c r="G563" i="5" s="1"/>
  <c r="G569" i="5" s="1"/>
  <c r="G575" i="5" s="1"/>
  <c r="G581" i="5" s="1"/>
  <c r="G587" i="5" s="1"/>
  <c r="G593" i="5" s="1"/>
  <c r="G599" i="5" s="1"/>
  <c r="G605" i="5" s="1"/>
  <c r="G611" i="5" s="1"/>
  <c r="G617" i="5" s="1"/>
  <c r="G623" i="5" s="1"/>
  <c r="G629" i="5" s="1"/>
  <c r="G635" i="5" s="1"/>
  <c r="G641" i="5" s="1"/>
  <c r="G647" i="5" s="1"/>
  <c r="G653" i="5" s="1"/>
  <c r="G659" i="5" s="1"/>
  <c r="G665" i="5" s="1"/>
  <c r="G671" i="5" s="1"/>
  <c r="G677" i="5" s="1"/>
  <c r="G683" i="5" s="1"/>
  <c r="G689" i="5" s="1"/>
  <c r="G695" i="5" s="1"/>
  <c r="J384" i="5"/>
  <c r="J390" i="5" s="1"/>
  <c r="J498" i="5"/>
  <c r="J504" i="5" s="1"/>
  <c r="J510" i="5" s="1"/>
  <c r="J516" i="5" s="1"/>
  <c r="J522" i="5" s="1"/>
  <c r="J528" i="5" s="1"/>
  <c r="J534" i="5" s="1"/>
  <c r="J540" i="5" s="1"/>
  <c r="J546" i="5" s="1"/>
  <c r="J552" i="5" s="1"/>
  <c r="J558" i="5" s="1"/>
  <c r="J564" i="5" s="1"/>
  <c r="J570" i="5" s="1"/>
  <c r="J576" i="5" s="1"/>
  <c r="J582" i="5" s="1"/>
  <c r="J588" i="5" s="1"/>
  <c r="J594" i="5" s="1"/>
  <c r="J600" i="5" s="1"/>
  <c r="J606" i="5" s="1"/>
  <c r="J612" i="5" s="1"/>
  <c r="J618" i="5" s="1"/>
  <c r="J624" i="5" s="1"/>
  <c r="J630" i="5" s="1"/>
  <c r="J636" i="5" s="1"/>
  <c r="J642" i="5" s="1"/>
  <c r="J648" i="5" s="1"/>
  <c r="J654" i="5" s="1"/>
  <c r="J660" i="5" s="1"/>
  <c r="J666" i="5" s="1"/>
  <c r="J672" i="5" s="1"/>
  <c r="J678" i="5" s="1"/>
  <c r="J684" i="5" s="1"/>
  <c r="J690" i="5" s="1"/>
  <c r="J696" i="5" s="1"/>
  <c r="L383" i="5"/>
  <c r="L389" i="5" s="1"/>
  <c r="L497" i="5"/>
  <c r="L503" i="5" s="1"/>
  <c r="L509" i="5" s="1"/>
  <c r="L515" i="5" s="1"/>
  <c r="L521" i="5" s="1"/>
  <c r="L527" i="5" s="1"/>
  <c r="L533" i="5" s="1"/>
  <c r="L539" i="5" s="1"/>
  <c r="L545" i="5" s="1"/>
  <c r="L551" i="5" s="1"/>
  <c r="L557" i="5" s="1"/>
  <c r="L563" i="5" s="1"/>
  <c r="L569" i="5" s="1"/>
  <c r="L575" i="5" s="1"/>
  <c r="L581" i="5" s="1"/>
  <c r="L587" i="5" s="1"/>
  <c r="L593" i="5" s="1"/>
  <c r="L599" i="5" s="1"/>
  <c r="L605" i="5" s="1"/>
  <c r="L611" i="5" s="1"/>
  <c r="L617" i="5" s="1"/>
  <c r="L623" i="5" s="1"/>
  <c r="L629" i="5" s="1"/>
  <c r="L635" i="5" s="1"/>
  <c r="L641" i="5" s="1"/>
  <c r="L647" i="5" s="1"/>
  <c r="L653" i="5" s="1"/>
  <c r="L659" i="5" s="1"/>
  <c r="L665" i="5" s="1"/>
  <c r="L671" i="5" s="1"/>
  <c r="L677" i="5" s="1"/>
  <c r="L683" i="5" s="1"/>
  <c r="L689" i="5" s="1"/>
  <c r="L695" i="5" s="1"/>
  <c r="I384" i="5"/>
  <c r="I390" i="5" s="1"/>
  <c r="I498" i="5"/>
  <c r="I504" i="5" s="1"/>
  <c r="I510" i="5" s="1"/>
  <c r="I516" i="5" s="1"/>
  <c r="I522" i="5" s="1"/>
  <c r="I528" i="5" s="1"/>
  <c r="I534" i="5" s="1"/>
  <c r="I540" i="5" s="1"/>
  <c r="I546" i="5" s="1"/>
  <c r="I552" i="5" s="1"/>
  <c r="I558" i="5" s="1"/>
  <c r="I564" i="5" s="1"/>
  <c r="I570" i="5" s="1"/>
  <c r="I576" i="5" s="1"/>
  <c r="I582" i="5" s="1"/>
  <c r="I588" i="5" s="1"/>
  <c r="I594" i="5" s="1"/>
  <c r="I600" i="5" s="1"/>
  <c r="I606" i="5" s="1"/>
  <c r="I612" i="5" s="1"/>
  <c r="I618" i="5" s="1"/>
  <c r="I624" i="5" s="1"/>
  <c r="I630" i="5" s="1"/>
  <c r="I636" i="5" s="1"/>
  <c r="I642" i="5" s="1"/>
  <c r="I648" i="5" s="1"/>
  <c r="I654" i="5" s="1"/>
  <c r="I660" i="5" s="1"/>
  <c r="I666" i="5" s="1"/>
  <c r="I672" i="5" s="1"/>
  <c r="I678" i="5" s="1"/>
  <c r="I684" i="5" s="1"/>
  <c r="I690" i="5" s="1"/>
  <c r="I696" i="5" s="1"/>
  <c r="G388" i="5"/>
  <c r="G394" i="5" s="1"/>
  <c r="K386" i="5"/>
  <c r="K392" i="5" s="1"/>
  <c r="I517" i="5"/>
  <c r="I523" i="5" s="1"/>
  <c r="I529" i="5" s="1"/>
  <c r="I535" i="5" s="1"/>
  <c r="I541" i="5" s="1"/>
  <c r="I547" i="5" s="1"/>
  <c r="I553" i="5" s="1"/>
  <c r="I559" i="5" s="1"/>
  <c r="I565" i="5" s="1"/>
  <c r="I571" i="5" s="1"/>
  <c r="I577" i="5" s="1"/>
  <c r="I583" i="5" s="1"/>
  <c r="I589" i="5" s="1"/>
  <c r="I595" i="5" s="1"/>
  <c r="I601" i="5" s="1"/>
  <c r="I607" i="5" s="1"/>
  <c r="I613" i="5" s="1"/>
  <c r="I619" i="5" s="1"/>
  <c r="I625" i="5" s="1"/>
  <c r="I631" i="5" s="1"/>
  <c r="I637" i="5" s="1"/>
  <c r="I643" i="5" s="1"/>
  <c r="I649" i="5" s="1"/>
  <c r="I655" i="5" s="1"/>
  <c r="I661" i="5" s="1"/>
  <c r="I667" i="5" s="1"/>
  <c r="I673" i="5" s="1"/>
  <c r="I679" i="5" s="1"/>
  <c r="I685" i="5" s="1"/>
  <c r="I691" i="5" s="1"/>
  <c r="I697" i="5" s="1"/>
  <c r="I385" i="5"/>
  <c r="I391" i="5" s="1"/>
  <c r="L518" i="5"/>
  <c r="L524" i="5" s="1"/>
  <c r="L530" i="5" s="1"/>
  <c r="L536" i="5" s="1"/>
  <c r="L542" i="5" s="1"/>
  <c r="L548" i="5" s="1"/>
  <c r="L554" i="5" s="1"/>
  <c r="L560" i="5" s="1"/>
  <c r="L566" i="5" s="1"/>
  <c r="L572" i="5" s="1"/>
  <c r="L578" i="5" s="1"/>
  <c r="L584" i="5" s="1"/>
  <c r="L590" i="5" s="1"/>
  <c r="L596" i="5" s="1"/>
  <c r="L602" i="5" s="1"/>
  <c r="L608" i="5" s="1"/>
  <c r="L614" i="5" s="1"/>
  <c r="L620" i="5" s="1"/>
  <c r="L626" i="5" s="1"/>
  <c r="L632" i="5" s="1"/>
  <c r="L638" i="5" s="1"/>
  <c r="L644" i="5" s="1"/>
  <c r="L650" i="5" s="1"/>
  <c r="L656" i="5" s="1"/>
  <c r="L662" i="5" s="1"/>
  <c r="L668" i="5" s="1"/>
  <c r="L674" i="5" s="1"/>
  <c r="L680" i="5" s="1"/>
  <c r="L686" i="5" s="1"/>
  <c r="L692" i="5" s="1"/>
  <c r="L698" i="5" s="1"/>
  <c r="L386" i="5"/>
  <c r="L392" i="5" s="1"/>
  <c r="H385" i="5"/>
  <c r="H391" i="5" s="1"/>
  <c r="K519" i="5"/>
  <c r="K525" i="5" s="1"/>
  <c r="K531" i="5" s="1"/>
  <c r="K537" i="5" s="1"/>
  <c r="K543" i="5" s="1"/>
  <c r="K549" i="5" s="1"/>
  <c r="K555" i="5" s="1"/>
  <c r="K561" i="5" s="1"/>
  <c r="K567" i="5" s="1"/>
  <c r="K573" i="5" s="1"/>
  <c r="K579" i="5" s="1"/>
  <c r="K585" i="5" s="1"/>
  <c r="K591" i="5" s="1"/>
  <c r="K597" i="5" s="1"/>
  <c r="K603" i="5" s="1"/>
  <c r="K609" i="5" s="1"/>
  <c r="K615" i="5" s="1"/>
  <c r="K621" i="5" s="1"/>
  <c r="K627" i="5" s="1"/>
  <c r="K633" i="5" s="1"/>
  <c r="K639" i="5" s="1"/>
  <c r="K645" i="5" s="1"/>
  <c r="K651" i="5" s="1"/>
  <c r="K657" i="5" s="1"/>
  <c r="K663" i="5" s="1"/>
  <c r="K669" i="5" s="1"/>
  <c r="K675" i="5" s="1"/>
  <c r="K681" i="5" s="1"/>
  <c r="K687" i="5" s="1"/>
  <c r="K693" i="5" s="1"/>
  <c r="K699" i="5" s="1"/>
  <c r="K387" i="5"/>
  <c r="K393" i="5" s="1"/>
  <c r="I386" i="5"/>
  <c r="I392" i="5" s="1"/>
  <c r="G385" i="5"/>
  <c r="G391" i="5" s="1"/>
  <c r="L519" i="5"/>
  <c r="L525" i="5" s="1"/>
  <c r="L531" i="5" s="1"/>
  <c r="L537" i="5" s="1"/>
  <c r="L543" i="5" s="1"/>
  <c r="L549" i="5" s="1"/>
  <c r="L555" i="5" s="1"/>
  <c r="L561" i="5" s="1"/>
  <c r="L567" i="5" s="1"/>
  <c r="L573" i="5" s="1"/>
  <c r="L579" i="5" s="1"/>
  <c r="L585" i="5" s="1"/>
  <c r="L591" i="5" s="1"/>
  <c r="L597" i="5" s="1"/>
  <c r="L603" i="5" s="1"/>
  <c r="L609" i="5" s="1"/>
  <c r="L615" i="5" s="1"/>
  <c r="L621" i="5" s="1"/>
  <c r="L627" i="5" s="1"/>
  <c r="L633" i="5" s="1"/>
  <c r="L639" i="5" s="1"/>
  <c r="L645" i="5" s="1"/>
  <c r="L651" i="5" s="1"/>
  <c r="L657" i="5" s="1"/>
  <c r="L663" i="5" s="1"/>
  <c r="L669" i="5" s="1"/>
  <c r="L675" i="5" s="1"/>
  <c r="L681" i="5" s="1"/>
  <c r="L687" i="5" s="1"/>
  <c r="L693" i="5" s="1"/>
  <c r="L699" i="5" s="1"/>
  <c r="L387" i="5"/>
  <c r="L393" i="5" s="1"/>
  <c r="L520" i="5"/>
  <c r="L526" i="5" s="1"/>
  <c r="L532" i="5" s="1"/>
  <c r="L538" i="5" s="1"/>
  <c r="L544" i="5" s="1"/>
  <c r="L550" i="5" s="1"/>
  <c r="L556" i="5" s="1"/>
  <c r="L562" i="5" s="1"/>
  <c r="L568" i="5" s="1"/>
  <c r="L574" i="5" s="1"/>
  <c r="L580" i="5" s="1"/>
  <c r="L586" i="5" s="1"/>
  <c r="L592" i="5" s="1"/>
  <c r="L598" i="5" s="1"/>
  <c r="L604" i="5" s="1"/>
  <c r="L610" i="5" s="1"/>
  <c r="L616" i="5" s="1"/>
  <c r="L622" i="5" s="1"/>
  <c r="L628" i="5" s="1"/>
  <c r="L634" i="5" s="1"/>
  <c r="L640" i="5" s="1"/>
  <c r="L646" i="5" s="1"/>
  <c r="L652" i="5" s="1"/>
  <c r="L658" i="5" s="1"/>
  <c r="L664" i="5" s="1"/>
  <c r="L670" i="5" s="1"/>
  <c r="L676" i="5" s="1"/>
  <c r="L682" i="5" s="1"/>
  <c r="L688" i="5" s="1"/>
  <c r="L694" i="5" s="1"/>
  <c r="L700" i="5" s="1"/>
  <c r="L388" i="5"/>
  <c r="L394" i="5" s="1"/>
  <c r="J387" i="5"/>
  <c r="J393" i="5" s="1"/>
  <c r="H386" i="5"/>
  <c r="H392" i="5" s="1"/>
  <c r="H388" i="5"/>
  <c r="H394" i="5" s="1"/>
  <c r="J518" i="5"/>
  <c r="J524" i="5" s="1"/>
  <c r="J530" i="5" s="1"/>
  <c r="J536" i="5" s="1"/>
  <c r="J542" i="5" s="1"/>
  <c r="J548" i="5" s="1"/>
  <c r="J554" i="5" s="1"/>
  <c r="J560" i="5" s="1"/>
  <c r="J566" i="5" s="1"/>
  <c r="J572" i="5" s="1"/>
  <c r="J578" i="5" s="1"/>
  <c r="J584" i="5" s="1"/>
  <c r="J590" i="5" s="1"/>
  <c r="J596" i="5" s="1"/>
  <c r="J602" i="5" s="1"/>
  <c r="J608" i="5" s="1"/>
  <c r="J614" i="5" s="1"/>
  <c r="J620" i="5" s="1"/>
  <c r="J626" i="5" s="1"/>
  <c r="J632" i="5" s="1"/>
  <c r="J638" i="5" s="1"/>
  <c r="J644" i="5" s="1"/>
  <c r="J650" i="5" s="1"/>
  <c r="J656" i="5" s="1"/>
  <c r="J662" i="5" s="1"/>
  <c r="J668" i="5" s="1"/>
  <c r="J674" i="5" s="1"/>
  <c r="J680" i="5" s="1"/>
  <c r="J686" i="5" s="1"/>
  <c r="J692" i="5" s="1"/>
  <c r="J698" i="5" s="1"/>
  <c r="J386" i="5"/>
  <c r="J392" i="5" s="1"/>
  <c r="K520" i="5"/>
  <c r="K526" i="5" s="1"/>
  <c r="K532" i="5" s="1"/>
  <c r="K538" i="5" s="1"/>
  <c r="K544" i="5" s="1"/>
  <c r="K550" i="5" s="1"/>
  <c r="K556" i="5" s="1"/>
  <c r="K562" i="5" s="1"/>
  <c r="K568" i="5" s="1"/>
  <c r="K574" i="5" s="1"/>
  <c r="K580" i="5" s="1"/>
  <c r="K586" i="5" s="1"/>
  <c r="K592" i="5" s="1"/>
  <c r="K598" i="5" s="1"/>
  <c r="K604" i="5" s="1"/>
  <c r="K610" i="5" s="1"/>
  <c r="K616" i="5" s="1"/>
  <c r="K622" i="5" s="1"/>
  <c r="K628" i="5" s="1"/>
  <c r="K634" i="5" s="1"/>
  <c r="K640" i="5" s="1"/>
  <c r="K646" i="5" s="1"/>
  <c r="K652" i="5" s="1"/>
  <c r="K658" i="5" s="1"/>
  <c r="K664" i="5" s="1"/>
  <c r="K670" i="5" s="1"/>
  <c r="K676" i="5" s="1"/>
  <c r="K682" i="5" s="1"/>
  <c r="K688" i="5" s="1"/>
  <c r="K694" i="5" s="1"/>
  <c r="K700" i="5" s="1"/>
  <c r="K388" i="5"/>
  <c r="K394" i="5" s="1"/>
  <c r="I519" i="5"/>
  <c r="I525" i="5" s="1"/>
  <c r="I531" i="5" s="1"/>
  <c r="I537" i="5" s="1"/>
  <c r="I543" i="5" s="1"/>
  <c r="I549" i="5" s="1"/>
  <c r="I555" i="5" s="1"/>
  <c r="I561" i="5" s="1"/>
  <c r="I567" i="5" s="1"/>
  <c r="I573" i="5" s="1"/>
  <c r="I579" i="5" s="1"/>
  <c r="I585" i="5" s="1"/>
  <c r="I591" i="5" s="1"/>
  <c r="I597" i="5" s="1"/>
  <c r="I603" i="5" s="1"/>
  <c r="I609" i="5" s="1"/>
  <c r="I615" i="5" s="1"/>
  <c r="I621" i="5" s="1"/>
  <c r="I627" i="5" s="1"/>
  <c r="I633" i="5" s="1"/>
  <c r="I639" i="5" s="1"/>
  <c r="I645" i="5" s="1"/>
  <c r="I651" i="5" s="1"/>
  <c r="I657" i="5" s="1"/>
  <c r="I663" i="5" s="1"/>
  <c r="I669" i="5" s="1"/>
  <c r="I675" i="5" s="1"/>
  <c r="I681" i="5" s="1"/>
  <c r="I687" i="5" s="1"/>
  <c r="I693" i="5" s="1"/>
  <c r="I699" i="5" s="1"/>
  <c r="I387" i="5"/>
  <c r="I393" i="5" s="1"/>
  <c r="G386" i="5"/>
  <c r="G392" i="5" s="1"/>
  <c r="J520" i="5"/>
  <c r="J526" i="5" s="1"/>
  <c r="J532" i="5" s="1"/>
  <c r="J538" i="5" s="1"/>
  <c r="J544" i="5" s="1"/>
  <c r="J550" i="5" s="1"/>
  <c r="J556" i="5" s="1"/>
  <c r="J562" i="5" s="1"/>
  <c r="J568" i="5" s="1"/>
  <c r="J574" i="5" s="1"/>
  <c r="J580" i="5" s="1"/>
  <c r="J586" i="5" s="1"/>
  <c r="J592" i="5" s="1"/>
  <c r="J598" i="5" s="1"/>
  <c r="J604" i="5" s="1"/>
  <c r="J610" i="5" s="1"/>
  <c r="J616" i="5" s="1"/>
  <c r="J622" i="5" s="1"/>
  <c r="J628" i="5" s="1"/>
  <c r="J634" i="5" s="1"/>
  <c r="J640" i="5" s="1"/>
  <c r="J646" i="5" s="1"/>
  <c r="J652" i="5" s="1"/>
  <c r="J658" i="5" s="1"/>
  <c r="J664" i="5" s="1"/>
  <c r="J670" i="5" s="1"/>
  <c r="J676" i="5" s="1"/>
  <c r="J682" i="5" s="1"/>
  <c r="J688" i="5" s="1"/>
  <c r="J694" i="5" s="1"/>
  <c r="J700" i="5" s="1"/>
  <c r="J388" i="5"/>
  <c r="J394" i="5" s="1"/>
  <c r="H519" i="5"/>
  <c r="H525" i="5" s="1"/>
  <c r="H531" i="5" s="1"/>
  <c r="H537" i="5" s="1"/>
  <c r="H543" i="5" s="1"/>
  <c r="H549" i="5" s="1"/>
  <c r="H555" i="5" s="1"/>
  <c r="H561" i="5" s="1"/>
  <c r="H567" i="5" s="1"/>
  <c r="H573" i="5" s="1"/>
  <c r="H579" i="5" s="1"/>
  <c r="H585" i="5" s="1"/>
  <c r="H591" i="5" s="1"/>
  <c r="H597" i="5" s="1"/>
  <c r="H603" i="5" s="1"/>
  <c r="H609" i="5" s="1"/>
  <c r="H615" i="5" s="1"/>
  <c r="H621" i="5" s="1"/>
  <c r="H627" i="5" s="1"/>
  <c r="H633" i="5" s="1"/>
  <c r="H639" i="5" s="1"/>
  <c r="H645" i="5" s="1"/>
  <c r="H651" i="5" s="1"/>
  <c r="H657" i="5" s="1"/>
  <c r="H663" i="5" s="1"/>
  <c r="H669" i="5" s="1"/>
  <c r="H675" i="5" s="1"/>
  <c r="H681" i="5" s="1"/>
  <c r="H687" i="5" s="1"/>
  <c r="H693" i="5" s="1"/>
  <c r="H699" i="5" s="1"/>
  <c r="H387" i="5"/>
  <c r="H393" i="5" s="1"/>
  <c r="L385" i="5"/>
  <c r="L391" i="5" s="1"/>
  <c r="J517" i="5"/>
  <c r="J523" i="5" s="1"/>
  <c r="J529" i="5" s="1"/>
  <c r="J535" i="5" s="1"/>
  <c r="J541" i="5" s="1"/>
  <c r="J547" i="5" s="1"/>
  <c r="J553" i="5" s="1"/>
  <c r="J559" i="5" s="1"/>
  <c r="J565" i="5" s="1"/>
  <c r="J571" i="5" s="1"/>
  <c r="J577" i="5" s="1"/>
  <c r="J583" i="5" s="1"/>
  <c r="J589" i="5" s="1"/>
  <c r="J595" i="5" s="1"/>
  <c r="J601" i="5" s="1"/>
  <c r="J607" i="5" s="1"/>
  <c r="J613" i="5" s="1"/>
  <c r="J619" i="5" s="1"/>
  <c r="J625" i="5" s="1"/>
  <c r="J631" i="5" s="1"/>
  <c r="J637" i="5" s="1"/>
  <c r="J643" i="5" s="1"/>
  <c r="J649" i="5" s="1"/>
  <c r="J655" i="5" s="1"/>
  <c r="J661" i="5" s="1"/>
  <c r="J667" i="5" s="1"/>
  <c r="J673" i="5" s="1"/>
  <c r="J679" i="5" s="1"/>
  <c r="J685" i="5" s="1"/>
  <c r="J691" i="5" s="1"/>
  <c r="J697" i="5" s="1"/>
  <c r="J385" i="5"/>
  <c r="J391" i="5" s="1"/>
  <c r="I520" i="5"/>
  <c r="I526" i="5" s="1"/>
  <c r="I532" i="5" s="1"/>
  <c r="I538" i="5" s="1"/>
  <c r="I544" i="5" s="1"/>
  <c r="I550" i="5" s="1"/>
  <c r="I556" i="5" s="1"/>
  <c r="I562" i="5" s="1"/>
  <c r="I568" i="5" s="1"/>
  <c r="I574" i="5" s="1"/>
  <c r="I580" i="5" s="1"/>
  <c r="I586" i="5" s="1"/>
  <c r="I592" i="5" s="1"/>
  <c r="I598" i="5" s="1"/>
  <c r="I604" i="5" s="1"/>
  <c r="I610" i="5" s="1"/>
  <c r="I616" i="5" s="1"/>
  <c r="I622" i="5" s="1"/>
  <c r="I628" i="5" s="1"/>
  <c r="I634" i="5" s="1"/>
  <c r="I640" i="5" s="1"/>
  <c r="I646" i="5" s="1"/>
  <c r="I652" i="5" s="1"/>
  <c r="I658" i="5" s="1"/>
  <c r="I664" i="5" s="1"/>
  <c r="I670" i="5" s="1"/>
  <c r="I676" i="5" s="1"/>
  <c r="I682" i="5" s="1"/>
  <c r="I688" i="5" s="1"/>
  <c r="I694" i="5" s="1"/>
  <c r="I700" i="5" s="1"/>
  <c r="I388" i="5"/>
  <c r="I394" i="5" s="1"/>
  <c r="G519" i="5"/>
  <c r="G525" i="5" s="1"/>
  <c r="G531" i="5" s="1"/>
  <c r="G537" i="5" s="1"/>
  <c r="G543" i="5" s="1"/>
  <c r="G549" i="5" s="1"/>
  <c r="G555" i="5" s="1"/>
  <c r="G561" i="5" s="1"/>
  <c r="G567" i="5" s="1"/>
  <c r="G573" i="5" s="1"/>
  <c r="G579" i="5" s="1"/>
  <c r="G585" i="5" s="1"/>
  <c r="G591" i="5" s="1"/>
  <c r="G597" i="5" s="1"/>
  <c r="G603" i="5" s="1"/>
  <c r="G609" i="5" s="1"/>
  <c r="G615" i="5" s="1"/>
  <c r="G621" i="5" s="1"/>
  <c r="G627" i="5" s="1"/>
  <c r="G633" i="5" s="1"/>
  <c r="G639" i="5" s="1"/>
  <c r="G645" i="5" s="1"/>
  <c r="G651" i="5" s="1"/>
  <c r="G657" i="5" s="1"/>
  <c r="G663" i="5" s="1"/>
  <c r="G669" i="5" s="1"/>
  <c r="G675" i="5" s="1"/>
  <c r="G681" i="5" s="1"/>
  <c r="G687" i="5" s="1"/>
  <c r="G693" i="5" s="1"/>
  <c r="G699" i="5" s="1"/>
  <c r="G387" i="5"/>
  <c r="G393" i="5" s="1"/>
  <c r="K385" i="5"/>
  <c r="K391" i="5" s="1"/>
  <c r="J515" i="5"/>
  <c r="J521" i="5" s="1"/>
  <c r="J527" i="5" s="1"/>
  <c r="J533" i="5" s="1"/>
  <c r="J539" i="5" s="1"/>
  <c r="J545" i="5" s="1"/>
  <c r="J551" i="5" s="1"/>
  <c r="J557" i="5" s="1"/>
  <c r="J563" i="5" s="1"/>
  <c r="J569" i="5" s="1"/>
  <c r="J575" i="5" s="1"/>
  <c r="J581" i="5" s="1"/>
  <c r="J587" i="5" s="1"/>
  <c r="J593" i="5" s="1"/>
  <c r="J599" i="5" s="1"/>
  <c r="J605" i="5" s="1"/>
  <c r="J611" i="5" s="1"/>
  <c r="J617" i="5" s="1"/>
  <c r="J623" i="5" s="1"/>
  <c r="J629" i="5" s="1"/>
  <c r="J635" i="5" s="1"/>
  <c r="J641" i="5" s="1"/>
  <c r="J647" i="5" s="1"/>
  <c r="J653" i="5" s="1"/>
  <c r="J659" i="5" s="1"/>
  <c r="J665" i="5" s="1"/>
  <c r="J671" i="5" s="1"/>
  <c r="J677" i="5" s="1"/>
  <c r="J683" i="5" s="1"/>
  <c r="J689" i="5" s="1"/>
  <c r="J695" i="5" s="1"/>
  <c r="G516" i="5"/>
  <c r="G522" i="5" s="1"/>
  <c r="G528" i="5" s="1"/>
  <c r="G534" i="5" s="1"/>
  <c r="G540" i="5" s="1"/>
  <c r="G546" i="5" s="1"/>
  <c r="G552" i="5" s="1"/>
  <c r="G558" i="5" s="1"/>
  <c r="G564" i="5" s="1"/>
  <c r="G570" i="5" s="1"/>
  <c r="G576" i="5" s="1"/>
  <c r="G582" i="5" s="1"/>
  <c r="G588" i="5" s="1"/>
  <c r="G594" i="5" s="1"/>
  <c r="G600" i="5" s="1"/>
  <c r="G606" i="5" s="1"/>
  <c r="G612" i="5" s="1"/>
  <c r="G618" i="5" s="1"/>
  <c r="G624" i="5" s="1"/>
  <c r="G630" i="5" s="1"/>
  <c r="G636" i="5" s="1"/>
  <c r="G642" i="5" s="1"/>
  <c r="G648" i="5" s="1"/>
  <c r="G654" i="5" s="1"/>
  <c r="G660" i="5" s="1"/>
  <c r="G666" i="5" s="1"/>
  <c r="G672" i="5" s="1"/>
  <c r="G678" i="5" s="1"/>
  <c r="G684" i="5" s="1"/>
  <c r="G690" i="5" s="1"/>
  <c r="G696" i="5" s="1"/>
  <c r="I761" i="5" l="1"/>
  <c r="I767" i="5" s="1"/>
  <c r="I773" i="5" s="1"/>
  <c r="I779" i="5" s="1"/>
  <c r="I701" i="5"/>
  <c r="I707" i="5" s="1"/>
  <c r="I713" i="5" s="1"/>
  <c r="I719" i="5" s="1"/>
  <c r="I725" i="5" s="1"/>
  <c r="I731" i="5" s="1"/>
  <c r="I737" i="5" s="1"/>
  <c r="I743" i="5" s="1"/>
  <c r="I749" i="5" s="1"/>
  <c r="I755" i="5" s="1"/>
  <c r="I764" i="5"/>
  <c r="I770" i="5" s="1"/>
  <c r="I776" i="5" s="1"/>
  <c r="I782" i="5" s="1"/>
  <c r="I704" i="5"/>
  <c r="I710" i="5" s="1"/>
  <c r="I716" i="5" s="1"/>
  <c r="I722" i="5" s="1"/>
  <c r="I728" i="5" s="1"/>
  <c r="I734" i="5" s="1"/>
  <c r="I740" i="5" s="1"/>
  <c r="I746" i="5" s="1"/>
  <c r="I752" i="5" s="1"/>
  <c r="I758" i="5" s="1"/>
  <c r="I763" i="5"/>
  <c r="I769" i="5" s="1"/>
  <c r="I775" i="5" s="1"/>
  <c r="I781" i="5" s="1"/>
  <c r="I703" i="5"/>
  <c r="I709" i="5" s="1"/>
  <c r="I715" i="5" s="1"/>
  <c r="I721" i="5" s="1"/>
  <c r="I727" i="5" s="1"/>
  <c r="I733" i="5" s="1"/>
  <c r="I739" i="5" s="1"/>
  <c r="I745" i="5" s="1"/>
  <c r="I751" i="5" s="1"/>
  <c r="I757" i="5" s="1"/>
  <c r="J762" i="5"/>
  <c r="J768" i="5" s="1"/>
  <c r="J774" i="5" s="1"/>
  <c r="J780" i="5" s="1"/>
  <c r="J702" i="5"/>
  <c r="J708" i="5" s="1"/>
  <c r="J714" i="5" s="1"/>
  <c r="J720" i="5" s="1"/>
  <c r="J726" i="5" s="1"/>
  <c r="J732" i="5" s="1"/>
  <c r="J738" i="5" s="1"/>
  <c r="J744" i="5" s="1"/>
  <c r="J750" i="5" s="1"/>
  <c r="J756" i="5" s="1"/>
  <c r="H761" i="5"/>
  <c r="H767" i="5" s="1"/>
  <c r="H773" i="5" s="1"/>
  <c r="H779" i="5" s="1"/>
  <c r="H701" i="5"/>
  <c r="H707" i="5" s="1"/>
  <c r="H713" i="5" s="1"/>
  <c r="H719" i="5" s="1"/>
  <c r="H725" i="5" s="1"/>
  <c r="H731" i="5" s="1"/>
  <c r="H737" i="5" s="1"/>
  <c r="H743" i="5" s="1"/>
  <c r="H749" i="5" s="1"/>
  <c r="H755" i="5" s="1"/>
  <c r="H762" i="5"/>
  <c r="H768" i="5" s="1"/>
  <c r="H774" i="5" s="1"/>
  <c r="H780" i="5" s="1"/>
  <c r="H702" i="5"/>
  <c r="H708" i="5" s="1"/>
  <c r="H714" i="5" s="1"/>
  <c r="H720" i="5" s="1"/>
  <c r="H726" i="5" s="1"/>
  <c r="H732" i="5" s="1"/>
  <c r="H738" i="5" s="1"/>
  <c r="H744" i="5" s="1"/>
  <c r="H750" i="5" s="1"/>
  <c r="H756" i="5" s="1"/>
  <c r="L761" i="5"/>
  <c r="L767" i="5" s="1"/>
  <c r="L773" i="5" s="1"/>
  <c r="L779" i="5" s="1"/>
  <c r="L701" i="5"/>
  <c r="L707" i="5" s="1"/>
  <c r="L713" i="5" s="1"/>
  <c r="L719" i="5" s="1"/>
  <c r="L725" i="5" s="1"/>
  <c r="L731" i="5" s="1"/>
  <c r="L737" i="5" s="1"/>
  <c r="L743" i="5" s="1"/>
  <c r="L749" i="5" s="1"/>
  <c r="L755" i="5" s="1"/>
  <c r="J765" i="5"/>
  <c r="J771" i="5" s="1"/>
  <c r="J777" i="5" s="1"/>
  <c r="J783" i="5" s="1"/>
  <c r="J705" i="5"/>
  <c r="J711" i="5" s="1"/>
  <c r="J717" i="5" s="1"/>
  <c r="J723" i="5" s="1"/>
  <c r="J729" i="5" s="1"/>
  <c r="J735" i="5" s="1"/>
  <c r="J741" i="5" s="1"/>
  <c r="J747" i="5" s="1"/>
  <c r="J753" i="5" s="1"/>
  <c r="J759" i="5" s="1"/>
  <c r="I766" i="5"/>
  <c r="I772" i="5" s="1"/>
  <c r="I778" i="5" s="1"/>
  <c r="I784" i="5" s="1"/>
  <c r="I706" i="5"/>
  <c r="I712" i="5" s="1"/>
  <c r="I718" i="5" s="1"/>
  <c r="I724" i="5" s="1"/>
  <c r="I730" i="5" s="1"/>
  <c r="I736" i="5" s="1"/>
  <c r="I742" i="5" s="1"/>
  <c r="I748" i="5" s="1"/>
  <c r="I754" i="5" s="1"/>
  <c r="I760" i="5" s="1"/>
  <c r="J764" i="5"/>
  <c r="J770" i="5" s="1"/>
  <c r="J776" i="5" s="1"/>
  <c r="J782" i="5" s="1"/>
  <c r="J704" i="5"/>
  <c r="J710" i="5" s="1"/>
  <c r="J716" i="5" s="1"/>
  <c r="J722" i="5" s="1"/>
  <c r="J728" i="5" s="1"/>
  <c r="J734" i="5" s="1"/>
  <c r="J740" i="5" s="1"/>
  <c r="J746" i="5" s="1"/>
  <c r="J752" i="5" s="1"/>
  <c r="J758" i="5" s="1"/>
  <c r="K765" i="5"/>
  <c r="K771" i="5" s="1"/>
  <c r="K777" i="5" s="1"/>
  <c r="K783" i="5" s="1"/>
  <c r="K705" i="5"/>
  <c r="K711" i="5" s="1"/>
  <c r="K717" i="5" s="1"/>
  <c r="K723" i="5" s="1"/>
  <c r="K729" i="5" s="1"/>
  <c r="K735" i="5" s="1"/>
  <c r="K741" i="5" s="1"/>
  <c r="K747" i="5" s="1"/>
  <c r="K753" i="5" s="1"/>
  <c r="K759" i="5" s="1"/>
  <c r="K764" i="5"/>
  <c r="K770" i="5" s="1"/>
  <c r="K776" i="5" s="1"/>
  <c r="K782" i="5" s="1"/>
  <c r="K704" i="5"/>
  <c r="K710" i="5" s="1"/>
  <c r="K716" i="5" s="1"/>
  <c r="K722" i="5" s="1"/>
  <c r="K728" i="5" s="1"/>
  <c r="K734" i="5" s="1"/>
  <c r="K740" i="5" s="1"/>
  <c r="K746" i="5" s="1"/>
  <c r="K752" i="5" s="1"/>
  <c r="K758" i="5" s="1"/>
  <c r="G765" i="5"/>
  <c r="G771" i="5" s="1"/>
  <c r="G777" i="5" s="1"/>
  <c r="G783" i="5" s="1"/>
  <c r="G705" i="5"/>
  <c r="G711" i="5" s="1"/>
  <c r="G717" i="5" s="1"/>
  <c r="G723" i="5" s="1"/>
  <c r="G729" i="5" s="1"/>
  <c r="G735" i="5" s="1"/>
  <c r="G741" i="5" s="1"/>
  <c r="G747" i="5" s="1"/>
  <c r="G753" i="5" s="1"/>
  <c r="G759" i="5" s="1"/>
  <c r="G762" i="5"/>
  <c r="G768" i="5" s="1"/>
  <c r="G774" i="5" s="1"/>
  <c r="G780" i="5" s="1"/>
  <c r="G702" i="5"/>
  <c r="G708" i="5" s="1"/>
  <c r="G714" i="5" s="1"/>
  <c r="G720" i="5" s="1"/>
  <c r="G726" i="5" s="1"/>
  <c r="G732" i="5" s="1"/>
  <c r="G738" i="5" s="1"/>
  <c r="G744" i="5" s="1"/>
  <c r="G750" i="5" s="1"/>
  <c r="G756" i="5" s="1"/>
  <c r="J766" i="5"/>
  <c r="J772" i="5" s="1"/>
  <c r="J778" i="5" s="1"/>
  <c r="J784" i="5" s="1"/>
  <c r="J706" i="5"/>
  <c r="J712" i="5" s="1"/>
  <c r="J718" i="5" s="1"/>
  <c r="J724" i="5" s="1"/>
  <c r="J730" i="5" s="1"/>
  <c r="J736" i="5" s="1"/>
  <c r="J742" i="5" s="1"/>
  <c r="J748" i="5" s="1"/>
  <c r="J754" i="5" s="1"/>
  <c r="J760" i="5" s="1"/>
  <c r="L766" i="5"/>
  <c r="L772" i="5" s="1"/>
  <c r="L778" i="5" s="1"/>
  <c r="L784" i="5" s="1"/>
  <c r="L706" i="5"/>
  <c r="L712" i="5" s="1"/>
  <c r="L718" i="5" s="1"/>
  <c r="L724" i="5" s="1"/>
  <c r="L730" i="5" s="1"/>
  <c r="L736" i="5" s="1"/>
  <c r="L742" i="5" s="1"/>
  <c r="L748" i="5" s="1"/>
  <c r="L754" i="5" s="1"/>
  <c r="L760" i="5" s="1"/>
  <c r="J761" i="5"/>
  <c r="J767" i="5" s="1"/>
  <c r="J773" i="5" s="1"/>
  <c r="J779" i="5" s="1"/>
  <c r="J701" i="5"/>
  <c r="J707" i="5" s="1"/>
  <c r="J713" i="5" s="1"/>
  <c r="J719" i="5" s="1"/>
  <c r="J725" i="5" s="1"/>
  <c r="J731" i="5" s="1"/>
  <c r="J737" i="5" s="1"/>
  <c r="J743" i="5" s="1"/>
  <c r="J749" i="5" s="1"/>
  <c r="J755" i="5" s="1"/>
  <c r="H765" i="5"/>
  <c r="H771" i="5" s="1"/>
  <c r="H777" i="5" s="1"/>
  <c r="H783" i="5" s="1"/>
  <c r="H705" i="5"/>
  <c r="H711" i="5" s="1"/>
  <c r="H717" i="5" s="1"/>
  <c r="H723" i="5" s="1"/>
  <c r="H729" i="5" s="1"/>
  <c r="H735" i="5" s="1"/>
  <c r="H741" i="5" s="1"/>
  <c r="H747" i="5" s="1"/>
  <c r="H753" i="5" s="1"/>
  <c r="H759" i="5" s="1"/>
  <c r="G761" i="5"/>
  <c r="G767" i="5" s="1"/>
  <c r="G773" i="5" s="1"/>
  <c r="G779" i="5" s="1"/>
  <c r="G701" i="5"/>
  <c r="G707" i="5" s="1"/>
  <c r="G713" i="5" s="1"/>
  <c r="G719" i="5" s="1"/>
  <c r="G725" i="5" s="1"/>
  <c r="G731" i="5" s="1"/>
  <c r="G737" i="5" s="1"/>
  <c r="G743" i="5" s="1"/>
  <c r="G749" i="5" s="1"/>
  <c r="G755" i="5" s="1"/>
  <c r="G764" i="5"/>
  <c r="G770" i="5" s="1"/>
  <c r="G776" i="5" s="1"/>
  <c r="G782" i="5" s="1"/>
  <c r="G704" i="5"/>
  <c r="G710" i="5" s="1"/>
  <c r="G716" i="5" s="1"/>
  <c r="G722" i="5" s="1"/>
  <c r="G728" i="5" s="1"/>
  <c r="G734" i="5" s="1"/>
  <c r="G740" i="5" s="1"/>
  <c r="G746" i="5" s="1"/>
  <c r="G752" i="5" s="1"/>
  <c r="G758" i="5" s="1"/>
  <c r="L765" i="5"/>
  <c r="L771" i="5" s="1"/>
  <c r="L777" i="5" s="1"/>
  <c r="L783" i="5" s="1"/>
  <c r="L705" i="5"/>
  <c r="L711" i="5" s="1"/>
  <c r="L717" i="5" s="1"/>
  <c r="L723" i="5" s="1"/>
  <c r="L729" i="5" s="1"/>
  <c r="L735" i="5" s="1"/>
  <c r="L741" i="5" s="1"/>
  <c r="L747" i="5" s="1"/>
  <c r="L753" i="5" s="1"/>
  <c r="L759" i="5" s="1"/>
  <c r="H763" i="5"/>
  <c r="H769" i="5" s="1"/>
  <c r="H775" i="5" s="1"/>
  <c r="H781" i="5" s="1"/>
  <c r="H703" i="5"/>
  <c r="H709" i="5" s="1"/>
  <c r="H715" i="5" s="1"/>
  <c r="H721" i="5" s="1"/>
  <c r="H727" i="5" s="1"/>
  <c r="H733" i="5" s="1"/>
  <c r="H739" i="5" s="1"/>
  <c r="H745" i="5" s="1"/>
  <c r="H751" i="5" s="1"/>
  <c r="H757" i="5" s="1"/>
  <c r="G766" i="5"/>
  <c r="G772" i="5" s="1"/>
  <c r="G778" i="5" s="1"/>
  <c r="G784" i="5" s="1"/>
  <c r="G706" i="5"/>
  <c r="G712" i="5" s="1"/>
  <c r="G718" i="5" s="1"/>
  <c r="G724" i="5" s="1"/>
  <c r="G730" i="5" s="1"/>
  <c r="G736" i="5" s="1"/>
  <c r="G742" i="5" s="1"/>
  <c r="G748" i="5" s="1"/>
  <c r="G754" i="5" s="1"/>
  <c r="G760" i="5" s="1"/>
  <c r="L762" i="5"/>
  <c r="L768" i="5" s="1"/>
  <c r="L774" i="5" s="1"/>
  <c r="L780" i="5" s="1"/>
  <c r="L702" i="5"/>
  <c r="L708" i="5" s="1"/>
  <c r="L714" i="5" s="1"/>
  <c r="L720" i="5" s="1"/>
  <c r="L726" i="5" s="1"/>
  <c r="L732" i="5" s="1"/>
  <c r="L738" i="5" s="1"/>
  <c r="L744" i="5" s="1"/>
  <c r="L750" i="5" s="1"/>
  <c r="L756" i="5" s="1"/>
  <c r="K766" i="5"/>
  <c r="K772" i="5" s="1"/>
  <c r="K778" i="5" s="1"/>
  <c r="K784" i="5" s="1"/>
  <c r="K706" i="5"/>
  <c r="K712" i="5" s="1"/>
  <c r="K718" i="5" s="1"/>
  <c r="K724" i="5" s="1"/>
  <c r="K730" i="5" s="1"/>
  <c r="K736" i="5" s="1"/>
  <c r="K742" i="5" s="1"/>
  <c r="K748" i="5" s="1"/>
  <c r="K754" i="5" s="1"/>
  <c r="K760" i="5" s="1"/>
  <c r="J763" i="5"/>
  <c r="J769" i="5" s="1"/>
  <c r="J775" i="5" s="1"/>
  <c r="J781" i="5" s="1"/>
  <c r="J703" i="5"/>
  <c r="J709" i="5" s="1"/>
  <c r="J715" i="5" s="1"/>
  <c r="J721" i="5" s="1"/>
  <c r="J727" i="5" s="1"/>
  <c r="J733" i="5" s="1"/>
  <c r="J739" i="5" s="1"/>
  <c r="J745" i="5" s="1"/>
  <c r="J751" i="5" s="1"/>
  <c r="J757" i="5" s="1"/>
  <c r="H766" i="5"/>
  <c r="H772" i="5" s="1"/>
  <c r="H778" i="5" s="1"/>
  <c r="H784" i="5" s="1"/>
  <c r="H706" i="5"/>
  <c r="H712" i="5" s="1"/>
  <c r="H718" i="5" s="1"/>
  <c r="H724" i="5" s="1"/>
  <c r="H730" i="5" s="1"/>
  <c r="H736" i="5" s="1"/>
  <c r="H742" i="5" s="1"/>
  <c r="H748" i="5" s="1"/>
  <c r="H754" i="5" s="1"/>
  <c r="H760" i="5" s="1"/>
  <c r="I762" i="5"/>
  <c r="I768" i="5" s="1"/>
  <c r="I774" i="5" s="1"/>
  <c r="I780" i="5" s="1"/>
  <c r="I702" i="5"/>
  <c r="I708" i="5" s="1"/>
  <c r="I714" i="5" s="1"/>
  <c r="I720" i="5" s="1"/>
  <c r="I726" i="5" s="1"/>
  <c r="I732" i="5" s="1"/>
  <c r="I738" i="5" s="1"/>
  <c r="I744" i="5" s="1"/>
  <c r="I750" i="5" s="1"/>
  <c r="I756" i="5" s="1"/>
  <c r="K762" i="5"/>
  <c r="K768" i="5" s="1"/>
  <c r="K774" i="5" s="1"/>
  <c r="K780" i="5" s="1"/>
  <c r="K702" i="5"/>
  <c r="K708" i="5" s="1"/>
  <c r="K714" i="5" s="1"/>
  <c r="K720" i="5" s="1"/>
  <c r="K726" i="5" s="1"/>
  <c r="K732" i="5" s="1"/>
  <c r="K738" i="5" s="1"/>
  <c r="K744" i="5" s="1"/>
  <c r="K750" i="5" s="1"/>
  <c r="K756" i="5" s="1"/>
  <c r="K761" i="5"/>
  <c r="K767" i="5" s="1"/>
  <c r="K773" i="5" s="1"/>
  <c r="K779" i="5" s="1"/>
  <c r="K701" i="5"/>
  <c r="K707" i="5" s="1"/>
  <c r="K713" i="5" s="1"/>
  <c r="K719" i="5" s="1"/>
  <c r="K725" i="5" s="1"/>
  <c r="K731" i="5" s="1"/>
  <c r="K737" i="5" s="1"/>
  <c r="K743" i="5" s="1"/>
  <c r="K749" i="5" s="1"/>
  <c r="K755" i="5" s="1"/>
  <c r="K763" i="5"/>
  <c r="K769" i="5" s="1"/>
  <c r="K775" i="5" s="1"/>
  <c r="K781" i="5" s="1"/>
  <c r="K703" i="5"/>
  <c r="K709" i="5" s="1"/>
  <c r="K715" i="5" s="1"/>
  <c r="K721" i="5" s="1"/>
  <c r="K727" i="5" s="1"/>
  <c r="K733" i="5" s="1"/>
  <c r="K739" i="5" s="1"/>
  <c r="K745" i="5" s="1"/>
  <c r="K751" i="5" s="1"/>
  <c r="K757" i="5" s="1"/>
  <c r="L763" i="5"/>
  <c r="L769" i="5" s="1"/>
  <c r="L775" i="5" s="1"/>
  <c r="L781" i="5" s="1"/>
  <c r="L703" i="5"/>
  <c r="L709" i="5" s="1"/>
  <c r="L715" i="5" s="1"/>
  <c r="L721" i="5" s="1"/>
  <c r="L727" i="5" s="1"/>
  <c r="L733" i="5" s="1"/>
  <c r="L739" i="5" s="1"/>
  <c r="L745" i="5" s="1"/>
  <c r="L751" i="5" s="1"/>
  <c r="L757" i="5" s="1"/>
  <c r="I765" i="5"/>
  <c r="I771" i="5" s="1"/>
  <c r="I777" i="5" s="1"/>
  <c r="I783" i="5" s="1"/>
  <c r="I705" i="5"/>
  <c r="I711" i="5" s="1"/>
  <c r="I717" i="5" s="1"/>
  <c r="I723" i="5" s="1"/>
  <c r="I729" i="5" s="1"/>
  <c r="I735" i="5" s="1"/>
  <c r="I741" i="5" s="1"/>
  <c r="I747" i="5" s="1"/>
  <c r="I753" i="5" s="1"/>
  <c r="I759" i="5" s="1"/>
  <c r="H764" i="5"/>
  <c r="H770" i="5" s="1"/>
  <c r="H776" i="5" s="1"/>
  <c r="H782" i="5" s="1"/>
  <c r="H704" i="5"/>
  <c r="H710" i="5" s="1"/>
  <c r="H716" i="5" s="1"/>
  <c r="H722" i="5" s="1"/>
  <c r="H728" i="5" s="1"/>
  <c r="H734" i="5" s="1"/>
  <c r="H740" i="5" s="1"/>
  <c r="H746" i="5" s="1"/>
  <c r="H752" i="5" s="1"/>
  <c r="H758" i="5" s="1"/>
  <c r="G763" i="5"/>
  <c r="G769" i="5" s="1"/>
  <c r="G775" i="5" s="1"/>
  <c r="G781" i="5" s="1"/>
  <c r="G703" i="5"/>
  <c r="G709" i="5" s="1"/>
  <c r="G715" i="5" s="1"/>
  <c r="G721" i="5" s="1"/>
  <c r="G727" i="5" s="1"/>
  <c r="G733" i="5" s="1"/>
  <c r="G739" i="5" s="1"/>
  <c r="G745" i="5" s="1"/>
  <c r="G751" i="5" s="1"/>
  <c r="G757" i="5" s="1"/>
  <c r="L764" i="5"/>
  <c r="L770" i="5" s="1"/>
  <c r="L776" i="5" s="1"/>
  <c r="L782" i="5" s="1"/>
  <c r="L704" i="5"/>
  <c r="L710" i="5" s="1"/>
  <c r="L716" i="5" s="1"/>
  <c r="L722" i="5" s="1"/>
  <c r="L728" i="5" s="1"/>
  <c r="L734" i="5" s="1"/>
  <c r="L740" i="5" s="1"/>
  <c r="L746" i="5" s="1"/>
  <c r="L752" i="5" s="1"/>
  <c r="L758" i="5" s="1"/>
  <c r="D25" i="10"/>
  <c r="A24" i="10"/>
  <c r="A25" i="10" l="1"/>
  <c r="D26" i="10"/>
  <c r="A26" i="10" l="1"/>
  <c r="D27" i="10"/>
  <c r="D28" i="10" l="1"/>
  <c r="A27" i="10"/>
  <c r="A28" i="10" l="1"/>
  <c r="D29" i="10"/>
  <c r="A29" i="10" l="1"/>
  <c r="D30" i="10"/>
  <c r="D31" i="10" l="1"/>
  <c r="A30" i="10"/>
  <c r="A31" i="10" l="1"/>
  <c r="D32" i="10"/>
  <c r="D33" i="10" l="1"/>
  <c r="A32" i="10"/>
  <c r="A33" i="10" l="1"/>
  <c r="D34" i="10"/>
  <c r="A34" i="10" l="1"/>
  <c r="D35" i="10"/>
  <c r="D36" i="10" l="1"/>
  <c r="A35" i="10"/>
  <c r="A36" i="10" l="1"/>
  <c r="D37" i="10"/>
  <c r="A37" i="10" l="1"/>
  <c r="D38" i="10"/>
  <c r="D39" i="10" l="1"/>
  <c r="A38" i="10"/>
  <c r="A39" i="10" l="1"/>
  <c r="D40" i="10"/>
  <c r="D41" i="10" l="1"/>
  <c r="A40" i="10"/>
  <c r="A41" i="10" l="1"/>
  <c r="D42" i="10"/>
  <c r="A42" i="10" l="1"/>
  <c r="D43" i="10"/>
  <c r="D44" i="10" l="1"/>
  <c r="A43" i="10"/>
  <c r="A44" i="10" l="1"/>
  <c r="D45" i="10"/>
  <c r="A45" i="10" l="1"/>
  <c r="D46" i="10"/>
  <c r="D47" i="10" l="1"/>
  <c r="A46" i="10"/>
  <c r="A47" i="10" l="1"/>
  <c r="D48" i="10"/>
  <c r="D49" i="10" l="1"/>
  <c r="A48" i="10"/>
  <c r="A49" i="10" l="1"/>
  <c r="D50" i="10"/>
  <c r="D51" i="10" l="1"/>
  <c r="A50" i="10"/>
  <c r="D52" i="10" l="1"/>
  <c r="A51" i="10"/>
  <c r="A52" i="10" l="1"/>
  <c r="D53" i="10"/>
  <c r="A53" i="10" l="1"/>
  <c r="D54" i="10"/>
  <c r="D55" i="10" l="1"/>
  <c r="A54" i="10"/>
  <c r="A55" i="10" l="1"/>
  <c r="D56" i="10"/>
  <c r="D57" i="10" l="1"/>
  <c r="A56" i="10"/>
  <c r="D58" i="10" l="1"/>
  <c r="A57" i="10"/>
  <c r="A58" i="10" l="1"/>
  <c r="D59" i="10"/>
  <c r="D60" i="10" l="1"/>
  <c r="A59" i="10"/>
  <c r="A60" i="10" l="1"/>
  <c r="D61" i="10"/>
  <c r="A61" i="10" l="1"/>
  <c r="D62" i="10"/>
  <c r="D63" i="10" l="1"/>
  <c r="A62" i="10"/>
  <c r="A63" i="10" l="1"/>
  <c r="D64" i="10"/>
  <c r="D65" i="10" l="1"/>
  <c r="A64" i="10"/>
  <c r="A65" i="10" l="1"/>
  <c r="D66" i="10"/>
  <c r="D67" i="10" l="1"/>
  <c r="A66" i="10"/>
  <c r="A67" i="10" l="1"/>
  <c r="D68" i="10"/>
  <c r="A6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YM叶旻</author>
    <author>WY吴妍</author>
    <author>ZY朱炎</author>
  </authors>
  <commentList>
    <comment ref="M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1步兵
2枪兵
3骑兵
4弓兵
5法师
6盾兵
7飞行兵
8牧师
（某一兵种里针对某一兵种的伤害或防御加成）</t>
        </r>
      </text>
    </comment>
    <comment ref="N4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1.步
2.骑
3.盾
4.射手
5.法术
6.牧师
7.枪兵
8.弓骑
9.忍者
10.飞行兵
11.怪兽</t>
        </r>
      </text>
    </comment>
    <comment ref="AF4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WY吴妍:</t>
        </r>
        <r>
          <rPr>
            <sz val="9"/>
            <color indexed="81"/>
            <rFont val="宋体"/>
            <family val="3"/>
            <charset val="134"/>
          </rPr>
          <t xml:space="preserve">
对应近战击中效果，比较适用于持续性的伤害效果。
比如：中火球之后所产生的火影影响</t>
        </r>
      </text>
    </comment>
    <comment ref="AN4" authorId="2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ZY朱炎:</t>
        </r>
        <r>
          <rPr>
            <sz val="9"/>
            <color indexed="81"/>
            <rFont val="宋体"/>
            <family val="3"/>
            <charset val="134"/>
          </rPr>
          <t xml:space="preserve">
生命，攻击，技能伤害，辅助
最高10，最低0</t>
        </r>
      </text>
    </comment>
    <comment ref="AU4" authorId="1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WY吴妍:</t>
        </r>
        <r>
          <rPr>
            <sz val="9"/>
            <color indexed="81"/>
            <rFont val="宋体"/>
            <family val="3"/>
            <charset val="134"/>
          </rPr>
          <t xml:space="preserve">
填写-1是需要加载小兵资源，适用于召唤兵种
填写0就是不加载小兵，适用于英雄不携带兵种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ZY朱炎</author>
    <author>LZH录志华</author>
    <author>ZHR张浩然</author>
  </authors>
  <commentList>
    <comment ref="B4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ZY朱炎:</t>
        </r>
        <r>
          <rPr>
            <sz val="9"/>
            <color indexed="81"/>
            <rFont val="宋体"/>
            <family val="3"/>
            <charset val="134"/>
          </rPr>
          <t xml:space="preserve">
1-4位=携带部队ID。
5-7=英雄编号。
8=品质。</t>
        </r>
      </text>
    </comment>
    <comment ref="G4" authorId="1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LZH录志华:</t>
        </r>
        <r>
          <rPr>
            <sz val="9"/>
            <color indexed="81"/>
            <rFont val="宋体"/>
            <family val="3"/>
            <charset val="134"/>
          </rPr>
          <t xml:space="preserve">
0表示不限</t>
        </r>
      </text>
    </comment>
    <comment ref="H4" authorId="1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LZH录志华:</t>
        </r>
        <r>
          <rPr>
            <sz val="9"/>
            <color indexed="81"/>
            <rFont val="宋体"/>
            <family val="3"/>
            <charset val="134"/>
          </rPr>
          <t xml:space="preserve">
-1表示不限</t>
        </r>
      </text>
    </comment>
    <comment ref="I4" authorId="1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LZH录志华:</t>
        </r>
        <r>
          <rPr>
            <sz val="9"/>
            <color indexed="81"/>
            <rFont val="宋体"/>
            <family val="3"/>
            <charset val="134"/>
          </rPr>
          <t xml:space="preserve">
技能ID|需求等级|出现概率;技能ID|需求等级|出现概率</t>
        </r>
      </text>
    </comment>
    <comment ref="K4" authorId="2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 xml:space="preserve">zhr张浩然：
</t>
        </r>
        <r>
          <rPr>
            <sz val="9"/>
            <color indexed="81"/>
            <rFont val="宋体"/>
            <family val="3"/>
            <charset val="134"/>
          </rPr>
          <t>格子只能最多填3种升级材料
少于3种材料的，必须填0，不能为空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ZY朱炎</author>
    <author>HJ郝建</author>
  </authors>
  <commentList>
    <comment ref="R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ZY朱炎:</t>
        </r>
        <r>
          <rPr>
            <sz val="9"/>
            <color indexed="81"/>
            <rFont val="宋体"/>
            <family val="3"/>
            <charset val="134"/>
          </rPr>
          <t xml:space="preserve">
振幅-震频-时间-击空是否震动</t>
        </r>
      </text>
    </comment>
    <comment ref="E4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HJ郝建:</t>
        </r>
        <r>
          <rPr>
            <sz val="9"/>
            <color indexed="81"/>
            <rFont val="宋体"/>
            <family val="3"/>
            <charset val="134"/>
          </rPr>
          <t xml:space="preserve">
用|表示每击获得能量值：2|4|6（表示连击一获得2点、连击二获得4点、连击三获得6点）</t>
        </r>
      </text>
    </comment>
    <comment ref="F4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HJ郝建:</t>
        </r>
        <r>
          <rPr>
            <sz val="9"/>
            <color indexed="81"/>
            <rFont val="宋体"/>
            <family val="3"/>
            <charset val="134"/>
          </rPr>
          <t xml:space="preserve">
连击数|增长率|增长率封顶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ZY朱炎</author>
  </authors>
  <commentList>
    <comment ref="A4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ZY朱炎:</t>
        </r>
        <r>
          <rPr>
            <sz val="9"/>
            <color indexed="81"/>
            <rFont val="宋体"/>
            <family val="3"/>
            <charset val="134"/>
          </rPr>
          <t xml:space="preserve">
1-4位=携带部队ID。
5-7=英雄编号。
8=品质。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WY吴妍</author>
  </authors>
  <commentList>
    <comment ref="G4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WY吴妍:</t>
        </r>
        <r>
          <rPr>
            <sz val="9"/>
            <color indexed="81"/>
            <rFont val="宋体"/>
            <family val="3"/>
            <charset val="134"/>
          </rPr>
          <t xml:space="preserve">
控制游戏界面中显示角色头像后出现的展示模型大小
</t>
        </r>
      </text>
    </comment>
  </commentList>
</comments>
</file>

<file path=xl/sharedStrings.xml><?xml version="1.0" encoding="utf-8"?>
<sst xmlns="http://schemas.openxmlformats.org/spreadsheetml/2006/main" count="5709" uniqueCount="2294">
  <si>
    <t>id</t>
  </si>
  <si>
    <t>charge_dmg</t>
    <phoneticPr fontId="8" type="noConversion"/>
  </si>
  <si>
    <t>range_dps</t>
    <phoneticPr fontId="8" type="noConversion"/>
  </si>
  <si>
    <t>float</t>
    <phoneticPr fontId="8" type="noConversion"/>
  </si>
  <si>
    <t>physic_radius</t>
    <phoneticPr fontId="7" type="noConversion"/>
  </si>
  <si>
    <t>mass</t>
  </si>
  <si>
    <t>scale</t>
    <phoneticPr fontId="7" type="noConversion"/>
  </si>
  <si>
    <t>classify</t>
    <phoneticPr fontId="7" type="noConversion"/>
  </si>
  <si>
    <t>range_radius</t>
    <phoneticPr fontId="8" type="noConversion"/>
  </si>
  <si>
    <t>string</t>
    <phoneticPr fontId="8" type="noConversion"/>
  </si>
  <si>
    <t>唯一标识</t>
    <phoneticPr fontId="8" type="noConversion"/>
  </si>
  <si>
    <t>名称或描述</t>
    <phoneticPr fontId="8" type="noConversion"/>
  </si>
  <si>
    <t>初始士兵数量</t>
    <phoneticPr fontId="8" type="noConversion"/>
  </si>
  <si>
    <t>血量</t>
    <phoneticPr fontId="8" type="noConversion"/>
  </si>
  <si>
    <t>远程伤害半径</t>
    <phoneticPr fontId="8" type="noConversion"/>
  </si>
  <si>
    <t>冲锋伤害</t>
    <phoneticPr fontId="8" type="noConversion"/>
  </si>
  <si>
    <t>质量</t>
    <phoneticPr fontId="8" type="noConversion"/>
  </si>
  <si>
    <t>模型缩放比例</t>
    <phoneticPr fontId="8" type="noConversion"/>
  </si>
  <si>
    <t>debug_level</t>
    <phoneticPr fontId="8" type="noConversion"/>
  </si>
  <si>
    <t>英雄测试等级(如果填X则用玩家数据，填了数字则用数字覆盖玩家数据）</t>
    <phoneticPr fontId="8" type="noConversion"/>
  </si>
  <si>
    <t>icon_formation</t>
    <phoneticPr fontId="7" type="noConversion"/>
  </si>
  <si>
    <t>icon_flag</t>
    <phoneticPr fontId="8" type="noConversion"/>
  </si>
  <si>
    <t>shadow_scale</t>
    <phoneticPr fontId="8" type="noConversion"/>
  </si>
  <si>
    <t>影子缩放比例（长|宽）</t>
    <phoneticPr fontId="8" type="noConversion"/>
  </si>
  <si>
    <t>0|30|1</t>
  </si>
  <si>
    <t>hero_appear_id</t>
    <phoneticPr fontId="8" type="noConversion"/>
  </si>
  <si>
    <t>#desc</t>
    <phoneticPr fontId="7" type="noConversion"/>
  </si>
  <si>
    <t>folder_name</t>
    <phoneticPr fontId="7" type="noConversion"/>
  </si>
  <si>
    <t>mesh</t>
    <phoneticPr fontId="7" type="noConversion"/>
  </si>
  <si>
    <t>anim_id</t>
    <phoneticPr fontId="7" type="noConversion"/>
  </si>
  <si>
    <t>bake_mesh</t>
    <phoneticPr fontId="7" type="noConversion"/>
  </si>
  <si>
    <t>string</t>
    <phoneticPr fontId="7" type="noConversion"/>
  </si>
  <si>
    <t>资源包名</t>
    <phoneticPr fontId="7" type="noConversion"/>
  </si>
  <si>
    <t>是否烘焙模型</t>
    <phoneticPr fontId="7" type="noConversion"/>
  </si>
  <si>
    <t>Hero_Icon</t>
    <phoneticPr fontId="7" type="noConversion"/>
  </si>
  <si>
    <t>图标资源</t>
    <phoneticPr fontId="8" type="noConversion"/>
  </si>
  <si>
    <t>多语言key</t>
    <phoneticPr fontId="8" type="noConversion"/>
  </si>
  <si>
    <t>global_string_id</t>
    <phoneticPr fontId="7" type="noConversion"/>
  </si>
  <si>
    <t>hero_name_global</t>
    <phoneticPr fontId="8" type="noConversion"/>
  </si>
  <si>
    <t>暴击伤害加成</t>
    <phoneticPr fontId="8" type="noConversion"/>
  </si>
  <si>
    <t>cri_damage</t>
    <phoneticPr fontId="8" type="noConversion"/>
  </si>
  <si>
    <t>melee_radius</t>
  </si>
  <si>
    <t>melee_hit_effect</t>
  </si>
  <si>
    <t>float</t>
  </si>
  <si>
    <t>近战击中特效</t>
  </si>
  <si>
    <t>远程击中特效</t>
    <phoneticPr fontId="8" type="noConversion"/>
  </si>
  <si>
    <t>catch_reward</t>
    <phoneticPr fontId="8" type="noConversion"/>
  </si>
  <si>
    <t>悬赏掉落包</t>
    <phoneticPr fontId="8" type="noConversion"/>
  </si>
  <si>
    <t>charge_anim_effect</t>
    <phoneticPr fontId="8" type="noConversion"/>
  </si>
  <si>
    <t>冲锋特效</t>
    <phoneticPr fontId="8" type="noConversion"/>
  </si>
  <si>
    <t>LightCavalry_rush</t>
  </si>
  <si>
    <t>scale</t>
    <phoneticPr fontId="8" type="noConversion"/>
  </si>
  <si>
    <t>rot</t>
    <phoneticPr fontId="8" type="noConversion"/>
  </si>
  <si>
    <t>card_id</t>
    <phoneticPr fontId="7" type="noConversion"/>
  </si>
  <si>
    <t>levelup_gold</t>
    <phoneticPr fontId="7" type="noConversion"/>
  </si>
  <si>
    <t>hero_epic_global</t>
    <phoneticPr fontId="8" type="noConversion"/>
  </si>
  <si>
    <t>hero_sound</t>
    <phoneticPr fontId="8" type="noConversion"/>
  </si>
  <si>
    <t>缩放比例</t>
    <phoneticPr fontId="8" type="noConversion"/>
  </si>
  <si>
    <t>旋转</t>
    <phoneticPr fontId="8" type="noConversion"/>
  </si>
  <si>
    <t>full_talent</t>
    <phoneticPr fontId="8" type="noConversion"/>
  </si>
  <si>
    <t>bool</t>
    <phoneticPr fontId="8" type="noConversion"/>
  </si>
  <si>
    <t>是否天赋全开</t>
    <phoneticPr fontId="8" type="noConversion"/>
  </si>
  <si>
    <t>近战范围攻击半径</t>
    <phoneticPr fontId="8" type="noConversion"/>
  </si>
  <si>
    <t>物理碰撞范围（敌方|队友|友方）</t>
    <phoneticPr fontId="8" type="noConversion"/>
  </si>
  <si>
    <t>position</t>
    <phoneticPr fontId="7" type="noConversion"/>
  </si>
  <si>
    <t>偏移</t>
    <phoneticPr fontId="7" type="noConversion"/>
  </si>
  <si>
    <t>0|0|0</t>
  </si>
  <si>
    <t>0|0|0</t>
    <phoneticPr fontId="7" type="noConversion"/>
  </si>
  <si>
    <t>H015</t>
    <phoneticPr fontId="7" type="noConversion"/>
  </si>
  <si>
    <t>m_H015_H</t>
    <phoneticPr fontId="7" type="noConversion"/>
  </si>
  <si>
    <t>H035</t>
    <phoneticPr fontId="7" type="noConversion"/>
  </si>
  <si>
    <t>m_H035_H</t>
    <phoneticPr fontId="7" type="noConversion"/>
  </si>
  <si>
    <t>H006</t>
    <phoneticPr fontId="7" type="noConversion"/>
  </si>
  <si>
    <t>m_H006_H</t>
    <phoneticPr fontId="7" type="noConversion"/>
  </si>
  <si>
    <t>summon_cost</t>
    <phoneticPr fontId="7" type="noConversion"/>
  </si>
  <si>
    <t>星阶</t>
    <phoneticPr fontId="8" type="noConversion"/>
  </si>
  <si>
    <t>talent_cost_rrate</t>
    <phoneticPr fontId="7" type="noConversion"/>
  </si>
  <si>
    <t>float</t>
    <phoneticPr fontId="7" type="noConversion"/>
  </si>
  <si>
    <t>rrate_grow</t>
    <phoneticPr fontId="7" type="noConversion"/>
  </si>
  <si>
    <t>天赋消耗基础返还率</t>
    <phoneticPr fontId="7" type="noConversion"/>
  </si>
  <si>
    <t>返还率成长</t>
    <phoneticPr fontId="7" type="noConversion"/>
  </si>
  <si>
    <t>equip</t>
    <phoneticPr fontId="7" type="noConversion"/>
  </si>
  <si>
    <t>hero_id</t>
    <phoneticPr fontId="8" type="noConversion"/>
  </si>
  <si>
    <t>英雄ID</t>
    <phoneticPr fontId="8" type="noConversion"/>
  </si>
  <si>
    <t>H029</t>
    <phoneticPr fontId="7" type="noConversion"/>
  </si>
  <si>
    <t>m_H029_H</t>
    <phoneticPr fontId="7" type="noConversion"/>
  </si>
  <si>
    <t>H031</t>
    <phoneticPr fontId="7" type="noConversion"/>
  </si>
  <si>
    <t>m_H031_H</t>
    <phoneticPr fontId="7" type="noConversion"/>
  </si>
  <si>
    <t>Type</t>
    <phoneticPr fontId="7" type="noConversion"/>
  </si>
  <si>
    <t>exp</t>
    <phoneticPr fontId="8" type="noConversion"/>
  </si>
  <si>
    <t>升级经验</t>
    <phoneticPr fontId="8" type="noConversion"/>
  </si>
  <si>
    <t>rank</t>
    <phoneticPr fontId="7" type="noConversion"/>
  </si>
  <si>
    <t>H012</t>
    <phoneticPr fontId="7" type="noConversion"/>
  </si>
  <si>
    <t>m_H012_H</t>
    <phoneticPr fontId="7" type="noConversion"/>
  </si>
  <si>
    <t>H010</t>
    <phoneticPr fontId="7" type="noConversion"/>
  </si>
  <si>
    <t>m_H010_H</t>
    <phoneticPr fontId="7" type="noConversion"/>
  </si>
  <si>
    <t>H018</t>
    <phoneticPr fontId="7" type="noConversion"/>
  </si>
  <si>
    <t>H024</t>
    <phoneticPr fontId="7" type="noConversion"/>
  </si>
  <si>
    <t>m_H018_H</t>
    <phoneticPr fontId="7" type="noConversion"/>
  </si>
  <si>
    <t>m_H024_H</t>
    <phoneticPr fontId="7" type="noConversion"/>
  </si>
  <si>
    <t>hide</t>
    <phoneticPr fontId="7" type="noConversion"/>
  </si>
  <si>
    <t>是否隐藏</t>
    <phoneticPr fontId="7" type="noConversion"/>
  </si>
  <si>
    <t>t_H010_H</t>
  </si>
  <si>
    <t>t_H031_H</t>
  </si>
  <si>
    <t>t_H035_H</t>
  </si>
  <si>
    <t>t_H029_H</t>
  </si>
  <si>
    <t>t_H018_H</t>
  </si>
  <si>
    <t>t_H024_H</t>
  </si>
  <si>
    <t>t_H006_H</t>
  </si>
  <si>
    <t>LightCavalry_rush</t>
    <phoneticPr fontId="8" type="noConversion"/>
  </si>
  <si>
    <t>Flying</t>
  </si>
  <si>
    <t>atk_sound</t>
    <phoneticPr fontId="7" type="noConversion"/>
  </si>
  <si>
    <t>打击音效</t>
    <phoneticPr fontId="7" type="noConversion"/>
  </si>
  <si>
    <t>hp_growth</t>
    <phoneticPr fontId="7" type="noConversion"/>
  </si>
  <si>
    <t>hp_base</t>
    <phoneticPr fontId="7" type="noConversion"/>
  </si>
  <si>
    <t>attack_base</t>
    <phoneticPr fontId="7" type="noConversion"/>
  </si>
  <si>
    <t>attack_growth</t>
    <phoneticPr fontId="7" type="noConversion"/>
  </si>
  <si>
    <t>defence_base</t>
    <phoneticPr fontId="8" type="noConversion"/>
  </si>
  <si>
    <t>defence_growth</t>
    <phoneticPr fontId="7" type="noConversion"/>
  </si>
  <si>
    <t>dodge_base</t>
    <phoneticPr fontId="8" type="noConversion"/>
  </si>
  <si>
    <t>dodge_growth</t>
    <phoneticPr fontId="7" type="noConversion"/>
  </si>
  <si>
    <t>critical_base</t>
    <phoneticPr fontId="7" type="noConversion"/>
  </si>
  <si>
    <t>critical_growth</t>
    <phoneticPr fontId="7" type="noConversion"/>
  </si>
  <si>
    <t>血量成长系数</t>
    <phoneticPr fontId="7" type="noConversion"/>
  </si>
  <si>
    <t>防御</t>
    <phoneticPr fontId="8" type="noConversion"/>
  </si>
  <si>
    <t>防御成长洗漱</t>
    <phoneticPr fontId="7" type="noConversion"/>
  </si>
  <si>
    <t>闪避值</t>
    <phoneticPr fontId="8" type="noConversion"/>
  </si>
  <si>
    <t>暴击值</t>
    <phoneticPr fontId="8" type="noConversion"/>
  </si>
  <si>
    <t>暴击成长系数</t>
    <phoneticPr fontId="7" type="noConversion"/>
  </si>
  <si>
    <t>闪避成长系数</t>
    <phoneticPr fontId="7" type="noConversion"/>
  </si>
  <si>
    <t>攻击成长系数</t>
    <phoneticPr fontId="7" type="noConversion"/>
  </si>
  <si>
    <t>攻击值</t>
    <phoneticPr fontId="8" type="noConversion"/>
  </si>
  <si>
    <t>近战攻击</t>
    <phoneticPr fontId="8" type="noConversion"/>
  </si>
  <si>
    <t>远程攻击力</t>
    <phoneticPr fontId="8" type="noConversion"/>
  </si>
  <si>
    <t>real_attack_base</t>
    <phoneticPr fontId="7" type="noConversion"/>
  </si>
  <si>
    <t>真实伤害</t>
    <phoneticPr fontId="7" type="noConversion"/>
  </si>
  <si>
    <t>real_attack_growth</t>
    <phoneticPr fontId="7" type="noConversion"/>
  </si>
  <si>
    <t>真实伤害成长</t>
    <phoneticPr fontId="7" type="noConversion"/>
  </si>
  <si>
    <t>range_sound</t>
    <phoneticPr fontId="7" type="noConversion"/>
  </si>
  <si>
    <t>hp</t>
    <phoneticPr fontId="7" type="noConversion"/>
  </si>
  <si>
    <t>attack</t>
    <phoneticPr fontId="8" type="noConversion"/>
  </si>
  <si>
    <t>real_attack</t>
    <phoneticPr fontId="8" type="noConversion"/>
  </si>
  <si>
    <t>defence</t>
    <phoneticPr fontId="8" type="noConversion"/>
  </si>
  <si>
    <t>dodge</t>
    <phoneticPr fontId="8" type="noConversion"/>
  </si>
  <si>
    <t>critical</t>
    <phoneticPr fontId="8" type="noConversion"/>
  </si>
  <si>
    <t>血量倍率</t>
    <phoneticPr fontId="8" type="noConversion"/>
  </si>
  <si>
    <t>攻击倍率</t>
    <phoneticPr fontId="8" type="noConversion"/>
  </si>
  <si>
    <t>真实伤害倍率</t>
    <phoneticPr fontId="8" type="noConversion"/>
  </si>
  <si>
    <t>防御倍率</t>
    <phoneticPr fontId="8" type="noConversion"/>
  </si>
  <si>
    <t>闪避倍率</t>
    <phoneticPr fontId="8" type="noConversion"/>
  </si>
  <si>
    <t>暴击倍率</t>
    <phoneticPr fontId="8" type="noConversion"/>
  </si>
  <si>
    <t>Hero_Name_3001</t>
  </si>
  <si>
    <t>Hero_Name_3005</t>
  </si>
  <si>
    <t>Hero_Name_3016</t>
  </si>
  <si>
    <t>Hero_Name_3019</t>
  </si>
  <si>
    <t>Hero_Name_3020</t>
  </si>
  <si>
    <t>Hero_Name_3022</t>
  </si>
  <si>
    <t>Hero_Name_3023</t>
  </si>
  <si>
    <t>Hero_Name_3025</t>
  </si>
  <si>
    <t>Hero_Name_9001</t>
  </si>
  <si>
    <t>Hero_Name_9002</t>
  </si>
  <si>
    <t>Hero_Name_9003</t>
  </si>
  <si>
    <t>Hero_Name_9004</t>
  </si>
  <si>
    <t>Hero_Name_9005</t>
  </si>
  <si>
    <t>Hero_Name_9006</t>
  </si>
  <si>
    <t>Hero_Name_9007</t>
  </si>
  <si>
    <t>Hero_Name_9008</t>
  </si>
  <si>
    <t>Hero_Name_9009</t>
  </si>
  <si>
    <t>Hero_Epic_3001</t>
  </si>
  <si>
    <t>Hero_Epic_3005</t>
  </si>
  <si>
    <t>Hero_Epic_3016</t>
  </si>
  <si>
    <t>Hero_Epic_3019</t>
  </si>
  <si>
    <t>Hero_Epic_3020</t>
  </si>
  <si>
    <t>Hero_Epic_3022</t>
  </si>
  <si>
    <t>Hero_Epic_3023</t>
  </si>
  <si>
    <t>Hero_Epic_3025</t>
  </si>
  <si>
    <t>speed_rate</t>
    <phoneticPr fontId="8" type="noConversion"/>
  </si>
  <si>
    <t>solo_shake_effect</t>
    <phoneticPr fontId="8" type="noConversion"/>
  </si>
  <si>
    <t>摇杆模式</t>
    <phoneticPr fontId="8" type="noConversion"/>
  </si>
  <si>
    <t>伤害范围</t>
    <phoneticPr fontId="8" type="noConversion"/>
  </si>
  <si>
    <t>开始特效</t>
    <phoneticPr fontId="8" type="noConversion"/>
  </si>
  <si>
    <t>连击后额外硬直</t>
    <phoneticPr fontId="8" type="noConversion"/>
  </si>
  <si>
    <t>闪避距离</t>
    <phoneticPr fontId="8" type="noConversion"/>
  </si>
  <si>
    <t>Hero_Name_3026</t>
    <phoneticPr fontId="8" type="noConversion"/>
  </si>
  <si>
    <t>dmg_range</t>
    <phoneticPr fontId="8" type="noConversion"/>
  </si>
  <si>
    <t>伤害角度</t>
    <phoneticPr fontId="8" type="noConversion"/>
  </si>
  <si>
    <t>id</t>
    <phoneticPr fontId="8" type="noConversion"/>
  </si>
  <si>
    <t>joystick_mode</t>
    <phoneticPr fontId="8" type="noConversion"/>
  </si>
  <si>
    <t>atk_range</t>
    <phoneticPr fontId="8" type="noConversion"/>
  </si>
  <si>
    <t>dmg_angle</t>
    <phoneticPr fontId="8" type="noConversion"/>
  </si>
  <si>
    <t>solo_trigger_effect</t>
    <phoneticPr fontId="8" type="noConversion"/>
  </si>
  <si>
    <t>solo_hit_fly</t>
    <phoneticPr fontId="8" type="noConversion"/>
  </si>
  <si>
    <t>cooldown_delay</t>
    <phoneticPr fontId="8" type="noConversion"/>
  </si>
  <si>
    <t>evade_dis</t>
    <phoneticPr fontId="7" type="noConversion"/>
  </si>
  <si>
    <t>移动速度倍数</t>
    <phoneticPr fontId="8" type="noConversion"/>
  </si>
  <si>
    <t>攻击范围，射程</t>
    <phoneticPr fontId="8" type="noConversion"/>
  </si>
  <si>
    <t>触发特效</t>
    <phoneticPr fontId="8" type="noConversion"/>
  </si>
  <si>
    <t>击飞参数</t>
    <phoneticPr fontId="8" type="noConversion"/>
  </si>
  <si>
    <t>20|20|20</t>
    <phoneticPr fontId="7" type="noConversion"/>
  </si>
  <si>
    <t>120|120|120</t>
    <phoneticPr fontId="8" type="noConversion"/>
  </si>
  <si>
    <t>10|10|25</t>
    <phoneticPr fontId="7" type="noConversion"/>
  </si>
  <si>
    <t>0|0|0</t>
    <phoneticPr fontId="7" type="noConversion"/>
  </si>
  <si>
    <t>360|360|360</t>
    <phoneticPr fontId="8" type="noConversion"/>
  </si>
  <si>
    <t>10|15|25</t>
    <phoneticPr fontId="8" type="noConversion"/>
  </si>
  <si>
    <t>0|0|0</t>
    <phoneticPr fontId="7" type="noConversion"/>
  </si>
  <si>
    <t>列奥尼达斯</t>
  </si>
  <si>
    <t>库·丘林</t>
  </si>
  <si>
    <t>理查一世</t>
  </si>
  <si>
    <t>查理曼</t>
  </si>
  <si>
    <t>亞瑟王</t>
  </si>
  <si>
    <t>大流士一世</t>
  </si>
  <si>
    <t>奥德修斯</t>
  </si>
  <si>
    <t>凯撒</t>
  </si>
  <si>
    <t>罗宾汉</t>
  </si>
  <si>
    <t>阿提拉</t>
  </si>
  <si>
    <t>希波吕忒</t>
  </si>
  <si>
    <t>爱德华·蒂奇</t>
  </si>
  <si>
    <t>梅林</t>
  </si>
  <si>
    <t>拉美西斯二世</t>
  </si>
  <si>
    <t>所罗门王</t>
  </si>
  <si>
    <t>莫甘娜</t>
  </si>
  <si>
    <t>俄耳甫斯</t>
  </si>
  <si>
    <t>君士坦丁</t>
  </si>
  <si>
    <t>E_H005_Combo_A|E_H005_Combo_B|E_H005_Combo_C</t>
    <phoneticPr fontId="7" type="noConversion"/>
  </si>
  <si>
    <t>X|X|E_H005_Combo_C_Smoke</t>
    <phoneticPr fontId="7" type="noConversion"/>
  </si>
  <si>
    <t>X|E_H002_Combo_B|E_H002_Combo_C</t>
    <phoneticPr fontId="8" type="noConversion"/>
  </si>
  <si>
    <t>E_H002_Combo_A_Trigger|E_H002_Combo_B_Trigger|E_H002_Combo_C_Trigger</t>
    <phoneticPr fontId="8" type="noConversion"/>
  </si>
  <si>
    <t>#desc</t>
    <phoneticPr fontId="8" type="noConversion"/>
  </si>
  <si>
    <t>X|X|X</t>
    <phoneticPr fontId="7" type="noConversion"/>
  </si>
  <si>
    <t>贝奥武夫</t>
  </si>
  <si>
    <t>莉莉丝</t>
  </si>
  <si>
    <t>德古拉</t>
  </si>
  <si>
    <t>英雄是否可以被捕获</t>
    <phoneticPr fontId="7" type="noConversion"/>
  </si>
  <si>
    <t>can_capture</t>
    <phoneticPr fontId="7" type="noConversion"/>
  </si>
  <si>
    <t>5|8|12</t>
    <phoneticPr fontId="8" type="noConversion"/>
  </si>
  <si>
    <t>10|15|20</t>
    <phoneticPr fontId="7" type="noConversion"/>
  </si>
  <si>
    <t>5|10|20</t>
    <phoneticPr fontId="7" type="noConversion"/>
  </si>
  <si>
    <t>2|1.2|1</t>
    <phoneticPr fontId="8" type="noConversion"/>
  </si>
  <si>
    <t>Hero_Type09</t>
  </si>
  <si>
    <t>Hero_Type06|Hero_Type10|Hero_Type09</t>
  </si>
  <si>
    <t>Hero_Type06|Hero_Type10|Hero_Type01</t>
  </si>
  <si>
    <t>Hero_Type05|Hero_Type19|Hero_Type27</t>
  </si>
  <si>
    <t>Hero_Type07|Hero_Type10|Hero_Type09</t>
  </si>
  <si>
    <t>Hero_Type06|Hero_Type07</t>
  </si>
  <si>
    <t>Hero_Type05|Hero_Type20|Hero_Type27</t>
  </si>
  <si>
    <t>Hero_Type06|Hero_Type23|Hero_Type01</t>
  </si>
  <si>
    <t>Hero_Type14|Hero_Type23|Hero_Type09</t>
  </si>
  <si>
    <t>Hero_Type07|Hero_Type21</t>
  </si>
  <si>
    <t>Hero_Type06|Hero_Type24|Hero_Type27</t>
  </si>
  <si>
    <t>Hero_Type12|Hero_Type24|Hero_Type27</t>
  </si>
  <si>
    <t>Hero_Type13|Hero_Type14</t>
  </si>
  <si>
    <t>Hero_Type15|Hero_Type17</t>
  </si>
  <si>
    <t>Hero_Type12|Hero_Type20|Hero_Type09</t>
    <phoneticPr fontId="8" type="noConversion"/>
  </si>
  <si>
    <t>Hero_Type06|Hero_Type19|Hero_Type03</t>
  </si>
  <si>
    <t>Hero_Type10|Hero_Type08|Hero_Type03</t>
  </si>
  <si>
    <t>Hero_Type10|Hero_Type12|Hero_Type03</t>
  </si>
  <si>
    <t>Hero_Type03</t>
  </si>
  <si>
    <t>Hero_Type12|Hero_Type03</t>
  </si>
  <si>
    <t>Hero_Type09|Hero_Type24|Hero_Type03</t>
  </si>
  <si>
    <t>Hero_Type09|Hero_Type18|Hero_Type03</t>
  </si>
  <si>
    <t>S010</t>
    <phoneticPr fontId="7" type="noConversion"/>
  </si>
  <si>
    <t>S006</t>
  </si>
  <si>
    <t>m_S006_L</t>
  </si>
  <si>
    <t>敌绿盾1</t>
    <phoneticPr fontId="8" type="noConversion"/>
  </si>
  <si>
    <t>敌绿步1</t>
    <phoneticPr fontId="8" type="noConversion"/>
  </si>
  <si>
    <t>敌绿枪1</t>
    <phoneticPr fontId="8" type="noConversion"/>
  </si>
  <si>
    <t>敌绿弓1</t>
    <phoneticPr fontId="8" type="noConversion"/>
  </si>
  <si>
    <t>敌绿法1</t>
    <phoneticPr fontId="8" type="noConversion"/>
  </si>
  <si>
    <t>敌绿牧1</t>
    <phoneticPr fontId="8" type="noConversion"/>
  </si>
  <si>
    <t>敌蓝盾2</t>
    <phoneticPr fontId="8" type="noConversion"/>
  </si>
  <si>
    <t>敌蓝步2</t>
    <phoneticPr fontId="8" type="noConversion"/>
  </si>
  <si>
    <t>敌蓝枪2</t>
    <phoneticPr fontId="8" type="noConversion"/>
  </si>
  <si>
    <t>敌蓝弓2</t>
    <phoneticPr fontId="8" type="noConversion"/>
  </si>
  <si>
    <t>敌蓝法2</t>
    <phoneticPr fontId="8" type="noConversion"/>
  </si>
  <si>
    <t>敌蓝牧2</t>
    <phoneticPr fontId="8" type="noConversion"/>
  </si>
  <si>
    <t>敌紫盾3</t>
    <phoneticPr fontId="8" type="noConversion"/>
  </si>
  <si>
    <t>敌紫步3</t>
    <phoneticPr fontId="8" type="noConversion"/>
  </si>
  <si>
    <t>敌紫枪3</t>
    <phoneticPr fontId="8" type="noConversion"/>
  </si>
  <si>
    <t>敌紫弓3</t>
    <phoneticPr fontId="8" type="noConversion"/>
  </si>
  <si>
    <t>敌紫法3</t>
    <phoneticPr fontId="8" type="noConversion"/>
  </si>
  <si>
    <t>敌紫牧3</t>
    <phoneticPr fontId="8" type="noConversion"/>
  </si>
  <si>
    <t>赫拉克勒斯</t>
    <phoneticPr fontId="8" type="noConversion"/>
  </si>
  <si>
    <t>hero_sound_short</t>
    <phoneticPr fontId="8" type="noConversion"/>
  </si>
  <si>
    <t>英雄语音</t>
    <phoneticPr fontId="8" type="noConversion"/>
  </si>
  <si>
    <t>英雄短语音</t>
    <phoneticPr fontId="8" type="noConversion"/>
  </si>
  <si>
    <t>敌盾（无双）</t>
    <phoneticPr fontId="8" type="noConversion"/>
  </si>
  <si>
    <t>敌步（无双）</t>
    <phoneticPr fontId="8" type="noConversion"/>
  </si>
  <si>
    <t>敌轻骑（无双）</t>
    <phoneticPr fontId="8" type="noConversion"/>
  </si>
  <si>
    <t>敌弓（无双）</t>
    <phoneticPr fontId="8" type="noConversion"/>
  </si>
  <si>
    <t>power_max</t>
    <phoneticPr fontId="8" type="noConversion"/>
  </si>
  <si>
    <t>power_recover</t>
    <phoneticPr fontId="8" type="noConversion"/>
  </si>
  <si>
    <t>能量上限</t>
    <phoneticPr fontId="8" type="noConversion"/>
  </si>
  <si>
    <t>每击获得能量</t>
    <phoneticPr fontId="8" type="noConversion"/>
  </si>
  <si>
    <t>1|2|3</t>
    <phoneticPr fontId="8" type="noConversion"/>
  </si>
  <si>
    <t>2|3|4</t>
    <phoneticPr fontId="8" type="noConversion"/>
  </si>
  <si>
    <t>Portrait_3001</t>
  </si>
  <si>
    <t>Portrait_3019</t>
  </si>
  <si>
    <t>Portrait_3020</t>
  </si>
  <si>
    <t>Portrait_3023</t>
  </si>
  <si>
    <t>Portrait_3025</t>
  </si>
  <si>
    <t>Portrait_3027</t>
  </si>
  <si>
    <t>S029</t>
    <phoneticPr fontId="7" type="noConversion"/>
  </si>
  <si>
    <t>H007</t>
    <phoneticPr fontId="7" type="noConversion"/>
  </si>
  <si>
    <t>m_H007_H</t>
    <phoneticPr fontId="7" type="noConversion"/>
  </si>
  <si>
    <t>阿喀琉斯</t>
    <phoneticPr fontId="8" type="noConversion"/>
  </si>
  <si>
    <t>威廉姆</t>
    <phoneticPr fontId="8" type="noConversion"/>
  </si>
  <si>
    <t>赫尔玛</t>
    <phoneticPr fontId="8" type="noConversion"/>
  </si>
  <si>
    <t>雷哈德</t>
    <phoneticPr fontId="8" type="noConversion"/>
  </si>
  <si>
    <t>贝尔斯</t>
    <phoneticPr fontId="8" type="noConversion"/>
  </si>
  <si>
    <t>兰德尔</t>
    <phoneticPr fontId="8" type="noConversion"/>
  </si>
  <si>
    <t>希尔达</t>
    <phoneticPr fontId="8" type="noConversion"/>
  </si>
  <si>
    <t>哲罗姆</t>
    <phoneticPr fontId="8" type="noConversion"/>
  </si>
  <si>
    <t>高文</t>
    <phoneticPr fontId="8" type="noConversion"/>
  </si>
  <si>
    <t>摩根.勒.菲</t>
    <phoneticPr fontId="8" type="noConversion"/>
  </si>
  <si>
    <t>兰斯洛特</t>
  </si>
  <si>
    <t>Hero_Epic_3053</t>
  </si>
  <si>
    <t>Hero_Epic_3054</t>
  </si>
  <si>
    <t>Hero_Epic_3055</t>
  </si>
  <si>
    <t>Hero_Epic_3056</t>
  </si>
  <si>
    <t>Hero_Epic_3057</t>
  </si>
  <si>
    <t>Hero_Epic_3058</t>
  </si>
  <si>
    <t>Hero_Epic_3059</t>
  </si>
  <si>
    <t>Hero_Epic_3060</t>
  </si>
  <si>
    <t>Hero_Epic_3061</t>
  </si>
  <si>
    <t>Hero_Epic_3062</t>
  </si>
  <si>
    <t>Hero_Epic_3063</t>
  </si>
  <si>
    <t>Hero_Type06|Hero_Type10|Hero_Type01</t>
    <phoneticPr fontId="8" type="noConversion"/>
  </si>
  <si>
    <t>Hero_Epic_3052</t>
    <phoneticPr fontId="8" type="noConversion"/>
  </si>
  <si>
    <t>Hero_Name_3040</t>
    <phoneticPr fontId="8" type="noConversion"/>
  </si>
  <si>
    <t>Hero_Name_3030</t>
    <phoneticPr fontId="8" type="noConversion"/>
  </si>
  <si>
    <t>萨拉丁</t>
  </si>
  <si>
    <t>Hero_Name_3046</t>
    <phoneticPr fontId="8" type="noConversion"/>
  </si>
  <si>
    <t>Hero_Name_3050</t>
    <phoneticPr fontId="8" type="noConversion"/>
  </si>
  <si>
    <t>Portrait_3046</t>
    <phoneticPr fontId="8" type="noConversion"/>
  </si>
  <si>
    <t>Portrait_3005</t>
    <phoneticPr fontId="8" type="noConversion"/>
  </si>
  <si>
    <t>Portrait_3016</t>
    <phoneticPr fontId="8" type="noConversion"/>
  </si>
  <si>
    <t>t_H015_H</t>
    <phoneticPr fontId="8" type="noConversion"/>
  </si>
  <si>
    <t>Hero_Name_3035</t>
    <phoneticPr fontId="8" type="noConversion"/>
  </si>
  <si>
    <t>熙德</t>
    <phoneticPr fontId="8" type="noConversion"/>
  </si>
  <si>
    <t>Hero_Name_3010</t>
    <phoneticPr fontId="8" type="noConversion"/>
  </si>
  <si>
    <t>Portrait_3010</t>
    <phoneticPr fontId="8" type="noConversion"/>
  </si>
  <si>
    <t>Hero_Epic_3010</t>
    <phoneticPr fontId="8" type="noConversion"/>
  </si>
  <si>
    <t>Portrait_3002</t>
    <phoneticPr fontId="8" type="noConversion"/>
  </si>
  <si>
    <t>Hero_Name_3002</t>
    <phoneticPr fontId="8" type="noConversion"/>
  </si>
  <si>
    <t>Hero_Epic_3002</t>
    <phoneticPr fontId="8" type="noConversion"/>
  </si>
  <si>
    <t>Hero_Name_3015</t>
    <phoneticPr fontId="8" type="noConversion"/>
  </si>
  <si>
    <t>Portrait_3015</t>
    <phoneticPr fontId="8" type="noConversion"/>
  </si>
  <si>
    <t>Hero_Epic_3015</t>
    <phoneticPr fontId="8" type="noConversion"/>
  </si>
  <si>
    <t>15|25|40</t>
    <phoneticPr fontId="8" type="noConversion"/>
  </si>
  <si>
    <t>哈拉尔德.哈德拉达</t>
    <phoneticPr fontId="8" type="noConversion"/>
  </si>
  <si>
    <t>哈拉尔德.哈德拉达</t>
    <phoneticPr fontId="7" type="noConversion"/>
  </si>
  <si>
    <t>查理曼</t>
    <phoneticPr fontId="8" type="noConversion"/>
  </si>
  <si>
    <t>亞瑟王</t>
    <phoneticPr fontId="8" type="noConversion"/>
  </si>
  <si>
    <t>罗宾汉</t>
    <phoneticPr fontId="8" type="noConversion"/>
  </si>
  <si>
    <t>Hero_Name_3031</t>
    <phoneticPr fontId="8" type="noConversion"/>
  </si>
  <si>
    <t>Hero_Name_3009</t>
    <phoneticPr fontId="8" type="noConversion"/>
  </si>
  <si>
    <t>Portrait_3009</t>
    <phoneticPr fontId="8" type="noConversion"/>
  </si>
  <si>
    <t>Hero_Epic_3009</t>
    <phoneticPr fontId="8" type="noConversion"/>
  </si>
  <si>
    <t>0.1|0.2|0.3</t>
    <phoneticPr fontId="8" type="noConversion"/>
  </si>
  <si>
    <t>Hero_Name_3011</t>
    <phoneticPr fontId="8" type="noConversion"/>
  </si>
  <si>
    <t>Hero_Epic_3011</t>
    <phoneticPr fontId="8" type="noConversion"/>
  </si>
  <si>
    <t>Hero_Name_3004</t>
    <phoneticPr fontId="8" type="noConversion"/>
  </si>
  <si>
    <t>Hero_Epic_3004</t>
    <phoneticPr fontId="8" type="noConversion"/>
  </si>
  <si>
    <t>Hero_Name_3003</t>
    <phoneticPr fontId="8" type="noConversion"/>
  </si>
  <si>
    <t>Hero_Epic_3003</t>
    <phoneticPr fontId="8" type="noConversion"/>
  </si>
  <si>
    <t>Hero_Name_3006</t>
    <phoneticPr fontId="8" type="noConversion"/>
  </si>
  <si>
    <t>Portrait_3006</t>
    <phoneticPr fontId="8" type="noConversion"/>
  </si>
  <si>
    <t>Hero_Epic_3006</t>
    <phoneticPr fontId="8" type="noConversion"/>
  </si>
  <si>
    <t>Hero_Name_3012</t>
    <phoneticPr fontId="8" type="noConversion"/>
  </si>
  <si>
    <t>Portrait_3012</t>
    <phoneticPr fontId="8" type="noConversion"/>
  </si>
  <si>
    <t>Hero_Epic_3012</t>
    <phoneticPr fontId="8" type="noConversion"/>
  </si>
  <si>
    <t>Hero_Name_3017</t>
    <phoneticPr fontId="8" type="noConversion"/>
  </si>
  <si>
    <t>Portrait_3017</t>
    <phoneticPr fontId="8" type="noConversion"/>
  </si>
  <si>
    <t>Hero_Epic_3017</t>
    <phoneticPr fontId="8" type="noConversion"/>
  </si>
  <si>
    <t>Hero_Name_3007</t>
    <phoneticPr fontId="8" type="noConversion"/>
  </si>
  <si>
    <t>Hero_Epic_3007</t>
    <phoneticPr fontId="8" type="noConversion"/>
  </si>
  <si>
    <t>Hero_Name_3021</t>
    <phoneticPr fontId="8" type="noConversion"/>
  </si>
  <si>
    <t>Hero_Epic_3021</t>
    <phoneticPr fontId="8" type="noConversion"/>
  </si>
  <si>
    <t>Portrait_3026</t>
    <phoneticPr fontId="8" type="noConversion"/>
  </si>
  <si>
    <t>Hero_Epic_3026</t>
    <phoneticPr fontId="8" type="noConversion"/>
  </si>
  <si>
    <t>Hero_Name_3013</t>
    <phoneticPr fontId="8" type="noConversion"/>
  </si>
  <si>
    <t>Hero_Epic_3013</t>
    <phoneticPr fontId="8" type="noConversion"/>
  </si>
  <si>
    <t>Hero_Name_3018</t>
    <phoneticPr fontId="8" type="noConversion"/>
  </si>
  <si>
    <t>Portrait_3018</t>
    <phoneticPr fontId="8" type="noConversion"/>
  </si>
  <si>
    <t>Hero_Epic_3018</t>
    <phoneticPr fontId="8" type="noConversion"/>
  </si>
  <si>
    <t>镜头震动</t>
    <phoneticPr fontId="8" type="noConversion"/>
  </si>
  <si>
    <t>Hero_Name_3024</t>
    <phoneticPr fontId="8" type="noConversion"/>
  </si>
  <si>
    <t>Portrait_3024</t>
    <phoneticPr fontId="8" type="noConversion"/>
  </si>
  <si>
    <t>Hero_Epic_3024</t>
    <phoneticPr fontId="8" type="noConversion"/>
  </si>
  <si>
    <t>Hero_Name_3029</t>
    <phoneticPr fontId="8" type="noConversion"/>
  </si>
  <si>
    <t>Portrait_3029</t>
    <phoneticPr fontId="8" type="noConversion"/>
  </si>
  <si>
    <t>0-0-0-0|0-0-0-0|8-8-0.8-1</t>
    <phoneticPr fontId="8" type="noConversion"/>
  </si>
  <si>
    <t>5-5-0.7-0|5-5-0.7-0|15-15-1-1</t>
    <phoneticPr fontId="8" type="noConversion"/>
  </si>
  <si>
    <t>m_S029_L</t>
    <phoneticPr fontId="7" type="noConversion"/>
  </si>
  <si>
    <t>morale</t>
    <phoneticPr fontId="8" type="noConversion"/>
  </si>
  <si>
    <t>morale_atk</t>
    <phoneticPr fontId="8" type="noConversion"/>
  </si>
  <si>
    <t>morale_def</t>
    <phoneticPr fontId="8" type="noConversion"/>
  </si>
  <si>
    <t>dead_morale</t>
    <phoneticPr fontId="8" type="noConversion"/>
  </si>
  <si>
    <t>初始士气</t>
    <phoneticPr fontId="8" type="noConversion"/>
  </si>
  <si>
    <t>士气攻击力</t>
    <phoneticPr fontId="8" type="noConversion"/>
  </si>
  <si>
    <t>士气防御力</t>
    <phoneticPr fontId="8" type="noConversion"/>
  </si>
  <si>
    <t>英雄死亡扣除士气</t>
    <phoneticPr fontId="8" type="noConversion"/>
  </si>
  <si>
    <t>H022</t>
    <phoneticPr fontId="7" type="noConversion"/>
  </si>
  <si>
    <t>连击数增加提升攻击力</t>
    <phoneticPr fontId="8" type="noConversion"/>
  </si>
  <si>
    <t>combo_atk</t>
    <phoneticPr fontId="8" type="noConversion"/>
  </si>
  <si>
    <r>
      <t>5</t>
    </r>
    <r>
      <rPr>
        <sz val="9"/>
        <color theme="1"/>
        <rFont val="微软雅黑"/>
        <family val="2"/>
        <charset val="134"/>
      </rPr>
      <t>0|0.1|3</t>
    </r>
    <phoneticPr fontId="8" type="noConversion"/>
  </si>
  <si>
    <t>亚历山大</t>
    <phoneticPr fontId="8" type="noConversion"/>
  </si>
  <si>
    <t>英雄名称语言包</t>
    <phoneticPr fontId="8" type="noConversion"/>
  </si>
  <si>
    <t>英雄战前布阵头像</t>
    <phoneticPr fontId="7" type="noConversion"/>
  </si>
  <si>
    <t>英雄战斗中旗帜头像</t>
    <phoneticPr fontId="7" type="noConversion"/>
  </si>
  <si>
    <t>英雄类型配置</t>
    <phoneticPr fontId="8" type="noConversion"/>
  </si>
  <si>
    <t>英雄战斗定位类型（用来显示icon，索引Hero_Tpye页）</t>
    <phoneticPr fontId="8" type="noConversion"/>
  </si>
  <si>
    <t>hero_type</t>
    <phoneticPr fontId="7" type="noConversion"/>
  </si>
  <si>
    <t>quality</t>
    <phoneticPr fontId="7" type="noConversion"/>
  </si>
  <si>
    <t>teamloigic_id</t>
    <phoneticPr fontId="7" type="noConversion"/>
  </si>
  <si>
    <t>模型路径</t>
    <phoneticPr fontId="7" type="noConversion"/>
  </si>
  <si>
    <t>m_H022_H</t>
    <phoneticPr fontId="7" type="noConversion"/>
  </si>
  <si>
    <t>m_S010_L</t>
    <phoneticPr fontId="7" type="noConversion"/>
  </si>
  <si>
    <t>英雄碎片ID</t>
    <phoneticPr fontId="8" type="noConversion"/>
  </si>
  <si>
    <t>英雄升级花费</t>
    <phoneticPr fontId="8" type="noConversion"/>
  </si>
  <si>
    <t>英雄描述语言(索引多语言表)</t>
    <phoneticPr fontId="8" type="noConversion"/>
  </si>
  <si>
    <t>英雄定位说明(索引多语言表)</t>
    <phoneticPr fontId="7" type="noConversion"/>
  </si>
  <si>
    <t>英雄合成(召唤)需要碎片数</t>
    <phoneticPr fontId="8" type="noConversion"/>
  </si>
  <si>
    <t>Hero_Name_3014</t>
    <phoneticPr fontId="8" type="noConversion"/>
  </si>
  <si>
    <t>Portrait_3014</t>
    <phoneticPr fontId="8" type="noConversion"/>
  </si>
  <si>
    <t>Hero_Epic_3014</t>
    <phoneticPr fontId="8" type="noConversion"/>
  </si>
  <si>
    <t>屋大维</t>
    <phoneticPr fontId="8" type="noConversion"/>
  </si>
  <si>
    <t>腓力二世</t>
    <phoneticPr fontId="8" type="noConversion"/>
  </si>
  <si>
    <t>芬恩·麦克库尔</t>
  </si>
  <si>
    <t>伊阿宋</t>
  </si>
  <si>
    <t>珀尔修斯</t>
  </si>
  <si>
    <t>Hero_Name_3027</t>
  </si>
  <si>
    <t>喀耳刻</t>
  </si>
  <si>
    <t>Hero_Name_3032</t>
  </si>
  <si>
    <t>Hero_Name_3033</t>
  </si>
  <si>
    <t>Hero_Name_3034</t>
  </si>
  <si>
    <t>Hero_Name_3047</t>
  </si>
  <si>
    <t>Portrait_3047</t>
  </si>
  <si>
    <t>Hero_Name_3048</t>
  </si>
  <si>
    <t>Portrait_3048</t>
  </si>
  <si>
    <t>Hero_Name_3049</t>
  </si>
  <si>
    <t>Portrait_3049</t>
  </si>
  <si>
    <t>Hero_Name_3051</t>
  </si>
  <si>
    <t>Portrait_3051</t>
  </si>
  <si>
    <t>潘多拉</t>
  </si>
  <si>
    <t>齐格弗里德</t>
  </si>
  <si>
    <t>阿拉丁</t>
  </si>
  <si>
    <t>汉尼拔</t>
  </si>
  <si>
    <t>吉尔伽美什</t>
    <phoneticPr fontId="8" type="noConversion"/>
  </si>
  <si>
    <t>贞德</t>
  </si>
  <si>
    <t>爱德华一世</t>
  </si>
  <si>
    <t>服部半藏</t>
  </si>
  <si>
    <t>迪卢木多·奥迪那</t>
  </si>
  <si>
    <t>腓特烈一世</t>
  </si>
  <si>
    <t>唐吉珂德</t>
  </si>
  <si>
    <t>柏勒罗丰</t>
  </si>
  <si>
    <t>伊卡洛斯</t>
  </si>
  <si>
    <t>Hero_Epic_3027</t>
  </si>
  <si>
    <t>Hero_Epic_3028</t>
  </si>
  <si>
    <t>Hero_Epic_3029</t>
  </si>
  <si>
    <t>Hero_Epic_3030</t>
  </si>
  <si>
    <t>Hero_Epic_3031</t>
  </si>
  <si>
    <t>Hero_Epic_3032</t>
  </si>
  <si>
    <t>Hero_Epic_3033</t>
  </si>
  <si>
    <t>Hero_Epic_3034</t>
  </si>
  <si>
    <t>Hero_Epic_3035</t>
  </si>
  <si>
    <t>Hero_Epic_3036</t>
  </si>
  <si>
    <t>Hero_Epic_3037</t>
  </si>
  <si>
    <t>Hero_Epic_3038</t>
  </si>
  <si>
    <t>Hero_Epic_3039</t>
  </si>
  <si>
    <t>Hero_Epic_3040</t>
  </si>
  <si>
    <t>Hero_Epic_3041</t>
  </si>
  <si>
    <t>Hero_Epic_3043</t>
    <phoneticPr fontId="8" type="noConversion"/>
  </si>
  <si>
    <t>Hero_Epic_3045</t>
  </si>
  <si>
    <t>Hero_Epic_3047</t>
  </si>
  <si>
    <t>Hero_Epic_3048</t>
  </si>
  <si>
    <t>Hero_Epic_3049</t>
  </si>
  <si>
    <t>Hero_Epic_3044</t>
    <phoneticPr fontId="8" type="noConversion"/>
  </si>
  <si>
    <t>Hero_Epic_3046</t>
  </si>
  <si>
    <t>Hero_Epic_3051</t>
  </si>
  <si>
    <t>加拉哈德</t>
  </si>
  <si>
    <t>伯伦希尔</t>
    <phoneticPr fontId="8" type="noConversion"/>
  </si>
  <si>
    <t>加拉哈德</t>
    <phoneticPr fontId="8" type="noConversion"/>
  </si>
  <si>
    <t>Hero_Epic_3050</t>
    <phoneticPr fontId="8" type="noConversion"/>
  </si>
  <si>
    <t>Hero_Name_3036</t>
    <phoneticPr fontId="8" type="noConversion"/>
  </si>
  <si>
    <t>Hero_Name_3037</t>
    <phoneticPr fontId="8" type="noConversion"/>
  </si>
  <si>
    <t>Hero_Name_3038</t>
    <phoneticPr fontId="8" type="noConversion"/>
  </si>
  <si>
    <t>Hero_Name_3039</t>
    <phoneticPr fontId="8" type="noConversion"/>
  </si>
  <si>
    <t>Hero_Name_3041</t>
    <phoneticPr fontId="8" type="noConversion"/>
  </si>
  <si>
    <t>Hero_Name_3043</t>
    <phoneticPr fontId="8" type="noConversion"/>
  </si>
  <si>
    <t>Portrait_3043</t>
    <phoneticPr fontId="8" type="noConversion"/>
  </si>
  <si>
    <t>Hero_Name_3044</t>
    <phoneticPr fontId="8" type="noConversion"/>
  </si>
  <si>
    <t>Hero_Name_3045</t>
    <phoneticPr fontId="8" type="noConversion"/>
  </si>
  <si>
    <t>Portrait_3045</t>
    <phoneticPr fontId="8" type="noConversion"/>
  </si>
  <si>
    <t>远程攻击速度(单位:秒)</t>
    <phoneticPr fontId="8" type="noConversion"/>
  </si>
  <si>
    <t>近战攻击速度
(单位:秒)</t>
    <phoneticPr fontId="8" type="noConversion"/>
  </si>
  <si>
    <t>melee_speed</t>
    <phoneticPr fontId="8" type="noConversion"/>
  </si>
  <si>
    <t>range_speed</t>
    <phoneticPr fontId="8" type="noConversion"/>
  </si>
  <si>
    <t>projectile_id</t>
    <phoneticPr fontId="8" type="noConversion"/>
  </si>
  <si>
    <t>melee_dps</t>
    <phoneticPr fontId="8" type="noConversion"/>
  </si>
  <si>
    <r>
      <t>Portrait_3032</t>
    </r>
    <r>
      <rPr>
        <sz val="11"/>
        <color theme="1"/>
        <rFont val="宋体"/>
        <family val="2"/>
        <scheme val="minor"/>
      </rPr>
      <t/>
    </r>
  </si>
  <si>
    <r>
      <t>Portrait_3033</t>
    </r>
    <r>
      <rPr>
        <sz val="11"/>
        <color theme="1"/>
        <rFont val="宋体"/>
        <family val="2"/>
        <scheme val="minor"/>
      </rPr>
      <t/>
    </r>
  </si>
  <si>
    <r>
      <t>Portrait_3034</t>
    </r>
    <r>
      <rPr>
        <sz val="11"/>
        <color theme="1"/>
        <rFont val="宋体"/>
        <family val="2"/>
        <scheme val="minor"/>
      </rPr>
      <t/>
    </r>
  </si>
  <si>
    <t>Portrait_3050</t>
    <phoneticPr fontId="8" type="noConversion"/>
  </si>
  <si>
    <t>Hero_Name_3052</t>
    <phoneticPr fontId="8" type="noConversion"/>
  </si>
  <si>
    <t>Portrait_3052</t>
    <phoneticPr fontId="8" type="noConversion"/>
  </si>
  <si>
    <r>
      <t>Hero_Name_3054</t>
    </r>
    <r>
      <rPr>
        <sz val="11"/>
        <color theme="1"/>
        <rFont val="宋体"/>
        <family val="2"/>
        <charset val="134"/>
        <scheme val="minor"/>
      </rPr>
      <t/>
    </r>
  </si>
  <si>
    <r>
      <t>Hero_Name_3055</t>
    </r>
    <r>
      <rPr>
        <sz val="11"/>
        <color theme="1"/>
        <rFont val="宋体"/>
        <family val="2"/>
        <charset val="134"/>
        <scheme val="minor"/>
      </rPr>
      <t/>
    </r>
  </si>
  <si>
    <r>
      <t>Hero_Name_3056</t>
    </r>
    <r>
      <rPr>
        <sz val="11"/>
        <color theme="1"/>
        <rFont val="宋体"/>
        <family val="2"/>
        <charset val="134"/>
        <scheme val="minor"/>
      </rPr>
      <t/>
    </r>
  </si>
  <si>
    <r>
      <t>Portrait_3056</t>
    </r>
    <r>
      <rPr>
        <sz val="11"/>
        <color theme="1"/>
        <rFont val="宋体"/>
        <family val="2"/>
        <charset val="134"/>
        <scheme val="minor"/>
      </rPr>
      <t/>
    </r>
  </si>
  <si>
    <r>
      <t>Hero_Name_3057</t>
    </r>
    <r>
      <rPr>
        <sz val="11"/>
        <color theme="1"/>
        <rFont val="宋体"/>
        <family val="2"/>
        <charset val="134"/>
        <scheme val="minor"/>
      </rPr>
      <t/>
    </r>
  </si>
  <si>
    <r>
      <t>Hero_Name_3058</t>
    </r>
    <r>
      <rPr>
        <sz val="11"/>
        <color theme="1"/>
        <rFont val="宋体"/>
        <family val="2"/>
        <charset val="134"/>
        <scheme val="minor"/>
      </rPr>
      <t/>
    </r>
  </si>
  <si>
    <r>
      <t>Hero_Name_3059</t>
    </r>
    <r>
      <rPr>
        <sz val="11"/>
        <color theme="1"/>
        <rFont val="宋体"/>
        <family val="2"/>
        <charset val="134"/>
        <scheme val="minor"/>
      </rPr>
      <t/>
    </r>
  </si>
  <si>
    <r>
      <t>Portrait_3059</t>
    </r>
    <r>
      <rPr>
        <sz val="11"/>
        <color theme="1"/>
        <rFont val="宋体"/>
        <family val="2"/>
        <charset val="134"/>
        <scheme val="minor"/>
      </rPr>
      <t/>
    </r>
  </si>
  <si>
    <r>
      <t>Hero_Name_3060</t>
    </r>
    <r>
      <rPr>
        <sz val="11"/>
        <color theme="1"/>
        <rFont val="宋体"/>
        <family val="2"/>
        <charset val="134"/>
        <scheme val="minor"/>
      </rPr>
      <t/>
    </r>
  </si>
  <si>
    <r>
      <t>Hero_Name_3061</t>
    </r>
    <r>
      <rPr>
        <sz val="11"/>
        <color theme="1"/>
        <rFont val="宋体"/>
        <family val="2"/>
        <charset val="134"/>
        <scheme val="minor"/>
      </rPr>
      <t/>
    </r>
  </si>
  <si>
    <r>
      <t>Hero_Name_3063</t>
    </r>
    <r>
      <rPr>
        <sz val="11"/>
        <color theme="1"/>
        <rFont val="宋体"/>
        <family val="2"/>
        <charset val="134"/>
        <scheme val="minor"/>
      </rPr>
      <t/>
    </r>
  </si>
  <si>
    <t>Hero_Name_7002</t>
  </si>
  <si>
    <t>Hero_Name_7003</t>
  </si>
  <si>
    <t>Hero_Name_7004</t>
  </si>
  <si>
    <t>Hero_Name_7005</t>
  </si>
  <si>
    <t>Hero_Name_7006</t>
  </si>
  <si>
    <t>Hero_Name_9006</t>
    <phoneticPr fontId="8" type="noConversion"/>
  </si>
  <si>
    <t>level_limit</t>
    <phoneticPr fontId="8" type="noConversion"/>
  </si>
  <si>
    <t>最低等级限制</t>
    <phoneticPr fontId="8" type="noConversion"/>
  </si>
  <si>
    <t>弓骑兵</t>
    <phoneticPr fontId="8" type="noConversion"/>
  </si>
  <si>
    <t>t_HC1301_H</t>
  </si>
  <si>
    <t>HC1301</t>
  </si>
  <si>
    <t>m_HC1301_H</t>
  </si>
  <si>
    <t>H3005</t>
    <phoneticPr fontId="7" type="noConversion"/>
  </si>
  <si>
    <t>m_H3005_H</t>
    <phoneticPr fontId="7" type="noConversion"/>
  </si>
  <si>
    <t>t_H3005</t>
    <phoneticPr fontId="8" type="noConversion"/>
  </si>
  <si>
    <t>2|2</t>
  </si>
  <si>
    <t>2.2|2.2</t>
  </si>
  <si>
    <t>3|2.2</t>
    <phoneticPr fontId="8" type="noConversion"/>
  </si>
  <si>
    <t>m_H3017_H</t>
    <phoneticPr fontId="7" type="noConversion"/>
  </si>
  <si>
    <r>
      <t>H</t>
    </r>
    <r>
      <rPr>
        <sz val="9"/>
        <color theme="1"/>
        <rFont val="微软雅黑"/>
        <family val="2"/>
        <charset val="134"/>
      </rPr>
      <t>3017</t>
    </r>
    <phoneticPr fontId="7" type="noConversion"/>
  </si>
  <si>
    <t>id</t>
    <phoneticPr fontId="7" type="noConversion"/>
  </si>
  <si>
    <t>hero_id</t>
    <phoneticPr fontId="7" type="noConversion"/>
  </si>
  <si>
    <t>floor</t>
    <phoneticPr fontId="7" type="noConversion"/>
  </si>
  <si>
    <t>solider_id</t>
    <phoneticPr fontId="8" type="noConversion"/>
  </si>
  <si>
    <t>max_level</t>
    <phoneticPr fontId="7" type="noConversion"/>
  </si>
  <si>
    <t>skills</t>
    <phoneticPr fontId="7" type="noConversion"/>
  </si>
  <si>
    <t>t_H022_H</t>
  </si>
  <si>
    <t>t_S006_L</t>
  </si>
  <si>
    <t>t_S010_L</t>
  </si>
  <si>
    <t>t_S029_L</t>
  </si>
  <si>
    <t>texture</t>
    <phoneticPr fontId="8" type="noConversion"/>
  </si>
  <si>
    <t>debug_floor</t>
    <phoneticPr fontId="8" type="noConversion"/>
  </si>
  <si>
    <t>调试等级</t>
    <phoneticPr fontId="8" type="noConversion"/>
  </si>
  <si>
    <t>player_lv</t>
    <phoneticPr fontId="7" type="noConversion"/>
  </si>
  <si>
    <t>focus_altitude</t>
    <phoneticPr fontId="8" type="noConversion"/>
  </si>
  <si>
    <t>聚焦后的镜头高度</t>
    <phoneticPr fontId="8" type="noConversion"/>
  </si>
  <si>
    <t>#name</t>
    <phoneticPr fontId="7" type="noConversion"/>
  </si>
  <si>
    <t>敌绿盾1</t>
  </si>
  <si>
    <t>敌绿步1</t>
  </si>
  <si>
    <t>敌绿枪1</t>
  </si>
  <si>
    <t>敌绿弓1</t>
  </si>
  <si>
    <t>敌绿法1</t>
  </si>
  <si>
    <t>敌绿牧1</t>
  </si>
  <si>
    <t>敌蓝盾2</t>
  </si>
  <si>
    <t>敌蓝步2</t>
  </si>
  <si>
    <t>敌蓝枪2</t>
  </si>
  <si>
    <t>敌蓝弓2</t>
  </si>
  <si>
    <t>敌蓝法2</t>
  </si>
  <si>
    <t>敌蓝牧2</t>
  </si>
  <si>
    <t>敌紫盾3</t>
  </si>
  <si>
    <t>敌紫步3</t>
  </si>
  <si>
    <t>敌紫枪3</t>
  </si>
  <si>
    <t>敌紫弓3</t>
  </si>
  <si>
    <t>敌紫法3</t>
  </si>
  <si>
    <t>敌紫牧3</t>
  </si>
  <si>
    <t>敌盾（无双）</t>
  </si>
  <si>
    <t>敌步（无双）</t>
  </si>
  <si>
    <t>敌轻骑（无双）</t>
  </si>
  <si>
    <t>敌弓（无双）</t>
  </si>
  <si>
    <t>#name</t>
    <phoneticPr fontId="8" type="noConversion"/>
  </si>
  <si>
    <t>英雄名字</t>
    <phoneticPr fontId="8" type="noConversion"/>
  </si>
  <si>
    <t>m_H3040_H</t>
    <phoneticPr fontId="7" type="noConversion"/>
  </si>
  <si>
    <t>t_H3017</t>
    <phoneticPr fontId="8" type="noConversion"/>
  </si>
  <si>
    <t>t_H3040</t>
    <phoneticPr fontId="7" type="noConversion"/>
  </si>
  <si>
    <t>H3040</t>
    <phoneticPr fontId="7" type="noConversion"/>
  </si>
  <si>
    <t>列奥尼达斯</t>
    <phoneticPr fontId="7" type="noConversion"/>
  </si>
  <si>
    <t>罗宾汉</t>
    <phoneticPr fontId="7" type="noConversion"/>
  </si>
  <si>
    <t>梅林</t>
    <phoneticPr fontId="7" type="noConversion"/>
  </si>
  <si>
    <t>理查一世</t>
    <phoneticPr fontId="7" type="noConversion"/>
  </si>
  <si>
    <t>亞瑟王</t>
    <phoneticPr fontId="7" type="noConversion"/>
  </si>
  <si>
    <t>贝奥武夫</t>
    <phoneticPr fontId="7" type="noConversion"/>
  </si>
  <si>
    <t>拉美西斯二世</t>
    <phoneticPr fontId="7" type="noConversion"/>
  </si>
  <si>
    <t>查理曼</t>
    <phoneticPr fontId="7" type="noConversion"/>
  </si>
  <si>
    <t>俄耳甫斯</t>
    <phoneticPr fontId="7" type="noConversion"/>
  </si>
  <si>
    <t>#Soidlername</t>
    <phoneticPr fontId="8" type="noConversion"/>
  </si>
  <si>
    <t>兵种名称</t>
    <phoneticPr fontId="8" type="noConversion"/>
  </si>
  <si>
    <t>枪兵</t>
  </si>
  <si>
    <t>弓兵</t>
    <phoneticPr fontId="8" type="noConversion"/>
  </si>
  <si>
    <t>法师</t>
  </si>
  <si>
    <t>骑兵</t>
    <phoneticPr fontId="8" type="noConversion"/>
  </si>
  <si>
    <t>步兵</t>
    <phoneticPr fontId="8" type="noConversion"/>
  </si>
  <si>
    <t>飞行兵</t>
    <phoneticPr fontId="8" type="noConversion"/>
  </si>
  <si>
    <t>盾兵</t>
  </si>
  <si>
    <t>骑兵</t>
    <phoneticPr fontId="8" type="noConversion"/>
  </si>
  <si>
    <t>步兵</t>
    <phoneticPr fontId="8" type="noConversion"/>
  </si>
  <si>
    <t>步兵</t>
    <phoneticPr fontId="8" type="noConversion"/>
  </si>
  <si>
    <t>弓兵</t>
  </si>
  <si>
    <t>轻骑兵</t>
    <phoneticPr fontId="8" type="noConversion"/>
  </si>
  <si>
    <t>牧师</t>
    <phoneticPr fontId="8" type="noConversion"/>
  </si>
  <si>
    <t>火枪手</t>
    <phoneticPr fontId="8" type="noConversion"/>
  </si>
  <si>
    <t>牧师</t>
    <phoneticPr fontId="8" type="noConversion"/>
  </si>
  <si>
    <t>忍者</t>
    <phoneticPr fontId="8" type="noConversion"/>
  </si>
  <si>
    <t>步兵</t>
    <phoneticPr fontId="8" type="noConversion"/>
  </si>
  <si>
    <t>飞行兵</t>
  </si>
  <si>
    <t>枪兵</t>
    <phoneticPr fontId="8" type="noConversion"/>
  </si>
  <si>
    <t>盾兵</t>
    <phoneticPr fontId="8" type="noConversion"/>
  </si>
  <si>
    <t>法师</t>
    <phoneticPr fontId="8" type="noConversion"/>
  </si>
  <si>
    <t>ID</t>
    <phoneticPr fontId="8" type="noConversion"/>
  </si>
  <si>
    <t>名字</t>
    <phoneticPr fontId="8" type="noConversion"/>
  </si>
  <si>
    <t>阶数</t>
    <phoneticPr fontId="8" type="noConversion"/>
  </si>
  <si>
    <t>血量成长系数</t>
    <phoneticPr fontId="8" type="noConversion"/>
  </si>
  <si>
    <t>攻击成长系数</t>
    <phoneticPr fontId="8" type="noConversion"/>
  </si>
  <si>
    <t>真实伤害</t>
    <phoneticPr fontId="8" type="noConversion"/>
  </si>
  <si>
    <t>真实伤害成长</t>
    <phoneticPr fontId="8" type="noConversion"/>
  </si>
  <si>
    <t>防御成长洗漱</t>
    <phoneticPr fontId="8" type="noConversion"/>
  </si>
  <si>
    <t>闪避成长系数</t>
    <phoneticPr fontId="8" type="noConversion"/>
  </si>
  <si>
    <t>暴击成长系数</t>
    <phoneticPr fontId="8" type="noConversion"/>
  </si>
  <si>
    <t>最大等级</t>
    <phoneticPr fontId="8" type="noConversion"/>
  </si>
  <si>
    <t>可拥有技能</t>
    <phoneticPr fontId="8" type="noConversion"/>
  </si>
  <si>
    <t>突破材料ID</t>
    <phoneticPr fontId="8" type="noConversion"/>
  </si>
  <si>
    <t>突破材料数量</t>
    <phoneticPr fontId="8" type="noConversion"/>
  </si>
  <si>
    <t>突破所需的玩家等级</t>
    <phoneticPr fontId="8" type="noConversion"/>
  </si>
  <si>
    <t/>
  </si>
  <si>
    <t>#soldier</t>
    <phoneticPr fontId="8" type="noConversion"/>
  </si>
  <si>
    <t>士兵</t>
    <phoneticPr fontId="8" type="noConversion"/>
  </si>
  <si>
    <t>希波克拉底</t>
  </si>
  <si>
    <t>盖伦</t>
  </si>
  <si>
    <t>飞行功能ID</t>
    <phoneticPr fontId="8" type="noConversion"/>
  </si>
  <si>
    <t>亚历山大</t>
  </si>
  <si>
    <t>腓力二世</t>
  </si>
  <si>
    <t>熙德</t>
  </si>
  <si>
    <t>赫拉克勒斯</t>
  </si>
  <si>
    <t>吉尔伽美什</t>
  </si>
  <si>
    <t>阿喀琉斯</t>
  </si>
  <si>
    <t>伯伦希尔</t>
  </si>
  <si>
    <t>威廉姆</t>
  </si>
  <si>
    <t>赫尔玛</t>
  </si>
  <si>
    <t>雷哈德</t>
  </si>
  <si>
    <t>贝尔斯</t>
  </si>
  <si>
    <t>兰德尔</t>
  </si>
  <si>
    <t>希尔达</t>
  </si>
  <si>
    <t>哲罗姆</t>
  </si>
  <si>
    <t>高文</t>
  </si>
  <si>
    <t>摩根.勒.菲</t>
  </si>
  <si>
    <t>弓骑兵</t>
  </si>
  <si>
    <t>希波吕忒</t>
    <phoneticPr fontId="7" type="noConversion"/>
  </si>
  <si>
    <t>赫拉克勒斯</t>
    <phoneticPr fontId="7" type="noConversion"/>
  </si>
  <si>
    <t>君士坦丁</t>
    <phoneticPr fontId="7" type="noConversion"/>
  </si>
  <si>
    <t>德古拉</t>
    <phoneticPr fontId="7" type="noConversion"/>
  </si>
  <si>
    <t>阿提拉</t>
    <phoneticPr fontId="7" type="noConversion"/>
  </si>
  <si>
    <t>库·丘林</t>
    <phoneticPr fontId="7" type="noConversion"/>
  </si>
  <si>
    <t>敌军通用盾兵</t>
  </si>
  <si>
    <t>敌军通用弓箭手</t>
  </si>
  <si>
    <t>敌军通用法师</t>
  </si>
  <si>
    <t>敌军通用牧师</t>
    <phoneticPr fontId="7" type="noConversion"/>
  </si>
  <si>
    <t>spell001</t>
  </si>
  <si>
    <t>抽将展示动画场景名</t>
    <phoneticPr fontId="7" type="noConversion"/>
  </si>
  <si>
    <t>sfx</t>
    <phoneticPr fontId="7" type="noConversion"/>
  </si>
  <si>
    <t>Hero_Name_3028</t>
    <phoneticPr fontId="8" type="noConversion"/>
  </si>
  <si>
    <t>charge_anim_effect_hit</t>
    <phoneticPr fontId="8" type="noConversion"/>
  </si>
  <si>
    <t>冲锋击中特效</t>
    <phoneticPr fontId="8" type="noConversion"/>
  </si>
  <si>
    <t>LightCavalry_rush_collision</t>
    <phoneticPr fontId="8" type="noConversion"/>
  </si>
  <si>
    <t>墨菲</t>
  </si>
  <si>
    <t>莉莉安</t>
  </si>
  <si>
    <t>巴克</t>
    <phoneticPr fontId="8" type="noConversion"/>
  </si>
  <si>
    <t>Hero_Name_1000</t>
    <phoneticPr fontId="8" type="noConversion"/>
  </si>
  <si>
    <t>墨菲</t>
    <phoneticPr fontId="8" type="noConversion"/>
  </si>
  <si>
    <t>Hero_Name_1001</t>
    <phoneticPr fontId="8" type="noConversion"/>
  </si>
  <si>
    <t>莉莉安</t>
    <phoneticPr fontId="8" type="noConversion"/>
  </si>
  <si>
    <t>Hero_Name_1002</t>
    <phoneticPr fontId="8" type="noConversion"/>
  </si>
  <si>
    <t>步兵</t>
  </si>
  <si>
    <t>Hero_Epic_1000</t>
    <phoneticPr fontId="8" type="noConversion"/>
  </si>
  <si>
    <t>Hero_Type10|Hero_Type08|Hero_Type03</t>
    <phoneticPr fontId="8" type="noConversion"/>
  </si>
  <si>
    <t>Hero_Epic_1001</t>
    <phoneticPr fontId="8" type="noConversion"/>
  </si>
  <si>
    <t>Hero_Type06|Hero_Type23|Hero_Type01</t>
    <phoneticPr fontId="8" type="noConversion"/>
  </si>
  <si>
    <t>Hero_Epic_1002</t>
    <phoneticPr fontId="8" type="noConversion"/>
  </si>
  <si>
    <t>Hero_Type13|Hero_Type14</t>
    <phoneticPr fontId="8" type="noConversion"/>
  </si>
  <si>
    <t>S100</t>
    <phoneticPr fontId="7" type="noConversion"/>
  </si>
  <si>
    <t>H3003</t>
    <phoneticPr fontId="7" type="noConversion"/>
  </si>
  <si>
    <t>敌绿骑1</t>
    <phoneticPr fontId="8" type="noConversion"/>
  </si>
  <si>
    <t>敌绿忍者1</t>
    <phoneticPr fontId="8" type="noConversion"/>
  </si>
  <si>
    <t>敌绿弓骑1</t>
    <phoneticPr fontId="8" type="noConversion"/>
  </si>
  <si>
    <t>敌蓝骑2</t>
    <phoneticPr fontId="8" type="noConversion"/>
  </si>
  <si>
    <t>敌蓝忍者2</t>
    <phoneticPr fontId="8" type="noConversion"/>
  </si>
  <si>
    <t>敌蓝弓骑2</t>
    <phoneticPr fontId="8" type="noConversion"/>
  </si>
  <si>
    <t>敌紫骑3</t>
    <phoneticPr fontId="8" type="noConversion"/>
  </si>
  <si>
    <t>敌紫忍者3</t>
    <phoneticPr fontId="8" type="noConversion"/>
  </si>
  <si>
    <t>敌紫弓骑3</t>
    <phoneticPr fontId="8" type="noConversion"/>
  </si>
  <si>
    <t>敌绿骑1</t>
  </si>
  <si>
    <t>敌绿忍者1</t>
  </si>
  <si>
    <t>敌绿弓骑1</t>
  </si>
  <si>
    <t>敌蓝骑2</t>
  </si>
  <si>
    <t>敌蓝忍者2</t>
  </si>
  <si>
    <t>敌蓝弓骑2</t>
  </si>
  <si>
    <t>敌紫骑3</t>
  </si>
  <si>
    <t>敌紫忍者3</t>
  </si>
  <si>
    <t>敌紫弓骑3</t>
  </si>
  <si>
    <t>查理曼-十二骑士</t>
    <phoneticPr fontId="7" type="noConversion"/>
  </si>
  <si>
    <t>沃伦</t>
    <phoneticPr fontId="7" type="noConversion"/>
  </si>
  <si>
    <t>罗德尼</t>
    <phoneticPr fontId="7" type="noConversion"/>
  </si>
  <si>
    <t>法师</t>
    <phoneticPr fontId="8" type="noConversion"/>
  </si>
  <si>
    <t>步兵</t>
    <phoneticPr fontId="8" type="noConversion"/>
  </si>
  <si>
    <t>Hero_Name_1003</t>
  </si>
  <si>
    <t>鲁道夫</t>
    <phoneticPr fontId="7" type="noConversion"/>
  </si>
  <si>
    <t>玛蒂娜</t>
  </si>
  <si>
    <t>神秘人(玛蒂娜手下)</t>
    <phoneticPr fontId="8" type="noConversion"/>
  </si>
  <si>
    <t>拉尔夫</t>
    <phoneticPr fontId="8" type="noConversion"/>
  </si>
  <si>
    <t>弓兵</t>
    <phoneticPr fontId="8" type="noConversion"/>
  </si>
  <si>
    <t>Hero_Name_7000</t>
    <phoneticPr fontId="8" type="noConversion"/>
  </si>
  <si>
    <t>Hero_Name_7001</t>
  </si>
  <si>
    <t>哈拉尔德.哈德拉达</t>
    <phoneticPr fontId="7" type="noConversion"/>
  </si>
  <si>
    <t>骑兵</t>
    <phoneticPr fontId="7" type="noConversion"/>
  </si>
  <si>
    <t>Hero_Epic_1003</t>
  </si>
  <si>
    <t>神秘人里德(玛蒂娜手下)</t>
    <phoneticPr fontId="8" type="noConversion"/>
  </si>
  <si>
    <t>range_hit_sound</t>
    <phoneticPr fontId="7" type="noConversion"/>
  </si>
  <si>
    <t>charge_sound</t>
    <phoneticPr fontId="7" type="noConversion"/>
  </si>
  <si>
    <t>远程发射音效</t>
    <phoneticPr fontId="7" type="noConversion"/>
  </si>
  <si>
    <t>远程击中音效</t>
    <phoneticPr fontId="7" type="noConversion"/>
  </si>
  <si>
    <t>单个冲锋音效</t>
    <phoneticPr fontId="7" type="noConversion"/>
  </si>
  <si>
    <t>event:/Hero/Weapon/Pike_Rush</t>
    <phoneticPr fontId="7" type="noConversion"/>
  </si>
  <si>
    <t>event:/Hero/Weapon/Pike_Attack</t>
    <phoneticPr fontId="7" type="noConversion"/>
  </si>
  <si>
    <t>event:/Hero/Weapon/Sword_Attack</t>
    <phoneticPr fontId="7" type="noConversion"/>
  </si>
  <si>
    <t>event:/Hero/Weapon/Bow_Attack</t>
    <phoneticPr fontId="7" type="noConversion"/>
  </si>
  <si>
    <t>event:/Hero/Weapon/Arrow_Hit</t>
    <phoneticPr fontId="7" type="noConversion"/>
  </si>
  <si>
    <t>event:/Hero/Weapon/2Axe_Attack</t>
    <phoneticPr fontId="7" type="noConversion"/>
  </si>
  <si>
    <t>H3001</t>
    <phoneticPr fontId="7" type="noConversion"/>
  </si>
  <si>
    <t>m_H3001_H</t>
    <phoneticPr fontId="7" type="noConversion"/>
  </si>
  <si>
    <t>m_H3004_H</t>
  </si>
  <si>
    <t>H3004</t>
    <phoneticPr fontId="7" type="noConversion"/>
  </si>
  <si>
    <t>t_H3004</t>
  </si>
  <si>
    <t>m_H3024_H</t>
  </si>
  <si>
    <t>H3024</t>
    <phoneticPr fontId="7" type="noConversion"/>
  </si>
  <si>
    <t>t_H3024</t>
  </si>
  <si>
    <t>H3028</t>
    <phoneticPr fontId="7" type="noConversion"/>
  </si>
  <si>
    <t>t_H3028</t>
  </si>
  <si>
    <t>m_H3028_H</t>
    <phoneticPr fontId="7" type="noConversion"/>
  </si>
  <si>
    <t>t_H3001</t>
    <phoneticPr fontId="7" type="noConversion"/>
  </si>
  <si>
    <t>S300</t>
    <phoneticPr fontId="7" type="noConversion"/>
  </si>
  <si>
    <t>盾兵</t>
    <phoneticPr fontId="8" type="noConversion"/>
  </si>
  <si>
    <t>步兵</t>
    <phoneticPr fontId="8" type="noConversion"/>
  </si>
  <si>
    <t>骑兵</t>
    <phoneticPr fontId="8" type="noConversion"/>
  </si>
  <si>
    <t>枪兵</t>
    <phoneticPr fontId="8" type="noConversion"/>
  </si>
  <si>
    <t>弓兵</t>
    <phoneticPr fontId="8" type="noConversion"/>
  </si>
  <si>
    <t>法师</t>
    <phoneticPr fontId="8" type="noConversion"/>
  </si>
  <si>
    <t>牧师</t>
    <phoneticPr fontId="8" type="noConversion"/>
  </si>
  <si>
    <t>忍者</t>
    <phoneticPr fontId="8" type="noConversion"/>
  </si>
  <si>
    <t>列奥尼达斯</t>
    <phoneticPr fontId="8" type="noConversion"/>
  </si>
  <si>
    <t>S400</t>
    <phoneticPr fontId="7" type="noConversion"/>
  </si>
  <si>
    <t>服部半藏</t>
    <phoneticPr fontId="7" type="noConversion"/>
  </si>
  <si>
    <t>S900</t>
    <phoneticPr fontId="7" type="noConversion"/>
  </si>
  <si>
    <t>H001</t>
    <phoneticPr fontId="7" type="noConversion"/>
  </si>
  <si>
    <t>m_H001_H</t>
    <phoneticPr fontId="7" type="noConversion"/>
  </si>
  <si>
    <t>t_H001_H</t>
    <phoneticPr fontId="7" type="noConversion"/>
  </si>
  <si>
    <t>H3044</t>
    <phoneticPr fontId="7" type="noConversion"/>
  </si>
  <si>
    <t>m_H3044_H</t>
    <phoneticPr fontId="7" type="noConversion"/>
  </si>
  <si>
    <t>m_S400_01_L</t>
    <phoneticPr fontId="7" type="noConversion"/>
  </si>
  <si>
    <t>t_S400_01</t>
    <phoneticPr fontId="7" type="noConversion"/>
  </si>
  <si>
    <t>t_S100_01</t>
    <phoneticPr fontId="8" type="noConversion"/>
  </si>
  <si>
    <t>t_S300_01</t>
    <phoneticPr fontId="7" type="noConversion"/>
  </si>
  <si>
    <t>t_S900_01</t>
    <phoneticPr fontId="7" type="noConversion"/>
  </si>
  <si>
    <t>m_S100_01_L</t>
    <phoneticPr fontId="7" type="noConversion"/>
  </si>
  <si>
    <t>m_S300_01_L</t>
    <phoneticPr fontId="7" type="noConversion"/>
  </si>
  <si>
    <t>m_S900_01_L</t>
    <phoneticPr fontId="7" type="noConversion"/>
  </si>
  <si>
    <t>m_S100_05_L</t>
    <phoneticPr fontId="7" type="noConversion"/>
  </si>
  <si>
    <t>t_S100_05</t>
    <phoneticPr fontId="8" type="noConversion"/>
  </si>
  <si>
    <t>H3030</t>
    <phoneticPr fontId="7" type="noConversion"/>
  </si>
  <si>
    <t>兵营</t>
    <phoneticPr fontId="7" type="noConversion"/>
  </si>
  <si>
    <t>兵营</t>
    <phoneticPr fontId="8" type="noConversion"/>
  </si>
  <si>
    <t>盾兵</t>
    <phoneticPr fontId="8" type="noConversion"/>
  </si>
  <si>
    <t>range_hit_effect</t>
    <phoneticPr fontId="8" type="noConversion"/>
  </si>
  <si>
    <t>敌军通用枪兵</t>
    <phoneticPr fontId="8" type="noConversion"/>
  </si>
  <si>
    <t>敌军通用步兵</t>
    <phoneticPr fontId="7" type="noConversion"/>
  </si>
  <si>
    <t>敌军通用骑兵</t>
    <phoneticPr fontId="7" type="noConversion"/>
  </si>
  <si>
    <t>敌军通用忍者</t>
    <phoneticPr fontId="8" type="noConversion"/>
  </si>
  <si>
    <t>敌军通用弓骑</t>
    <phoneticPr fontId="8" type="noConversion"/>
  </si>
  <si>
    <t>S800</t>
    <phoneticPr fontId="7" type="noConversion"/>
  </si>
  <si>
    <t>m_S800_01_L</t>
    <phoneticPr fontId="7" type="noConversion"/>
  </si>
  <si>
    <t>t_S800_01</t>
    <phoneticPr fontId="7" type="noConversion"/>
  </si>
  <si>
    <t>步兵BOSS</t>
    <phoneticPr fontId="8" type="noConversion"/>
  </si>
  <si>
    <t>骑兵BOSS</t>
    <phoneticPr fontId="8" type="noConversion"/>
  </si>
  <si>
    <t>枪兵BOSS</t>
    <phoneticPr fontId="8" type="noConversion"/>
  </si>
  <si>
    <t>弓骑兵BOSS</t>
    <phoneticPr fontId="8" type="noConversion"/>
  </si>
  <si>
    <t>弓箭兵BOSS</t>
    <phoneticPr fontId="8" type="noConversion"/>
  </si>
  <si>
    <t>法师BOSS</t>
    <phoneticPr fontId="8" type="noConversion"/>
  </si>
  <si>
    <t>牧师BOSS</t>
    <phoneticPr fontId="8" type="noConversion"/>
  </si>
  <si>
    <t>忍者BOSS</t>
    <phoneticPr fontId="8" type="noConversion"/>
  </si>
  <si>
    <t>草原狮王（守护兽）</t>
    <phoneticPr fontId="8" type="noConversion"/>
  </si>
  <si>
    <t>草原象王</t>
    <phoneticPr fontId="8" type="noConversion"/>
  </si>
  <si>
    <t>树精A</t>
    <phoneticPr fontId="8" type="noConversion"/>
  </si>
  <si>
    <t>树精B</t>
    <phoneticPr fontId="8" type="noConversion"/>
  </si>
  <si>
    <t>树精C</t>
    <phoneticPr fontId="8" type="noConversion"/>
  </si>
  <si>
    <t>科多兽</t>
    <phoneticPr fontId="8" type="noConversion"/>
  </si>
  <si>
    <t>投石车</t>
    <phoneticPr fontId="8" type="noConversion"/>
  </si>
  <si>
    <t>石头人A</t>
    <phoneticPr fontId="8" type="noConversion"/>
  </si>
  <si>
    <t>石头人B</t>
    <phoneticPr fontId="8" type="noConversion"/>
  </si>
  <si>
    <t>石头人C</t>
    <phoneticPr fontId="8" type="noConversion"/>
  </si>
  <si>
    <t>盾兵BOSS</t>
    <phoneticPr fontId="8" type="noConversion"/>
  </si>
  <si>
    <t>Hero_Name_80011</t>
    <phoneticPr fontId="8" type="noConversion"/>
  </si>
  <si>
    <t>Hero_Name_80012</t>
  </si>
  <si>
    <t>Hero_Name_80013</t>
  </si>
  <si>
    <t>Hero_Name_80014</t>
  </si>
  <si>
    <t>Hero_Name_80015</t>
  </si>
  <si>
    <t>Hero_Name_80016</t>
  </si>
  <si>
    <t>Hero_Name_80017</t>
  </si>
  <si>
    <t>Hero_Name_80018</t>
  </si>
  <si>
    <t>Hero_Name_80019</t>
  </si>
  <si>
    <t>m_H3003_H</t>
    <phoneticPr fontId="7" type="noConversion"/>
  </si>
  <si>
    <t>H3037</t>
    <phoneticPr fontId="7" type="noConversion"/>
  </si>
  <si>
    <t>m_H3037_H</t>
    <phoneticPr fontId="7" type="noConversion"/>
  </si>
  <si>
    <t>喀耳刻</t>
    <phoneticPr fontId="7" type="noConversion"/>
  </si>
  <si>
    <t>S200</t>
    <phoneticPr fontId="7" type="noConversion"/>
  </si>
  <si>
    <t>m_S200_01_L</t>
    <phoneticPr fontId="7" type="noConversion"/>
  </si>
  <si>
    <t>t_S200_01</t>
    <phoneticPr fontId="8" type="noConversion"/>
  </si>
  <si>
    <t>S600</t>
    <phoneticPr fontId="7" type="noConversion"/>
  </si>
  <si>
    <t>m_S600_01_L</t>
    <phoneticPr fontId="7" type="noConversion"/>
  </si>
  <si>
    <t>t_S600_01</t>
    <phoneticPr fontId="8" type="noConversion"/>
  </si>
  <si>
    <t>S700</t>
    <phoneticPr fontId="7" type="noConversion"/>
  </si>
  <si>
    <t>m_S700_01_L</t>
    <phoneticPr fontId="7" type="noConversion"/>
  </si>
  <si>
    <t>t_S700_01</t>
    <phoneticPr fontId="8" type="noConversion"/>
  </si>
  <si>
    <t>Cavalry</t>
  </si>
  <si>
    <t>步兵</t>
    <phoneticPr fontId="7" type="noConversion"/>
  </si>
  <si>
    <t>骑兵</t>
    <phoneticPr fontId="7" type="noConversion"/>
  </si>
  <si>
    <t>Archer</t>
  </si>
  <si>
    <t>弓兵</t>
    <phoneticPr fontId="7" type="noConversion"/>
  </si>
  <si>
    <t>Sorcerer</t>
  </si>
  <si>
    <t>Priset</t>
  </si>
  <si>
    <t>牧师</t>
    <phoneticPr fontId="7" type="noConversion"/>
  </si>
  <si>
    <t>Lancer</t>
    <phoneticPr fontId="7" type="noConversion"/>
  </si>
  <si>
    <t>枪兵</t>
    <phoneticPr fontId="7" type="noConversion"/>
  </si>
  <si>
    <t>Horsearcher</t>
  </si>
  <si>
    <t>弓骑兵</t>
    <phoneticPr fontId="7" type="noConversion"/>
  </si>
  <si>
    <t>Ninja</t>
    <phoneticPr fontId="7" type="noConversion"/>
  </si>
  <si>
    <t>忍者</t>
    <phoneticPr fontId="7" type="noConversion"/>
  </si>
  <si>
    <t>盾兵</t>
    <phoneticPr fontId="7" type="noConversion"/>
  </si>
  <si>
    <t>Shield</t>
    <phoneticPr fontId="7" type="noConversion"/>
  </si>
  <si>
    <t>Infantry</t>
    <phoneticPr fontId="7" type="noConversion"/>
  </si>
  <si>
    <t>导师艾伯特</t>
    <phoneticPr fontId="7" type="noConversion"/>
  </si>
  <si>
    <t>导师艾伯特</t>
    <phoneticPr fontId="7" type="noConversion"/>
  </si>
  <si>
    <t>B80001</t>
  </si>
  <si>
    <t>m_B80001</t>
  </si>
  <si>
    <t>t_B80001</t>
  </si>
  <si>
    <t>B80002</t>
  </si>
  <si>
    <t>m_B80002</t>
  </si>
  <si>
    <t>t_B80002</t>
  </si>
  <si>
    <t>B80003</t>
  </si>
  <si>
    <t>m_B80003</t>
  </si>
  <si>
    <t>B80004</t>
  </si>
  <si>
    <t>m_B80004</t>
  </si>
  <si>
    <t>B80005</t>
  </si>
  <si>
    <t>m_B80005</t>
  </si>
  <si>
    <t>t_B80005</t>
  </si>
  <si>
    <t>B80006</t>
  </si>
  <si>
    <t>m_B80006</t>
  </si>
  <si>
    <t>t_B80006</t>
  </si>
  <si>
    <t>B80007</t>
  </si>
  <si>
    <t>m_B80007</t>
  </si>
  <si>
    <t>t_B80007</t>
  </si>
  <si>
    <t>B80008</t>
  </si>
  <si>
    <t>m_B80008</t>
  </si>
  <si>
    <t>B80009</t>
  </si>
  <si>
    <t>m_B80009</t>
  </si>
  <si>
    <t>t_B80003</t>
    <phoneticPr fontId="7" type="noConversion"/>
  </si>
  <si>
    <t>t_B80004</t>
    <phoneticPr fontId="7" type="noConversion"/>
  </si>
  <si>
    <t>t_B80008</t>
    <phoneticPr fontId="7" type="noConversion"/>
  </si>
  <si>
    <t>t_B80009</t>
    <phoneticPr fontId="7" type="noConversion"/>
  </si>
  <si>
    <t>草原狮王（守护兽）</t>
  </si>
  <si>
    <t>草原象王</t>
  </si>
  <si>
    <t>树精A</t>
  </si>
  <si>
    <t>树精B</t>
  </si>
  <si>
    <t>树精C</t>
  </si>
  <si>
    <t>科多兽</t>
  </si>
  <si>
    <t>投石车</t>
  </si>
  <si>
    <t>石头人A</t>
  </si>
  <si>
    <t>石头人B</t>
  </si>
  <si>
    <t>石头人C</t>
  </si>
  <si>
    <t>盾兵BOSS</t>
  </si>
  <si>
    <t>步兵BOSS</t>
  </si>
  <si>
    <t>骑兵BOSS</t>
  </si>
  <si>
    <t>枪兵BOSS</t>
  </si>
  <si>
    <t>弓骑兵BOSS</t>
  </si>
  <si>
    <t>弓箭兵BOSS</t>
  </si>
  <si>
    <t>法师BOSS</t>
  </si>
  <si>
    <t>牧师BOSS</t>
  </si>
  <si>
    <t>忍者BOSS</t>
  </si>
  <si>
    <t>16|12</t>
    <phoneticPr fontId="8" type="noConversion"/>
  </si>
  <si>
    <t>8|8</t>
    <phoneticPr fontId="8" type="noConversion"/>
  </si>
  <si>
    <t>10|6</t>
    <phoneticPr fontId="8" type="noConversion"/>
  </si>
  <si>
    <t>5|5</t>
    <phoneticPr fontId="8" type="noConversion"/>
  </si>
  <si>
    <t>6|4</t>
    <phoneticPr fontId="8" type="noConversion"/>
  </si>
  <si>
    <t>4|1|3.5</t>
    <phoneticPr fontId="8" type="noConversion"/>
  </si>
  <si>
    <t>team_banner_height</t>
    <phoneticPr fontId="7" type="noConversion"/>
  </si>
  <si>
    <t>旗帜高度</t>
    <phoneticPr fontId="7" type="noConversion"/>
  </si>
  <si>
    <t>spell002</t>
    <phoneticPr fontId="7" type="noConversion"/>
  </si>
  <si>
    <t>spell003</t>
    <phoneticPr fontId="7" type="noConversion"/>
  </si>
  <si>
    <t>spell009</t>
    <phoneticPr fontId="7" type="noConversion"/>
  </si>
  <si>
    <t>spell011</t>
    <phoneticPr fontId="7" type="noConversion"/>
  </si>
  <si>
    <t>spell021</t>
    <phoneticPr fontId="7" type="noConversion"/>
  </si>
  <si>
    <t>spell030</t>
    <phoneticPr fontId="7" type="noConversion"/>
  </si>
  <si>
    <t>spell037</t>
    <phoneticPr fontId="7" type="noConversion"/>
  </si>
  <si>
    <t>spell044</t>
    <phoneticPr fontId="7" type="noConversion"/>
  </si>
  <si>
    <t>spell028</t>
    <phoneticPr fontId="7" type="noConversion"/>
  </si>
  <si>
    <t>假亚瑟王</t>
    <phoneticPr fontId="7" type="noConversion"/>
  </si>
  <si>
    <t>盾兵</t>
    <phoneticPr fontId="8" type="noConversion"/>
  </si>
  <si>
    <t>步兵</t>
    <phoneticPr fontId="8" type="noConversion"/>
  </si>
  <si>
    <t>骑兵</t>
    <phoneticPr fontId="8" type="noConversion"/>
  </si>
  <si>
    <t>弓兵</t>
    <phoneticPr fontId="8" type="noConversion"/>
  </si>
  <si>
    <t>X</t>
    <phoneticPr fontId="7" type="noConversion"/>
  </si>
  <si>
    <t>装备ID(用|隔开)</t>
    <phoneticPr fontId="8" type="noConversion"/>
  </si>
  <si>
    <t>Hero_Name_80000</t>
    <phoneticPr fontId="8" type="noConversion"/>
  </si>
  <si>
    <t>Hero_Name_80001</t>
  </si>
  <si>
    <t>Hero_Name_80002</t>
  </si>
  <si>
    <t>Hero_Name_80003</t>
  </si>
  <si>
    <t>Hero_Name_80004</t>
  </si>
  <si>
    <t>Hero_Name_80005</t>
  </si>
  <si>
    <t>Hero_Name_80006</t>
  </si>
  <si>
    <t>Hero_Name_80007</t>
  </si>
  <si>
    <t>Hero_Name_80008</t>
  </si>
  <si>
    <t>Hero_Name_80009</t>
  </si>
  <si>
    <r>
      <t>M</t>
    </r>
    <r>
      <rPr>
        <sz val="9"/>
        <color theme="1"/>
        <rFont val="微软雅黑"/>
        <family val="2"/>
        <charset val="134"/>
      </rPr>
      <t>onster</t>
    </r>
    <phoneticPr fontId="7" type="noConversion"/>
  </si>
  <si>
    <t>怪兽</t>
    <phoneticPr fontId="7" type="noConversion"/>
  </si>
  <si>
    <t>怪兽</t>
    <phoneticPr fontId="8" type="noConversion"/>
  </si>
  <si>
    <t>1|2|3|3|3</t>
    <phoneticPr fontId="8" type="noConversion"/>
  </si>
  <si>
    <t>50|0.1|3|3|3</t>
    <phoneticPr fontId="8" type="noConversion"/>
  </si>
  <si>
    <t>90|120|120|120|120</t>
    <phoneticPr fontId="8" type="noConversion"/>
  </si>
  <si>
    <r>
      <t>X|X|X|</t>
    </r>
    <r>
      <rPr>
        <sz val="9"/>
        <color theme="1"/>
        <rFont val="微软雅黑"/>
        <family val="2"/>
        <charset val="134"/>
      </rPr>
      <t>X|X</t>
    </r>
    <phoneticPr fontId="7" type="noConversion"/>
  </si>
  <si>
    <t>0|0|0|0|0</t>
    <phoneticPr fontId="7" type="noConversion"/>
  </si>
  <si>
    <t>Hero_Name_9101</t>
    <phoneticPr fontId="8" type="noConversion"/>
  </si>
  <si>
    <t>Hero_Name_9102</t>
  </si>
  <si>
    <t>Hero_Name_9103</t>
  </si>
  <si>
    <t>Hero_Name_9104</t>
  </si>
  <si>
    <t>Hero_Name_9105</t>
  </si>
  <si>
    <t>Hero_Name_9106</t>
  </si>
  <si>
    <t>Hero_Name_9107</t>
  </si>
  <si>
    <t>Hero_Name_9108</t>
  </si>
  <si>
    <t>Hero_Name_9109</t>
  </si>
  <si>
    <t>Hero_Name_9201</t>
    <phoneticPr fontId="8" type="noConversion"/>
  </si>
  <si>
    <t>Hero_Name_9202</t>
  </si>
  <si>
    <t>Hero_Name_9203</t>
  </si>
  <si>
    <t>Hero_Name_9204</t>
  </si>
  <si>
    <t>Hero_Name_9205</t>
  </si>
  <si>
    <t>Hero_Name_9206</t>
  </si>
  <si>
    <t>Hero_Name_9207</t>
  </si>
  <si>
    <t>Hero_Name_9208</t>
  </si>
  <si>
    <t>Hero_Name_9209</t>
  </si>
  <si>
    <t>event:/Hero/Weapon/Bow_Cast</t>
    <phoneticPr fontId="7" type="noConversion"/>
  </si>
  <si>
    <t>event:/Hero/Weapon/Magic_Cast</t>
    <phoneticPr fontId="7" type="noConversion"/>
  </si>
  <si>
    <t>event:/Soldier/Weapon/Spear_Attack</t>
    <phoneticPr fontId="7" type="noConversion"/>
  </si>
  <si>
    <t>event:/Soldier/Weapon/Pike_Attack</t>
  </si>
  <si>
    <t>event:/Soldier/Weapon/Pike_Rush</t>
  </si>
  <si>
    <t>event:/Soldier/Weapon/Bow_Attack</t>
    <phoneticPr fontId="7" type="noConversion"/>
  </si>
  <si>
    <t>event:/Soldier/Weapon/Bow_Cast</t>
    <phoneticPr fontId="7" type="noConversion"/>
  </si>
  <si>
    <t>event:/Soldier/Weapon/Electric_Cast</t>
    <phoneticPr fontId="7" type="noConversion"/>
  </si>
  <si>
    <t>event:/Soldier/Weapon/Sword_1_Attack</t>
    <phoneticPr fontId="7" type="noConversion"/>
  </si>
  <si>
    <t>event:/Soldier/Weapon/Magic_Cast</t>
    <phoneticPr fontId="7" type="noConversion"/>
  </si>
  <si>
    <t>event:/Soldier/Weapon/Melody_Cast</t>
    <phoneticPr fontId="7" type="noConversion"/>
  </si>
  <si>
    <t>event:/Soldier/Weapon/Sword_2_Attack</t>
    <phoneticPr fontId="7" type="noConversion"/>
  </si>
  <si>
    <t>event:/Hero/Weapon/Electric_Cast</t>
    <phoneticPr fontId="7" type="noConversion"/>
  </si>
  <si>
    <t>event:/Hero/Weapon/Melody_Cast</t>
    <phoneticPr fontId="7" type="noConversion"/>
  </si>
  <si>
    <t>event:/Hero/Weapon/Magic_Hit</t>
    <phoneticPr fontId="7" type="noConversion"/>
  </si>
  <si>
    <t>event:/Hero/Weapon/Electric_Hit</t>
    <phoneticPr fontId="7" type="noConversion"/>
  </si>
  <si>
    <t>event:/Hero/Weapon/Melody_Hit</t>
    <phoneticPr fontId="7" type="noConversion"/>
  </si>
  <si>
    <t>event:/Soldier/Weapon/Wand_Attack</t>
    <phoneticPr fontId="7" type="noConversion"/>
  </si>
  <si>
    <t>event:/Soldier/Weapon/Book_Attack</t>
    <phoneticPr fontId="7" type="noConversion"/>
  </si>
  <si>
    <t>飞行兵</t>
    <phoneticPr fontId="7" type="noConversion"/>
  </si>
  <si>
    <t>法师</t>
    <phoneticPr fontId="7" type="noConversion"/>
  </si>
  <si>
    <t>Hero_Name_1004</t>
  </si>
  <si>
    <t>Hero_Name_1005</t>
  </si>
  <si>
    <t>Hero_Epic_1004</t>
  </si>
  <si>
    <t>Hero_Epic_1005</t>
  </si>
  <si>
    <t>0|30|1</t>
    <phoneticPr fontId="7" type="noConversion"/>
  </si>
  <si>
    <t>H3026</t>
    <phoneticPr fontId="7" type="noConversion"/>
  </si>
  <si>
    <t>spell001</t>
    <phoneticPr fontId="7" type="noConversion"/>
  </si>
  <si>
    <t>spell005</t>
    <phoneticPr fontId="7" type="noConversion"/>
  </si>
  <si>
    <t>spell029</t>
    <phoneticPr fontId="7" type="noConversion"/>
  </si>
  <si>
    <t>spell028</t>
    <phoneticPr fontId="7" type="noConversion"/>
  </si>
  <si>
    <t>scale_map</t>
    <phoneticPr fontId="7" type="noConversion"/>
  </si>
  <si>
    <t>scale_loading</t>
    <phoneticPr fontId="7" type="noConversion"/>
  </si>
  <si>
    <t>世界地图模型缩放</t>
    <phoneticPr fontId="7" type="noConversion"/>
  </si>
  <si>
    <t>loading界面模型缩放</t>
    <phoneticPr fontId="7" type="noConversion"/>
  </si>
  <si>
    <t>m_H3001_combo_Attack_01+em_Weapon|m_H3001_combo_Attack_02|m_H3001_combo_Attack_03|m_H3001_combo_Attack_04|m_H3001_combo_Attack_05</t>
    <phoneticPr fontId="7" type="noConversion"/>
  </si>
  <si>
    <t>H1003</t>
  </si>
  <si>
    <t>m_H1003_H</t>
  </si>
  <si>
    <t>t_H1003</t>
  </si>
  <si>
    <t>H1004</t>
  </si>
  <si>
    <t>m_H1004_H</t>
  </si>
  <si>
    <t>t_H1004</t>
  </si>
  <si>
    <t>H1005</t>
  </si>
  <si>
    <t>m_H1005_H</t>
  </si>
  <si>
    <t>t_H1005</t>
  </si>
  <si>
    <t>1-3-0-0-0.01-0.1|2-3-0-0-0.01-0.1|2-3-0-0-0.01-0.1|5-8-2-4-0.5-0.8|10-12-3-5-0.8-1</t>
    <phoneticPr fontId="7" type="noConversion"/>
  </si>
  <si>
    <t>0-0-0-0|2-16-0.4-0|4-16-0.4-0|6-16-0.4-0|8-16-0.8-1</t>
    <phoneticPr fontId="8" type="noConversion"/>
  </si>
  <si>
    <t>盾兵</t>
    <phoneticPr fontId="8" type="noConversion"/>
  </si>
  <si>
    <t>栅栏</t>
    <phoneticPr fontId="7" type="noConversion"/>
  </si>
  <si>
    <t>栅栏</t>
    <phoneticPr fontId="8" type="noConversion"/>
  </si>
  <si>
    <t>H1000</t>
  </si>
  <si>
    <t>m_H1000_H</t>
  </si>
  <si>
    <t>t_H1000</t>
  </si>
  <si>
    <t>Portrait_80001</t>
  </si>
  <si>
    <t>Portrait_80002</t>
  </si>
  <si>
    <t>Portrait_80003</t>
  </si>
  <si>
    <t>Portrait_80004</t>
  </si>
  <si>
    <t>Portrait_80005</t>
  </si>
  <si>
    <t>Portrait_80006</t>
  </si>
  <si>
    <t>Portrait_80007</t>
  </si>
  <si>
    <t>Portrait_80008</t>
  </si>
  <si>
    <t>Portrait_80009</t>
  </si>
  <si>
    <t>品质（1绿色，2蓝色、3紫色，4橙色）</t>
    <phoneticPr fontId="8" type="noConversion"/>
  </si>
  <si>
    <t>spell002</t>
    <phoneticPr fontId="7" type="noConversion"/>
  </si>
  <si>
    <t>spell005</t>
    <phoneticPr fontId="7" type="noConversion"/>
  </si>
  <si>
    <t>UI001_Btn031</t>
    <phoneticPr fontId="7" type="noConversion"/>
  </si>
  <si>
    <t>UI001_Btn032</t>
  </si>
  <si>
    <t>UI001_Btn033</t>
  </si>
  <si>
    <t>UI001_Btn034</t>
  </si>
  <si>
    <t>UI001_Btn035</t>
  </si>
  <si>
    <t>UI001_Btn036</t>
  </si>
  <si>
    <t>UI001_Btn037</t>
  </si>
  <si>
    <t>UI001_Btn038</t>
  </si>
  <si>
    <t>UI001_Btn039</t>
  </si>
  <si>
    <t>UI001_Btn040</t>
  </si>
  <si>
    <t>UI001_Btn041</t>
  </si>
  <si>
    <t>m_H3001_chongfeng</t>
    <phoneticPr fontId="8" type="noConversion"/>
  </si>
  <si>
    <t>m_H3001_chongfeng_Hit</t>
    <phoneticPr fontId="8" type="noConversion"/>
  </si>
  <si>
    <t>巴克</t>
    <phoneticPr fontId="7" type="noConversion"/>
  </si>
  <si>
    <t>查尔斯</t>
  </si>
  <si>
    <t>Hero_Name_2000</t>
    <phoneticPr fontId="8" type="noConversion"/>
  </si>
  <si>
    <t>布鲁斯</t>
  </si>
  <si>
    <t>Hero_Name_2001</t>
  </si>
  <si>
    <t>威廉</t>
  </si>
  <si>
    <t>骑兵</t>
  </si>
  <si>
    <t>Hero_Name_2002</t>
  </si>
  <si>
    <t>2|1.2|1</t>
  </si>
  <si>
    <t>尼克罗</t>
  </si>
  <si>
    <t>Hero_Name_2003</t>
  </si>
  <si>
    <t>斯坦利</t>
  </si>
  <si>
    <t>Hero_Name_2004</t>
  </si>
  <si>
    <t>莫尔顿</t>
  </si>
  <si>
    <t>Hero_Name_2005</t>
  </si>
  <si>
    <t>格林</t>
  </si>
  <si>
    <t>Hero_Name_2006</t>
  </si>
  <si>
    <t>利兰</t>
  </si>
  <si>
    <t>牧师</t>
  </si>
  <si>
    <t>Hero_Name_2007</t>
  </si>
  <si>
    <t>阿莫斯</t>
  </si>
  <si>
    <t>忍者</t>
  </si>
  <si>
    <t>Hero_Name_2008</t>
  </si>
  <si>
    <t>Hero_Epic_2000</t>
  </si>
  <si>
    <t>X</t>
  </si>
  <si>
    <t>spell009</t>
  </si>
  <si>
    <t>Hero_Epic_2001</t>
  </si>
  <si>
    <t>spell005</t>
  </si>
  <si>
    <t>Hero_Epic_2002</t>
  </si>
  <si>
    <t>spell011</t>
  </si>
  <si>
    <t>Hero_Epic_2003</t>
  </si>
  <si>
    <t>Hero_Epic_2004</t>
  </si>
  <si>
    <t>Hero_Epic_2005</t>
  </si>
  <si>
    <t>spell002</t>
  </si>
  <si>
    <t>Hero_Epic_2006</t>
  </si>
  <si>
    <t>spell028</t>
  </si>
  <si>
    <t>Hero_Epic_2007</t>
  </si>
  <si>
    <t>spell037</t>
  </si>
  <si>
    <t>Hero_Epic_2008</t>
  </si>
  <si>
    <t>spell044</t>
  </si>
  <si>
    <t>event:/Hero/Weapon/Katana_Attack</t>
    <phoneticPr fontId="7" type="noConversion"/>
  </si>
  <si>
    <t>E_H3026_Combo01_hit|E_H3026_Combo02_hit|X|E_H3026_Combo04_hit|E_H3026_Combo05_hit</t>
    <phoneticPr fontId="8" type="noConversion"/>
  </si>
  <si>
    <t>我军通用步兵</t>
    <phoneticPr fontId="7" type="noConversion"/>
  </si>
  <si>
    <t>我军通用骑兵</t>
    <phoneticPr fontId="7" type="noConversion"/>
  </si>
  <si>
    <t>我军通用盾兵</t>
    <phoneticPr fontId="7" type="noConversion"/>
  </si>
  <si>
    <t>我军通用弓箭手</t>
    <phoneticPr fontId="7" type="noConversion"/>
  </si>
  <si>
    <t>我军通用法师</t>
    <phoneticPr fontId="7" type="noConversion"/>
  </si>
  <si>
    <t>我军通用牧师</t>
    <phoneticPr fontId="7" type="noConversion"/>
  </si>
  <si>
    <t>我军通用枪兵</t>
    <phoneticPr fontId="8" type="noConversion"/>
  </si>
  <si>
    <t>我军通用忍者</t>
    <phoneticPr fontId="8" type="noConversion"/>
  </si>
  <si>
    <t>我军通用弓骑</t>
    <phoneticPr fontId="8" type="noConversion"/>
  </si>
  <si>
    <t>10|15|20|20|25</t>
    <phoneticPr fontId="7" type="noConversion"/>
  </si>
  <si>
    <t>3-4-0-0-0.01-0.1|3-5-0-0-0.01-0.1|0-0.5-3-7-0.2-0.5|3-5-0-0-0.01-0.1|12-15-4-6-0.8-1</t>
    <phoneticPr fontId="7" type="noConversion"/>
  </si>
  <si>
    <t>4-16-0.4-0|4-16-0.4-0|8-16-0.8-1|6-16-0.4-0|8-16-0.8-1</t>
    <phoneticPr fontId="8" type="noConversion"/>
  </si>
  <si>
    <t>E_H3026_Combo01^unbind|E_H3026_Combo02^unbind|E_H3026_Combo03^unbind|E_H3026_Combo04|E_H3026_Combo05</t>
    <phoneticPr fontId="8" type="noConversion"/>
  </si>
  <si>
    <t>H90101</t>
    <phoneticPr fontId="7" type="noConversion"/>
  </si>
  <si>
    <t>m_H90101_H</t>
    <phoneticPr fontId="7" type="noConversion"/>
  </si>
  <si>
    <t>t_H90101</t>
    <phoneticPr fontId="7" type="noConversion"/>
  </si>
  <si>
    <t>H90201</t>
    <phoneticPr fontId="7" type="noConversion"/>
  </si>
  <si>
    <t>m_H90201_H</t>
    <phoneticPr fontId="7" type="noConversion"/>
  </si>
  <si>
    <t>t_H90201</t>
    <phoneticPr fontId="7" type="noConversion"/>
  </si>
  <si>
    <t>H90301</t>
    <phoneticPr fontId="7" type="noConversion"/>
  </si>
  <si>
    <t>m_H90301_H</t>
    <phoneticPr fontId="7" type="noConversion"/>
  </si>
  <si>
    <t>t_H90301</t>
    <phoneticPr fontId="7" type="noConversion"/>
  </si>
  <si>
    <t>H90401</t>
    <phoneticPr fontId="7" type="noConversion"/>
  </si>
  <si>
    <t>H90501</t>
    <phoneticPr fontId="7" type="noConversion"/>
  </si>
  <si>
    <t>H90601</t>
    <phoneticPr fontId="7" type="noConversion"/>
  </si>
  <si>
    <t>H90801</t>
    <phoneticPr fontId="7" type="noConversion"/>
  </si>
  <si>
    <t>H90901</t>
    <phoneticPr fontId="7" type="noConversion"/>
  </si>
  <si>
    <t>m_H90901_H</t>
    <phoneticPr fontId="7" type="noConversion"/>
  </si>
  <si>
    <t>m_H90801_H</t>
    <phoneticPr fontId="7" type="noConversion"/>
  </si>
  <si>
    <t>m_H90601_H</t>
    <phoneticPr fontId="7" type="noConversion"/>
  </si>
  <si>
    <t>m_H90501_H</t>
    <phoneticPr fontId="7" type="noConversion"/>
  </si>
  <si>
    <t>m_H90401_H</t>
    <phoneticPr fontId="7" type="noConversion"/>
  </si>
  <si>
    <t>t_H90401</t>
    <phoneticPr fontId="7" type="noConversion"/>
  </si>
  <si>
    <t>t_H90501</t>
    <phoneticPr fontId="7" type="noConversion"/>
  </si>
  <si>
    <t>t_H90601</t>
    <phoneticPr fontId="7" type="noConversion"/>
  </si>
  <si>
    <t>t_H90801</t>
    <phoneticPr fontId="7" type="noConversion"/>
  </si>
  <si>
    <t>t_H90901</t>
    <phoneticPr fontId="7" type="noConversion"/>
  </si>
  <si>
    <t>无头南瓜骑士</t>
    <phoneticPr fontId="7" type="noConversion"/>
  </si>
  <si>
    <t>B80010</t>
    <phoneticPr fontId="7" type="noConversion"/>
  </si>
  <si>
    <t>t_B80010</t>
    <phoneticPr fontId="7" type="noConversion"/>
  </si>
  <si>
    <t>Hero_Name_80010</t>
    <phoneticPr fontId="8" type="noConversion"/>
  </si>
  <si>
    <t>Hero_Epic_80000</t>
    <phoneticPr fontId="8" type="noConversion"/>
  </si>
  <si>
    <t>Hero_Epic_80001</t>
  </si>
  <si>
    <t>Hero_Epic_80002</t>
  </si>
  <si>
    <t>Hero_Epic_80003</t>
  </si>
  <si>
    <t>Hero_Epic_80004</t>
  </si>
  <si>
    <t>Hero_Epic_80005</t>
  </si>
  <si>
    <t>Hero_Epic_80006</t>
  </si>
  <si>
    <t>Hero_Epic_80007</t>
  </si>
  <si>
    <t>Hero_Epic_80008</t>
  </si>
  <si>
    <t>Hero_Epic_80009</t>
  </si>
  <si>
    <t>无头南瓜骑士</t>
  </si>
  <si>
    <t>无头南瓜骑士</t>
    <phoneticPr fontId="8" type="noConversion"/>
  </si>
  <si>
    <t>event:/Soldier/Weapon/Magic_Cast</t>
  </si>
  <si>
    <t>event:/Hero/Weapon/2Club_Attack</t>
    <phoneticPr fontId="7" type="noConversion"/>
  </si>
  <si>
    <t>小松尚信</t>
    <phoneticPr fontId="7" type="noConversion"/>
  </si>
  <si>
    <t>Hero_Epic_1006</t>
    <phoneticPr fontId="7" type="noConversion"/>
  </si>
  <si>
    <t>步兵</t>
    <phoneticPr fontId="7" type="noConversion"/>
  </si>
  <si>
    <t>法师</t>
    <phoneticPr fontId="7" type="noConversion"/>
  </si>
  <si>
    <t>Hero_Name_1006</t>
    <phoneticPr fontId="8" type="noConversion"/>
  </si>
  <si>
    <t>尼可罗</t>
    <phoneticPr fontId="8" type="noConversion"/>
  </si>
  <si>
    <t>尼克罗</t>
    <phoneticPr fontId="7" type="noConversion"/>
  </si>
  <si>
    <t>尼克罗</t>
    <phoneticPr fontId="7" type="noConversion"/>
  </si>
  <si>
    <t>树精A-1</t>
    <phoneticPr fontId="8" type="noConversion"/>
  </si>
  <si>
    <t>树精B-1</t>
    <phoneticPr fontId="8" type="noConversion"/>
  </si>
  <si>
    <t>树精C-1</t>
    <phoneticPr fontId="8" type="noConversion"/>
  </si>
  <si>
    <t>石头人A-1</t>
    <phoneticPr fontId="8" type="noConversion"/>
  </si>
  <si>
    <t>2|1|1.8</t>
    <phoneticPr fontId="8" type="noConversion"/>
  </si>
  <si>
    <t>石头人B-1</t>
    <phoneticPr fontId="8" type="noConversion"/>
  </si>
  <si>
    <t>石头人C-1</t>
    <phoneticPr fontId="8" type="noConversion"/>
  </si>
  <si>
    <t>树精A-1</t>
  </si>
  <si>
    <t>尼可罗</t>
  </si>
  <si>
    <t>m_B80010_H</t>
  </si>
  <si>
    <t>solo_trigger_sound</t>
    <phoneticPr fontId="8" type="noConversion"/>
  </si>
  <si>
    <t>solo_shake_sound</t>
    <phoneticPr fontId="8" type="noConversion"/>
  </si>
  <si>
    <t>触发音效</t>
    <phoneticPr fontId="8" type="noConversion"/>
  </si>
  <si>
    <t>击中音效</t>
    <phoneticPr fontId="8" type="noConversion"/>
  </si>
  <si>
    <t>event:/Hero/Weapon/2Club_Attack01_Warriors|event:/Hero/Weapon/2Club_Attack02_Warriors|event:/Hero/Weapon/2Club_Attack03_Warriors|event:/Hero/Weapon/2Club_Attack04_Warriors|event:/Hero/Weapon/2Club_Attack05_Warriors</t>
    <phoneticPr fontId="8" type="noConversion"/>
  </si>
  <si>
    <t>event:/Hero/Weapon/2Club_Hit_Warriors</t>
    <phoneticPr fontId="8" type="noConversion"/>
  </si>
  <si>
    <t>Portrait_3003</t>
    <phoneticPr fontId="8" type="noConversion"/>
  </si>
  <si>
    <t>Portrait_3004</t>
    <phoneticPr fontId="8" type="noConversion"/>
  </si>
  <si>
    <t>Portrait_3005</t>
    <phoneticPr fontId="8" type="noConversion"/>
  </si>
  <si>
    <t>Portrait_3007</t>
    <phoneticPr fontId="8" type="noConversion"/>
  </si>
  <si>
    <t>Portrait_3011</t>
    <phoneticPr fontId="8" type="noConversion"/>
  </si>
  <si>
    <t>Portrait_3013</t>
    <phoneticPr fontId="8" type="noConversion"/>
  </si>
  <si>
    <t>Portrait_3021</t>
    <phoneticPr fontId="8" type="noConversion"/>
  </si>
  <si>
    <t>Portrait_3022</t>
    <phoneticPr fontId="8" type="noConversion"/>
  </si>
  <si>
    <t>Portrait_3028</t>
    <phoneticPr fontId="8" type="noConversion"/>
  </si>
  <si>
    <t>Portrait_3030</t>
    <phoneticPr fontId="8" type="noConversion"/>
  </si>
  <si>
    <t>Portrait_3031</t>
    <phoneticPr fontId="8" type="noConversion"/>
  </si>
  <si>
    <t>Portrait_3035</t>
    <phoneticPr fontId="8" type="noConversion"/>
  </si>
  <si>
    <t>Portrait_3037</t>
    <phoneticPr fontId="8" type="noConversion"/>
  </si>
  <si>
    <t>Portrait_3039</t>
    <phoneticPr fontId="8" type="noConversion"/>
  </si>
  <si>
    <t>Portrait_3040</t>
    <phoneticPr fontId="8" type="noConversion"/>
  </si>
  <si>
    <t>Portrait_3041</t>
    <phoneticPr fontId="8" type="noConversion"/>
  </si>
  <si>
    <t>Portrait_3044</t>
    <phoneticPr fontId="8" type="noConversion"/>
  </si>
  <si>
    <r>
      <t>Portrait_3062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</si>
  <si>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Portrait_3063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</si>
  <si>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t>Portrait_3003</t>
    <phoneticPr fontId="8" type="noConversion"/>
  </si>
  <si>
    <t>Portrait_90801</t>
    <phoneticPr fontId="8" type="noConversion"/>
  </si>
  <si>
    <t>Portrait_90301</t>
    <phoneticPr fontId="8" type="noConversion"/>
  </si>
  <si>
    <t>Portrait_90101</t>
    <phoneticPr fontId="8" type="noConversion"/>
  </si>
  <si>
    <t>Portrait_90101</t>
    <phoneticPr fontId="8" type="noConversion"/>
  </si>
  <si>
    <t>Portrait_90201</t>
    <phoneticPr fontId="8" type="noConversion"/>
  </si>
  <si>
    <t>Portrait_90801</t>
    <phoneticPr fontId="8" type="noConversion"/>
  </si>
  <si>
    <t>Portrait_90401</t>
    <phoneticPr fontId="8" type="noConversion"/>
  </si>
  <si>
    <t>Portrait_90501</t>
    <phoneticPr fontId="8" type="noConversion"/>
  </si>
  <si>
    <t>Portrait_90601</t>
    <phoneticPr fontId="8" type="noConversion"/>
  </si>
  <si>
    <t>Portrait_90901</t>
    <phoneticPr fontId="8" type="noConversion"/>
  </si>
  <si>
    <t>Portrait_80000</t>
    <phoneticPr fontId="8" type="noConversion"/>
  </si>
  <si>
    <t>Portrait_80009</t>
    <phoneticPr fontId="8" type="noConversion"/>
  </si>
  <si>
    <t>莫甘娜</t>
    <phoneticPr fontId="7" type="noConversion"/>
  </si>
  <si>
    <t>event:/Hero/Weapon/Pike_Attack</t>
  </si>
  <si>
    <t>event:/Hero/Weapon/Sword_Attack</t>
  </si>
  <si>
    <t>event:/Hero/Weapon/Katana_Attack</t>
  </si>
  <si>
    <t>event:/Hero/Weapon/Fire_Cast</t>
  </si>
  <si>
    <t>event:/Hero/Weapon/Fire_Hit</t>
    <phoneticPr fontId="7" type="noConversion"/>
  </si>
  <si>
    <t>event:/Hero/Weapon/Wand_Attack</t>
  </si>
  <si>
    <t>event:/Hero/Weapon/Wand_Attack</t>
    <phoneticPr fontId="7" type="noConversion"/>
  </si>
  <si>
    <t>H1001</t>
    <phoneticPr fontId="7" type="noConversion"/>
  </si>
  <si>
    <t>m_H1001_H</t>
    <phoneticPr fontId="7" type="noConversion"/>
  </si>
  <si>
    <t>t_H1001</t>
    <phoneticPr fontId="7" type="noConversion"/>
  </si>
  <si>
    <t>H1002</t>
    <phoneticPr fontId="7" type="noConversion"/>
  </si>
  <si>
    <t>m_H1002_H</t>
    <phoneticPr fontId="7" type="noConversion"/>
  </si>
  <si>
    <t>t_H1002</t>
    <phoneticPr fontId="7" type="noConversion"/>
  </si>
  <si>
    <t>Portrait_1000</t>
    <phoneticPr fontId="8" type="noConversion"/>
  </si>
  <si>
    <t>Portrait_1001</t>
  </si>
  <si>
    <t>Portrait_1002</t>
  </si>
  <si>
    <t>Portrait_1003</t>
  </si>
  <si>
    <t>Portrait_1004</t>
  </si>
  <si>
    <t>Portrait_1005</t>
  </si>
  <si>
    <t>Portrait_3024</t>
    <phoneticPr fontId="8" type="noConversion"/>
  </si>
  <si>
    <t>Portrait_80301</t>
    <phoneticPr fontId="8" type="noConversion"/>
  </si>
  <si>
    <t>Portrait_80101</t>
    <phoneticPr fontId="8" type="noConversion"/>
  </si>
  <si>
    <t>Portrait_80201</t>
    <phoneticPr fontId="8" type="noConversion"/>
  </si>
  <si>
    <t>Portrait_80801</t>
    <phoneticPr fontId="8" type="noConversion"/>
  </si>
  <si>
    <t>Portrait_80401</t>
    <phoneticPr fontId="8" type="noConversion"/>
  </si>
  <si>
    <t>Portrait_80501</t>
    <phoneticPr fontId="8" type="noConversion"/>
  </si>
  <si>
    <t>Portrait_80601</t>
    <phoneticPr fontId="8" type="noConversion"/>
  </si>
  <si>
    <t>Portrait_80901</t>
    <phoneticPr fontId="8" type="noConversion"/>
  </si>
  <si>
    <t>1.8|1|0.8</t>
  </si>
  <si>
    <t>1.8|0.5|0.3</t>
  </si>
  <si>
    <t>5|1.8|4</t>
  </si>
  <si>
    <t>3|1.5|1.8</t>
  </si>
  <si>
    <t>3|1|1.8</t>
  </si>
  <si>
    <t>2.2|1.2|1</t>
    <phoneticPr fontId="8" type="noConversion"/>
  </si>
  <si>
    <t>15|20|20|20|25</t>
    <phoneticPr fontId="7" type="noConversion"/>
  </si>
  <si>
    <t>90|120|90|180|360</t>
    <phoneticPr fontId="8" type="noConversion"/>
  </si>
  <si>
    <t>E_H90101_H90301MeleeAttack01_hit</t>
    <phoneticPr fontId="8" type="noConversion"/>
  </si>
  <si>
    <t>E_H90201_H9081MeleeAttack01_hit</t>
    <phoneticPr fontId="8" type="noConversion"/>
  </si>
  <si>
    <t>E_H90901MeleeAttack01_hit</t>
    <phoneticPr fontId="8" type="noConversion"/>
  </si>
  <si>
    <t>草原狮王（守护者）</t>
    <phoneticPr fontId="8" type="noConversion"/>
  </si>
  <si>
    <t>event:/Hero/Weapon/Sword_Attack</t>
    <phoneticPr fontId="7" type="noConversion"/>
  </si>
  <si>
    <t>event:/Hero/Weapon/Bow_Attack</t>
    <phoneticPr fontId="7" type="noConversion"/>
  </si>
  <si>
    <t>event:/Hero/Weapon/Bow_Cast</t>
    <phoneticPr fontId="7" type="noConversion"/>
  </si>
  <si>
    <t>event:/Hero/Weapon/Magic_Hit</t>
    <phoneticPr fontId="7" type="noConversion"/>
  </si>
  <si>
    <t>event:/Hero/Weapon/Arrow_Hit</t>
    <phoneticPr fontId="7" type="noConversion"/>
  </si>
  <si>
    <t>event:/Hero/Weapon/Wand_Attack</t>
    <phoneticPr fontId="7" type="noConversion"/>
  </si>
  <si>
    <t>event:/Hero/Weapon/Magic_Hit</t>
    <phoneticPr fontId="7" type="noConversion"/>
  </si>
  <si>
    <t>Hero_Epic_80010</t>
    <phoneticPr fontId="7" type="noConversion"/>
  </si>
  <si>
    <t>Portrait_80010</t>
    <phoneticPr fontId="8" type="noConversion"/>
  </si>
  <si>
    <t>Portrait_80010</t>
    <phoneticPr fontId="8" type="noConversion"/>
  </si>
  <si>
    <t>H90401</t>
    <phoneticPr fontId="7" type="noConversion"/>
  </si>
  <si>
    <t>Hero_Name_9501</t>
    <phoneticPr fontId="8" type="noConversion"/>
  </si>
  <si>
    <t>Hero_Name_9502</t>
    <phoneticPr fontId="8" type="noConversion"/>
  </si>
  <si>
    <t>Hero_Name_9503</t>
  </si>
  <si>
    <t>Hero_Name_9504</t>
  </si>
  <si>
    <t>Hero_Name_9505</t>
  </si>
  <si>
    <t>Hero_Name_9506</t>
  </si>
  <si>
    <t>Hero_Name_9507</t>
  </si>
  <si>
    <t>Hero_Name_9508</t>
  </si>
  <si>
    <t>Hero_Name_9509</t>
  </si>
  <si>
    <t>友通用盾5</t>
  </si>
  <si>
    <t>友通用盾5</t>
    <phoneticPr fontId="8" type="noConversion"/>
  </si>
  <si>
    <t>友通用步5</t>
  </si>
  <si>
    <t>友通用骑5</t>
  </si>
  <si>
    <t>友通用枪5</t>
  </si>
  <si>
    <t>友通用弓骑5</t>
  </si>
  <si>
    <t>友通用弓5</t>
  </si>
  <si>
    <t>友通用法5</t>
  </si>
  <si>
    <t>友通用牧5</t>
  </si>
  <si>
    <t>友通用忍者5</t>
  </si>
  <si>
    <t>debug_pawn_count_level</t>
    <phoneticPr fontId="8" type="noConversion"/>
  </si>
  <si>
    <t>小兵调试等级</t>
    <phoneticPr fontId="8" type="noConversion"/>
  </si>
  <si>
    <t>#solider_count</t>
    <phoneticPr fontId="7" type="noConversion"/>
  </si>
  <si>
    <t>#des</t>
    <phoneticPr fontId="7" type="noConversion"/>
  </si>
  <si>
    <t>skill_slot</t>
    <phoneticPr fontId="7" type="noConversion"/>
  </si>
  <si>
    <t>need_level</t>
    <phoneticPr fontId="7" type="noConversion"/>
  </si>
  <si>
    <t>need_rank</t>
    <phoneticPr fontId="7" type="noConversion"/>
  </si>
  <si>
    <t>skill_table</t>
    <phoneticPr fontId="7" type="noConversion"/>
  </si>
  <si>
    <t>技能格子</t>
    <phoneticPr fontId="8" type="noConversion"/>
  </si>
  <si>
    <t>格子品质色</t>
    <phoneticPr fontId="7" type="noConversion"/>
  </si>
  <si>
    <t>所需等级</t>
    <phoneticPr fontId="7" type="noConversion"/>
  </si>
  <si>
    <t>所需星级</t>
    <phoneticPr fontId="7" type="noConversion"/>
  </si>
  <si>
    <t>技能表</t>
    <phoneticPr fontId="7" type="noConversion"/>
  </si>
  <si>
    <t>uint32</t>
    <phoneticPr fontId="8" type="noConversion"/>
  </si>
  <si>
    <t>bool</t>
    <phoneticPr fontId="7" type="noConversion"/>
  </si>
  <si>
    <t>uint32</t>
    <phoneticPr fontId="7" type="noConversion"/>
  </si>
  <si>
    <t>贴图材质名</t>
  </si>
  <si>
    <t>int32</t>
    <phoneticPr fontId="7" type="noConversion"/>
  </si>
  <si>
    <t>int32</t>
    <phoneticPr fontId="8" type="noConversion"/>
  </si>
  <si>
    <t>消耗材料ID</t>
    <phoneticPr fontId="8" type="noConversion"/>
  </si>
  <si>
    <t>材料数量</t>
    <phoneticPr fontId="8" type="noConversion"/>
  </si>
  <si>
    <t>单点炮台</t>
  </si>
  <si>
    <t>单点炮台</t>
    <phoneticPr fontId="8" type="noConversion"/>
  </si>
  <si>
    <t>AOE炮台</t>
  </si>
  <si>
    <t>AOE炮台</t>
    <phoneticPr fontId="8" type="noConversion"/>
  </si>
  <si>
    <t>repeated float</t>
    <phoneticPr fontId="8" type="noConversion"/>
  </si>
  <si>
    <t>repeated string</t>
    <phoneticPr fontId="7" type="noConversion"/>
  </si>
  <si>
    <t>repeated float</t>
    <phoneticPr fontId="7" type="noConversion"/>
  </si>
  <si>
    <t>repeated string</t>
    <phoneticPr fontId="8" type="noConversion"/>
  </si>
  <si>
    <t>通用法师</t>
  </si>
  <si>
    <t>S700</t>
  </si>
  <si>
    <t>m_S700_01_L</t>
  </si>
  <si>
    <t>t_S700_01</t>
  </si>
  <si>
    <t>event:/Soldier/Weapon/Wand_Attack</t>
  </si>
  <si>
    <t>event:/Soldier/Weapon/Fire_Cast</t>
  </si>
  <si>
    <t>草原狮王（守护者）</t>
  </si>
  <si>
    <t>树精B-1</t>
  </si>
  <si>
    <t>树精C-1</t>
  </si>
  <si>
    <t>石头人A-1</t>
  </si>
  <si>
    <t>石头人B-1</t>
  </si>
  <si>
    <t>石头人C-1</t>
  </si>
  <si>
    <t>repeated uint32</t>
  </si>
  <si>
    <t>调试突破(之后删除）</t>
    <phoneticPr fontId="8" type="noConversion"/>
  </si>
  <si>
    <t>debug_rank</t>
    <phoneticPr fontId="8" type="noConversion"/>
  </si>
  <si>
    <t>debug_talent</t>
    <phoneticPr fontId="8" type="noConversion"/>
  </si>
  <si>
    <t>调试星级</t>
    <phoneticPr fontId="8" type="noConversion"/>
  </si>
  <si>
    <t>调试天赋技能</t>
    <phoneticPr fontId="8" type="noConversion"/>
  </si>
  <si>
    <t>兵营</t>
  </si>
  <si>
    <t>栅栏</t>
  </si>
  <si>
    <t>#hero_appear_id（转到heroes_rank)</t>
    <phoneticPr fontId="8" type="noConversion"/>
  </si>
  <si>
    <t>#solider_id（转到heroes_rank)</t>
    <phoneticPr fontId="8" type="noConversion"/>
  </si>
  <si>
    <t>十二骑士</t>
    <phoneticPr fontId="8" type="noConversion"/>
  </si>
  <si>
    <t>Hero_Name_1007</t>
    <phoneticPr fontId="8" type="noConversion"/>
  </si>
  <si>
    <t>hero_deviation</t>
    <phoneticPr fontId="8" type="noConversion"/>
  </si>
  <si>
    <t>5,5,5,5</t>
  </si>
  <si>
    <t>7,3,8,2</t>
  </si>
  <si>
    <t>8,2,2,8</t>
  </si>
  <si>
    <t>4,6,3,7</t>
  </si>
  <si>
    <t>7,3,5,5</t>
  </si>
  <si>
    <t>7,3,6,4</t>
  </si>
  <si>
    <t>6,4,8,2</t>
  </si>
  <si>
    <t>3,7,3,7</t>
  </si>
  <si>
    <t>8,2,9,1</t>
  </si>
  <si>
    <t>9,1,1,9</t>
  </si>
  <si>
    <t>4,6,1,9</t>
  </si>
  <si>
    <t>5,5,4,6</t>
  </si>
  <si>
    <t>5,5,7,3</t>
  </si>
  <si>
    <t>3,7,4,6</t>
  </si>
  <si>
    <t>8,2,4,6</t>
  </si>
  <si>
    <t>8,2,3,7</t>
  </si>
  <si>
    <t>9,1,9,1</t>
  </si>
  <si>
    <t>理查一世</t>
    <phoneticPr fontId="8" type="noConversion"/>
  </si>
  <si>
    <t>阿提拉</t>
    <phoneticPr fontId="8" type="noConversion"/>
  </si>
  <si>
    <t>贝奥武夫</t>
    <phoneticPr fontId="8" type="noConversion"/>
  </si>
  <si>
    <t>库·丘林</t>
    <phoneticPr fontId="8" type="noConversion"/>
  </si>
  <si>
    <t>莉莉丝</t>
    <phoneticPr fontId="8" type="noConversion"/>
  </si>
  <si>
    <t>屋大维</t>
    <phoneticPr fontId="8" type="noConversion"/>
  </si>
  <si>
    <t>熙德</t>
    <phoneticPr fontId="8" type="noConversion"/>
  </si>
  <si>
    <t>伊丽莎白一世</t>
    <phoneticPr fontId="8" type="noConversion"/>
  </si>
  <si>
    <t>喀耳刻</t>
    <phoneticPr fontId="8" type="noConversion"/>
  </si>
  <si>
    <t>齐格弗里德</t>
    <phoneticPr fontId="8" type="noConversion"/>
  </si>
  <si>
    <t>阿拉丁</t>
    <phoneticPr fontId="8" type="noConversion"/>
  </si>
  <si>
    <t>凯撒</t>
    <phoneticPr fontId="8" type="noConversion"/>
  </si>
  <si>
    <t>腓特烈一世</t>
    <phoneticPr fontId="8" type="noConversion"/>
  </si>
  <si>
    <t>柏勒罗丰</t>
    <phoneticPr fontId="8" type="noConversion"/>
  </si>
  <si>
    <t>伯伦希尔</t>
    <phoneticPr fontId="8" type="noConversion"/>
  </si>
  <si>
    <t>兰斯洛特</t>
    <phoneticPr fontId="8" type="noConversion"/>
  </si>
  <si>
    <t>威廉姆</t>
    <phoneticPr fontId="8" type="noConversion"/>
  </si>
  <si>
    <t>尼禄</t>
    <phoneticPr fontId="8" type="noConversion"/>
  </si>
  <si>
    <t>高文</t>
    <phoneticPr fontId="8" type="noConversion"/>
  </si>
  <si>
    <t>罗宾汉</t>
    <phoneticPr fontId="8" type="noConversion"/>
  </si>
  <si>
    <t>梅林</t>
    <phoneticPr fontId="8" type="noConversion"/>
  </si>
  <si>
    <t>德古拉</t>
    <phoneticPr fontId="8" type="noConversion"/>
  </si>
  <si>
    <t>查理曼</t>
    <phoneticPr fontId="8" type="noConversion"/>
  </si>
  <si>
    <t>成吉思汗</t>
    <phoneticPr fontId="8" type="noConversion"/>
  </si>
  <si>
    <t>希波克拉底</t>
    <phoneticPr fontId="8" type="noConversion"/>
  </si>
  <si>
    <t>假梅林</t>
    <phoneticPr fontId="7" type="noConversion"/>
  </si>
  <si>
    <t>拉美西斯二世</t>
    <phoneticPr fontId="8" type="noConversion"/>
  </si>
  <si>
    <t>所罗门王</t>
    <phoneticPr fontId="8" type="noConversion"/>
  </si>
  <si>
    <t>亚历山大</t>
    <phoneticPr fontId="8" type="noConversion"/>
  </si>
  <si>
    <t>大流士一世</t>
    <phoneticPr fontId="8" type="noConversion"/>
  </si>
  <si>
    <t>哈拉尔德.哈德拉达</t>
    <phoneticPr fontId="8" type="noConversion"/>
  </si>
  <si>
    <t>腓力二世</t>
    <phoneticPr fontId="8" type="noConversion"/>
  </si>
  <si>
    <t>君士坦丁</t>
    <phoneticPr fontId="8" type="noConversion"/>
  </si>
  <si>
    <t>芬恩·麦克库尔</t>
    <phoneticPr fontId="8" type="noConversion"/>
  </si>
  <si>
    <t>赫拉克勒斯</t>
    <phoneticPr fontId="8" type="noConversion"/>
  </si>
  <si>
    <t>希波吕忒</t>
    <phoneticPr fontId="8" type="noConversion"/>
  </si>
  <si>
    <t>奥德修斯</t>
    <phoneticPr fontId="8" type="noConversion"/>
  </si>
  <si>
    <t>潘多拉</t>
    <phoneticPr fontId="8" type="noConversion"/>
  </si>
  <si>
    <t>贞德</t>
    <phoneticPr fontId="8" type="noConversion"/>
  </si>
  <si>
    <t>爱德华·蒂奇</t>
    <phoneticPr fontId="8" type="noConversion"/>
  </si>
  <si>
    <t>爱德华一世</t>
    <phoneticPr fontId="8" type="noConversion"/>
  </si>
  <si>
    <t>盖伦</t>
    <phoneticPr fontId="8" type="noConversion"/>
  </si>
  <si>
    <t>服部半藏</t>
    <phoneticPr fontId="8" type="noConversion"/>
  </si>
  <si>
    <t>萨拉丁</t>
    <phoneticPr fontId="8" type="noConversion"/>
  </si>
  <si>
    <t>唐吉珂德</t>
    <phoneticPr fontId="8" type="noConversion"/>
  </si>
  <si>
    <t>加拉哈德</t>
    <phoneticPr fontId="8" type="noConversion"/>
  </si>
  <si>
    <t>阿喀琉斯</t>
    <phoneticPr fontId="8" type="noConversion"/>
  </si>
  <si>
    <t>阿塔兰忒</t>
    <phoneticPr fontId="8" type="noConversion"/>
  </si>
  <si>
    <t>路易十四</t>
    <phoneticPr fontId="8" type="noConversion"/>
  </si>
  <si>
    <t>埃及艳后</t>
    <phoneticPr fontId="8" type="noConversion"/>
  </si>
  <si>
    <t>彼得大帝</t>
    <phoneticPr fontId="8" type="noConversion"/>
  </si>
  <si>
    <t>海伦</t>
    <phoneticPr fontId="8" type="noConversion"/>
  </si>
  <si>
    <t>薛西斯</t>
    <phoneticPr fontId="8" type="noConversion"/>
  </si>
  <si>
    <t>风魔小太郎</t>
    <phoneticPr fontId="8" type="noConversion"/>
  </si>
  <si>
    <t>猿飞佐助</t>
    <phoneticPr fontId="8" type="noConversion"/>
  </si>
  <si>
    <r>
      <t>Portrait_3036</t>
    </r>
    <r>
      <rPr>
        <sz val="11"/>
        <color theme="1"/>
        <rFont val="宋体"/>
        <family val="2"/>
        <scheme val="minor"/>
      </rPr>
      <t/>
    </r>
    <phoneticPr fontId="8" type="noConversion"/>
  </si>
  <si>
    <r>
      <t>Portrait_3036</t>
    </r>
    <r>
      <rPr>
        <sz val="11"/>
        <color theme="1"/>
        <rFont val="宋体"/>
        <family val="2"/>
        <scheme val="minor"/>
      </rPr>
      <t/>
    </r>
    <phoneticPr fontId="8" type="noConversion"/>
  </si>
  <si>
    <r>
      <t>Portrait_3038</t>
    </r>
    <r>
      <rPr>
        <sz val="11"/>
        <color theme="1"/>
        <rFont val="宋体"/>
        <family val="2"/>
        <scheme val="minor"/>
      </rPr>
      <t/>
    </r>
    <phoneticPr fontId="8" type="noConversion"/>
  </si>
  <si>
    <r>
      <t>Portrait_3038</t>
    </r>
    <r>
      <rPr>
        <sz val="11"/>
        <color theme="1"/>
        <rFont val="宋体"/>
        <family val="2"/>
        <scheme val="minor"/>
      </rPr>
      <t/>
    </r>
    <phoneticPr fontId="8" type="noConversion"/>
  </si>
  <si>
    <r>
      <t>Hero_Name_3053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</si>
  <si>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Portrait_3053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</si>
  <si>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Portrait_3053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</si>
  <si>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Portrait_3054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</si>
  <si>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Portrait_3054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</si>
  <si>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Portrait_3055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</si>
  <si>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Portrait_3055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</si>
  <si>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Portrait_3057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</si>
  <si>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Portrait_3057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</si>
  <si>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Portrait_3058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</si>
  <si>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Portrait_3060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</si>
  <si>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Portrait_3060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</si>
  <si>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Portrait_3061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</si>
  <si>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Portrait_3061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</si>
  <si>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Hero_Name_3062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</si>
  <si>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Portrait_3062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</si>
  <si>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r>
      <t>Portrait_3063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</si>
  <si>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t>弓骑兵</t>
    <phoneticPr fontId="8" type="noConversion"/>
  </si>
  <si>
    <t>牧师</t>
    <phoneticPr fontId="8" type="noConversion"/>
  </si>
  <si>
    <t>弓骑兵</t>
    <phoneticPr fontId="8" type="noConversion"/>
  </si>
  <si>
    <t>骑兵</t>
    <phoneticPr fontId="8" type="noConversion"/>
  </si>
  <si>
    <t>枪兵</t>
    <phoneticPr fontId="8" type="noConversion"/>
  </si>
  <si>
    <t>步兵</t>
    <phoneticPr fontId="8" type="noConversion"/>
  </si>
  <si>
    <t>弓兵</t>
    <phoneticPr fontId="8" type="noConversion"/>
  </si>
  <si>
    <t>枪兵</t>
    <phoneticPr fontId="8" type="noConversion"/>
  </si>
  <si>
    <t>法师</t>
    <phoneticPr fontId="8" type="noConversion"/>
  </si>
  <si>
    <t>S500</t>
    <phoneticPr fontId="7" type="noConversion"/>
  </si>
  <si>
    <t>m_S500_01_L</t>
    <phoneticPr fontId="7" type="noConversion"/>
  </si>
  <si>
    <t>t_S500_01</t>
    <phoneticPr fontId="8" type="noConversion"/>
  </si>
  <si>
    <t>乔迪（巴克）</t>
    <phoneticPr fontId="7" type="noConversion"/>
  </si>
  <si>
    <t>莉亚（莉莉安）</t>
    <phoneticPr fontId="7" type="noConversion"/>
  </si>
  <si>
    <t>马娜（喀耳刻）</t>
    <phoneticPr fontId="7" type="noConversion"/>
  </si>
  <si>
    <t>梅斯菲尔德（鲁道夫）</t>
    <phoneticPr fontId="7" type="noConversion"/>
  </si>
  <si>
    <t>奥丽薇亚女王（莫甘娜）</t>
    <phoneticPr fontId="7" type="noConversion"/>
  </si>
  <si>
    <t>国王霍尔（亚瑟王）</t>
  </si>
  <si>
    <t>国王霍尔（亚瑟王）</t>
    <phoneticPr fontId="7" type="noConversion"/>
  </si>
  <si>
    <t>Hero_Name_7007</t>
  </si>
  <si>
    <t>Hero_Name_7008</t>
  </si>
  <si>
    <t>Hero_Name_7009</t>
  </si>
  <si>
    <t>Hero_Name_7010</t>
  </si>
  <si>
    <t>Hero_Name_7011</t>
  </si>
  <si>
    <t>Hero_Name_7012</t>
  </si>
  <si>
    <t>乔迪（巴克）</t>
  </si>
  <si>
    <t>乔迪（巴克）</t>
    <phoneticPr fontId="8" type="noConversion"/>
  </si>
  <si>
    <t>国王霍尔（亚瑟王）</t>
    <phoneticPr fontId="8" type="noConversion"/>
  </si>
  <si>
    <t>亚瑟王</t>
    <phoneticPr fontId="8" type="noConversion"/>
  </si>
  <si>
    <t>up_materials</t>
    <phoneticPr fontId="7" type="noConversion"/>
  </si>
  <si>
    <t>格子升级材料</t>
    <phoneticPr fontId="8" type="noConversion"/>
  </si>
  <si>
    <t>#quality</t>
    <phoneticPr fontId="7" type="noConversion"/>
  </si>
  <si>
    <r>
      <t>Hero_Name_3064</t>
    </r>
    <r>
      <rPr>
        <sz val="11"/>
        <color theme="1"/>
        <rFont val="宋体"/>
        <family val="2"/>
        <charset val="134"/>
        <scheme val="minor"/>
      </rPr>
      <t/>
    </r>
  </si>
  <si>
    <r>
      <t>Hero_Name_3065</t>
    </r>
    <r>
      <rPr>
        <sz val="11"/>
        <color theme="1"/>
        <rFont val="宋体"/>
        <family val="2"/>
        <charset val="134"/>
        <scheme val="minor"/>
      </rPr>
      <t/>
    </r>
  </si>
  <si>
    <r>
      <t>Portrait_3064</t>
    </r>
    <r>
      <rPr>
        <sz val="11"/>
        <color theme="1"/>
        <rFont val="宋体"/>
        <family val="2"/>
        <charset val="134"/>
        <scheme val="minor"/>
      </rPr>
      <t/>
    </r>
  </si>
  <si>
    <r>
      <t>Portrait_3065</t>
    </r>
    <r>
      <rPr>
        <sz val="11"/>
        <color theme="1"/>
        <rFont val="宋体"/>
        <family val="2"/>
        <charset val="134"/>
        <scheme val="minor"/>
      </rPr>
      <t/>
    </r>
  </si>
  <si>
    <t>spell_count</t>
    <phoneticPr fontId="8" type="noConversion"/>
  </si>
  <si>
    <t>主动技能释放次数</t>
    <phoneticPr fontId="8" type="noConversion"/>
  </si>
  <si>
    <t>conquer_time_base</t>
    <phoneticPr fontId="7" type="noConversion"/>
  </si>
  <si>
    <t>conquer_time_growth</t>
    <phoneticPr fontId="7" type="noConversion"/>
  </si>
  <si>
    <t>基础征服时间</t>
    <phoneticPr fontId="8" type="noConversion"/>
  </si>
  <si>
    <t>征服时间成长</t>
    <phoneticPr fontId="8" type="noConversion"/>
  </si>
  <si>
    <t>repeated string</t>
    <phoneticPr fontId="8" type="noConversion"/>
  </si>
  <si>
    <t>屋大维</t>
    <phoneticPr fontId="7" type="noConversion"/>
  </si>
  <si>
    <t>hero_profile</t>
    <phoneticPr fontId="8" type="noConversion"/>
  </si>
  <si>
    <t>英雄列传</t>
    <phoneticPr fontId="8" type="noConversion"/>
  </si>
  <si>
    <t>230011|230012|230013</t>
  </si>
  <si>
    <t>230021|230022|230023</t>
  </si>
  <si>
    <t>230031|230032|230033</t>
  </si>
  <si>
    <t>230051|230052|230053</t>
  </si>
  <si>
    <t>230091|230092|230093</t>
  </si>
  <si>
    <t>230111|230112|230113</t>
  </si>
  <si>
    <t>230211|230212|230213</t>
  </si>
  <si>
    <t>230261|230262|230263</t>
  </si>
  <si>
    <t>230281|230282|230283</t>
  </si>
  <si>
    <t>230301|230302|230303</t>
  </si>
  <si>
    <t>230371|230372|230373</t>
  </si>
  <si>
    <t>230441|230442|230443</t>
  </si>
  <si>
    <t>210011|210012|210013</t>
  </si>
  <si>
    <t>210021|210022|210023</t>
  </si>
  <si>
    <t>210031|210032|210033</t>
  </si>
  <si>
    <t>H3065</t>
  </si>
  <si>
    <t>m_H3065_H</t>
  </si>
  <si>
    <t>t_H3065</t>
  </si>
  <si>
    <t>Hero_Epic_3065</t>
  </si>
  <si>
    <t>猿飞佐助</t>
    <phoneticPr fontId="7" type="noConversion"/>
  </si>
  <si>
    <t>贞德</t>
    <phoneticPr fontId="7" type="noConversion"/>
  </si>
  <si>
    <t>繁茂树精</t>
    <phoneticPr fontId="8" type="noConversion"/>
  </si>
  <si>
    <t>缠绕树精</t>
    <phoneticPr fontId="7" type="noConversion"/>
  </si>
  <si>
    <t>硬木树精</t>
    <phoneticPr fontId="8" type="noConversion"/>
  </si>
  <si>
    <t>野蛮石人</t>
    <phoneticPr fontId="8" type="noConversion"/>
  </si>
  <si>
    <t>巨力石人</t>
    <phoneticPr fontId="8" type="noConversion"/>
  </si>
  <si>
    <t>狂击石人</t>
    <phoneticPr fontId="8" type="noConversion"/>
  </si>
  <si>
    <t>最大行动点数</t>
    <phoneticPr fontId="8" type="noConversion"/>
  </si>
  <si>
    <t>max_action_point</t>
    <phoneticPr fontId="8" type="noConversion"/>
  </si>
  <si>
    <t>#up_material_id1</t>
    <phoneticPr fontId="7" type="noConversion"/>
  </si>
  <si>
    <t>#up_material_count1</t>
    <phoneticPr fontId="7" type="noConversion"/>
  </si>
  <si>
    <t>#up_material_id2</t>
    <phoneticPr fontId="7" type="noConversion"/>
  </si>
  <si>
    <t>#up_material_count2</t>
    <phoneticPr fontId="7" type="noConversion"/>
  </si>
  <si>
    <t>#up_material_id3</t>
    <phoneticPr fontId="7" type="noConversion"/>
  </si>
  <si>
    <t>#up_material_count3</t>
    <phoneticPr fontId="7" type="noConversion"/>
  </si>
  <si>
    <t>repeated uint32</t>
    <phoneticPr fontId="8" type="noConversion"/>
  </si>
  <si>
    <t>突破材料列表</t>
    <phoneticPr fontId="8" type="noConversion"/>
  </si>
  <si>
    <t>materials</t>
    <phoneticPr fontId="8" type="noConversion"/>
  </si>
  <si>
    <t>刷技能材料</t>
    <phoneticPr fontId="8" type="noConversion"/>
  </si>
  <si>
    <t>#material_id1</t>
    <phoneticPr fontId="7" type="noConversion"/>
  </si>
  <si>
    <t>#material_count1</t>
    <phoneticPr fontId="7" type="noConversion"/>
  </si>
  <si>
    <t>#material_id2</t>
    <phoneticPr fontId="7" type="noConversion"/>
  </si>
  <si>
    <t>#material_count2</t>
    <phoneticPr fontId="7" type="noConversion"/>
  </si>
  <si>
    <t>风魔小太郎</t>
    <phoneticPr fontId="7" type="noConversion"/>
  </si>
  <si>
    <t>忍者</t>
    <phoneticPr fontId="7" type="noConversion"/>
  </si>
  <si>
    <t>charge_words</t>
    <phoneticPr fontId="7" type="noConversion"/>
  </si>
  <si>
    <t>battle_start_words</t>
    <phoneticPr fontId="7" type="noConversion"/>
  </si>
  <si>
    <t>cast_spell_words</t>
    <phoneticPr fontId="7" type="noConversion"/>
  </si>
  <si>
    <t>last_words</t>
    <phoneticPr fontId="7" type="noConversion"/>
  </si>
  <si>
    <t>开场说的话</t>
    <phoneticPr fontId="8" type="noConversion"/>
  </si>
  <si>
    <t>冲锋说的话</t>
    <phoneticPr fontId="8" type="noConversion"/>
  </si>
  <si>
    <t>放技能说的话</t>
    <phoneticPr fontId="8" type="noConversion"/>
  </si>
  <si>
    <t>遗言</t>
    <phoneticPr fontId="8" type="noConversion"/>
  </si>
  <si>
    <t>start_3001_01|start_3001_02|start_3001_03</t>
  </si>
  <si>
    <t>charge_3001_01|charge_3001_02|charge_3001_03</t>
  </si>
  <si>
    <t>spell_3001_01|spell_3001_02|spell_3001_03</t>
  </si>
  <si>
    <t>last_3001_01|last_3001_02|last_3001_03</t>
  </si>
  <si>
    <t>start_3002_01|start_3002_02|start_3002_03</t>
  </si>
  <si>
    <t>charge_3002_01|charge_3002_02|charge_3002_03</t>
  </si>
  <si>
    <t>spell_3002_01|spell_3002_02|spell_3002_03</t>
  </si>
  <si>
    <t>last_3002_01|last_3002_02|last_3002_03</t>
  </si>
  <si>
    <t>start_3003_01|start_3003_02|start_3003_03</t>
  </si>
  <si>
    <t>charge_3003_01|charge_3003_02|charge_3003_03</t>
  </si>
  <si>
    <t>spell_3003_01|spell_3003_02|spell_3003_03</t>
  </si>
  <si>
    <t>last_3003_01|last_3003_02|last_3003_03</t>
  </si>
  <si>
    <t>start_3004_01|start_3004_02|start_3004_03</t>
  </si>
  <si>
    <t>charge_3004_01|charge_3004_02|charge_3004_03</t>
  </si>
  <si>
    <t>spell_3004_01|spell_3004_02|spell_3004_03</t>
  </si>
  <si>
    <t>last_3004_01|last_3004_02|last_3004_03</t>
  </si>
  <si>
    <t>start_3005_01|start_3005_02|start_3005_03</t>
  </si>
  <si>
    <t>charge_3005_01|charge_3005_02|charge_3005_03</t>
  </si>
  <si>
    <t>spell_3005_01|spell_3005_02|spell_3005_03</t>
  </si>
  <si>
    <t>last_3005_01|last_3005_02|last_3005_03</t>
  </si>
  <si>
    <t>start_3006_01|start_3006_02|start_3006_03</t>
  </si>
  <si>
    <t>charge_3006_01|charge_3006_02|charge_3006_03</t>
  </si>
  <si>
    <t>spell_3006_01|spell_3006_02|spell_3006_03</t>
  </si>
  <si>
    <t>last_3006_01|last_3006_02|last_3006_03</t>
  </si>
  <si>
    <t>start_3007_01|start_3007_02|start_3007_03</t>
  </si>
  <si>
    <t>charge_3007_01|charge_3007_02|charge_3007_03</t>
  </si>
  <si>
    <t>spell_3007_01|spell_3007_02|spell_3007_03</t>
  </si>
  <si>
    <t>last_3007_01|last_3007_02|last_3007_03</t>
  </si>
  <si>
    <t>start_3009_01|start_3009_02|start_3009_03</t>
  </si>
  <si>
    <t>charge_3009_01|charge_3009_02|charge_3009_03</t>
  </si>
  <si>
    <t>spell_3009_01|spell_3009_02|spell_3009_03</t>
  </si>
  <si>
    <t>last_3009_01|last_3009_02|last_3009_03</t>
  </si>
  <si>
    <t>start_3010_01|start_3010_02|start_3010_03</t>
  </si>
  <si>
    <t>charge_3010_01|charge_3010_02|charge_3010_03</t>
  </si>
  <si>
    <t>spell_3010_01|spell_3010_02|spell_3010_03</t>
  </si>
  <si>
    <t>last_3010_01|last_3010_02|last_3010_03</t>
  </si>
  <si>
    <t>start_3011_01|start_3011_02|start_3011_03</t>
  </si>
  <si>
    <t>charge_3011_01|charge_3011_02|charge_3011_03</t>
  </si>
  <si>
    <t>spell_3011_01|spell_3011_02|spell_3011_03</t>
  </si>
  <si>
    <t>last_3011_01|last_3011_02|last_3011_03</t>
  </si>
  <si>
    <t>start_8000_01|start_8000_02|start_8000_03</t>
  </si>
  <si>
    <t>charge_8000_01|charge_8000_02|charge_8000_03</t>
  </si>
  <si>
    <t>spell_8000_01|spell_8000_02|spell_8000_03</t>
  </si>
  <si>
    <t>last_8000_01|last_8000_02|last_8000_03</t>
  </si>
  <si>
    <t>start_3012_01|start_3012_02|start_3012_03</t>
  </si>
  <si>
    <t>charge_3012_01|charge_3012_02|charge_3012_03</t>
  </si>
  <si>
    <t>spell_3012_01|spell_3012_02|spell_3012_03</t>
  </si>
  <si>
    <t>last_3012_01|last_3012_02|last_3012_03</t>
  </si>
  <si>
    <t>start_3013_01|start_3013_02|start_3013_03</t>
  </si>
  <si>
    <t>charge_3013_01|charge_3013_02|charge_3013_03</t>
  </si>
  <si>
    <t>spell_3013_01|spell_3013_02|spell_3013_03</t>
  </si>
  <si>
    <t>last_3013_01|last_3013_02|last_3013_03</t>
  </si>
  <si>
    <t>start_3014_01|start_3014_02|start_3014_03</t>
  </si>
  <si>
    <t>charge_3014_01|charge_3014_02|charge_3014_03</t>
  </si>
  <si>
    <t>spell_3014_01|spell_3014_02|spell_3014_03</t>
  </si>
  <si>
    <t>last_3014_01|last_3014_02|last_3014_03</t>
  </si>
  <si>
    <t>start_3015_01|start_3015_02|start_3015_03</t>
  </si>
  <si>
    <t>charge_3015_01|charge_3015_02|charge_3015_03</t>
  </si>
  <si>
    <t>spell_3015_01|spell_3015_02|spell_3015_03</t>
  </si>
  <si>
    <t>last_3015_01|last_3015_02|last_3015_03</t>
  </si>
  <si>
    <t>start_3016_01|start_3016_02|start_3016_03</t>
  </si>
  <si>
    <t>charge_3016_01|charge_3016_02|charge_3016_03</t>
  </si>
  <si>
    <t>spell_3016_01|spell_3016_02|spell_3016_03</t>
  </si>
  <si>
    <t>last_3016_01|last_3016_02|last_3016_03</t>
  </si>
  <si>
    <t>start_3017_01|start_3017_02|start_3017_03</t>
  </si>
  <si>
    <t>charge_3017_01|charge_3017_02|charge_3017_03</t>
  </si>
  <si>
    <t>spell_3017_01|spell_3017_02|spell_3017_03</t>
  </si>
  <si>
    <t>last_3017_01|last_3017_02|last_3017_03</t>
  </si>
  <si>
    <t>start_3018_01|start_3018_02|start_3018_03</t>
  </si>
  <si>
    <t>charge_3018_01|charge_3018_02|charge_3018_03</t>
  </si>
  <si>
    <t>spell_3018_01|spell_3018_02|spell_3018_03</t>
  </si>
  <si>
    <t>last_3018_01|last_3018_02|last_3018_03</t>
  </si>
  <si>
    <t>start_3019_01|start_3019_02|start_3019_03</t>
  </si>
  <si>
    <t>charge_3019_01|charge_3019_02|charge_3019_03</t>
  </si>
  <si>
    <t>spell_3019_01|spell_3019_02|spell_3019_03</t>
  </si>
  <si>
    <t>last_3019_01|last_3019_02|last_3019_03</t>
  </si>
  <si>
    <t>start_3020_01|start_3020_02|start_3020_03</t>
  </si>
  <si>
    <t>charge_3020_01|charge_3020_02|charge_3020_03</t>
  </si>
  <si>
    <t>spell_3020_01|spell_3020_02|spell_3020_03</t>
  </si>
  <si>
    <t>last_3020_01|last_3020_02|last_3020_03</t>
  </si>
  <si>
    <t>start_3021_01|start_3021_02|start_3021_03</t>
  </si>
  <si>
    <t>charge_3021_01|charge_3021_02|charge_3021_03</t>
  </si>
  <si>
    <t>spell_3021_01|spell_3021_02|spell_3021_03</t>
  </si>
  <si>
    <t>last_3021_01|last_3021_02|last_3021_03</t>
  </si>
  <si>
    <t>start_3022_01|start_3022_02|start_3022_03</t>
  </si>
  <si>
    <t>charge_3022_01|charge_3022_02|charge_3022_03</t>
  </si>
  <si>
    <t>spell_3022_01|spell_3022_02|spell_3022_03</t>
  </si>
  <si>
    <t>last_3022_01|last_3022_02|last_3022_03</t>
  </si>
  <si>
    <t>start_3023_01|start_3023_02|start_3023_03</t>
  </si>
  <si>
    <t>charge_3023_01|charge_3023_02|charge_3023_03</t>
  </si>
  <si>
    <t>spell_3023_01|spell_3023_02|spell_3023_03</t>
  </si>
  <si>
    <t>last_3023_01|last_3023_02|last_3023_03</t>
  </si>
  <si>
    <t>start_3024_01|start_3024_02|start_3024_03</t>
  </si>
  <si>
    <t>charge_3024_01|charge_3024_02|charge_3024_03</t>
  </si>
  <si>
    <t>spell_3024_01|spell_3024_02|spell_3024_03</t>
  </si>
  <si>
    <t>last_3024_01|last_3024_02|last_3024_03</t>
  </si>
  <si>
    <t>start_3025_01|start_3025_02|start_3025_03</t>
  </si>
  <si>
    <t>charge_3025_01|charge_3025_02|charge_3025_03</t>
  </si>
  <si>
    <t>spell_3025_01|spell_3025_02|spell_3025_03</t>
  </si>
  <si>
    <t>last_3025_01|last_3025_02|last_3025_03</t>
  </si>
  <si>
    <t>start_3026_01|start_3026_02|start_3026_03</t>
  </si>
  <si>
    <t>charge_3026_01|charge_3026_02|charge_3026_03</t>
  </si>
  <si>
    <t>spell_3026_01|spell_3026_02|spell_3026_03</t>
  </si>
  <si>
    <t>last_3026_01|last_3026_02|last_3026_03</t>
  </si>
  <si>
    <t>start_3027_01|start_3027_02|start_3027_03</t>
  </si>
  <si>
    <t>charge_3027_01|charge_3027_02|charge_3027_03</t>
  </si>
  <si>
    <t>spell_3027_01|spell_3027_02|spell_3027_03</t>
  </si>
  <si>
    <t>last_3027_01|last_3027_02|last_3027_03</t>
  </si>
  <si>
    <t>start_3028_01|start_3028_02|start_3028_03</t>
  </si>
  <si>
    <t>charge_3028_01|charge_3028_02|charge_3028_03</t>
  </si>
  <si>
    <t>spell_3028_01|spell_3028_02|spell_3028_03</t>
  </si>
  <si>
    <t>last_3028_01|last_3028_02|last_3028_03</t>
  </si>
  <si>
    <t>start_3029_01|start_3029_02|start_3029_03</t>
  </si>
  <si>
    <t>charge_3029_01|charge_3029_02|charge_3029_03</t>
  </si>
  <si>
    <t>spell_3029_01|spell_3029_02|spell_3029_03</t>
  </si>
  <si>
    <t>last_3029_01|last_3029_02|last_3029_03</t>
  </si>
  <si>
    <t>start_3030_01|start_3030_02|start_3030_03</t>
  </si>
  <si>
    <t>charge_3030_01|charge_3030_02|charge_3030_03</t>
  </si>
  <si>
    <t>spell_3030_01|spell_3030_02|spell_3030_03</t>
  </si>
  <si>
    <t>last_3030_01|last_3030_02|last_3030_03</t>
  </si>
  <si>
    <t>start_3031_01|start_3031_02|start_3031_03</t>
  </si>
  <si>
    <t>charge_3031_01|charge_3031_02|charge_3031_03</t>
  </si>
  <si>
    <t>spell_3031_01|spell_3031_02|spell_3031_03</t>
  </si>
  <si>
    <t>last_3031_01|last_3031_02|last_3031_03</t>
  </si>
  <si>
    <t>start_3032_01|start_3032_02|start_3032_03</t>
  </si>
  <si>
    <t>charge_3032_01|charge_3032_02|charge_3032_03</t>
  </si>
  <si>
    <t>spell_3032_01|spell_3032_02|spell_3032_03</t>
  </si>
  <si>
    <t>last_3032_01|last_3032_02|last_3032_03</t>
  </si>
  <si>
    <t>start_3033_01|start_3033_02|start_3033_03</t>
  </si>
  <si>
    <t>charge_3033_01|charge_3033_02|charge_3033_03</t>
  </si>
  <si>
    <t>spell_3033_01|spell_3033_02|spell_3033_03</t>
  </si>
  <si>
    <t>last_3033_01|last_3033_02|last_3033_03</t>
  </si>
  <si>
    <t>start_3034_01|start_3034_02|start_3034_03</t>
  </si>
  <si>
    <t>charge_3034_01|charge_3034_02|charge_3034_03</t>
  </si>
  <si>
    <t>spell_3034_01|spell_3034_02|spell_3034_03</t>
  </si>
  <si>
    <t>last_3034_01|last_3034_02|last_3034_03</t>
  </si>
  <si>
    <t>start_3035_01|start_3035_02|start_3035_03</t>
  </si>
  <si>
    <t>charge_3035_01|charge_3035_02|charge_3035_03</t>
  </si>
  <si>
    <t>spell_3035_01|spell_3035_02|spell_3035_03</t>
  </si>
  <si>
    <t>last_3035_01|last_3035_02|last_3035_03</t>
  </si>
  <si>
    <t>start_3036_01|start_3036_02|start_3036_03</t>
  </si>
  <si>
    <t>charge_3036_01|charge_3036_02|charge_3036_03</t>
  </si>
  <si>
    <t>spell_3036_01|spell_3036_02|spell_3036_03</t>
  </si>
  <si>
    <t>last_3036_01|last_3036_02|last_3036_03</t>
  </si>
  <si>
    <t>start_3037_01|start_3037_02|start_3037_03</t>
  </si>
  <si>
    <t>charge_3037_01|charge_3037_02|charge_3037_03</t>
  </si>
  <si>
    <t>spell_3037_01|spell_3037_02|spell_3037_03</t>
  </si>
  <si>
    <t>last_3037_01|last_3037_02|last_3037_03</t>
  </si>
  <si>
    <t>start_3038_01|start_3038_02|start_3038_03</t>
  </si>
  <si>
    <t>charge_3038_01|charge_3038_02|charge_3038_03</t>
  </si>
  <si>
    <t>spell_3038_01|spell_3038_02|spell_3038_03</t>
  </si>
  <si>
    <t>last_3038_01|last_3038_02|last_3038_03</t>
  </si>
  <si>
    <t>start_3039_01|start_3039_02|start_3039_03</t>
  </si>
  <si>
    <t>charge_3039_01|charge_3039_02|charge_3039_03</t>
  </si>
  <si>
    <t>spell_3039_01|spell_3039_02|spell_3039_03</t>
  </si>
  <si>
    <t>last_3039_01|last_3039_02|last_3039_03</t>
  </si>
  <si>
    <t>start_3040_01|start_3040_02|start_3040_03</t>
  </si>
  <si>
    <t>charge_3040_01|charge_3040_02|charge_3040_03</t>
  </si>
  <si>
    <t>spell_3040_01|spell_3040_02|spell_3040_03</t>
  </si>
  <si>
    <t>last_3040_01|last_3040_02|last_3040_03</t>
  </si>
  <si>
    <t>start_3041_01|start_3041_02|start_3041_03</t>
  </si>
  <si>
    <t>charge_3041_01|charge_3041_02|charge_3041_03</t>
  </si>
  <si>
    <t>spell_3041_01|spell_3041_02|spell_3041_03</t>
  </si>
  <si>
    <t>last_3041_01|last_3041_02|last_3041_03</t>
  </si>
  <si>
    <t>start_3043_01|start_3043_02|start_3043_03</t>
  </si>
  <si>
    <t>charge_3043_01|charge_3043_02|charge_3043_03</t>
  </si>
  <si>
    <t>spell_3043_01|spell_3043_02|spell_3043_03</t>
  </si>
  <si>
    <t>last_3043_01|last_3043_02|last_3043_03</t>
  </si>
  <si>
    <t>start_3044_01|start_3044_02|start_3044_03</t>
  </si>
  <si>
    <t>charge_3044_01|charge_3044_02|charge_3044_03</t>
  </si>
  <si>
    <t>spell_3044_01|spell_3044_02|spell_3044_03</t>
  </si>
  <si>
    <t>last_3044_01|last_3044_02|last_3044_03</t>
  </si>
  <si>
    <t>start_3045_01|start_3045_02|start_3045_03</t>
  </si>
  <si>
    <t>charge_3045_01|charge_3045_02|charge_3045_03</t>
  </si>
  <si>
    <t>spell_3045_01|spell_3045_02|spell_3045_03</t>
  </si>
  <si>
    <t>last_3045_01|last_3045_02|last_3045_03</t>
  </si>
  <si>
    <t>start_3046_01|start_3046_02|start_3046_03</t>
  </si>
  <si>
    <t>charge_3046_01|charge_3046_02|charge_3046_03</t>
  </si>
  <si>
    <t>spell_3046_01|spell_3046_02|spell_3046_03</t>
  </si>
  <si>
    <t>last_3046_01|last_3046_02|last_3046_03</t>
  </si>
  <si>
    <t>start_3047_01|start_3047_02|start_3047_03</t>
  </si>
  <si>
    <t>charge_3047_01|charge_3047_02|charge_3047_03</t>
  </si>
  <si>
    <t>spell_3047_01|spell_3047_02|spell_3047_03</t>
  </si>
  <si>
    <t>last_3047_01|last_3047_02|last_3047_03</t>
  </si>
  <si>
    <t>start_3048_01|start_3048_02|start_3048_03</t>
  </si>
  <si>
    <t>charge_3048_01|charge_3048_02|charge_3048_03</t>
  </si>
  <si>
    <t>spell_3048_01|spell_3048_02|spell_3048_03</t>
  </si>
  <si>
    <t>last_3048_01|last_3048_02|last_3048_03</t>
  </si>
  <si>
    <t>start_3049_01|start_3049_02|start_3049_03</t>
  </si>
  <si>
    <t>charge_3049_01|charge_3049_02|charge_3049_03</t>
  </si>
  <si>
    <t>spell_3049_01|spell_3049_02|spell_3049_03</t>
  </si>
  <si>
    <t>last_3049_01|last_3049_02|last_3049_03</t>
  </si>
  <si>
    <t>start_3050_01|start_3050_02|start_3050_03</t>
  </si>
  <si>
    <t>charge_3050_01|charge_3050_02|charge_3050_03</t>
  </si>
  <si>
    <t>spell_3050_01|spell_3050_02|spell_3050_03</t>
  </si>
  <si>
    <t>last_3050_01|last_3050_02|last_3050_03</t>
  </si>
  <si>
    <t>start_3051_01|start_3051_02|start_3051_03</t>
  </si>
  <si>
    <t>charge_3051_01|charge_3051_02|charge_3051_03</t>
  </si>
  <si>
    <t>spell_3051_01|spell_3051_02|spell_3051_03</t>
  </si>
  <si>
    <t>last_3051_01|last_3051_02|last_3051_03</t>
  </si>
  <si>
    <t>start_3052_01|start_3052_02|start_3052_03</t>
  </si>
  <si>
    <t>charge_3052_01|charge_3052_02|charge_3052_03</t>
  </si>
  <si>
    <t>spell_3052_01|spell_3052_02|spell_3052_03</t>
  </si>
  <si>
    <t>last_3052_01|last_3052_02|last_3052_03</t>
  </si>
  <si>
    <t>start_3053_01|start_3053_02|start_3053_03</t>
  </si>
  <si>
    <t>charge_3053_01|charge_3053_02|charge_3053_03</t>
  </si>
  <si>
    <t>spell_3053_01|spell_3053_02|spell_3053_03</t>
  </si>
  <si>
    <t>last_3053_01|last_3053_02|last_3053_03</t>
  </si>
  <si>
    <t>start_3054_01|start_3054_02|start_3054_03</t>
  </si>
  <si>
    <t>charge_3054_01|charge_3054_02|charge_3054_03</t>
  </si>
  <si>
    <t>spell_3054_01|spell_3054_02|spell_3054_03</t>
  </si>
  <si>
    <t>last_3054_01|last_3054_02|last_3054_03</t>
  </si>
  <si>
    <t>start_3055_01|start_3055_02|start_3055_03</t>
  </si>
  <si>
    <t>charge_3055_01|charge_3055_02|charge_3055_03</t>
  </si>
  <si>
    <t>spell_3055_01|spell_3055_02|spell_3055_03</t>
  </si>
  <si>
    <t>last_3055_01|last_3055_02|last_3055_03</t>
  </si>
  <si>
    <t>start_3056_01|start_3056_02|start_3056_03</t>
  </si>
  <si>
    <t>charge_3056_01|charge_3056_02|charge_3056_03</t>
  </si>
  <si>
    <t>spell_3056_01|spell_3056_02|spell_3056_03</t>
  </si>
  <si>
    <t>last_3056_01|last_3056_02|last_3056_03</t>
  </si>
  <si>
    <t>start_3057_01|start_3057_02|start_3057_03</t>
  </si>
  <si>
    <t>charge_3057_01|charge_3057_02|charge_3057_03</t>
  </si>
  <si>
    <t>spell_3057_01|spell_3057_02|spell_3057_03</t>
  </si>
  <si>
    <t>last_3057_01|last_3057_02|last_3057_03</t>
  </si>
  <si>
    <t>start_3058_01|start_3058_02|start_3058_03</t>
  </si>
  <si>
    <t>charge_3058_01|charge_3058_02|charge_3058_03</t>
  </si>
  <si>
    <t>spell_3058_01|spell_3058_02|spell_3058_03</t>
  </si>
  <si>
    <t>last_3058_01|last_3058_02|last_3058_03</t>
  </si>
  <si>
    <t>start_3059_01|start_3059_02|start_3059_03</t>
  </si>
  <si>
    <t>charge_3059_01|charge_3059_02|charge_3059_03</t>
  </si>
  <si>
    <t>spell_3059_01|spell_3059_02|spell_3059_03</t>
  </si>
  <si>
    <t>last_3059_01|last_3059_02|last_3059_03</t>
  </si>
  <si>
    <t>start_3060_01|start_3060_02|start_3060_03</t>
  </si>
  <si>
    <t>charge_3060_01|charge_3060_02|charge_3060_03</t>
  </si>
  <si>
    <t>spell_3060_01|spell_3060_02|spell_3060_03</t>
  </si>
  <si>
    <t>last_3060_01|last_3060_02|last_3060_03</t>
  </si>
  <si>
    <t>start_3061_01|start_3061_02|start_3061_03</t>
  </si>
  <si>
    <t>charge_3061_01|charge_3061_02|charge_3061_03</t>
  </si>
  <si>
    <t>spell_3061_01|spell_3061_02|spell_3061_03</t>
  </si>
  <si>
    <t>last_3061_01|last_3061_02|last_3061_03</t>
  </si>
  <si>
    <t>start_3062_01|start_3062_02|start_3062_03</t>
  </si>
  <si>
    <t>charge_3062_01|charge_3062_02|charge_3062_03</t>
  </si>
  <si>
    <t>spell_3062_01|spell_3062_02|spell_3062_03</t>
  </si>
  <si>
    <t>last_3062_01|last_3062_02|last_3062_03</t>
  </si>
  <si>
    <t>start_3063_01|start_3063_02|start_3063_03</t>
  </si>
  <si>
    <t>charge_3063_01|charge_3063_02|charge_3063_03</t>
  </si>
  <si>
    <t>spell_3063_01|spell_3063_02|spell_3063_03</t>
  </si>
  <si>
    <t>last_3063_01|last_3063_02|last_3063_03</t>
  </si>
  <si>
    <t>start_3064_01|start_3064_02|start_3064_03</t>
  </si>
  <si>
    <t>charge_3064_01|charge_3064_02|charge_3064_03</t>
  </si>
  <si>
    <t>spell_3064_01|spell_3064_02|spell_3064_03</t>
  </si>
  <si>
    <t>last_3064_01|last_3064_02|last_3064_03</t>
  </si>
  <si>
    <t>start_3065_01|start_3065_02|start_3065_03</t>
  </si>
  <si>
    <t>charge_3065_01|charge_3065_02|charge_3065_03</t>
  </si>
  <si>
    <t>spell_3065_01|spell_3065_02|spell_3065_03</t>
  </si>
  <si>
    <t>last_3065_01|last_3065_02|last_3065_03</t>
  </si>
  <si>
    <t>start_777_01|start_777_02|start_777_03</t>
  </si>
  <si>
    <t>charge_777_01|charge_777_02|charge_777_03</t>
  </si>
  <si>
    <t>spell_777_01|spell_777_02|spell_777_03</t>
  </si>
  <si>
    <t>last_777_01|last_777_02|last_777_03</t>
  </si>
  <si>
    <t>start_778_01|start_778_02|start_778_03</t>
  </si>
  <si>
    <t>charge_778_01|charge_778_02|charge_778_03</t>
  </si>
  <si>
    <t>spell_778_01|spell_778_02|spell_778_03</t>
  </si>
  <si>
    <t>last_778_01|last_778_02|last_778_03</t>
  </si>
  <si>
    <t>start_1000_01|start_1000_02|start_1000_03</t>
  </si>
  <si>
    <t>charge_1000_01|charge_1000_02|charge_1000_03</t>
  </si>
  <si>
    <t>spell_1000_01|spell_1000_02|spell_1000_03</t>
  </si>
  <si>
    <t>last_1000_01|last_1000_02|last_1000_03</t>
  </si>
  <si>
    <t>start_1001_01|start_1001_02|start_1001_03</t>
  </si>
  <si>
    <t>charge_1001_01|charge_1001_02|charge_1001_03</t>
  </si>
  <si>
    <t>spell_1001_01|spell_1001_02|spell_1001_03</t>
  </si>
  <si>
    <t>last_1001_01|last_1001_02|last_1001_03</t>
  </si>
  <si>
    <t>start_1002_01|start_1002_02|start_1002_03</t>
  </si>
  <si>
    <t>charge_1002_01|charge_1002_02|charge_1002_03</t>
  </si>
  <si>
    <t>spell_1002_01|spell_1002_02|spell_1002_03</t>
  </si>
  <si>
    <t>last_1002_01|last_1002_02|last_1002_03</t>
  </si>
  <si>
    <t>start_1003_01|start_1003_02|start_1003_03</t>
  </si>
  <si>
    <t>charge_1003_01|charge_1003_02|charge_1003_03</t>
  </si>
  <si>
    <t>spell_1003_01|spell_1003_02|spell_1003_03</t>
  </si>
  <si>
    <t>last_1003_01|last_1003_02|last_1003_03</t>
  </si>
  <si>
    <t>start_1004_01|start_1004_02|start_1004_03</t>
  </si>
  <si>
    <t>charge_1004_01|charge_1004_02|charge_1004_03</t>
  </si>
  <si>
    <t>spell_1004_01|spell_1004_02|spell_1004_03</t>
  </si>
  <si>
    <t>last_1004_01|last_1004_02|last_1004_03</t>
  </si>
  <si>
    <t>start_1005_01|start_1005_02|start_1005_03</t>
  </si>
  <si>
    <t>charge_1005_01|charge_1005_02|charge_1005_03</t>
  </si>
  <si>
    <t>spell_1005_01|spell_1005_02|spell_1005_03</t>
  </si>
  <si>
    <t>last_1005_01|last_1005_02|last_1005_03</t>
  </si>
  <si>
    <t>start_1006_01|start_1006_02|start_1006_03</t>
  </si>
  <si>
    <t>charge_1006_01|charge_1006_02|charge_1006_03</t>
  </si>
  <si>
    <t>spell_1006_01|spell_1006_02|spell_1006_03</t>
  </si>
  <si>
    <t>last_1006_01|last_1006_02|last_1006_03</t>
  </si>
  <si>
    <t>start_1007_01|start_1007_02|start_1007_03</t>
  </si>
  <si>
    <t>charge_1007_01|charge_1007_02|charge_1007_03</t>
  </si>
  <si>
    <t>spell_1007_01|spell_1007_02|spell_1007_03</t>
  </si>
  <si>
    <t>last_1007_01|last_1007_02|last_1007_03</t>
  </si>
  <si>
    <t>start_2000_01|start_2000_02|start_2000_03</t>
  </si>
  <si>
    <t>charge_2000_01|charge_2000_02|charge_2000_03</t>
  </si>
  <si>
    <t>spell_2000_01|spell_2000_02|spell_2000_03</t>
  </si>
  <si>
    <t>last_2000_01|last_2000_02|last_2000_03</t>
  </si>
  <si>
    <t>start_2001_01|start_2001_02|start_2001_03</t>
  </si>
  <si>
    <t>charge_2001_01|charge_2001_02|charge_2001_03</t>
  </si>
  <si>
    <t>spell_2001_01|spell_2001_02|spell_2001_03</t>
  </si>
  <si>
    <t>last_2001_01|last_2001_02|last_2001_03</t>
  </si>
  <si>
    <t>start_2002_01|start_2002_02|start_2002_03</t>
  </si>
  <si>
    <t>charge_2002_01|charge_2002_02|charge_2002_03</t>
  </si>
  <si>
    <t>spell_2002_01|spell_2002_02|spell_2002_03</t>
  </si>
  <si>
    <t>last_2002_01|last_2002_02|last_2002_03</t>
  </si>
  <si>
    <t>start_2003_01|start_2003_02|start_2003_03</t>
  </si>
  <si>
    <t>charge_2003_01|charge_2003_02|charge_2003_03</t>
  </si>
  <si>
    <t>spell_2003_01|spell_2003_02|spell_2003_03</t>
  </si>
  <si>
    <t>last_2003_01|last_2003_02|last_2003_03</t>
  </si>
  <si>
    <t>start_2004_01|start_2004_02|start_2004_03</t>
  </si>
  <si>
    <t>charge_2004_01|charge_2004_02|charge_2004_03</t>
  </si>
  <si>
    <t>spell_2004_01|spell_2004_02|spell_2004_03</t>
  </si>
  <si>
    <t>last_2004_01|last_2004_02|last_2004_03</t>
  </si>
  <si>
    <t>start_2005_01|start_2005_02|start_2005_03</t>
  </si>
  <si>
    <t>charge_2005_01|charge_2005_02|charge_2005_03</t>
  </si>
  <si>
    <t>spell_2005_01|spell_2005_02|spell_2005_03</t>
  </si>
  <si>
    <t>last_2005_01|last_2005_02|last_2005_03</t>
  </si>
  <si>
    <t>start_2006_01|start_2006_02|start_2006_03</t>
  </si>
  <si>
    <t>charge_2006_01|charge_2006_02|charge_2006_03</t>
  </si>
  <si>
    <t>spell_2006_01|spell_2006_02|spell_2006_03</t>
  </si>
  <si>
    <t>last_2006_01|last_2006_02|last_2006_03</t>
  </si>
  <si>
    <t>start_2007_01|start_2007_02|start_2007_03</t>
  </si>
  <si>
    <t>charge_2007_01|charge_2007_02|charge_2007_03</t>
  </si>
  <si>
    <t>spell_2007_01|spell_2007_02|spell_2007_03</t>
  </si>
  <si>
    <t>last_2007_01|last_2007_02|last_2007_03</t>
  </si>
  <si>
    <t>start_2008_01|start_2008_02|start_2008_03</t>
  </si>
  <si>
    <t>charge_2008_01|charge_2008_02|charge_2008_03</t>
  </si>
  <si>
    <t>spell_2008_01|spell_2008_02|spell_2008_03</t>
  </si>
  <si>
    <t>last_2008_01|last_2008_02|last_2008_03</t>
  </si>
  <si>
    <t>start_7000_01|start_7000_02|start_7000_03</t>
  </si>
  <si>
    <t>charge_7000_01|charge_7000_02|charge_7000_03</t>
  </si>
  <si>
    <t>spell_7000_01|spell_7000_02|spell_7000_03</t>
  </si>
  <si>
    <t>last_7000_01|last_7000_02|last_7000_03</t>
  </si>
  <si>
    <t>start_7001_01|start_7001_02|start_7001_03</t>
  </si>
  <si>
    <t>charge_7001_01|charge_7001_02|charge_7001_03</t>
  </si>
  <si>
    <t>spell_7001_01|spell_7001_02|spell_7001_03</t>
  </si>
  <si>
    <t>last_7001_01|last_7001_02|last_7001_03</t>
  </si>
  <si>
    <t>start_7002_01|start_7002_02|start_7002_03</t>
  </si>
  <si>
    <t>charge_7002_01|charge_7002_02|charge_7002_03</t>
  </si>
  <si>
    <t>spell_7002_01|spell_7002_02|spell_7002_03</t>
  </si>
  <si>
    <t>last_7002_01|last_7002_02|last_7002_03</t>
  </si>
  <si>
    <t>start_7003_01|start_7003_02|start_7003_03</t>
  </si>
  <si>
    <t>charge_7003_01|charge_7003_02|charge_7003_03</t>
  </si>
  <si>
    <t>spell_7003_01|spell_7003_02|spell_7003_03</t>
  </si>
  <si>
    <t>last_7003_01|last_7003_02|last_7003_03</t>
  </si>
  <si>
    <t>start_7004_01|start_7004_02|start_7004_03</t>
  </si>
  <si>
    <t>charge_7004_01|charge_7004_02|charge_7004_03</t>
  </si>
  <si>
    <t>spell_7004_01|spell_7004_02|spell_7004_03</t>
  </si>
  <si>
    <t>last_7004_01|last_7004_02|last_7004_03</t>
  </si>
  <si>
    <t>start_7005_01|start_7005_02|start_7005_03</t>
  </si>
  <si>
    <t>charge_7005_01|charge_7005_02|charge_7005_03</t>
  </si>
  <si>
    <t>spell_7005_01|spell_7005_02|spell_7005_03</t>
  </si>
  <si>
    <t>last_7005_01|last_7005_02|last_7005_03</t>
  </si>
  <si>
    <t>start_7006_01|start_7006_02|start_7006_03</t>
  </si>
  <si>
    <t>charge_7006_01|charge_7006_02|charge_7006_03</t>
  </si>
  <si>
    <t>spell_7006_01|spell_7006_02|spell_7006_03</t>
  </si>
  <si>
    <t>last_7006_01|last_7006_02|last_7006_03</t>
  </si>
  <si>
    <t>start_7007_01|start_7007_02|start_7007_03</t>
  </si>
  <si>
    <t>charge_7007_01|charge_7007_02|charge_7007_03</t>
  </si>
  <si>
    <t>spell_7007_01|spell_7007_02|spell_7007_03</t>
  </si>
  <si>
    <t>last_7007_01|last_7007_02|last_7007_03</t>
  </si>
  <si>
    <t>start_7008_01|start_7008_02|start_7008_03</t>
  </si>
  <si>
    <t>charge_7008_01|charge_7008_02|charge_7008_03</t>
  </si>
  <si>
    <t>spell_7008_01|spell_7008_02|spell_7008_03</t>
  </si>
  <si>
    <t>last_7008_01|last_7008_02|last_7008_03</t>
  </si>
  <si>
    <t>start_7009_01|start_7009_02|start_7009_03</t>
  </si>
  <si>
    <t>charge_7009_01|charge_7009_02|charge_7009_03</t>
  </si>
  <si>
    <t>spell_7009_01|spell_7009_02|spell_7009_03</t>
  </si>
  <si>
    <t>last_7009_01|last_7009_02|last_7009_03</t>
  </si>
  <si>
    <t>start_7010_01|start_7010_02|start_7010_03</t>
  </si>
  <si>
    <t>charge_7010_01|charge_7010_02|charge_7010_03</t>
  </si>
  <si>
    <t>spell_7010_01|spell_7010_02|spell_7010_03</t>
  </si>
  <si>
    <t>last_7010_01|last_7010_02|last_7010_03</t>
  </si>
  <si>
    <t>start_7011_01|start_7011_02|start_7011_03</t>
  </si>
  <si>
    <t>charge_7011_01|charge_7011_02|charge_7011_03</t>
  </si>
  <si>
    <t>spell_7011_01|spell_7011_02|spell_7011_03</t>
  </si>
  <si>
    <t>last_7011_01|last_7011_02|last_7011_03</t>
  </si>
  <si>
    <t>start_7012_01|start_7012_02|start_7012_03</t>
  </si>
  <si>
    <t>charge_7012_01|charge_7012_02|charge_7012_03</t>
  </si>
  <si>
    <t>spell_7012_01|spell_7012_02|spell_7012_03</t>
  </si>
  <si>
    <t>last_7012_01|last_7012_02|last_7012_03</t>
  </si>
  <si>
    <t>start_9001_01|start_9001_02|start_9001_03</t>
  </si>
  <si>
    <t>charge_9001_01|charge_9001_02|charge_9001_03</t>
  </si>
  <si>
    <t>spell_9001_01|spell_9001_02|spell_9001_03</t>
  </si>
  <si>
    <t>last_9001_01|last_9001_02|last_9001_03</t>
  </si>
  <si>
    <t>start_9002_01|start_9002_02|start_9002_03</t>
  </si>
  <si>
    <t>charge_9002_01|charge_9002_02|charge_9002_03</t>
  </si>
  <si>
    <t>spell_9002_01|spell_9002_02|spell_9002_03</t>
  </si>
  <si>
    <t>last_9002_01|last_9002_02|last_9002_03</t>
  </si>
  <si>
    <t>start_9003_01|start_9003_02|start_9003_03</t>
  </si>
  <si>
    <t>charge_9003_01|charge_9003_02|charge_9003_03</t>
  </si>
  <si>
    <t>spell_9003_01|spell_9003_02|spell_9003_03</t>
  </si>
  <si>
    <t>last_9003_01|last_9003_02|last_9003_03</t>
  </si>
  <si>
    <t>start_9004_01|start_9004_02|start_9004_03</t>
  </si>
  <si>
    <t>charge_9004_01|charge_9004_02|charge_9004_03</t>
  </si>
  <si>
    <t>spell_9004_01|spell_9004_02|spell_9004_03</t>
  </si>
  <si>
    <t>last_9004_01|last_9004_02|last_9004_03</t>
  </si>
  <si>
    <t>charge_9005_01|charge_9005_02|charge_9005_03</t>
  </si>
  <si>
    <t>spell_9005_01|spell_9005_02|spell_9005_03</t>
  </si>
  <si>
    <t>last_9005_01|last_9005_02|last_9005_03</t>
  </si>
  <si>
    <t>start_9006_01|start_9006_02|start_9006_03</t>
  </si>
  <si>
    <t>charge_9006_01|charge_9006_02|charge_9006_03</t>
  </si>
  <si>
    <t>spell_9006_01|spell_9006_02|spell_9006_03</t>
  </si>
  <si>
    <t>last_9006_01|last_9006_02|last_9006_03</t>
  </si>
  <si>
    <t>start_9007_01|start_9007_02|start_9007_03</t>
  </si>
  <si>
    <t>charge_9007_01|charge_9007_02|charge_9007_03</t>
  </si>
  <si>
    <t>spell_9007_01|spell_9007_02|spell_9007_03</t>
  </si>
  <si>
    <t>last_9007_01|last_9007_02|last_9007_03</t>
  </si>
  <si>
    <t>start_9008_01|start_9008_02|start_9008_03</t>
  </si>
  <si>
    <t>charge_9008_01|charge_9008_02|charge_9008_03</t>
  </si>
  <si>
    <t>spell_9008_01|spell_9008_02|spell_9008_03</t>
  </si>
  <si>
    <t>last_9008_01|last_9008_02|last_9008_03</t>
  </si>
  <si>
    <t>start_9009_01|start_9009_02|start_9009_03</t>
  </si>
  <si>
    <t>charge_9009_01|charge_9009_02|charge_9009_03</t>
  </si>
  <si>
    <t>spell_9009_01|spell_9009_02|spell_9009_03</t>
  </si>
  <si>
    <t>last_9009_01|last_9009_02|last_9009_03</t>
  </si>
  <si>
    <t>start_9101_01|start_9101_02|start_9101_03</t>
  </si>
  <si>
    <t>charge_9101_01|charge_9101_02|charge_9101_03</t>
  </si>
  <si>
    <t>spell_9101_01|spell_9101_02|spell_9101_03</t>
  </si>
  <si>
    <t>last_9101_01|last_9101_02|last_9101_03</t>
  </si>
  <si>
    <t>start_9102_01|start_9102_02|start_9102_03</t>
  </si>
  <si>
    <t>charge_9102_01|charge_9102_02|charge_9102_03</t>
  </si>
  <si>
    <t>spell_9102_01|spell_9102_02|spell_9102_03</t>
  </si>
  <si>
    <t>last_9102_01|last_9102_02|last_9102_03</t>
  </si>
  <si>
    <t>start_9103_01|start_9103_02|start_9103_03</t>
  </si>
  <si>
    <t>charge_9103_01|charge_9103_02|charge_9103_03</t>
  </si>
  <si>
    <t>spell_9103_01|spell_9103_02|spell_9103_03</t>
  </si>
  <si>
    <t>last_9103_01|last_9103_02|last_9103_03</t>
  </si>
  <si>
    <t>start_9104_01|start_9104_02|start_9104_03</t>
  </si>
  <si>
    <t>charge_9104_01|charge_9104_02|charge_9104_03</t>
  </si>
  <si>
    <t>spell_9104_01|spell_9104_02|spell_9104_03</t>
  </si>
  <si>
    <t>last_9104_01|last_9104_02|last_9104_03</t>
  </si>
  <si>
    <t>start_9105_01|start_9105_02|start_9105_03</t>
  </si>
  <si>
    <t>charge_9105_01|charge_9105_02|charge_9105_03</t>
  </si>
  <si>
    <t>spell_9105_01|spell_9105_02|spell_9105_03</t>
  </si>
  <si>
    <t>last_9105_01|last_9105_02|last_9105_03</t>
  </si>
  <si>
    <t>start_9106_01|start_9106_02|start_9106_03</t>
  </si>
  <si>
    <t>charge_9106_01|charge_9106_02|charge_9106_03</t>
  </si>
  <si>
    <t>spell_9106_01|spell_9106_02|spell_9106_03</t>
  </si>
  <si>
    <t>last_9106_01|last_9106_02|last_9106_03</t>
  </si>
  <si>
    <t>start_9107_01|start_9107_02|start_9107_03</t>
  </si>
  <si>
    <t>charge_9107_01|charge_9107_02|charge_9107_03</t>
  </si>
  <si>
    <t>spell_9107_01|spell_9107_02|spell_9107_03</t>
  </si>
  <si>
    <t>last_9107_01|last_9107_02|last_9107_03</t>
  </si>
  <si>
    <t>start_9108_01|start_9108_02|start_9108_03</t>
  </si>
  <si>
    <t>charge_9108_01|charge_9108_02|charge_9108_03</t>
  </si>
  <si>
    <t>spell_9108_01|spell_9108_02|spell_9108_03</t>
  </si>
  <si>
    <t>last_9108_01|last_9108_02|last_9108_03</t>
  </si>
  <si>
    <t>start_9109_01|start_9109_02|start_9109_03</t>
  </si>
  <si>
    <t>charge_9109_01|charge_9109_02|charge_9109_03</t>
  </si>
  <si>
    <t>spell_9109_01|spell_9109_02|spell_9109_03</t>
  </si>
  <si>
    <t>last_9109_01|last_9109_02|last_9109_03</t>
  </si>
  <si>
    <t>start_9201_01|start_9201_02|start_9201_03</t>
  </si>
  <si>
    <t>charge_9201_01|charge_9201_02|charge_9201_03</t>
  </si>
  <si>
    <t>spell_9201_01|spell_9201_02|spell_9201_03</t>
  </si>
  <si>
    <t>last_9201_01|last_9201_02|last_9201_03</t>
  </si>
  <si>
    <t>start_9202_01|start_9202_02|start_9202_03</t>
  </si>
  <si>
    <t>charge_9202_01|charge_9202_02|charge_9202_03</t>
  </si>
  <si>
    <t>spell_9202_01|spell_9202_02|spell_9202_03</t>
  </si>
  <si>
    <t>last_9202_01|last_9202_02|last_9202_03</t>
  </si>
  <si>
    <t>start_9203_01|start_9203_02|start_9203_03</t>
  </si>
  <si>
    <t>charge_9203_01|charge_9203_02|charge_9203_03</t>
  </si>
  <si>
    <t>spell_9203_01|spell_9203_02|spell_9203_03</t>
  </si>
  <si>
    <t>last_9203_01|last_9203_02|last_9203_03</t>
  </si>
  <si>
    <t>start_9204_01|start_9204_02|start_9204_03</t>
  </si>
  <si>
    <t>charge_9204_01|charge_9204_02|charge_9204_03</t>
  </si>
  <si>
    <t>spell_9204_01|spell_9204_02|spell_9204_03</t>
  </si>
  <si>
    <t>last_9204_01|last_9204_02|last_9204_03</t>
  </si>
  <si>
    <t>start_9205_01|start_9205_02|start_9205_03</t>
  </si>
  <si>
    <t>charge_9205_01|charge_9205_02|charge_9205_03</t>
  </si>
  <si>
    <t>spell_9205_01|spell_9205_02|spell_9205_03</t>
  </si>
  <si>
    <t>last_9205_01|last_9205_02|last_9205_03</t>
  </si>
  <si>
    <t>start_9206_01|start_9206_02|start_9206_03</t>
  </si>
  <si>
    <t>charge_9206_01|charge_9206_02|charge_9206_03</t>
  </si>
  <si>
    <t>spell_9206_01|spell_9206_02|spell_9206_03</t>
  </si>
  <si>
    <t>last_9206_01|last_9206_02|last_9206_03</t>
  </si>
  <si>
    <t>start_9207_01|start_9207_02|start_9207_03</t>
  </si>
  <si>
    <t>charge_9207_01|charge_9207_02|charge_9207_03</t>
  </si>
  <si>
    <t>spell_9207_01|spell_9207_02|spell_9207_03</t>
  </si>
  <si>
    <t>last_9207_01|last_9207_02|last_9207_03</t>
  </si>
  <si>
    <t>start_9208_01|start_9208_02|start_9208_03</t>
  </si>
  <si>
    <t>charge_9208_01|charge_9208_02|charge_9208_03</t>
  </si>
  <si>
    <t>spell_9208_01|spell_9208_02|spell_9208_03</t>
  </si>
  <si>
    <t>last_9208_01|last_9208_02|last_9208_03</t>
  </si>
  <si>
    <t>start_9209_01|start_9209_02|start_9209_03</t>
  </si>
  <si>
    <t>charge_9209_01|charge_9209_02|charge_9209_03</t>
  </si>
  <si>
    <t>spell_9209_01|spell_9209_02|spell_9209_03</t>
  </si>
  <si>
    <t>last_9209_01|last_9209_02|last_9209_03</t>
  </si>
  <si>
    <t>start_9501_01|start_9501_02|start_9501_03</t>
  </si>
  <si>
    <t>charge_9501_01|charge_9501_02|charge_9501_03</t>
  </si>
  <si>
    <t>spell_9501_01|spell_9501_02|spell_9501_03</t>
  </si>
  <si>
    <t>last_9501_01|last_9501_02|last_9501_03</t>
  </si>
  <si>
    <t>start_9502_01|start_9502_02|start_9502_03</t>
  </si>
  <si>
    <t>charge_9502_01|charge_9502_02|charge_9502_03</t>
  </si>
  <si>
    <t>spell_9502_01|spell_9502_02|spell_9502_03</t>
  </si>
  <si>
    <t>last_9502_01|last_9502_02|last_9502_03</t>
  </si>
  <si>
    <t>start_9503_01|start_9503_02|start_9503_03</t>
  </si>
  <si>
    <t>charge_9503_01|charge_9503_02|charge_9503_03</t>
  </si>
  <si>
    <t>spell_9503_01|spell_9503_02|spell_9503_03</t>
  </si>
  <si>
    <t>last_9503_01|last_9503_02|last_9503_03</t>
  </si>
  <si>
    <t>start_9504_01|start_9504_02|start_9504_03</t>
  </si>
  <si>
    <t>charge_9504_01|charge_9504_02|charge_9504_03</t>
  </si>
  <si>
    <t>spell_9504_01|spell_9504_02|spell_9504_03</t>
  </si>
  <si>
    <t>last_9504_01|last_9504_02|last_9504_03</t>
  </si>
  <si>
    <t>start_9505_01|start_9505_02|start_9505_03</t>
  </si>
  <si>
    <t>charge_9505_01|charge_9505_02|charge_9505_03</t>
  </si>
  <si>
    <t>spell_9505_01|spell_9505_02|spell_9505_03</t>
  </si>
  <si>
    <t>last_9505_01|last_9505_02|last_9505_03</t>
  </si>
  <si>
    <t>start_9506_01|start_9506_02|start_9506_03</t>
  </si>
  <si>
    <t>charge_9506_01|charge_9506_02|charge_9506_03</t>
  </si>
  <si>
    <t>spell_9506_01|spell_9506_02|spell_9506_03</t>
  </si>
  <si>
    <t>last_9506_01|last_9506_02|last_9506_03</t>
  </si>
  <si>
    <t>start_9507_01|start_9507_02|start_9507_03</t>
  </si>
  <si>
    <t>charge_9507_01|charge_9507_02|charge_9507_03</t>
  </si>
  <si>
    <t>spell_9507_01|spell_9507_02|spell_9507_03</t>
  </si>
  <si>
    <t>last_9507_01|last_9507_02|last_9507_03</t>
  </si>
  <si>
    <t>start_9508_01|start_9508_02|start_9508_03</t>
  </si>
  <si>
    <t>charge_9508_01|charge_9508_02|charge_9508_03</t>
  </si>
  <si>
    <t>spell_9508_01|spell_9508_02|spell_9508_03</t>
  </si>
  <si>
    <t>last_9508_01|last_9508_02|last_9508_03</t>
  </si>
  <si>
    <t>start_9509_01|start_9509_02|start_9509_03</t>
  </si>
  <si>
    <t>charge_9509_01|charge_9509_02|charge_9509_03</t>
  </si>
  <si>
    <t>spell_9509_01|spell_9509_02|spell_9509_03</t>
  </si>
  <si>
    <t>last_9509_01|last_9509_02|last_9509_03</t>
  </si>
  <si>
    <t>start_90000_01|start_90000_02|start_90000_03</t>
  </si>
  <si>
    <t>charge_90000_01|charge_90000_02|charge_90000_03</t>
  </si>
  <si>
    <t>spell_90000_01|spell_90000_02|spell_90000_03</t>
  </si>
  <si>
    <t>last_90000_01|last_90000_02|last_90000_03</t>
  </si>
  <si>
    <t>start_90001_01|start_90001_02|start_90001_03</t>
  </si>
  <si>
    <t>charge_90001_01|charge_90001_02|charge_90001_03</t>
  </si>
  <si>
    <t>spell_90001_01|spell_90001_02|spell_90001_03</t>
  </si>
  <si>
    <t>last_90001_01|last_90001_02|last_90001_03</t>
  </si>
  <si>
    <t>start_90002_01|start_90002_02|start_90002_03</t>
  </si>
  <si>
    <t>charge_90002_01|charge_90002_02|charge_90002_03</t>
  </si>
  <si>
    <t>spell_90002_01|spell_90002_02|spell_90002_03</t>
  </si>
  <si>
    <t>last_90002_01|last_90002_02|last_90002_03</t>
  </si>
  <si>
    <t>start_90003_01|start_90003_02|start_90003_03</t>
  </si>
  <si>
    <t>charge_90003_01|charge_90003_02|charge_90003_03</t>
  </si>
  <si>
    <t>spell_90003_01|spell_90003_02|spell_90003_03</t>
  </si>
  <si>
    <t>last_90003_01|last_90003_02|last_90003_03</t>
  </si>
  <si>
    <t>start_80000_01|start_80000_02|start_80000_03</t>
  </si>
  <si>
    <t>charge_80000_01|charge_80000_02|charge_80000_03</t>
  </si>
  <si>
    <t>spell_80000_01|spell_80000_02|spell_80000_03</t>
  </si>
  <si>
    <t>last_80000_01|last_80000_02|last_80000_03</t>
  </si>
  <si>
    <t>start_80001_01|start_80001_02|start_80001_03</t>
  </si>
  <si>
    <t>charge_80001_01|charge_80001_02|charge_80001_03</t>
  </si>
  <si>
    <t>spell_80001_01|spell_80001_02|spell_80001_03</t>
  </si>
  <si>
    <t>last_80001_01|last_80001_02|last_80001_03</t>
  </si>
  <si>
    <t>start_80002_01|start_80002_02|start_80002_03</t>
  </si>
  <si>
    <t>charge_80002_01|charge_80002_02|charge_80002_03</t>
  </si>
  <si>
    <t>spell_80002_01|spell_80002_02|spell_80002_03</t>
  </si>
  <si>
    <t>last_80002_01|last_80002_02|last_80002_03</t>
  </si>
  <si>
    <t>start_800021_01|start_800021_02|start_800021_03</t>
  </si>
  <si>
    <t>charge_800021_01|charge_800021_02|charge_800021_03</t>
  </si>
  <si>
    <t>spell_800021_01|spell_800021_02|spell_800021_03</t>
  </si>
  <si>
    <t>last_800021_01|last_800021_02|last_800021_03</t>
  </si>
  <si>
    <t>start_80003_01|start_80003_02|start_80003_03</t>
  </si>
  <si>
    <t>charge_80003_01|charge_80003_02|charge_80003_03</t>
  </si>
  <si>
    <t>spell_80003_01|spell_80003_02|spell_80003_03</t>
  </si>
  <si>
    <t>last_80003_01|last_80003_02|last_80003_03</t>
  </si>
  <si>
    <t>start_800031_01|start_800031_02|start_800031_03</t>
  </si>
  <si>
    <t>charge_800031_01|charge_800031_02|charge_800031_03</t>
  </si>
  <si>
    <t>spell_800031_01|spell_800031_02|spell_800031_03</t>
  </si>
  <si>
    <t>last_800031_01|last_800031_02|last_800031_03</t>
  </si>
  <si>
    <t>start_80004_01|start_80004_02|start_80004_03</t>
  </si>
  <si>
    <t>charge_80004_01|charge_80004_02|charge_80004_03</t>
  </si>
  <si>
    <t>spell_80004_01|spell_80004_02|spell_80004_03</t>
  </si>
  <si>
    <t>last_80004_01|last_80004_02|last_80004_03</t>
  </si>
  <si>
    <t>start_800041_01|start_800041_02|start_800041_03</t>
  </si>
  <si>
    <t>charge_800041_01|charge_800041_02|charge_800041_03</t>
  </si>
  <si>
    <t>spell_800041_01|spell_800041_02|spell_800041_03</t>
  </si>
  <si>
    <t>last_800041_01|last_800041_02|last_800041_03</t>
  </si>
  <si>
    <t>start_80005_01|start_80005_02|start_80005_03</t>
  </si>
  <si>
    <t>charge_80005_01|charge_80005_02|charge_80005_03</t>
  </si>
  <si>
    <t>spell_80005_01|spell_80005_02|spell_80005_03</t>
  </si>
  <si>
    <t>last_80005_01|last_80005_02|last_80005_03</t>
  </si>
  <si>
    <t>start_80006_01|start_80006_02|start_80006_03</t>
  </si>
  <si>
    <t>charge_80006_01|charge_80006_02|charge_80006_03</t>
  </si>
  <si>
    <t>spell_80006_01|spell_80006_02|spell_80006_03</t>
  </si>
  <si>
    <t>last_80006_01|last_80006_02|last_80006_03</t>
  </si>
  <si>
    <t>start_80007_01|start_80007_02|start_80007_03</t>
  </si>
  <si>
    <t>charge_80007_01|charge_80007_02|charge_80007_03</t>
  </si>
  <si>
    <t>spell_80007_01|spell_80007_02|spell_80007_03</t>
  </si>
  <si>
    <t>last_80007_01|last_80007_02|last_80007_03</t>
  </si>
  <si>
    <t>start_800071_01|start_800071_02|start_800071_03</t>
  </si>
  <si>
    <t>charge_800071_01|charge_800071_02|charge_800071_03</t>
  </si>
  <si>
    <t>spell_800071_01|spell_800071_02|spell_800071_03</t>
  </si>
  <si>
    <t>last_800071_01|last_800071_02|last_800071_03</t>
  </si>
  <si>
    <t>start_80008_01|start_80008_02|start_80008_03</t>
  </si>
  <si>
    <t>charge_80008_01|charge_80008_02|charge_80008_03</t>
  </si>
  <si>
    <t>spell_80008_01|spell_80008_02|spell_80008_03</t>
  </si>
  <si>
    <t>last_80008_01|last_80008_02|last_80008_03</t>
  </si>
  <si>
    <t>start_800081_01|start_800081_02|start_800081_03</t>
  </si>
  <si>
    <t>charge_800081_01|charge_800081_02|charge_800081_03</t>
  </si>
  <si>
    <t>spell_800081_01|spell_800081_02|spell_800081_03</t>
  </si>
  <si>
    <t>last_800081_01|last_800081_02|last_800081_03</t>
  </si>
  <si>
    <t>start_80009_01|start_80009_02|start_80009_03</t>
  </si>
  <si>
    <t>charge_80009_01|charge_80009_02|charge_80009_03</t>
  </si>
  <si>
    <t>spell_80009_01|spell_80009_02|spell_80009_03</t>
  </si>
  <si>
    <t>last_80009_01|last_80009_02|last_80009_03</t>
  </si>
  <si>
    <t>start_800091_01|start_800091_02|start_800091_03</t>
  </si>
  <si>
    <t>charge_800091_01|charge_800091_02|charge_800091_03</t>
  </si>
  <si>
    <t>spell_800091_01|spell_800091_02|spell_800091_03</t>
  </si>
  <si>
    <t>last_800091_01|last_800091_02|last_800091_03</t>
  </si>
  <si>
    <t>start_80010_01|start_80010_02|start_80010_03</t>
  </si>
  <si>
    <t>charge_80010_01|charge_80010_02|charge_80010_03</t>
  </si>
  <si>
    <t>spell_80010_01|spell_80010_02|spell_80010_03</t>
  </si>
  <si>
    <t>last_80010_01|last_80010_02|last_80010_03</t>
  </si>
  <si>
    <t>start_80011_01|start_80011_02|start_80011_03</t>
  </si>
  <si>
    <t>charge_80011_01|charge_80011_02|charge_80011_03</t>
  </si>
  <si>
    <t>spell_80011_01|spell_80011_02|spell_80011_03</t>
  </si>
  <si>
    <t>last_80011_01|last_80011_02|last_80011_03</t>
  </si>
  <si>
    <t>start_80012_01|start_80012_02|start_80012_03</t>
  </si>
  <si>
    <t>charge_80012_01|charge_80012_02|charge_80012_03</t>
  </si>
  <si>
    <t>spell_80012_01|spell_80012_02|spell_80012_03</t>
  </si>
  <si>
    <t>last_80012_01|last_80012_02|last_80012_03</t>
  </si>
  <si>
    <t>start_80013_01|start_80013_02|start_80013_03</t>
  </si>
  <si>
    <t>charge_80013_01|charge_80013_02|charge_80013_03</t>
  </si>
  <si>
    <t>spell_80013_01|spell_80013_02|spell_80013_03</t>
  </si>
  <si>
    <t>last_80013_01|last_80013_02|last_80013_03</t>
  </si>
  <si>
    <t>start_80014_01|start_80014_02|start_80014_03</t>
  </si>
  <si>
    <t>charge_80014_01|charge_80014_02|charge_80014_03</t>
  </si>
  <si>
    <t>spell_80014_01|spell_80014_02|spell_80014_03</t>
  </si>
  <si>
    <t>last_80014_01|last_80014_02|last_80014_03</t>
  </si>
  <si>
    <t>start_80015_01|start_80015_02|start_80015_03</t>
  </si>
  <si>
    <t>charge_80015_01|charge_80015_02|charge_80015_03</t>
  </si>
  <si>
    <t>spell_80015_01|spell_80015_02|spell_80015_03</t>
  </si>
  <si>
    <t>last_80015_01|last_80015_02|last_80015_03</t>
  </si>
  <si>
    <t>start_80016_01|start_80016_02|start_80016_03</t>
  </si>
  <si>
    <t>charge_80016_01|charge_80016_02|charge_80016_03</t>
  </si>
  <si>
    <t>spell_80016_01|spell_80016_02|spell_80016_03</t>
  </si>
  <si>
    <t>last_80016_01|last_80016_02|last_80016_03</t>
  </si>
  <si>
    <t>start_80017_01|start_80017_02|start_80017_03</t>
  </si>
  <si>
    <t>charge_80017_01|charge_80017_02|charge_80017_03</t>
  </si>
  <si>
    <t>spell_80017_01|spell_80017_02|spell_80017_03</t>
  </si>
  <si>
    <t>last_80017_01|last_80017_02|last_80017_03</t>
  </si>
  <si>
    <t>start_80018_01|start_80018_02|start_80018_03</t>
  </si>
  <si>
    <t>charge_80018_01|charge_80018_02|charge_80018_03</t>
  </si>
  <si>
    <t>spell_80018_01|spell_80018_02|spell_80018_03</t>
  </si>
  <si>
    <t>last_80018_01|last_80018_02|last_80018_03</t>
  </si>
  <si>
    <t>start_80019_01|start_80019_02|start_80019_03</t>
  </si>
  <si>
    <t>charge_80019_01|charge_80019_02|charge_80019_03</t>
  </si>
  <si>
    <t>spell_80019_01|spell_80019_02|spell_80019_03</t>
  </si>
  <si>
    <t>last_80019_01|last_80019_02|last_80019_03</t>
  </si>
  <si>
    <t>E_H3021_MeleeAttack01_hit+em_chest</t>
  </si>
  <si>
    <t>E_H3021_MeleeAttack01_hit+em_chest</t>
    <phoneticPr fontId="8" type="noConversion"/>
  </si>
  <si>
    <t>m_H3001_Attack_Hit+em_chest</t>
  </si>
  <si>
    <t>E_H3005_MeleeAttack01_hit+em_chest</t>
  </si>
  <si>
    <t>E_H3019_MeleeAttack01_hit+em_chest</t>
  </si>
  <si>
    <t>E_H3026_MeleeAttack01_hit+em_chest</t>
  </si>
  <si>
    <t>m_H3028_Attack_Hit+em_chest</t>
  </si>
  <si>
    <t>E_H3039_MeleeAttack01_hit+em_chest</t>
  </si>
  <si>
    <t>E_H3044_MeleeAttack01_hit+em_chest</t>
  </si>
  <si>
    <t>m_H3011_Attack_Hit+em_chest</t>
  </si>
  <si>
    <t>动作表ID(索引GeneralAnimations_Config)</t>
    <phoneticPr fontId="7" type="noConversion"/>
  </si>
  <si>
    <t>队伍逻辑(索引TeamLogical_Config)</t>
    <phoneticPr fontId="8" type="noConversion"/>
  </si>
  <si>
    <t>英雄模型资源配置ID
（索引Apperance_Config）</t>
    <phoneticPr fontId="8" type="noConversion"/>
  </si>
  <si>
    <t>士兵ID（索引SoldierAttribute_Config）</t>
    <phoneticPr fontId="8" type="noConversion"/>
  </si>
  <si>
    <r>
      <t>camera</t>
    </r>
    <r>
      <rPr>
        <sz val="9"/>
        <rFont val="微软雅黑"/>
        <family val="2"/>
        <charset val="134"/>
      </rPr>
      <t>_shake</t>
    </r>
    <phoneticPr fontId="7" type="noConversion"/>
  </si>
  <si>
    <t>desc</t>
    <phoneticPr fontId="7" type="noConversion"/>
  </si>
  <si>
    <t>亚瑟王</t>
  </si>
  <si>
    <t>查理曼-十二骑士</t>
  </si>
  <si>
    <t>成吉思汗</t>
  </si>
  <si>
    <t>哈拉尔德.哈德拉达</t>
  </si>
  <si>
    <t>屋大维</t>
  </si>
  <si>
    <t>伊丽莎白一世</t>
  </si>
  <si>
    <t>阿塔兰忒</t>
  </si>
  <si>
    <t>尼禄</t>
  </si>
  <si>
    <t>路易十四</t>
  </si>
  <si>
    <t>埃及艳后</t>
  </si>
  <si>
    <t>彼得大帝</t>
  </si>
  <si>
    <t>海伦</t>
  </si>
  <si>
    <t>薛西斯</t>
  </si>
  <si>
    <t>风魔小太郎</t>
  </si>
  <si>
    <t>猿飞佐助</t>
  </si>
  <si>
    <t>H3052</t>
  </si>
  <si>
    <t>m_H3052_H</t>
  </si>
  <si>
    <t>t_H3052</t>
  </si>
  <si>
    <t>H3002</t>
    <phoneticPr fontId="7" type="noConversion"/>
  </si>
  <si>
    <t>m_H3002_H</t>
    <phoneticPr fontId="7" type="noConversion"/>
  </si>
  <si>
    <t>t_H3002</t>
    <phoneticPr fontId="7" type="noConversion"/>
  </si>
  <si>
    <t>t_H3003</t>
    <phoneticPr fontId="7" type="noConversion"/>
  </si>
  <si>
    <t>t_H3005</t>
    <phoneticPr fontId="7" type="noConversion"/>
  </si>
  <si>
    <t>t_H007_H</t>
    <phoneticPr fontId="7" type="noConversion"/>
  </si>
  <si>
    <t>H3009</t>
    <phoneticPr fontId="7" type="noConversion"/>
  </si>
  <si>
    <t>m_H3009_H</t>
    <phoneticPr fontId="7" type="noConversion"/>
  </si>
  <si>
    <t>t_H3009</t>
    <phoneticPr fontId="7" type="noConversion"/>
  </si>
  <si>
    <t>H3011</t>
    <phoneticPr fontId="7" type="noConversion"/>
  </si>
  <si>
    <t>m_H3011_H</t>
    <phoneticPr fontId="7" type="noConversion"/>
  </si>
  <si>
    <t>t_H3011</t>
    <phoneticPr fontId="7" type="noConversion"/>
  </si>
  <si>
    <t>t_H012_H</t>
    <phoneticPr fontId="7" type="noConversion"/>
  </si>
  <si>
    <t>H3019</t>
    <phoneticPr fontId="7" type="noConversion"/>
  </si>
  <si>
    <t>m_H3019_H</t>
    <phoneticPr fontId="7" type="noConversion"/>
  </si>
  <si>
    <t>t_H3019</t>
    <phoneticPr fontId="8" type="noConversion"/>
  </si>
  <si>
    <t>H3021</t>
    <phoneticPr fontId="7" type="noConversion"/>
  </si>
  <si>
    <t>m_H3021_H</t>
    <phoneticPr fontId="7" type="noConversion"/>
  </si>
  <si>
    <t>t_H3021</t>
    <phoneticPr fontId="8" type="noConversion"/>
  </si>
  <si>
    <t>m_H3026_H</t>
    <phoneticPr fontId="7" type="noConversion"/>
  </si>
  <si>
    <t>t_H3026</t>
    <phoneticPr fontId="8" type="noConversion"/>
  </si>
  <si>
    <t>t_H3028</t>
    <phoneticPr fontId="8" type="noConversion"/>
  </si>
  <si>
    <t>m_H3030_H</t>
    <phoneticPr fontId="7" type="noConversion"/>
  </si>
  <si>
    <t>t_H3030</t>
    <phoneticPr fontId="8" type="noConversion"/>
  </si>
  <si>
    <t>希波克拉底</t>
    <phoneticPr fontId="7" type="noConversion"/>
  </si>
  <si>
    <t>t_H3037</t>
    <phoneticPr fontId="8" type="noConversion"/>
  </si>
  <si>
    <t>H3039</t>
    <phoneticPr fontId="7" type="noConversion"/>
  </si>
  <si>
    <t>m_H3039_H</t>
    <phoneticPr fontId="7" type="noConversion"/>
  </si>
  <si>
    <t>t_H3039</t>
    <phoneticPr fontId="8" type="noConversion"/>
  </si>
  <si>
    <t>t_H3044</t>
    <phoneticPr fontId="8" type="noConversion"/>
  </si>
  <si>
    <t>萨拉丁</t>
    <phoneticPr fontId="7" type="noConversion"/>
  </si>
  <si>
    <t>阿喀琉斯</t>
    <phoneticPr fontId="7" type="noConversion"/>
  </si>
  <si>
    <t>威廉姆</t>
    <phoneticPr fontId="7" type="noConversion"/>
  </si>
  <si>
    <t>所罗门王</t>
    <phoneticPr fontId="7" type="noConversion"/>
  </si>
  <si>
    <t>亚历山大</t>
    <phoneticPr fontId="7" type="noConversion"/>
  </si>
  <si>
    <t>成吉思汗</t>
    <phoneticPr fontId="7" type="noConversion"/>
  </si>
  <si>
    <t>S017</t>
    <phoneticPr fontId="7" type="noConversion"/>
  </si>
  <si>
    <t>m_S017_L</t>
    <phoneticPr fontId="7" type="noConversion"/>
  </si>
  <si>
    <t>t_S017_L</t>
    <phoneticPr fontId="8" type="noConversion"/>
  </si>
  <si>
    <t>m_S400_05_H</t>
  </si>
  <si>
    <t>t_S400_05</t>
  </si>
  <si>
    <t>贝特（导师艾伯特）物理</t>
    <phoneticPr fontId="8" type="noConversion"/>
  </si>
  <si>
    <t>奥拉夫（巴克）物理</t>
    <phoneticPr fontId="8" type="noConversion"/>
  </si>
  <si>
    <t>左塞特（莉莉安）法系</t>
    <phoneticPr fontId="8" type="noConversion"/>
  </si>
  <si>
    <t>西格玛（亚瑟王）物理</t>
    <phoneticPr fontId="8" type="noConversion"/>
  </si>
  <si>
    <t>start_7013_01|start_7013_02|start_7013_03</t>
    <phoneticPr fontId="8" type="noConversion"/>
  </si>
  <si>
    <t>charge_7013_01|charge_7013_02|charge_7013_03</t>
    <phoneticPr fontId="8" type="noConversion"/>
  </si>
  <si>
    <t>spell_7013_01|spell_7013_02|spell_7013_03</t>
    <phoneticPr fontId="8" type="noConversion"/>
  </si>
  <si>
    <t>last_7013_01|last_7013_02|last_7013_03</t>
    <phoneticPr fontId="8" type="noConversion"/>
  </si>
  <si>
    <t>start_7014_01|start_7014_02|start_7014_04</t>
    <phoneticPr fontId="8" type="noConversion"/>
  </si>
  <si>
    <t>charge_7014_01|charge_7014_02|charge_7014_03</t>
    <phoneticPr fontId="8" type="noConversion"/>
  </si>
  <si>
    <t>spell_7014_01|spell_7014_02|spell_7014_03</t>
    <phoneticPr fontId="8" type="noConversion"/>
  </si>
  <si>
    <t>last_7014_01|last_7014_02|last_7014_03</t>
    <phoneticPr fontId="8" type="noConversion"/>
  </si>
  <si>
    <t>start_7015_01|start_7015_02|start_7015_05</t>
    <phoneticPr fontId="8" type="noConversion"/>
  </si>
  <si>
    <t>charge_7015_01|charge_7015_02|charge_7015_03</t>
    <phoneticPr fontId="8" type="noConversion"/>
  </si>
  <si>
    <t>spell_7015_01|spell_7015_02|spell_7015_03</t>
    <phoneticPr fontId="8" type="noConversion"/>
  </si>
  <si>
    <t>last_7015_01|last_7015_02|last_7015_03</t>
    <phoneticPr fontId="8" type="noConversion"/>
  </si>
  <si>
    <t>start_7016_01|start_7016_02|start_7016_06</t>
    <phoneticPr fontId="8" type="noConversion"/>
  </si>
  <si>
    <t>charge_7016_01|charge_7016_02|charge_7016_03</t>
    <phoneticPr fontId="8" type="noConversion"/>
  </si>
  <si>
    <t>spell_7016_01|spell_7016_02|spell_7016_03</t>
    <phoneticPr fontId="8" type="noConversion"/>
  </si>
  <si>
    <t>last_7016_01|last_7016_02|last_7016_03</t>
    <phoneticPr fontId="8" type="noConversion"/>
  </si>
  <si>
    <t>步兵</t>
    <phoneticPr fontId="8" type="noConversion"/>
  </si>
  <si>
    <t>Hero_Name_7013</t>
  </si>
  <si>
    <t>Hero_Name_7014</t>
  </si>
  <si>
    <t>法师</t>
    <phoneticPr fontId="8" type="noConversion"/>
  </si>
  <si>
    <t>Hero_Name_7015</t>
  </si>
  <si>
    <t>Hero_Name_7016</t>
  </si>
  <si>
    <t>start_9005_01|start_9005_02|start_9005_03</t>
    <phoneticPr fontId="8" type="noConversion"/>
  </si>
  <si>
    <t>英雄偏向</t>
    <phoneticPr fontId="8" type="noConversion"/>
  </si>
  <si>
    <t>8,5,7,6</t>
    <phoneticPr fontId="8" type="noConversion"/>
  </si>
  <si>
    <t>5,7,9,1</t>
    <phoneticPr fontId="8" type="noConversion"/>
  </si>
  <si>
    <t>4,6,10,3</t>
    <phoneticPr fontId="8" type="noConversion"/>
  </si>
  <si>
    <t>7,6,6,4</t>
    <phoneticPr fontId="8" type="noConversion"/>
  </si>
  <si>
    <t>7,6,8,1</t>
    <phoneticPr fontId="8" type="noConversion"/>
  </si>
  <si>
    <t>5,7,7,1</t>
    <phoneticPr fontId="8" type="noConversion"/>
  </si>
  <si>
    <t>8,5,1,8</t>
    <phoneticPr fontId="8" type="noConversion"/>
  </si>
  <si>
    <t>7,6,3,6</t>
    <phoneticPr fontId="8" type="noConversion"/>
  </si>
  <si>
    <t>5,5,5,5</t>
    <phoneticPr fontId="8" type="noConversion"/>
  </si>
  <si>
    <t>6,5,3,6</t>
    <phoneticPr fontId="8" type="noConversion"/>
  </si>
  <si>
    <t>6,4,0,8</t>
    <phoneticPr fontId="8" type="noConversion"/>
  </si>
  <si>
    <t>7,6,9,1</t>
    <phoneticPr fontId="8" type="noConversion"/>
  </si>
  <si>
    <t>5,7,7,0</t>
    <phoneticPr fontId="8" type="noConversion"/>
  </si>
  <si>
    <t>8,6,8,1</t>
    <phoneticPr fontId="8" type="noConversion"/>
  </si>
  <si>
    <t>8,8,5,0</t>
    <phoneticPr fontId="8" type="noConversion"/>
  </si>
  <si>
    <t>8,6,0,8</t>
    <phoneticPr fontId="8" type="noConversion"/>
  </si>
  <si>
    <t>8,8,6,0</t>
    <phoneticPr fontId="8" type="noConversion"/>
  </si>
  <si>
    <t>4,6,0,10</t>
    <phoneticPr fontId="8" type="noConversion"/>
  </si>
  <si>
    <t>4,6,9,0</t>
    <phoneticPr fontId="8" type="noConversion"/>
  </si>
  <si>
    <t>4,5,0,10</t>
    <phoneticPr fontId="8" type="noConversion"/>
  </si>
  <si>
    <t>4,6,0,9</t>
    <phoneticPr fontId="8" type="noConversion"/>
  </si>
  <si>
    <t>6,4,0,9</t>
    <phoneticPr fontId="8" type="noConversion"/>
  </si>
  <si>
    <t>7,6,0,9</t>
    <phoneticPr fontId="8" type="noConversion"/>
  </si>
  <si>
    <t>5,6,8,0</t>
    <phoneticPr fontId="8" type="noConversion"/>
  </si>
  <si>
    <t>7,7,6,6</t>
    <phoneticPr fontId="8" type="noConversion"/>
  </si>
  <si>
    <t>8,6,8,0</t>
    <phoneticPr fontId="8" type="noConversion"/>
  </si>
  <si>
    <t>5,7,0,9</t>
    <phoneticPr fontId="8" type="noConversion"/>
  </si>
  <si>
    <t>5,7,6,6</t>
    <phoneticPr fontId="8" type="noConversion"/>
  </si>
  <si>
    <t>8,8,8,0</t>
    <phoneticPr fontId="8" type="noConversion"/>
  </si>
  <si>
    <t>10,8,6,0</t>
    <phoneticPr fontId="8" type="noConversion"/>
  </si>
  <si>
    <t>8,10,6,0</t>
    <phoneticPr fontId="8" type="noConversion"/>
  </si>
  <si>
    <t>death_effect</t>
    <phoneticPr fontId="7" type="noConversion"/>
  </si>
  <si>
    <t>死亡特效</t>
    <phoneticPr fontId="7" type="noConversion"/>
  </si>
  <si>
    <t>E_H3065_MeleeAttack01_hit+em_chest</t>
    <phoneticPr fontId="8" type="noConversion"/>
  </si>
  <si>
    <t>E_H3014_MeleeAttack01_hit+em_chest</t>
    <phoneticPr fontId="8" type="noConversion"/>
  </si>
  <si>
    <t>H3013</t>
  </si>
  <si>
    <t>m_H3013_H</t>
  </si>
  <si>
    <t>t_H3013</t>
  </si>
  <si>
    <t>H3014</t>
  </si>
  <si>
    <t>m_H3014_H</t>
  </si>
  <si>
    <t>t_H3014</t>
  </si>
  <si>
    <t>H3016</t>
  </si>
  <si>
    <t>m_H3016_H</t>
  </si>
  <si>
    <t>t_H3016</t>
  </si>
  <si>
    <t>成吉思汗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</si>
</sst>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2"/>
      <charset val="134"/>
      <scheme val="minor"/>
    </font>
    <font>
      <sz val="10"/>
      <color rgb="FF333333"/>
      <name val="Arial"/>
      <family val="2"/>
    </font>
    <font>
      <sz val="9"/>
      <color rgb="FFFF0000"/>
      <name val="微软雅黑"/>
      <family val="2"/>
      <charset val="134"/>
    </font>
    <font>
      <sz val="9"/>
      <color rgb="FF00B0F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11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2" fillId="0" borderId="0"/>
    <xf numFmtId="0" fontId="2" fillId="0" borderId="0"/>
  </cellStyleXfs>
  <cellXfs count="269">
    <xf numFmtId="0" fontId="0" fillId="0" borderId="0" xfId="0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Fill="1" applyBorder="1">
      <alignment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15" fillId="5" borderId="0" xfId="0" applyFont="1" applyFill="1" applyBorder="1">
      <alignment vertical="center"/>
    </xf>
    <xf numFmtId="0" fontId="15" fillId="6" borderId="0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0" borderId="0" xfId="0" applyFont="1" applyFill="1" applyAlignment="1">
      <alignment vertical="center"/>
    </xf>
    <xf numFmtId="0" fontId="6" fillId="8" borderId="0" xfId="0" applyFont="1" applyFill="1">
      <alignment vertical="center"/>
    </xf>
    <xf numFmtId="0" fontId="5" fillId="4" borderId="1" xfId="0" applyFont="1" applyFill="1" applyBorder="1" applyAlignment="1">
      <alignment horizontal="left" vertical="center"/>
    </xf>
    <xf numFmtId="176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 wrapText="1"/>
    </xf>
    <xf numFmtId="176" fontId="5" fillId="7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76" fontId="5" fillId="6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4" fillId="0" borderId="0" xfId="0" applyFont="1" applyFill="1" applyBorder="1">
      <alignment vertical="center"/>
    </xf>
    <xf numFmtId="176" fontId="5" fillId="7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8" borderId="1" xfId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 wrapText="1"/>
    </xf>
    <xf numFmtId="0" fontId="13" fillId="0" borderId="0" xfId="0" applyNumberFormat="1" applyFont="1" applyFill="1" applyBorder="1" applyAlignment="1">
      <alignment horizontal="right" vertical="center" wrapText="1"/>
    </xf>
    <xf numFmtId="176" fontId="22" fillId="0" borderId="0" xfId="0" applyNumberFormat="1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76" fontId="22" fillId="0" borderId="7" xfId="0" applyNumberFormat="1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wrapText="1"/>
    </xf>
    <xf numFmtId="0" fontId="22" fillId="0" borderId="5" xfId="0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17" fillId="0" borderId="1" xfId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 wrapText="1"/>
    </xf>
    <xf numFmtId="176" fontId="18" fillId="0" borderId="1" xfId="0" applyNumberFormat="1" applyFont="1" applyFill="1" applyBorder="1" applyAlignment="1">
      <alignment horizontal="left" vertical="center"/>
    </xf>
    <xf numFmtId="176" fontId="5" fillId="5" borderId="1" xfId="0" applyNumberFormat="1" applyFont="1" applyFill="1" applyBorder="1" applyAlignment="1">
      <alignment horizontal="left" vertical="center"/>
    </xf>
    <xf numFmtId="176" fontId="17" fillId="0" borderId="1" xfId="0" applyNumberFormat="1" applyFont="1" applyFill="1" applyBorder="1" applyAlignment="1">
      <alignment horizontal="left" vertical="center"/>
    </xf>
    <xf numFmtId="0" fontId="5" fillId="10" borderId="1" xfId="0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/>
    </xf>
    <xf numFmtId="0" fontId="17" fillId="0" borderId="2" xfId="1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22" fillId="0" borderId="9" xfId="0" applyNumberFormat="1" applyFont="1" applyFill="1" applyBorder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10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14" fillId="6" borderId="1" xfId="0" applyFont="1" applyFill="1" applyBorder="1" applyAlignment="1">
      <alignment horizontal="left" vertical="center"/>
    </xf>
    <xf numFmtId="0" fontId="14" fillId="6" borderId="1" xfId="0" applyNumberFormat="1" applyFont="1" applyFill="1" applyBorder="1" applyAlignment="1">
      <alignment horizontal="left" vertical="center"/>
    </xf>
    <xf numFmtId="0" fontId="14" fillId="6" borderId="1" xfId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4" fillId="3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14" fillId="0" borderId="1" xfId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1" xfId="0" applyNumberFormat="1" applyFont="1" applyFill="1" applyBorder="1" applyAlignment="1">
      <alignment horizontal="left" vertical="center"/>
    </xf>
    <xf numFmtId="0" fontId="14" fillId="5" borderId="1" xfId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 wrapText="1"/>
    </xf>
    <xf numFmtId="0" fontId="14" fillId="9" borderId="1" xfId="0" applyFont="1" applyFill="1" applyBorder="1" applyAlignment="1">
      <alignment horizontal="left" vertical="center"/>
    </xf>
    <xf numFmtId="0" fontId="14" fillId="9" borderId="1" xfId="0" applyNumberFormat="1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/>
    </xf>
    <xf numFmtId="0" fontId="14" fillId="10" borderId="1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left" vertical="center"/>
    </xf>
    <xf numFmtId="0" fontId="14" fillId="6" borderId="2" xfId="0" applyNumberFormat="1" applyFont="1" applyFill="1" applyBorder="1" applyAlignment="1">
      <alignment horizontal="left" vertical="center"/>
    </xf>
    <xf numFmtId="0" fontId="14" fillId="6" borderId="2" xfId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14" fillId="6" borderId="2" xfId="0" applyNumberFormat="1" applyFont="1" applyFill="1" applyBorder="1" applyAlignment="1">
      <alignment horizontal="left" vertical="center" wrapText="1"/>
    </xf>
    <xf numFmtId="0" fontId="14" fillId="6" borderId="1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14" fillId="10" borderId="1" xfId="0" applyNumberFormat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3" borderId="2" xfId="0" applyNumberFormat="1" applyFont="1" applyFill="1" applyBorder="1" applyAlignment="1">
      <alignment horizontal="left" vertical="center"/>
    </xf>
    <xf numFmtId="0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76" fontId="22" fillId="0" borderId="9" xfId="0" applyNumberFormat="1" applyFont="1" applyFill="1" applyBorder="1" applyAlignment="1">
      <alignment horizontal="center" vertical="center"/>
    </xf>
    <xf numFmtId="176" fontId="22" fillId="0" borderId="1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0" fontId="22" fillId="0" borderId="6" xfId="0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4" fillId="0" borderId="0" xfId="0" applyFont="1" applyFill="1">
      <alignment vertical="center"/>
    </xf>
    <xf numFmtId="176" fontId="22" fillId="0" borderId="10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6" borderId="1" xfId="0" applyNumberFormat="1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left" vertical="center"/>
    </xf>
    <xf numFmtId="0" fontId="5" fillId="3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center"/>
    </xf>
    <xf numFmtId="176" fontId="5" fillId="8" borderId="1" xfId="0" applyNumberFormat="1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left" vertical="center"/>
    </xf>
    <xf numFmtId="0" fontId="5" fillId="6" borderId="2" xfId="0" applyNumberFormat="1" applyFont="1" applyFill="1" applyBorder="1" applyAlignment="1">
      <alignment horizontal="left" vertical="center"/>
    </xf>
    <xf numFmtId="0" fontId="12" fillId="6" borderId="2" xfId="0" applyFont="1" applyFill="1" applyBorder="1" applyAlignment="1">
      <alignment horizontal="left" vertical="center"/>
    </xf>
    <xf numFmtId="176" fontId="5" fillId="6" borderId="2" xfId="0" applyNumberFormat="1" applyFont="1" applyFill="1" applyBorder="1" applyAlignment="1">
      <alignment horizontal="left" vertical="center"/>
    </xf>
    <xf numFmtId="0" fontId="14" fillId="0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176" fontId="20" fillId="11" borderId="11" xfId="0" applyNumberFormat="1" applyFont="1" applyFill="1" applyBorder="1" applyAlignment="1">
      <alignment horizontal="center" vertical="center"/>
    </xf>
    <xf numFmtId="176" fontId="22" fillId="0" borderId="11" xfId="0" applyNumberFormat="1" applyFont="1" applyFill="1" applyBorder="1" applyAlignment="1">
      <alignment horizontal="center" vertical="center"/>
    </xf>
    <xf numFmtId="176" fontId="20" fillId="11" borderId="13" xfId="0" applyNumberFormat="1" applyFont="1" applyFill="1" applyBorder="1" applyAlignment="1">
      <alignment horizontal="center" vertical="center"/>
    </xf>
    <xf numFmtId="176" fontId="20" fillId="11" borderId="15" xfId="0" applyNumberFormat="1" applyFont="1" applyFill="1" applyBorder="1" applyAlignment="1">
      <alignment horizontal="center" vertical="center"/>
    </xf>
    <xf numFmtId="176" fontId="22" fillId="0" borderId="16" xfId="0" applyNumberFormat="1" applyFont="1" applyFill="1" applyBorder="1" applyAlignment="1">
      <alignment horizontal="center" vertical="center"/>
    </xf>
    <xf numFmtId="176" fontId="22" fillId="0" borderId="17" xfId="0" applyNumberFormat="1" applyFont="1" applyFill="1" applyBorder="1" applyAlignment="1">
      <alignment horizontal="center" vertical="center" wrapText="1"/>
    </xf>
    <xf numFmtId="176" fontId="20" fillId="11" borderId="18" xfId="0" applyNumberFormat="1" applyFont="1" applyFill="1" applyBorder="1" applyAlignment="1">
      <alignment horizontal="center" vertical="center"/>
    </xf>
    <xf numFmtId="176" fontId="22" fillId="0" borderId="12" xfId="0" applyNumberFormat="1" applyFont="1" applyFill="1" applyBorder="1" applyAlignment="1">
      <alignment horizontal="center" vertical="center"/>
    </xf>
    <xf numFmtId="176" fontId="22" fillId="0" borderId="19" xfId="0" applyNumberFormat="1" applyFont="1" applyFill="1" applyBorder="1" applyAlignment="1">
      <alignment horizontal="center" vertical="center" wrapText="1"/>
    </xf>
    <xf numFmtId="176" fontId="22" fillId="0" borderId="12" xfId="0" applyNumberFormat="1" applyFont="1" applyFill="1" applyBorder="1" applyAlignment="1">
      <alignment horizontal="center" vertical="center" wrapText="1"/>
    </xf>
    <xf numFmtId="176" fontId="22" fillId="0" borderId="19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0" fillId="11" borderId="5" xfId="0" applyNumberFormat="1" applyFont="1" applyFill="1" applyBorder="1" applyAlignment="1">
      <alignment horizontal="center" vertical="center"/>
    </xf>
    <xf numFmtId="0" fontId="20" fillId="11" borderId="0" xfId="0" applyNumberFormat="1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20" fillId="11" borderId="16" xfId="0" applyNumberFormat="1" applyFont="1" applyFill="1" applyBorder="1" applyAlignment="1">
      <alignment horizontal="center" vertical="center"/>
    </xf>
    <xf numFmtId="0" fontId="22" fillId="0" borderId="20" xfId="0" applyNumberFormat="1" applyFont="1" applyFill="1" applyBorder="1" applyAlignment="1">
      <alignment horizontal="center" vertical="center" wrapText="1"/>
    </xf>
    <xf numFmtId="0" fontId="22" fillId="0" borderId="16" xfId="0" applyNumberFormat="1" applyFont="1" applyFill="1" applyBorder="1" applyAlignment="1">
      <alignment horizontal="center" vertical="center"/>
    </xf>
    <xf numFmtId="0" fontId="22" fillId="0" borderId="17" xfId="0" applyNumberFormat="1" applyFont="1" applyFill="1" applyBorder="1" applyAlignment="1">
      <alignment horizontal="center" vertical="center" wrapText="1"/>
    </xf>
    <xf numFmtId="176" fontId="20" fillId="11" borderId="12" xfId="0" applyNumberFormat="1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center" vertical="center" wrapText="1"/>
    </xf>
    <xf numFmtId="0" fontId="20" fillId="11" borderId="12" xfId="0" applyNumberFormat="1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 wrapText="1"/>
    </xf>
    <xf numFmtId="49" fontId="22" fillId="0" borderId="21" xfId="0" applyNumberFormat="1" applyFont="1" applyFill="1" applyBorder="1" applyAlignment="1">
      <alignment horizontal="center" vertical="center" wrapText="1"/>
    </xf>
    <xf numFmtId="0" fontId="22" fillId="0" borderId="21" xfId="0" applyNumberFormat="1" applyFont="1" applyFill="1" applyBorder="1" applyAlignment="1">
      <alignment horizontal="center" vertical="center" wrapText="1"/>
    </xf>
    <xf numFmtId="0" fontId="22" fillId="0" borderId="12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horizontal="center" vertical="center" wrapText="1"/>
    </xf>
    <xf numFmtId="176" fontId="22" fillId="0" borderId="21" xfId="0" applyNumberFormat="1" applyFont="1" applyFill="1" applyBorder="1" applyAlignment="1">
      <alignment horizontal="center" vertical="center" wrapText="1"/>
    </xf>
    <xf numFmtId="176" fontId="22" fillId="0" borderId="23" xfId="0" applyNumberFormat="1" applyFont="1" applyFill="1" applyBorder="1" applyAlignment="1">
      <alignment horizontal="center" vertical="center" wrapText="1"/>
    </xf>
    <xf numFmtId="176" fontId="22" fillId="0" borderId="22" xfId="0" applyNumberFormat="1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0" fontId="22" fillId="0" borderId="8" xfId="0" applyNumberFormat="1" applyFont="1" applyFill="1" applyBorder="1" applyAlignment="1">
      <alignment horizontal="center" vertical="center" wrapText="1"/>
    </xf>
    <xf numFmtId="0" fontId="20" fillId="11" borderId="9" xfId="0" applyNumberFormat="1" applyFont="1" applyFill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12" xfId="0" applyFont="1" applyBorder="1">
      <alignment vertical="center"/>
    </xf>
    <xf numFmtId="0" fontId="22" fillId="0" borderId="19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2" fillId="0" borderId="9" xfId="0" applyNumberFormat="1" applyFont="1" applyFill="1" applyBorder="1" applyAlignment="1">
      <alignment horizontal="center" vertical="center" wrapText="1"/>
    </xf>
    <xf numFmtId="0" fontId="22" fillId="0" borderId="10" xfId="0" applyNumberFormat="1" applyFont="1" applyFill="1" applyBorder="1" applyAlignment="1">
      <alignment horizontal="center" vertical="center" wrapText="1"/>
    </xf>
    <xf numFmtId="0" fontId="20" fillId="11" borderId="14" xfId="0" applyNumberFormat="1" applyFont="1" applyFill="1" applyBorder="1" applyAlignment="1">
      <alignment horizontal="center" vertical="center"/>
    </xf>
    <xf numFmtId="0" fontId="14" fillId="0" borderId="25" xfId="0" applyNumberFormat="1" applyFont="1" applyFill="1" applyBorder="1" applyAlignment="1">
      <alignment horizontal="left" vertical="center"/>
    </xf>
    <xf numFmtId="0" fontId="14" fillId="5" borderId="25" xfId="0" applyNumberFormat="1" applyFont="1" applyFill="1" applyBorder="1" applyAlignment="1">
      <alignment horizontal="left" vertical="center"/>
    </xf>
    <xf numFmtId="0" fontId="20" fillId="11" borderId="15" xfId="0" applyNumberFormat="1" applyFont="1" applyFill="1" applyBorder="1" applyAlignment="1">
      <alignment horizontal="center" vertical="center"/>
    </xf>
    <xf numFmtId="0" fontId="22" fillId="0" borderId="16" xfId="0" applyNumberFormat="1" applyFont="1" applyFill="1" applyBorder="1" applyAlignment="1">
      <alignment horizontal="center" vertical="center" wrapText="1"/>
    </xf>
    <xf numFmtId="0" fontId="13" fillId="0" borderId="11" xfId="0" applyNumberFormat="1" applyFont="1" applyFill="1" applyBorder="1" applyAlignment="1">
      <alignment horizontal="left" vertical="center"/>
    </xf>
    <xf numFmtId="0" fontId="15" fillId="0" borderId="11" xfId="0" applyFont="1" applyFill="1" applyBorder="1">
      <alignment vertical="center"/>
    </xf>
    <xf numFmtId="0" fontId="20" fillId="11" borderId="18" xfId="0" applyNumberFormat="1" applyFont="1" applyFill="1" applyBorder="1" applyAlignment="1">
      <alignment horizontal="center" vertical="center"/>
    </xf>
    <xf numFmtId="0" fontId="22" fillId="0" borderId="12" xfId="0" applyNumberFormat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left" vertical="center"/>
    </xf>
    <xf numFmtId="0" fontId="15" fillId="0" borderId="12" xfId="0" applyFont="1" applyFill="1" applyBorder="1">
      <alignment vertical="center"/>
    </xf>
    <xf numFmtId="0" fontId="14" fillId="6" borderId="24" xfId="1" applyFont="1" applyFill="1" applyBorder="1" applyAlignment="1">
      <alignment horizontal="left" vertical="center"/>
    </xf>
    <xf numFmtId="0" fontId="14" fillId="6" borderId="25" xfId="1" applyFont="1" applyFill="1" applyBorder="1" applyAlignment="1">
      <alignment horizontal="left" vertical="center"/>
    </xf>
    <xf numFmtId="0" fontId="14" fillId="0" borderId="25" xfId="1" applyFont="1" applyFill="1" applyBorder="1" applyAlignment="1">
      <alignment horizontal="left" vertical="center"/>
    </xf>
    <xf numFmtId="0" fontId="14" fillId="5" borderId="25" xfId="1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20" fillId="11" borderId="26" xfId="0" applyNumberFormat="1" applyFont="1" applyFill="1" applyBorder="1" applyAlignment="1">
      <alignment horizontal="center" vertical="center"/>
    </xf>
    <xf numFmtId="0" fontId="22" fillId="0" borderId="11" xfId="0" applyNumberFormat="1" applyFont="1" applyFill="1" applyBorder="1" applyAlignment="1">
      <alignment horizontal="center" vertical="center" wrapText="1"/>
    </xf>
    <xf numFmtId="0" fontId="22" fillId="0" borderId="11" xfId="0" applyNumberFormat="1" applyFont="1" applyFill="1" applyBorder="1" applyAlignment="1">
      <alignment horizontal="center" vertical="center"/>
    </xf>
    <xf numFmtId="0" fontId="22" fillId="0" borderId="22" xfId="0" applyNumberFormat="1" applyFont="1" applyFill="1" applyBorder="1" applyAlignment="1">
      <alignment horizontal="center" vertical="center" wrapText="1"/>
    </xf>
    <xf numFmtId="0" fontId="17" fillId="11" borderId="0" xfId="0" applyFont="1" applyFill="1" applyBorder="1" applyAlignment="1">
      <alignment horizontal="center" vertical="center"/>
    </xf>
    <xf numFmtId="0" fontId="22" fillId="0" borderId="3" xfId="0" applyNumberFormat="1" applyFont="1" applyFill="1" applyBorder="1" applyAlignment="1">
      <alignment horizontal="center" vertical="center"/>
    </xf>
    <xf numFmtId="0" fontId="17" fillId="11" borderId="0" xfId="0" applyFont="1" applyFill="1" applyBorder="1">
      <alignment vertical="center"/>
    </xf>
    <xf numFmtId="49" fontId="22" fillId="0" borderId="9" xfId="0" applyNumberFormat="1" applyFont="1" applyFill="1" applyBorder="1" applyAlignment="1">
      <alignment horizontal="center" vertical="center"/>
    </xf>
    <xf numFmtId="0" fontId="22" fillId="0" borderId="17" xfId="0" applyNumberFormat="1" applyFont="1" applyFill="1" applyBorder="1" applyAlignment="1">
      <alignment horizontal="center" vertical="center"/>
    </xf>
    <xf numFmtId="49" fontId="22" fillId="0" borderId="12" xfId="0" applyNumberFormat="1" applyFont="1" applyFill="1" applyBorder="1" applyAlignment="1">
      <alignment horizontal="center" vertical="center"/>
    </xf>
    <xf numFmtId="176" fontId="22" fillId="0" borderId="8" xfId="0" applyNumberFormat="1" applyFont="1" applyFill="1" applyBorder="1" applyAlignment="1">
      <alignment horizontal="center" vertical="center"/>
    </xf>
    <xf numFmtId="176" fontId="22" fillId="0" borderId="22" xfId="0" applyNumberFormat="1" applyFont="1" applyFill="1" applyBorder="1" applyAlignment="1">
      <alignment horizontal="center" vertical="center"/>
    </xf>
    <xf numFmtId="176" fontId="22" fillId="0" borderId="21" xfId="0" applyNumberFormat="1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17" fillId="11" borderId="0" xfId="0" applyFont="1" applyFill="1">
      <alignment vertical="center"/>
    </xf>
    <xf numFmtId="0" fontId="22" fillId="0" borderId="20" xfId="0" applyNumberFormat="1" applyFont="1" applyFill="1" applyBorder="1" applyAlignment="1">
      <alignment horizontal="center" vertical="center"/>
    </xf>
    <xf numFmtId="176" fontId="20" fillId="11" borderId="9" xfId="0" applyNumberFormat="1" applyFont="1" applyFill="1" applyBorder="1" applyAlignment="1">
      <alignment horizontal="center" vertical="center"/>
    </xf>
    <xf numFmtId="176" fontId="20" fillId="11" borderId="16" xfId="0" applyNumberFormat="1" applyFont="1" applyFill="1" applyBorder="1" applyAlignment="1">
      <alignment horizontal="center" vertical="center"/>
    </xf>
    <xf numFmtId="176" fontId="22" fillId="0" borderId="20" xfId="0" applyNumberFormat="1" applyFont="1" applyFill="1" applyBorder="1" applyAlignment="1">
      <alignment horizontal="center" vertical="center"/>
    </xf>
    <xf numFmtId="176" fontId="22" fillId="0" borderId="17" xfId="0" applyNumberFormat="1" applyFont="1" applyFill="1" applyBorder="1" applyAlignment="1">
      <alignment horizontal="center" vertical="center"/>
    </xf>
    <xf numFmtId="49" fontId="22" fillId="0" borderId="21" xfId="0" applyNumberFormat="1" applyFont="1" applyFill="1" applyBorder="1" applyAlignment="1">
      <alignment horizontal="center" vertical="center"/>
    </xf>
    <xf numFmtId="49" fontId="22" fillId="0" borderId="19" xfId="0" applyNumberFormat="1" applyFont="1" applyFill="1" applyBorder="1" applyAlignment="1">
      <alignment horizontal="center" vertical="center"/>
    </xf>
    <xf numFmtId="0" fontId="22" fillId="0" borderId="21" xfId="0" applyNumberFormat="1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76" fontId="5" fillId="9" borderId="1" xfId="0" applyNumberFormat="1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14" fillId="8" borderId="1" xfId="0" applyNumberFormat="1" applyFont="1" applyFill="1" applyBorder="1" applyAlignment="1">
      <alignment horizontal="left" vertical="center"/>
    </xf>
    <xf numFmtId="0" fontId="14" fillId="8" borderId="1" xfId="1" applyFont="1" applyFill="1" applyBorder="1" applyAlignment="1">
      <alignment horizontal="left" vertical="center"/>
    </xf>
    <xf numFmtId="0" fontId="14" fillId="8" borderId="25" xfId="1" applyFont="1" applyFill="1" applyBorder="1" applyAlignment="1">
      <alignment horizontal="left" vertical="center"/>
    </xf>
    <xf numFmtId="0" fontId="15" fillId="8" borderId="0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8" borderId="1" xfId="1" applyFont="1" applyFill="1" applyBorder="1" applyAlignment="1">
      <alignment horizontal="left" vertical="center"/>
    </xf>
    <xf numFmtId="176" fontId="5" fillId="8" borderId="2" xfId="0" applyNumberFormat="1" applyFont="1" applyFill="1" applyBorder="1" applyAlignment="1">
      <alignment horizontal="left" vertical="center"/>
    </xf>
    <xf numFmtId="0" fontId="5" fillId="8" borderId="0" xfId="0" applyFont="1" applyFill="1" applyAlignment="1">
      <alignment vertical="center"/>
    </xf>
    <xf numFmtId="0" fontId="5" fillId="8" borderId="0" xfId="0" applyFont="1" applyFill="1" applyBorder="1">
      <alignment vertical="center"/>
    </xf>
    <xf numFmtId="176" fontId="13" fillId="2" borderId="0" xfId="0" applyNumberFormat="1" applyFont="1" applyFill="1" applyBorder="1" applyAlignment="1">
      <alignment horizontal="left" vertical="center" wrapText="1"/>
    </xf>
    <xf numFmtId="0" fontId="5" fillId="12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176" fontId="22" fillId="0" borderId="20" xfId="0" applyNumberFormat="1" applyFont="1" applyFill="1" applyBorder="1" applyAlignment="1">
      <alignment horizontal="center" vertical="center" wrapText="1"/>
    </xf>
    <xf numFmtId="0" fontId="21" fillId="0" borderId="27" xfId="0" applyFont="1" applyFill="1" applyBorder="1" applyAlignment="1">
      <alignment horizontal="center" vertical="center"/>
    </xf>
    <xf numFmtId="176" fontId="22" fillId="0" borderId="28" xfId="0" applyNumberFormat="1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</cellXfs>
  <cellStyles count="6">
    <cellStyle name="常规" xfId="0" builtinId="0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4 2 2" xfId="5" xr:uid="{00000000-0005-0000-0000-000004000000}"/>
    <cellStyle name="常规 4 3" xfId="4" xr:uid="{00000000-0005-0000-0000-000005000000}"/>
  </cellStyles>
  <dxfs count="6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haoran\Desktop\Heroes_Config11.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esigner/&#25968;&#20540;/mw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haoran\Desktop\Heroes_Config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esigner/&#25968;&#20540;/MW2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arance_Config"/>
      <sheetName val="Heroes_Config"/>
      <sheetName val="Heroes_Data_Config"/>
      <sheetName val="Heroes_Rank"/>
      <sheetName val="Solo_Hero_Config"/>
      <sheetName val="Solo_Heroes_Data_Config"/>
      <sheetName val="UI_Heroes"/>
      <sheetName val="Heroes_Type"/>
    </sheetNames>
    <sheetDataSet>
      <sheetData sheetId="0" refreshError="1"/>
      <sheetData sheetId="1" refreshError="1">
        <row r="4">
          <cell r="A4">
            <v>3001</v>
          </cell>
          <cell r="B4" t="str">
            <v>列奥尼达斯</v>
          </cell>
        </row>
        <row r="5">
          <cell r="A5">
            <v>3002</v>
          </cell>
          <cell r="B5" t="str">
            <v>罗宾汉</v>
          </cell>
        </row>
        <row r="6">
          <cell r="A6">
            <v>3003</v>
          </cell>
          <cell r="B6" t="str">
            <v>梅林</v>
          </cell>
        </row>
        <row r="7">
          <cell r="A7">
            <v>3004</v>
          </cell>
          <cell r="B7" t="str">
            <v>理查一世</v>
          </cell>
        </row>
        <row r="8">
          <cell r="A8">
            <v>3005</v>
          </cell>
          <cell r="B8" t="str">
            <v>亚瑟王</v>
          </cell>
        </row>
        <row r="9">
          <cell r="A9">
            <v>3006</v>
          </cell>
          <cell r="B9" t="str">
            <v>德古拉</v>
          </cell>
        </row>
        <row r="10">
          <cell r="A10">
            <v>3007</v>
          </cell>
          <cell r="B10" t="str">
            <v>阿提拉</v>
          </cell>
        </row>
        <row r="11">
          <cell r="A11">
            <v>3009</v>
          </cell>
          <cell r="B11" t="str">
            <v>贝奥武夫</v>
          </cell>
        </row>
        <row r="12">
          <cell r="A12">
            <v>3010</v>
          </cell>
          <cell r="B12" t="str">
            <v>库·丘林</v>
          </cell>
        </row>
        <row r="13">
          <cell r="A13">
            <v>3011</v>
          </cell>
          <cell r="B13" t="str">
            <v>查理曼</v>
          </cell>
        </row>
        <row r="14">
          <cell r="A14">
            <v>8000</v>
          </cell>
          <cell r="B14" t="str">
            <v>查理曼-十二骑士</v>
          </cell>
        </row>
        <row r="15">
          <cell r="A15">
            <v>3012</v>
          </cell>
          <cell r="B15" t="str">
            <v>拉美西斯二世</v>
          </cell>
        </row>
        <row r="16">
          <cell r="A16">
            <v>3013</v>
          </cell>
          <cell r="B16" t="str">
            <v>所罗门王</v>
          </cell>
        </row>
        <row r="17">
          <cell r="A17">
            <v>3014</v>
          </cell>
          <cell r="B17" t="str">
            <v>亚历山大</v>
          </cell>
        </row>
        <row r="18">
          <cell r="A18">
            <v>3015</v>
          </cell>
          <cell r="B18" t="str">
            <v>大流士一世</v>
          </cell>
        </row>
        <row r="19">
          <cell r="A19">
            <v>3016</v>
          </cell>
          <cell r="B19" t="str">
            <v>喀戎</v>
          </cell>
        </row>
        <row r="20">
          <cell r="A20">
            <v>3017</v>
          </cell>
          <cell r="B20" t="str">
            <v>哈拉尔德.哈德拉达</v>
          </cell>
        </row>
        <row r="21">
          <cell r="A21">
            <v>3018</v>
          </cell>
          <cell r="B21" t="str">
            <v>莉莉丝</v>
          </cell>
        </row>
        <row r="22">
          <cell r="A22">
            <v>3019</v>
          </cell>
          <cell r="B22" t="str">
            <v>屋大维</v>
          </cell>
        </row>
        <row r="23">
          <cell r="A23">
            <v>3020</v>
          </cell>
          <cell r="B23" t="str">
            <v>腓力二世</v>
          </cell>
        </row>
        <row r="24">
          <cell r="A24">
            <v>3021</v>
          </cell>
          <cell r="B24" t="str">
            <v>君士坦丁</v>
          </cell>
        </row>
        <row r="25">
          <cell r="A25">
            <v>3022</v>
          </cell>
          <cell r="B25" t="str">
            <v>熙德</v>
          </cell>
        </row>
        <row r="26">
          <cell r="A26">
            <v>3023</v>
          </cell>
          <cell r="B26" t="str">
            <v>芬恩·麦克库尔</v>
          </cell>
        </row>
        <row r="27">
          <cell r="A27">
            <v>3024</v>
          </cell>
          <cell r="B27" t="str">
            <v>莫甘娜</v>
          </cell>
        </row>
        <row r="28">
          <cell r="A28">
            <v>3025</v>
          </cell>
          <cell r="B28" t="str">
            <v>伊阿宋</v>
          </cell>
        </row>
        <row r="29">
          <cell r="A29">
            <v>3026</v>
          </cell>
          <cell r="B29" t="str">
            <v>赫拉克勒斯</v>
          </cell>
        </row>
        <row r="30">
          <cell r="A30">
            <v>3027</v>
          </cell>
          <cell r="B30" t="str">
            <v>珀尔修斯</v>
          </cell>
        </row>
        <row r="31">
          <cell r="A31">
            <v>3028</v>
          </cell>
          <cell r="B31" t="str">
            <v>喀耳刻</v>
          </cell>
        </row>
        <row r="32">
          <cell r="A32">
            <v>3029</v>
          </cell>
          <cell r="B32" t="str">
            <v>希波吕忒</v>
          </cell>
        </row>
        <row r="33">
          <cell r="A33">
            <v>3030</v>
          </cell>
          <cell r="B33" t="str">
            <v>俄耳甫斯</v>
          </cell>
        </row>
        <row r="34">
          <cell r="A34">
            <v>3031</v>
          </cell>
          <cell r="B34" t="str">
            <v>奥德修斯</v>
          </cell>
        </row>
        <row r="35">
          <cell r="A35">
            <v>3032</v>
          </cell>
          <cell r="B35" t="str">
            <v>潘多拉</v>
          </cell>
        </row>
        <row r="36">
          <cell r="A36">
            <v>3033</v>
          </cell>
          <cell r="B36" t="str">
            <v>齐格弗里德</v>
          </cell>
        </row>
        <row r="37">
          <cell r="A37">
            <v>3034</v>
          </cell>
          <cell r="B37" t="str">
            <v>阿拉丁</v>
          </cell>
        </row>
        <row r="38">
          <cell r="A38">
            <v>3035</v>
          </cell>
          <cell r="B38" t="str">
            <v>凯撒</v>
          </cell>
        </row>
        <row r="39">
          <cell r="A39">
            <v>3036</v>
          </cell>
          <cell r="B39" t="str">
            <v>汉尼拔</v>
          </cell>
        </row>
        <row r="40">
          <cell r="A40">
            <v>3037</v>
          </cell>
          <cell r="B40" t="str">
            <v>希波克拉底</v>
          </cell>
        </row>
        <row r="41">
          <cell r="A41">
            <v>3038</v>
          </cell>
          <cell r="B41" t="str">
            <v>吉尔伽美什</v>
          </cell>
        </row>
        <row r="42">
          <cell r="A42">
            <v>3039</v>
          </cell>
          <cell r="B42" t="str">
            <v>贞德</v>
          </cell>
        </row>
        <row r="43">
          <cell r="A43">
            <v>3040</v>
          </cell>
          <cell r="B43" t="str">
            <v>爱德华·蒂奇</v>
          </cell>
        </row>
        <row r="44">
          <cell r="A44">
            <v>3041</v>
          </cell>
          <cell r="B44" t="str">
            <v>爱德华一世</v>
          </cell>
        </row>
        <row r="45">
          <cell r="A45">
            <v>3043</v>
          </cell>
          <cell r="B45" t="str">
            <v>盖伦</v>
          </cell>
        </row>
        <row r="46">
          <cell r="A46">
            <v>3044</v>
          </cell>
          <cell r="B46" t="str">
            <v>服部半藏</v>
          </cell>
        </row>
        <row r="47">
          <cell r="A47">
            <v>3045</v>
          </cell>
          <cell r="B47" t="str">
            <v>迪卢木多·奥迪那</v>
          </cell>
        </row>
        <row r="48">
          <cell r="A48">
            <v>3046</v>
          </cell>
          <cell r="B48" t="str">
            <v>萨拉丁</v>
          </cell>
        </row>
        <row r="49">
          <cell r="A49">
            <v>3047</v>
          </cell>
          <cell r="B49" t="str">
            <v>腓特烈一世</v>
          </cell>
        </row>
        <row r="50">
          <cell r="A50">
            <v>3048</v>
          </cell>
          <cell r="B50" t="str">
            <v>唐吉珂德</v>
          </cell>
        </row>
        <row r="51">
          <cell r="A51">
            <v>3049</v>
          </cell>
          <cell r="B51" t="str">
            <v>柏勒罗丰</v>
          </cell>
        </row>
        <row r="52">
          <cell r="A52">
            <v>3050</v>
          </cell>
          <cell r="B52" t="str">
            <v>加拉哈德</v>
          </cell>
        </row>
        <row r="53">
          <cell r="A53">
            <v>3051</v>
          </cell>
          <cell r="B53" t="str">
            <v>伊卡洛斯</v>
          </cell>
        </row>
        <row r="54">
          <cell r="A54">
            <v>3052</v>
          </cell>
          <cell r="B54" t="str">
            <v>阿喀琉斯</v>
          </cell>
        </row>
        <row r="55">
          <cell r="A55">
            <v>3053</v>
          </cell>
          <cell r="B55" t="str">
            <v>伯伦希尔</v>
          </cell>
        </row>
        <row r="56">
          <cell r="A56">
            <v>3054</v>
          </cell>
          <cell r="B56" t="str">
            <v>兰斯洛特</v>
          </cell>
        </row>
        <row r="57">
          <cell r="A57">
            <v>3055</v>
          </cell>
          <cell r="B57" t="str">
            <v>威廉姆</v>
          </cell>
        </row>
        <row r="58">
          <cell r="A58">
            <v>3056</v>
          </cell>
          <cell r="B58" t="str">
            <v>赫尔玛</v>
          </cell>
        </row>
        <row r="59">
          <cell r="A59">
            <v>3057</v>
          </cell>
          <cell r="B59" t="str">
            <v>雷哈德</v>
          </cell>
        </row>
        <row r="60">
          <cell r="A60">
            <v>3058</v>
          </cell>
          <cell r="B60" t="str">
            <v>贝尔斯</v>
          </cell>
        </row>
        <row r="61">
          <cell r="A61">
            <v>3059</v>
          </cell>
          <cell r="B61" t="str">
            <v>兰德尔</v>
          </cell>
        </row>
        <row r="62">
          <cell r="A62">
            <v>3060</v>
          </cell>
          <cell r="B62" t="str">
            <v>希尔达</v>
          </cell>
        </row>
        <row r="63">
          <cell r="A63">
            <v>3061</v>
          </cell>
          <cell r="B63" t="str">
            <v>哲罗姆</v>
          </cell>
        </row>
        <row r="64">
          <cell r="A64">
            <v>3062</v>
          </cell>
          <cell r="B64" t="str">
            <v>高文</v>
          </cell>
        </row>
        <row r="65">
          <cell r="A65">
            <v>3063</v>
          </cell>
          <cell r="B65" t="str">
            <v>摩根.勒.菲</v>
          </cell>
        </row>
        <row r="66">
          <cell r="A66">
            <v>3064</v>
          </cell>
          <cell r="B66" t="str">
            <v>弓骑兵</v>
          </cell>
        </row>
        <row r="67">
          <cell r="A67">
            <v>777</v>
          </cell>
          <cell r="B67" t="str">
            <v>假梅林</v>
          </cell>
        </row>
        <row r="68">
          <cell r="A68">
            <v>778</v>
          </cell>
          <cell r="B68" t="str">
            <v>假亚瑟王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公式"/>
      <sheetName val="成长值"/>
      <sheetName val="概念设定"/>
      <sheetName val="终点值"/>
      <sheetName val="无双"/>
      <sheetName val="英雄填表"/>
      <sheetName val="英雄数值"/>
      <sheetName val="RTS士兵填表100"/>
      <sheetName val="RTS最终士兵100"/>
      <sheetName val="RTS武将100"/>
      <sheetName val="RTS装备100"/>
      <sheetName val="RTS装备分级100"/>
      <sheetName val="RTS经验"/>
      <sheetName val="RTS士兵填表80"/>
      <sheetName val="RTS最终士兵80"/>
      <sheetName val="RTS关卡杂将80"/>
      <sheetName val="RTS关卡杂兵80"/>
      <sheetName val="RTS关卡武将小兵数据80"/>
      <sheetName val="RTS关卡小兵数据80索引"/>
      <sheetName val="RTS武将80"/>
      <sheetName val="RTS装备80"/>
      <sheetName val="装备限制表填表"/>
      <sheetName val="装备品阶表填表"/>
      <sheetName val="升星升级"/>
      <sheetName val="装备数值"/>
      <sheetName val="英雄填表-2"/>
      <sheetName val="士兵填表"/>
      <sheetName val="戒指"/>
      <sheetName val="技能"/>
      <sheetName val="问题"/>
      <sheetName val="掉落规划"/>
      <sheetName val="体验规划"/>
      <sheetName val="主线"/>
      <sheetName val="碎片"/>
      <sheetName val="经验"/>
      <sheetName val="装备材料"/>
      <sheetName val="商店"/>
      <sheetName val="pvp"/>
      <sheetName val="前期流程"/>
      <sheetName val="金币"/>
      <sheetName val="代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1">
          <cell r="V11">
            <v>9001</v>
          </cell>
          <cell r="W11">
            <v>80301</v>
          </cell>
        </row>
        <row r="12">
          <cell r="V12">
            <v>9002</v>
          </cell>
          <cell r="W12">
            <v>80101</v>
          </cell>
        </row>
        <row r="13">
          <cell r="V13">
            <v>9003</v>
          </cell>
          <cell r="W13">
            <v>80201</v>
          </cell>
        </row>
        <row r="14">
          <cell r="V14">
            <v>9004</v>
          </cell>
          <cell r="W14">
            <v>80801</v>
          </cell>
        </row>
        <row r="15">
          <cell r="V15">
            <v>9005</v>
          </cell>
          <cell r="W15">
            <v>81001</v>
          </cell>
        </row>
        <row r="16">
          <cell r="V16">
            <v>9006</v>
          </cell>
          <cell r="W16">
            <v>80401</v>
          </cell>
        </row>
        <row r="17">
          <cell r="V17">
            <v>9007</v>
          </cell>
          <cell r="W17">
            <v>80501</v>
          </cell>
        </row>
        <row r="18">
          <cell r="V18">
            <v>9008</v>
          </cell>
          <cell r="W18">
            <v>80601</v>
          </cell>
        </row>
        <row r="19">
          <cell r="V19">
            <v>9009</v>
          </cell>
          <cell r="W19">
            <v>80901</v>
          </cell>
        </row>
        <row r="20">
          <cell r="V20">
            <v>9101</v>
          </cell>
          <cell r="W20">
            <v>80301</v>
          </cell>
        </row>
        <row r="21">
          <cell r="V21">
            <v>9102</v>
          </cell>
          <cell r="W21">
            <v>80101</v>
          </cell>
        </row>
        <row r="22">
          <cell r="V22">
            <v>9103</v>
          </cell>
          <cell r="W22">
            <v>80201</v>
          </cell>
        </row>
        <row r="23">
          <cell r="V23">
            <v>9104</v>
          </cell>
          <cell r="W23">
            <v>80801</v>
          </cell>
        </row>
        <row r="24">
          <cell r="V24">
            <v>9105</v>
          </cell>
          <cell r="W24">
            <v>81001</v>
          </cell>
        </row>
        <row r="25">
          <cell r="V25">
            <v>9106</v>
          </cell>
          <cell r="W25">
            <v>80401</v>
          </cell>
        </row>
        <row r="26">
          <cell r="V26">
            <v>9107</v>
          </cell>
          <cell r="W26">
            <v>80501</v>
          </cell>
        </row>
        <row r="27">
          <cell r="V27">
            <v>9108</v>
          </cell>
          <cell r="W27">
            <v>80601</v>
          </cell>
        </row>
        <row r="28">
          <cell r="V28">
            <v>9109</v>
          </cell>
          <cell r="W28">
            <v>80901</v>
          </cell>
        </row>
        <row r="29">
          <cell r="V29">
            <v>9201</v>
          </cell>
          <cell r="W29">
            <v>80301</v>
          </cell>
        </row>
        <row r="30">
          <cell r="V30">
            <v>9202</v>
          </cell>
          <cell r="W30">
            <v>80101</v>
          </cell>
        </row>
        <row r="31">
          <cell r="V31">
            <v>9203</v>
          </cell>
          <cell r="W31">
            <v>80201</v>
          </cell>
        </row>
        <row r="32">
          <cell r="V32">
            <v>9204</v>
          </cell>
          <cell r="W32">
            <v>80801</v>
          </cell>
        </row>
        <row r="33">
          <cell r="V33">
            <v>9205</v>
          </cell>
          <cell r="W33">
            <v>81001</v>
          </cell>
        </row>
        <row r="34">
          <cell r="V34">
            <v>9206</v>
          </cell>
          <cell r="W34">
            <v>80401</v>
          </cell>
        </row>
        <row r="35">
          <cell r="V35">
            <v>9207</v>
          </cell>
          <cell r="W35">
            <v>80501</v>
          </cell>
        </row>
        <row r="36">
          <cell r="V36">
            <v>9208</v>
          </cell>
          <cell r="W36">
            <v>80601</v>
          </cell>
        </row>
        <row r="37">
          <cell r="V37">
            <v>9209</v>
          </cell>
          <cell r="W37">
            <v>80901</v>
          </cell>
        </row>
        <row r="38">
          <cell r="V38">
            <v>80000</v>
          </cell>
          <cell r="W38">
            <v>80001</v>
          </cell>
        </row>
        <row r="39">
          <cell r="V39">
            <v>80001</v>
          </cell>
          <cell r="W39">
            <v>80001</v>
          </cell>
        </row>
        <row r="40">
          <cell r="V40">
            <v>80002</v>
          </cell>
          <cell r="W40">
            <v>80002</v>
          </cell>
        </row>
        <row r="41">
          <cell r="V41">
            <v>80003</v>
          </cell>
          <cell r="W41">
            <v>80003</v>
          </cell>
        </row>
        <row r="42">
          <cell r="V42">
            <v>80004</v>
          </cell>
          <cell r="W42">
            <v>80004</v>
          </cell>
        </row>
        <row r="43">
          <cell r="V43">
            <v>80005</v>
          </cell>
          <cell r="W43">
            <v>80005</v>
          </cell>
        </row>
        <row r="44">
          <cell r="V44">
            <v>80006</v>
          </cell>
          <cell r="W44">
            <v>80006</v>
          </cell>
        </row>
        <row r="45">
          <cell r="V45">
            <v>80007</v>
          </cell>
          <cell r="W45">
            <v>80007</v>
          </cell>
        </row>
        <row r="46">
          <cell r="V46">
            <v>80008</v>
          </cell>
          <cell r="W46">
            <v>80008</v>
          </cell>
        </row>
        <row r="47">
          <cell r="V47">
            <v>80009</v>
          </cell>
          <cell r="W47">
            <v>80009</v>
          </cell>
        </row>
        <row r="48">
          <cell r="V48">
            <v>80010</v>
          </cell>
          <cell r="W48">
            <v>80010</v>
          </cell>
        </row>
        <row r="49">
          <cell r="V49">
            <v>80011</v>
          </cell>
          <cell r="W49">
            <v>80101</v>
          </cell>
        </row>
        <row r="50">
          <cell r="V50">
            <v>80012</v>
          </cell>
          <cell r="W50">
            <v>80201</v>
          </cell>
        </row>
        <row r="51">
          <cell r="V51">
            <v>80013</v>
          </cell>
          <cell r="W51">
            <v>80301</v>
          </cell>
        </row>
        <row r="52">
          <cell r="V52">
            <v>80014</v>
          </cell>
          <cell r="W52">
            <v>80401</v>
          </cell>
        </row>
        <row r="53">
          <cell r="V53">
            <v>80015</v>
          </cell>
          <cell r="W53">
            <v>80501</v>
          </cell>
        </row>
        <row r="54">
          <cell r="V54">
            <v>80016</v>
          </cell>
          <cell r="W54">
            <v>80601</v>
          </cell>
        </row>
        <row r="55">
          <cell r="V55">
            <v>80017</v>
          </cell>
          <cell r="W55">
            <v>80801</v>
          </cell>
        </row>
        <row r="56">
          <cell r="V56">
            <v>80018</v>
          </cell>
          <cell r="W56">
            <v>80901</v>
          </cell>
        </row>
        <row r="57">
          <cell r="V57">
            <v>80019</v>
          </cell>
          <cell r="W57">
            <v>81001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arance_Config"/>
      <sheetName val="Heroes_Config"/>
      <sheetName val="Heroes_Data_Config"/>
      <sheetName val="Heroes_Skill_Config"/>
      <sheetName val="Heroes_Rank"/>
      <sheetName val="Solo_Hero_Config"/>
      <sheetName val="Solo_Heroes_Data_Config"/>
      <sheetName val="UI_Heroes"/>
      <sheetName val="Heroes_Type"/>
    </sheetNames>
    <sheetDataSet>
      <sheetData sheetId="0"/>
      <sheetData sheetId="1">
        <row r="1">
          <cell r="B1" t="str">
            <v>desc</v>
          </cell>
          <cell r="C1" t="str">
            <v>#Soidlername</v>
          </cell>
        </row>
        <row r="2">
          <cell r="B2" t="str">
            <v>string</v>
          </cell>
          <cell r="C2" t="str">
            <v>string</v>
          </cell>
        </row>
        <row r="3">
          <cell r="B3" t="str">
            <v>名称或描述</v>
          </cell>
          <cell r="C3" t="str">
            <v>兵种名称</v>
          </cell>
        </row>
        <row r="4">
          <cell r="B4" t="str">
            <v>列奥尼达斯</v>
          </cell>
          <cell r="C4" t="str">
            <v>枪兵</v>
          </cell>
        </row>
        <row r="5">
          <cell r="B5" t="str">
            <v>罗宾汉</v>
          </cell>
          <cell r="C5" t="str">
            <v>弓兵</v>
          </cell>
        </row>
        <row r="6">
          <cell r="B6" t="str">
            <v>梅林</v>
          </cell>
          <cell r="C6" t="str">
            <v>法师</v>
          </cell>
        </row>
        <row r="7">
          <cell r="B7" t="str">
            <v>理查一世</v>
          </cell>
          <cell r="C7" t="str">
            <v>骑兵</v>
          </cell>
        </row>
        <row r="8">
          <cell r="B8" t="str">
            <v>亚瑟王</v>
          </cell>
          <cell r="C8" t="str">
            <v>步兵</v>
          </cell>
        </row>
        <row r="9">
          <cell r="B9" t="str">
            <v>德古拉</v>
          </cell>
          <cell r="C9" t="str">
            <v>飞行兵</v>
          </cell>
        </row>
        <row r="10">
          <cell r="B10" t="str">
            <v>阿提拉</v>
          </cell>
          <cell r="C10" t="str">
            <v>弓兵</v>
          </cell>
        </row>
        <row r="11">
          <cell r="B11" t="str">
            <v>贝奥武夫</v>
          </cell>
          <cell r="C11" t="str">
            <v>盾兵</v>
          </cell>
        </row>
        <row r="12">
          <cell r="B12" t="str">
            <v>库·丘林</v>
          </cell>
          <cell r="C12" t="str">
            <v>枪兵</v>
          </cell>
        </row>
        <row r="13">
          <cell r="B13" t="str">
            <v>查理曼</v>
          </cell>
          <cell r="C13" t="str">
            <v>骑兵</v>
          </cell>
        </row>
        <row r="14">
          <cell r="B14" t="str">
            <v>查理曼-十二骑士</v>
          </cell>
          <cell r="C14" t="str">
            <v>骑兵</v>
          </cell>
        </row>
        <row r="15">
          <cell r="B15" t="str">
            <v>拉美西斯二世</v>
          </cell>
          <cell r="C15" t="str">
            <v>法师</v>
          </cell>
        </row>
        <row r="16">
          <cell r="B16" t="str">
            <v>所罗门王</v>
          </cell>
          <cell r="C16" t="str">
            <v>法师</v>
          </cell>
        </row>
        <row r="17">
          <cell r="B17" t="str">
            <v>亚历山大</v>
          </cell>
          <cell r="C17" t="str">
            <v>骑兵</v>
          </cell>
        </row>
        <row r="18">
          <cell r="B18" t="str">
            <v>大流士一世</v>
          </cell>
          <cell r="C18" t="str">
            <v>步兵</v>
          </cell>
        </row>
        <row r="19">
          <cell r="B19" t="str">
            <v>喀戎</v>
          </cell>
          <cell r="C19" t="str">
            <v>弓兵</v>
          </cell>
        </row>
        <row r="20">
          <cell r="B20" t="str">
            <v>哈拉尔德.哈德拉达</v>
          </cell>
          <cell r="C20" t="str">
            <v>步兵</v>
          </cell>
        </row>
        <row r="21">
          <cell r="B21" t="str">
            <v>莉莉丝</v>
          </cell>
          <cell r="C21" t="str">
            <v>法师</v>
          </cell>
        </row>
        <row r="22">
          <cell r="B22" t="str">
            <v>屋大维</v>
          </cell>
          <cell r="C22" t="str">
            <v>枪兵</v>
          </cell>
        </row>
        <row r="23">
          <cell r="B23" t="str">
            <v>腓力二世</v>
          </cell>
          <cell r="C23" t="str">
            <v>弓兵</v>
          </cell>
        </row>
        <row r="24">
          <cell r="B24" t="str">
            <v>君士坦丁</v>
          </cell>
          <cell r="C24" t="str">
            <v>盾兵</v>
          </cell>
        </row>
        <row r="25">
          <cell r="B25" t="str">
            <v>熙德</v>
          </cell>
          <cell r="C25" t="str">
            <v>轻骑兵</v>
          </cell>
        </row>
        <row r="26">
          <cell r="B26" t="str">
            <v>芬恩·麦克库尔</v>
          </cell>
          <cell r="C26" t="str">
            <v>枪兵</v>
          </cell>
        </row>
        <row r="27">
          <cell r="B27" t="str">
            <v>莫甘娜</v>
          </cell>
          <cell r="C27" t="str">
            <v>法师</v>
          </cell>
        </row>
        <row r="28">
          <cell r="B28" t="str">
            <v>伊阿宋</v>
          </cell>
          <cell r="C28" t="str">
            <v>重骑兵</v>
          </cell>
        </row>
        <row r="29">
          <cell r="B29" t="str">
            <v>赫拉克勒斯</v>
          </cell>
          <cell r="C29" t="str">
            <v>步兵</v>
          </cell>
        </row>
        <row r="30">
          <cell r="B30" t="str">
            <v>珀尔修斯</v>
          </cell>
          <cell r="C30" t="str">
            <v>盾兵</v>
          </cell>
        </row>
        <row r="31">
          <cell r="B31" t="str">
            <v>喀耳刻</v>
          </cell>
          <cell r="C31" t="str">
            <v>法师</v>
          </cell>
        </row>
        <row r="32">
          <cell r="B32" t="str">
            <v>希波吕忒</v>
          </cell>
          <cell r="C32" t="str">
            <v>弓兵</v>
          </cell>
        </row>
        <row r="33">
          <cell r="B33" t="str">
            <v>俄耳甫斯</v>
          </cell>
          <cell r="C33" t="str">
            <v>法师</v>
          </cell>
        </row>
        <row r="34">
          <cell r="B34" t="str">
            <v>奥德修斯</v>
          </cell>
          <cell r="C34" t="str">
            <v>步兵</v>
          </cell>
        </row>
        <row r="35">
          <cell r="B35" t="str">
            <v>潘多拉</v>
          </cell>
          <cell r="C35" t="str">
            <v>法师</v>
          </cell>
        </row>
        <row r="36">
          <cell r="B36" t="str">
            <v>齐格弗里德</v>
          </cell>
          <cell r="C36" t="str">
            <v>步兵</v>
          </cell>
        </row>
        <row r="37">
          <cell r="B37" t="str">
            <v>阿拉丁</v>
          </cell>
          <cell r="C37" t="str">
            <v>飞行兵</v>
          </cell>
        </row>
        <row r="38">
          <cell r="B38" t="str">
            <v>凯撒</v>
          </cell>
          <cell r="C38" t="str">
            <v>步兵</v>
          </cell>
        </row>
        <row r="39">
          <cell r="B39" t="str">
            <v>汉尼拔</v>
          </cell>
          <cell r="C39" t="str">
            <v>重骑兵</v>
          </cell>
        </row>
        <row r="40">
          <cell r="B40" t="str">
            <v>希波克拉底</v>
          </cell>
          <cell r="C40" t="str">
            <v>牧师</v>
          </cell>
        </row>
        <row r="41">
          <cell r="B41" t="str">
            <v>吉尔伽美什</v>
          </cell>
          <cell r="C41" t="str">
            <v>枪兵</v>
          </cell>
        </row>
        <row r="42">
          <cell r="B42" t="str">
            <v>贞德</v>
          </cell>
          <cell r="C42" t="str">
            <v>轻骑兵</v>
          </cell>
        </row>
        <row r="43">
          <cell r="B43" t="str">
            <v>爱德华·蒂奇</v>
          </cell>
          <cell r="C43" t="str">
            <v>火枪手</v>
          </cell>
        </row>
        <row r="44">
          <cell r="B44" t="str">
            <v>爱德华一世</v>
          </cell>
          <cell r="C44" t="str">
            <v>盾兵</v>
          </cell>
        </row>
        <row r="45">
          <cell r="B45" t="str">
            <v>盖伦</v>
          </cell>
          <cell r="C45" t="str">
            <v>牧师</v>
          </cell>
        </row>
        <row r="46">
          <cell r="B46" t="str">
            <v>服部半藏</v>
          </cell>
          <cell r="C46" t="str">
            <v>忍者</v>
          </cell>
        </row>
        <row r="47">
          <cell r="B47" t="str">
            <v>迪卢木多·奥迪那</v>
          </cell>
          <cell r="C47" t="str">
            <v>枪兵</v>
          </cell>
        </row>
        <row r="48">
          <cell r="B48" t="str">
            <v>萨拉丁</v>
          </cell>
          <cell r="C48" t="str">
            <v>步兵</v>
          </cell>
        </row>
        <row r="49">
          <cell r="B49" t="str">
            <v>腓特烈一世</v>
          </cell>
          <cell r="C49" t="str">
            <v>重骑兵</v>
          </cell>
        </row>
        <row r="50">
          <cell r="B50" t="str">
            <v>唐吉珂德</v>
          </cell>
          <cell r="C50" t="str">
            <v>重骑兵</v>
          </cell>
        </row>
        <row r="51">
          <cell r="B51" t="str">
            <v>柏勒罗丰</v>
          </cell>
          <cell r="C51" t="str">
            <v>飞行兵</v>
          </cell>
        </row>
        <row r="52">
          <cell r="B52" t="str">
            <v>加拉哈德</v>
          </cell>
          <cell r="C52" t="str">
            <v>重骑兵</v>
          </cell>
        </row>
        <row r="53">
          <cell r="B53" t="str">
            <v>伊卡洛斯</v>
          </cell>
          <cell r="C53" t="str">
            <v>飞行兵</v>
          </cell>
        </row>
        <row r="54">
          <cell r="B54" t="str">
            <v>阿喀琉斯</v>
          </cell>
          <cell r="C54" t="str">
            <v>枪兵</v>
          </cell>
        </row>
        <row r="55">
          <cell r="B55" t="str">
            <v>伯伦希尔</v>
          </cell>
          <cell r="C55" t="str">
            <v>飞行兵</v>
          </cell>
        </row>
        <row r="56">
          <cell r="B56" t="str">
            <v>兰斯洛特</v>
          </cell>
          <cell r="C56" t="str">
            <v>轻骑兵</v>
          </cell>
        </row>
        <row r="57">
          <cell r="B57" t="str">
            <v>威廉姆</v>
          </cell>
          <cell r="C57" t="str">
            <v>步兵</v>
          </cell>
        </row>
        <row r="58">
          <cell r="B58" t="str">
            <v>赫尔玛</v>
          </cell>
          <cell r="C58" t="str">
            <v>步兵</v>
          </cell>
        </row>
        <row r="59">
          <cell r="B59" t="str">
            <v>雷哈德</v>
          </cell>
          <cell r="C59" t="str">
            <v>盾兵</v>
          </cell>
        </row>
        <row r="60">
          <cell r="B60" t="str">
            <v>贝尔斯</v>
          </cell>
          <cell r="C60" t="str">
            <v>法师</v>
          </cell>
        </row>
        <row r="61">
          <cell r="B61" t="str">
            <v>兰德尔</v>
          </cell>
          <cell r="C61" t="str">
            <v>弓兵</v>
          </cell>
        </row>
        <row r="62">
          <cell r="B62" t="str">
            <v>希尔达</v>
          </cell>
          <cell r="C62" t="str">
            <v>轻骑兵</v>
          </cell>
        </row>
        <row r="63">
          <cell r="B63" t="str">
            <v>哲罗姆</v>
          </cell>
          <cell r="C63" t="str">
            <v>法师</v>
          </cell>
        </row>
        <row r="64">
          <cell r="B64" t="str">
            <v>高文</v>
          </cell>
          <cell r="C64" t="str">
            <v>枪兵</v>
          </cell>
        </row>
        <row r="65">
          <cell r="B65" t="str">
            <v>摩根.勒.菲</v>
          </cell>
          <cell r="C65" t="str">
            <v>法师</v>
          </cell>
        </row>
        <row r="66">
          <cell r="B66" t="str">
            <v>弓骑兵</v>
          </cell>
          <cell r="C66" t="str">
            <v>弓骑兵</v>
          </cell>
        </row>
        <row r="67">
          <cell r="B67" t="str">
            <v>假梅林</v>
          </cell>
          <cell r="C67" t="str">
            <v>法师</v>
          </cell>
        </row>
        <row r="68">
          <cell r="B68" t="str">
            <v>假亚瑟王</v>
          </cell>
          <cell r="C68" t="str">
            <v>步兵</v>
          </cell>
        </row>
        <row r="69">
          <cell r="B69" t="str">
            <v>巴克</v>
          </cell>
          <cell r="C69" t="str">
            <v>步兵</v>
          </cell>
        </row>
        <row r="70">
          <cell r="B70" t="str">
            <v>墨菲</v>
          </cell>
          <cell r="C70" t="str">
            <v>弓兵</v>
          </cell>
        </row>
        <row r="71">
          <cell r="B71" t="str">
            <v>莉莉安</v>
          </cell>
          <cell r="C71" t="str">
            <v>法师</v>
          </cell>
        </row>
        <row r="72">
          <cell r="B72" t="str">
            <v>鲁道夫</v>
          </cell>
          <cell r="C72" t="str">
            <v>骑兵</v>
          </cell>
        </row>
        <row r="73">
          <cell r="B73" t="str">
            <v>导师艾伯特</v>
          </cell>
          <cell r="C73" t="str">
            <v>步兵</v>
          </cell>
        </row>
        <row r="74">
          <cell r="B74" t="str">
            <v>沃伦</v>
          </cell>
          <cell r="C74" t="str">
            <v>法师</v>
          </cell>
        </row>
        <row r="75">
          <cell r="B75" t="str">
            <v>尼可罗</v>
          </cell>
          <cell r="C75" t="str">
            <v>枪兵</v>
          </cell>
        </row>
        <row r="76">
          <cell r="B76" t="str">
            <v>查尔斯</v>
          </cell>
          <cell r="C76" t="str">
            <v>盾兵</v>
          </cell>
        </row>
        <row r="77">
          <cell r="B77" t="str">
            <v>布鲁斯</v>
          </cell>
          <cell r="C77" t="str">
            <v>步兵</v>
          </cell>
        </row>
        <row r="78">
          <cell r="B78" t="str">
            <v>威廉</v>
          </cell>
          <cell r="C78" t="str">
            <v>骑兵</v>
          </cell>
        </row>
        <row r="79">
          <cell r="B79" t="str">
            <v>尼克罗</v>
          </cell>
          <cell r="C79" t="str">
            <v>枪兵</v>
          </cell>
        </row>
        <row r="80">
          <cell r="B80" t="str">
            <v>斯坦利</v>
          </cell>
          <cell r="C80" t="str">
            <v>弓骑兵</v>
          </cell>
        </row>
        <row r="81">
          <cell r="B81" t="str">
            <v>莫尔顿</v>
          </cell>
          <cell r="C81" t="str">
            <v>弓兵</v>
          </cell>
        </row>
        <row r="82">
          <cell r="B82" t="str">
            <v>格林</v>
          </cell>
          <cell r="C82" t="str">
            <v>法师</v>
          </cell>
        </row>
        <row r="83">
          <cell r="B83" t="str">
            <v>利兰</v>
          </cell>
          <cell r="C83" t="str">
            <v>牧师</v>
          </cell>
        </row>
        <row r="84">
          <cell r="B84" t="str">
            <v>阿莫斯</v>
          </cell>
          <cell r="C84" t="str">
            <v>忍者</v>
          </cell>
        </row>
        <row r="85">
          <cell r="B85" t="str">
            <v>兵营</v>
          </cell>
          <cell r="C85" t="str">
            <v>盾兵</v>
          </cell>
        </row>
        <row r="86">
          <cell r="B86" t="str">
            <v>栅栏</v>
          </cell>
          <cell r="C86" t="str">
            <v>盾兵</v>
          </cell>
        </row>
        <row r="87">
          <cell r="B87" t="str">
            <v>导师艾伯特</v>
          </cell>
          <cell r="C87" t="str">
            <v>步兵</v>
          </cell>
        </row>
        <row r="88">
          <cell r="B88" t="str">
            <v>沃伦</v>
          </cell>
          <cell r="C88" t="str">
            <v>法师</v>
          </cell>
        </row>
        <row r="89">
          <cell r="B89" t="str">
            <v>罗德尼</v>
          </cell>
          <cell r="C89" t="str">
            <v>步兵</v>
          </cell>
        </row>
        <row r="90">
          <cell r="B90" t="str">
            <v>玛蒂娜</v>
          </cell>
          <cell r="C90" t="str">
            <v>法师</v>
          </cell>
        </row>
        <row r="91">
          <cell r="B91" t="str">
            <v>拉尔夫</v>
          </cell>
          <cell r="C91" t="str">
            <v>步兵</v>
          </cell>
        </row>
        <row r="92">
          <cell r="B92" t="str">
            <v>神秘人里德(玛蒂娜手下)</v>
          </cell>
          <cell r="C92" t="str">
            <v>弓兵</v>
          </cell>
        </row>
        <row r="93">
          <cell r="B93" t="str">
            <v>神秘人里德(玛蒂娜手下)</v>
          </cell>
          <cell r="C93" t="str">
            <v>弓兵</v>
          </cell>
        </row>
        <row r="94">
          <cell r="B94" t="str">
            <v>敌绿盾1</v>
          </cell>
          <cell r="C94" t="str">
            <v>盾兵</v>
          </cell>
        </row>
        <row r="95">
          <cell r="B95" t="str">
            <v>敌绿步1</v>
          </cell>
          <cell r="C95" t="str">
            <v>步兵</v>
          </cell>
        </row>
        <row r="96">
          <cell r="B96" t="str">
            <v>敌绿骑1</v>
          </cell>
          <cell r="C96" t="str">
            <v>骑兵</v>
          </cell>
        </row>
        <row r="97">
          <cell r="B97" t="str">
            <v>敌绿枪1</v>
          </cell>
          <cell r="C97" t="str">
            <v>枪兵</v>
          </cell>
        </row>
        <row r="98">
          <cell r="B98" t="str">
            <v>敌绿弓骑1</v>
          </cell>
          <cell r="C98" t="str">
            <v>弓骑兵</v>
          </cell>
        </row>
        <row r="99">
          <cell r="B99" t="str">
            <v>敌绿弓1</v>
          </cell>
          <cell r="C99" t="str">
            <v>弓兵</v>
          </cell>
        </row>
        <row r="100">
          <cell r="B100" t="str">
            <v>敌绿法1</v>
          </cell>
          <cell r="C100" t="str">
            <v>法师</v>
          </cell>
        </row>
        <row r="101">
          <cell r="B101" t="str">
            <v>敌绿牧1</v>
          </cell>
          <cell r="C101" t="str">
            <v>牧师</v>
          </cell>
        </row>
        <row r="102">
          <cell r="B102" t="str">
            <v>敌绿忍者1</v>
          </cell>
          <cell r="C102" t="str">
            <v>忍者</v>
          </cell>
        </row>
        <row r="103">
          <cell r="B103" t="str">
            <v>敌蓝盾2</v>
          </cell>
          <cell r="C103" t="str">
            <v>盾兵</v>
          </cell>
        </row>
        <row r="104">
          <cell r="B104" t="str">
            <v>敌蓝步2</v>
          </cell>
          <cell r="C104" t="str">
            <v>步兵</v>
          </cell>
        </row>
        <row r="105">
          <cell r="B105" t="str">
            <v>敌蓝骑2</v>
          </cell>
          <cell r="C105" t="str">
            <v>骑兵</v>
          </cell>
        </row>
        <row r="106">
          <cell r="B106" t="str">
            <v>敌蓝枪2</v>
          </cell>
          <cell r="C106" t="str">
            <v>枪兵</v>
          </cell>
        </row>
        <row r="107">
          <cell r="B107" t="str">
            <v>敌蓝弓骑2</v>
          </cell>
          <cell r="C107" t="str">
            <v>弓骑兵</v>
          </cell>
        </row>
        <row r="108">
          <cell r="B108" t="str">
            <v>敌蓝弓2</v>
          </cell>
          <cell r="C108" t="str">
            <v>弓兵</v>
          </cell>
        </row>
        <row r="109">
          <cell r="B109" t="str">
            <v>敌蓝法2</v>
          </cell>
          <cell r="C109" t="str">
            <v>法师</v>
          </cell>
        </row>
        <row r="110">
          <cell r="B110" t="str">
            <v>敌蓝牧2</v>
          </cell>
          <cell r="C110" t="str">
            <v>牧师</v>
          </cell>
        </row>
        <row r="111">
          <cell r="B111" t="str">
            <v>敌蓝忍者2</v>
          </cell>
          <cell r="C111" t="str">
            <v>忍者</v>
          </cell>
        </row>
        <row r="112">
          <cell r="B112" t="str">
            <v>敌紫盾3</v>
          </cell>
          <cell r="C112" t="str">
            <v>盾兵</v>
          </cell>
        </row>
        <row r="113">
          <cell r="B113" t="str">
            <v>敌紫步3</v>
          </cell>
          <cell r="C113" t="str">
            <v>步兵</v>
          </cell>
        </row>
        <row r="114">
          <cell r="B114" t="str">
            <v>敌紫骑3</v>
          </cell>
          <cell r="C114" t="str">
            <v>骑兵</v>
          </cell>
        </row>
        <row r="115">
          <cell r="B115" t="str">
            <v>敌紫枪3</v>
          </cell>
          <cell r="C115" t="str">
            <v>枪兵</v>
          </cell>
        </row>
        <row r="116">
          <cell r="B116" t="str">
            <v>敌紫弓骑3</v>
          </cell>
          <cell r="C116" t="str">
            <v>弓骑兵</v>
          </cell>
        </row>
        <row r="117">
          <cell r="B117" t="str">
            <v>敌紫弓3</v>
          </cell>
          <cell r="C117" t="str">
            <v>弓兵</v>
          </cell>
        </row>
        <row r="118">
          <cell r="B118" t="str">
            <v>敌紫法3</v>
          </cell>
          <cell r="C118" t="str">
            <v>法师</v>
          </cell>
        </row>
        <row r="119">
          <cell r="B119" t="str">
            <v>敌紫牧3</v>
          </cell>
          <cell r="C119" t="str">
            <v>牧师</v>
          </cell>
        </row>
        <row r="120">
          <cell r="B120" t="str">
            <v>敌紫忍者3</v>
          </cell>
          <cell r="C120" t="str">
            <v>忍者</v>
          </cell>
        </row>
        <row r="121">
          <cell r="B121" t="str">
            <v>友通用盾5</v>
          </cell>
          <cell r="C121" t="str">
            <v>盾兵</v>
          </cell>
        </row>
        <row r="122">
          <cell r="B122" t="str">
            <v>友通用步5</v>
          </cell>
          <cell r="C122" t="str">
            <v>步兵</v>
          </cell>
        </row>
        <row r="123">
          <cell r="B123" t="str">
            <v>友通用骑5</v>
          </cell>
          <cell r="C123" t="str">
            <v>骑兵</v>
          </cell>
        </row>
        <row r="124">
          <cell r="B124" t="str">
            <v>友通用枪5</v>
          </cell>
          <cell r="C124" t="str">
            <v>枪兵</v>
          </cell>
        </row>
        <row r="125">
          <cell r="B125" t="str">
            <v>友通用弓骑5</v>
          </cell>
          <cell r="C125" t="str">
            <v>弓骑兵</v>
          </cell>
        </row>
        <row r="126">
          <cell r="B126" t="str">
            <v>友通用弓5</v>
          </cell>
          <cell r="C126" t="str">
            <v>弓兵</v>
          </cell>
        </row>
        <row r="127">
          <cell r="B127" t="str">
            <v>友通用法5</v>
          </cell>
          <cell r="C127" t="str">
            <v>法师</v>
          </cell>
        </row>
        <row r="128">
          <cell r="B128" t="str">
            <v>友通用牧5</v>
          </cell>
          <cell r="C128" t="str">
            <v>牧师</v>
          </cell>
        </row>
        <row r="129">
          <cell r="B129" t="str">
            <v>友通用忍者5</v>
          </cell>
          <cell r="C129" t="str">
            <v>忍者</v>
          </cell>
        </row>
        <row r="130">
          <cell r="B130" t="str">
            <v>敌盾（无双）</v>
          </cell>
          <cell r="C130" t="str">
            <v>盾兵</v>
          </cell>
        </row>
        <row r="131">
          <cell r="B131" t="str">
            <v>敌步（无双）</v>
          </cell>
          <cell r="C131" t="str">
            <v>步兵</v>
          </cell>
        </row>
        <row r="132">
          <cell r="B132" t="str">
            <v>敌轻骑（无双）</v>
          </cell>
          <cell r="C132" t="str">
            <v>骑兵</v>
          </cell>
        </row>
        <row r="133">
          <cell r="B133" t="str">
            <v>敌弓（无双）</v>
          </cell>
          <cell r="C133" t="str">
            <v>弓兵</v>
          </cell>
        </row>
        <row r="134">
          <cell r="B134" t="str">
            <v>草原狮王（守护者）</v>
          </cell>
          <cell r="C134" t="str">
            <v>怪兽</v>
          </cell>
        </row>
        <row r="135">
          <cell r="B135" t="str">
            <v>草原象王</v>
          </cell>
          <cell r="C135" t="str">
            <v>怪兽</v>
          </cell>
        </row>
        <row r="136">
          <cell r="B136" t="str">
            <v>树精A</v>
          </cell>
          <cell r="C136" t="str">
            <v>怪兽</v>
          </cell>
        </row>
        <row r="137">
          <cell r="B137" t="str">
            <v>树精A-1</v>
          </cell>
          <cell r="C137" t="str">
            <v>怪兽</v>
          </cell>
        </row>
        <row r="138">
          <cell r="B138" t="str">
            <v>树精B</v>
          </cell>
          <cell r="C138" t="str">
            <v>怪兽</v>
          </cell>
        </row>
        <row r="139">
          <cell r="B139" t="str">
            <v>树精B-1</v>
          </cell>
          <cell r="C139" t="str">
            <v>怪兽</v>
          </cell>
        </row>
        <row r="140">
          <cell r="B140" t="str">
            <v>树精C</v>
          </cell>
          <cell r="C140" t="str">
            <v>怪兽</v>
          </cell>
        </row>
        <row r="141">
          <cell r="B141" t="str">
            <v>树精C-1</v>
          </cell>
          <cell r="C141" t="str">
            <v>怪兽</v>
          </cell>
        </row>
        <row r="142">
          <cell r="B142" t="str">
            <v>科多兽</v>
          </cell>
          <cell r="C142" t="str">
            <v>怪兽</v>
          </cell>
        </row>
        <row r="143">
          <cell r="B143" t="str">
            <v>投石车</v>
          </cell>
          <cell r="C143" t="str">
            <v>怪兽</v>
          </cell>
        </row>
        <row r="144">
          <cell r="B144" t="str">
            <v>石头人A</v>
          </cell>
          <cell r="C144" t="str">
            <v>怪兽</v>
          </cell>
        </row>
        <row r="145">
          <cell r="B145" t="str">
            <v>石头人A-1</v>
          </cell>
          <cell r="C145" t="str">
            <v>怪兽</v>
          </cell>
        </row>
        <row r="146">
          <cell r="B146" t="str">
            <v>石头人B</v>
          </cell>
          <cell r="C146" t="str">
            <v>怪兽</v>
          </cell>
        </row>
        <row r="147">
          <cell r="B147" t="str">
            <v>石头人B-1</v>
          </cell>
          <cell r="C147" t="str">
            <v>怪兽</v>
          </cell>
        </row>
        <row r="148">
          <cell r="B148" t="str">
            <v>石头人C</v>
          </cell>
          <cell r="C148" t="str">
            <v>怪兽</v>
          </cell>
        </row>
        <row r="149">
          <cell r="B149" t="str">
            <v>石头人C-1</v>
          </cell>
          <cell r="C149" t="str">
            <v>怪兽</v>
          </cell>
        </row>
        <row r="150">
          <cell r="B150" t="str">
            <v>无头南瓜骑士</v>
          </cell>
          <cell r="C150" t="str">
            <v>怪兽</v>
          </cell>
        </row>
        <row r="151">
          <cell r="B151" t="str">
            <v>盾兵BOSS</v>
          </cell>
          <cell r="C151" t="str">
            <v>盾兵</v>
          </cell>
        </row>
        <row r="152">
          <cell r="B152" t="str">
            <v>步兵BOSS</v>
          </cell>
          <cell r="C152" t="str">
            <v>步兵</v>
          </cell>
        </row>
        <row r="153">
          <cell r="B153" t="str">
            <v>骑兵BOSS</v>
          </cell>
          <cell r="C153" t="str">
            <v>骑兵</v>
          </cell>
        </row>
        <row r="154">
          <cell r="B154" t="str">
            <v>枪兵BOSS</v>
          </cell>
          <cell r="C154" t="str">
            <v>枪兵</v>
          </cell>
        </row>
        <row r="155">
          <cell r="B155" t="str">
            <v>弓骑兵BOSS</v>
          </cell>
          <cell r="C155" t="str">
            <v>弓骑兵</v>
          </cell>
        </row>
        <row r="156">
          <cell r="B156" t="str">
            <v>弓箭兵BOSS</v>
          </cell>
          <cell r="C156" t="str">
            <v>弓兵</v>
          </cell>
        </row>
        <row r="157">
          <cell r="B157" t="str">
            <v>法师BOSS</v>
          </cell>
          <cell r="C157" t="str">
            <v>法师</v>
          </cell>
        </row>
        <row r="158">
          <cell r="B158" t="str">
            <v>牧师BOSS</v>
          </cell>
          <cell r="C158" t="str">
            <v>牧师</v>
          </cell>
        </row>
        <row r="159">
          <cell r="B159" t="str">
            <v>忍者BOSS</v>
          </cell>
          <cell r="C159" t="str">
            <v>忍者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玩家升级"/>
      <sheetName val="武将升级"/>
      <sheetName val="武将成长"/>
      <sheetName val="武将数据"/>
      <sheetName val="士兵数据"/>
      <sheetName val="关卡杂将"/>
      <sheetName val="关卡杂兵"/>
      <sheetName val="战斗力计算"/>
      <sheetName val="装备"/>
      <sheetName val="装备限制表填表"/>
      <sheetName val="装备品阶表填表"/>
      <sheetName val="被动技能"/>
      <sheetName val="武将数值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  <sheetData sheetId="10" refreshError="1"/>
      <sheetData sheetId="11">
        <row r="3">
          <cell r="A3">
            <v>11</v>
          </cell>
          <cell r="B3" t="str">
    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    </cell>
        </row>
        <row r="4">
          <cell r="A4">
            <v>21</v>
          </cell>
          <cell r="B4" t="str">
    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    </cell>
        </row>
        <row r="5">
          <cell r="A5">
            <v>31</v>
          </cell>
          <cell r="B5" t="str">
    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    </cell>
        </row>
        <row r="6">
          <cell r="A6">
            <v>41</v>
          </cell>
          <cell r="B6" t="str">
    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    </cell>
        </row>
        <row r="7">
          <cell r="A7">
            <v>51</v>
          </cell>
          <cell r="B7" t="str">
    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    </cell>
        </row>
        <row r="8">
          <cell r="A8">
            <v>61</v>
          </cell>
          <cell r="B8" t="str">
    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    </cell>
        </row>
        <row r="9">
          <cell r="A9">
            <v>12</v>
          </cell>
          <cell r="B9" t="str">
    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    </cell>
        </row>
        <row r="10">
          <cell r="A10">
            <v>22</v>
          </cell>
          <cell r="B10" t="str">
    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    </cell>
        </row>
        <row r="11">
          <cell r="A11">
            <v>32</v>
          </cell>
          <cell r="B11" t="str">
    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    </cell>
        </row>
        <row r="12">
          <cell r="A12">
            <v>42</v>
          </cell>
          <cell r="B12" t="str">
    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    </cell>
        </row>
        <row r="13">
          <cell r="A13">
            <v>52</v>
          </cell>
          <cell r="B13" t="str">
    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    </cell>
        </row>
        <row r="14">
          <cell r="A14">
            <v>62</v>
          </cell>
          <cell r="B14" t="str">
    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    </cell>
        </row>
        <row r="15">
          <cell r="A15">
            <v>13</v>
          </cell>
          <cell r="B15" t="str">
    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    </cell>
        </row>
        <row r="16">
          <cell r="A16">
            <v>23</v>
          </cell>
          <cell r="B16" t="str">
    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    </cell>
        </row>
        <row r="17">
          <cell r="A17">
            <v>33</v>
          </cell>
          <cell r="B17" t="str">
    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    </cell>
        </row>
        <row r="18">
          <cell r="A18">
            <v>43</v>
          </cell>
          <cell r="B18" t="str">
            <v>10005|0|100;10006|0|100;10013|0|100;10014|0|100;10105|1|50;10106|1|50;10113|1|50;10114|1|50;10205|2|20;10206|2|20;10213|32|20;10214|2|20;10305|3|25;10306|3|25;10313|3|25;10314|3|25;10405|4|25;10406|4|25;10413|4|25;10414|4|25;10405|5|25;10406|5|25;10413|5|25;10414|5|25</v>
          </cell>
        </row>
        <row r="19">
          <cell r="A19">
            <v>53</v>
          </cell>
          <cell r="B19" t="str">
    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    </cell>
        </row>
        <row r="20">
          <cell r="A20">
            <v>63</v>
          </cell>
          <cell r="B20" t="str">
    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    </cell>
        </row>
        <row r="21">
          <cell r="A21">
            <v>141</v>
          </cell>
          <cell r="B21" t="str">
            <v>10015|0|100;10016|0|100;10020|0|100;10012|0|100;10115|1|50;10116|1|50;10120|1|50;10112|1|50;10215|2|20;10216|2|20;10220|2|20;10212|2|20;10315|3|25;10316|3|25;10320|3|25;10312|3|25;10415|4|25;10416|4|25;10420|4|25;10412|4|25;10415|5|25;10416|5|25;10420|5|25;10412|5|25</v>
          </cell>
        </row>
        <row r="22">
          <cell r="A22">
            <v>241</v>
          </cell>
          <cell r="B22" t="str">
            <v>10015|0|100;10016|0|100;10020|0|100;10012|0|100;10115|1|50;10116|1|50;10120|1|50;10112|1|50;10215|2|20;10216|2|20;10220|2|20;10212|2|20;10315|3|25;10316|3|25;10320|3|25;10312|3|25;10415|4|25;10416|4|25;10420|4|25;10412|4|25;10415|5|25;10416|5|25;10420|5|25;10412|5|25</v>
          </cell>
        </row>
        <row r="23">
          <cell r="A23">
            <v>341</v>
          </cell>
          <cell r="B23" t="str">
            <v>10015|0|100;10016|0|100;10020|0|100;10012|0|100;10115|1|50;10116|1|50;10120|1|50;10112|1|50;10215|2|20;10216|2|20;10220|2|20;10212|2|20;10315|3|25;10316|3|25;10320|3|25;10312|3|25;10415|4|25;10416|4|25;10420|4|25;10412|4|25;10415|5|25;10416|5|25;10420|5|25;10412|5|25</v>
          </cell>
        </row>
        <row r="24">
          <cell r="A24">
            <v>441</v>
          </cell>
          <cell r="B24" t="str">
            <v>10015|0|100;10016|0|100;10020|0|100;10012|0|100;10115|1|50;10116|1|50;10120|1|50;10112|1|50;10215|2|20;10216|2|20;10220|2|20;10212|2|20;10315|3|25;10316|3|25;10320|3|25;10312|3|25;10415|4|25;10416|4|25;10420|4|25;10412|4|25;10415|5|25;10416|5|25;10420|5|25;10412|5|25</v>
          </cell>
        </row>
        <row r="25">
          <cell r="A25">
            <v>541</v>
          </cell>
          <cell r="B25" t="str">
            <v>10015|0|100;10016|0|100;10020|0|100;10012|0|100;10115|1|50;10116|1|50;10120|1|50;10112|1|50;10215|2|20;10216|2|20;10220|2|20;10212|2|20;10315|3|25;10316|3|25;10320|3|25;10312|3|25;10415|4|25;10416|4|25;10420|4|25;10412|4|25;10415|5|25;10416|5|25;10420|5|25;10412|5|25</v>
          </cell>
        </row>
        <row r="26">
          <cell r="A26">
            <v>641</v>
          </cell>
          <cell r="B26" t="str">
            <v>10015|0|100;10016|0|100;10020|0|100;10012|0|100;10115|1|50;10116|1|50;10120|1|50;10112|1|50;10215|2|20;10216|3|20;10220|3|20;10212|3|20;10315|3|25;10316|3|25;10320|3|25;10312|3|25;10415|4|25;10416|4|25;10420|4|25;10412|4|25;10415|5|25;10416|5|25;10420|5|25;10412|5|25</v>
          </cell>
        </row>
        <row r="27">
          <cell r="A27">
            <v>140</v>
          </cell>
          <cell r="B27" t="str">
            <v>10015|0|100;10016|0|100;10020|0|100;10115|1|50;10116|1|50;10120|1|50;10215|2|20;10216|2|20;10220|2|20;10315|3|25;10316|3|25;10320|3|25;10415|4|25;10416|4|25;10420|4|25;10415|5|25;10416|5|25;10420|5|25</v>
          </cell>
        </row>
        <row r="28">
          <cell r="A28">
            <v>240</v>
          </cell>
          <cell r="B28" t="str">
            <v>10015|0|100;10016|0|100;10020|0|100;10115|1|50;10116|1|50;10120|1|50;10215|2|20;10216|2|20;10220|2|20;10315|3|25;10316|3|25;10320|3|25;10415|4|25;10416|4|25;10420|4|25;10415|5|25;10416|5|25;10420|5|25</v>
          </cell>
        </row>
        <row r="29">
          <cell r="A29">
            <v>340</v>
          </cell>
          <cell r="B29" t="str">
            <v>10015|0|100;10016|0|100;10020|0|100;10115|1|50;10116|1|50;10120|1|50;10215|2|20;10216|2|20;10220|2|20;10315|3|25;10316|3|25;10320|3|25;10415|4|25;10416|4|25;10420|4|25;10415|5|25;10416|5|25;10420|5|25</v>
          </cell>
        </row>
        <row r="30">
          <cell r="A30">
            <v>440</v>
          </cell>
          <cell r="B30" t="str">
            <v>10015|0|100;10016|0|100;10020|0|100;10115|1|50;10116|1|50;10120|1|50;10215|2|20;10216|2|20;10220|2|20;10315|3|25;10316|3|25;10320|3|25;10415|4|25;10416|4|25;10420|4|25;10415|5|25;10416|5|25;10420|5|25</v>
          </cell>
        </row>
        <row r="31">
          <cell r="A31">
            <v>540</v>
          </cell>
          <cell r="B31" t="str">
            <v>10015|0|100;10016|0|100;10020|0|100;10115|1|50;10116|1|50;10120|1|50;10215|2|20;10216|2|20;10220|2|20;10315|3|25;10316|3|25;10320|3|25;10415|4|25;10416|4|25;10420|4|25;10415|5|25;10416|5|25;10420|5|25</v>
          </cell>
        </row>
        <row r="32">
          <cell r="A32">
            <v>640</v>
          </cell>
          <cell r="B32" t="str">
            <v>10015|0|100;10016|0|100;10020|0|100;10115|1|50;10116|1|50;10120|1|50;10215|2|20;10216|2|20;10220|2|20;10315|3|25;10316|3|25;10320|3|25;10415|4|25;10416|4|25;10420|4|25;10415|5|25;10416|5|25;10420|5|25</v>
          </cell>
        </row>
        <row r="35">
          <cell r="A35">
            <v>2</v>
          </cell>
          <cell r="B35" t="str">
            <v>80000020|5|80000021|5|80000022|5;80000021|10|80000022|10|80000023|10</v>
          </cell>
        </row>
        <row r="36">
          <cell r="A36">
            <v>3</v>
          </cell>
          <cell r="B36" t="str">
            <v>80000020|5|80000021|5|80000022|5;80000021|10|80000022|10|80000023|10;80000022|15|80000023|15|80000024|15</v>
          </cell>
        </row>
        <row r="37">
          <cell r="A37">
            <v>4</v>
          </cell>
          <cell r="B37" t="str">
            <v>80000020|5|80000021|5|80000022|5;80000021|10|80000022|10|80000023|10;80000022|15|80000023|15|80000024|15;80000023|20|80000024|20|80000025|20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N151"/>
  <sheetViews>
    <sheetView workbookViewId="0">
      <pane ySplit="4" topLeftCell="A38" activePane="bottomLeft" state="frozen"/>
      <selection pane="bottomLeft" activeCell="A54" sqref="A54:XFD54"/>
    </sheetView>
  </sheetViews>
  <sheetFormatPr defaultRowHeight="14.25" x14ac:dyDescent="0.15"/>
  <cols>
    <col min="1" max="1" width="9" style="3"/>
    <col min="2" max="2" width="21" style="7" bestFit="1" customWidth="1"/>
    <col min="3" max="3" width="8.625" style="7" bestFit="1" customWidth="1"/>
    <col min="4" max="4" width="14.125" style="7" bestFit="1" customWidth="1"/>
    <col min="5" max="5" width="10.25" style="7" bestFit="1" customWidth="1"/>
    <col min="6" max="6" width="16.25" style="16" customWidth="1"/>
    <col min="7" max="9" width="9" style="16"/>
    <col min="10" max="11" width="27.5" style="7" bestFit="1" customWidth="1"/>
    <col min="12" max="12" width="25.375" style="7" customWidth="1"/>
    <col min="13" max="13" width="33.75" style="7" customWidth="1"/>
    <col min="14" max="14" width="11" style="7" bestFit="1" customWidth="1"/>
    <col min="15" max="16384" width="9" style="7"/>
  </cols>
  <sheetData>
    <row r="1" spans="1:14" s="59" customFormat="1" ht="15" thickBot="1" x14ac:dyDescent="0.2">
      <c r="A1" s="167">
        <v>1</v>
      </c>
      <c r="B1" s="170"/>
      <c r="C1" s="170">
        <v>2</v>
      </c>
      <c r="D1" s="170">
        <v>3</v>
      </c>
      <c r="E1" s="170">
        <v>4</v>
      </c>
      <c r="F1" s="170">
        <v>5</v>
      </c>
      <c r="G1" s="170">
        <v>6</v>
      </c>
      <c r="H1" s="170">
        <v>7</v>
      </c>
      <c r="I1" s="170">
        <v>8</v>
      </c>
      <c r="J1" s="170">
        <v>9</v>
      </c>
      <c r="K1" s="170">
        <v>10</v>
      </c>
      <c r="L1" s="170">
        <v>11</v>
      </c>
      <c r="M1" s="170">
        <v>12</v>
      </c>
      <c r="N1" s="170">
        <v>13</v>
      </c>
    </row>
    <row r="2" spans="1:14" s="163" customFormat="1" ht="28.5" x14ac:dyDescent="0.15">
      <c r="A2" s="265" t="s">
        <v>0</v>
      </c>
      <c r="B2" s="184" t="s">
        <v>26</v>
      </c>
      <c r="C2" s="184" t="s">
        <v>27</v>
      </c>
      <c r="D2" s="184" t="s">
        <v>28</v>
      </c>
      <c r="E2" s="184" t="s">
        <v>547</v>
      </c>
      <c r="F2" s="184" t="s">
        <v>29</v>
      </c>
      <c r="G2" s="184" t="s">
        <v>30</v>
      </c>
      <c r="H2" s="184" t="s">
        <v>982</v>
      </c>
      <c r="I2" s="184" t="s">
        <v>983</v>
      </c>
      <c r="J2" s="184" t="s">
        <v>111</v>
      </c>
      <c r="K2" s="184" t="s">
        <v>138</v>
      </c>
      <c r="L2" s="184" t="s">
        <v>721</v>
      </c>
      <c r="M2" s="184" t="s">
        <v>722</v>
      </c>
      <c r="N2" s="266" t="s">
        <v>2280</v>
      </c>
    </row>
    <row r="3" spans="1:14" s="59" customFormat="1" x14ac:dyDescent="0.15">
      <c r="A3" s="168" t="s">
        <v>1266</v>
      </c>
      <c r="B3" s="171" t="s">
        <v>9</v>
      </c>
      <c r="C3" s="171" t="s">
        <v>31</v>
      </c>
      <c r="D3" s="171" t="s">
        <v>31</v>
      </c>
      <c r="E3" s="173" t="s">
        <v>31</v>
      </c>
      <c r="F3" s="171" t="s">
        <v>1268</v>
      </c>
      <c r="G3" s="171" t="s">
        <v>1267</v>
      </c>
      <c r="H3" s="171" t="s">
        <v>77</v>
      </c>
      <c r="I3" s="171" t="s">
        <v>77</v>
      </c>
      <c r="J3" s="171" t="s">
        <v>9</v>
      </c>
      <c r="K3" s="171" t="s">
        <v>9</v>
      </c>
      <c r="L3" s="171" t="s">
        <v>9</v>
      </c>
      <c r="M3" s="171" t="s">
        <v>9</v>
      </c>
      <c r="N3" s="267" t="s">
        <v>31</v>
      </c>
    </row>
    <row r="4" spans="1:14" s="59" customFormat="1" ht="36.75" customHeight="1" thickBot="1" x14ac:dyDescent="0.2">
      <c r="A4" s="169" t="s">
        <v>10</v>
      </c>
      <c r="B4" s="172" t="s">
        <v>11</v>
      </c>
      <c r="C4" s="172" t="s">
        <v>32</v>
      </c>
      <c r="D4" s="172" t="s">
        <v>415</v>
      </c>
      <c r="E4" s="174" t="s">
        <v>1269</v>
      </c>
      <c r="F4" s="172" t="s">
        <v>2156</v>
      </c>
      <c r="G4" s="172" t="s">
        <v>33</v>
      </c>
      <c r="H4" s="172" t="s">
        <v>984</v>
      </c>
      <c r="I4" s="172" t="s">
        <v>985</v>
      </c>
      <c r="J4" s="172" t="s">
        <v>112</v>
      </c>
      <c r="K4" s="172" t="s">
        <v>723</v>
      </c>
      <c r="L4" s="172" t="s">
        <v>724</v>
      </c>
      <c r="M4" s="172" t="s">
        <v>725</v>
      </c>
      <c r="N4" s="268" t="s">
        <v>2281</v>
      </c>
    </row>
    <row r="5" spans="1:14" x14ac:dyDescent="0.15">
      <c r="A5" s="56">
        <v>1000</v>
      </c>
      <c r="B5" s="57" t="s">
        <v>1029</v>
      </c>
      <c r="C5" s="58" t="s">
        <v>1001</v>
      </c>
      <c r="D5" s="58" t="s">
        <v>1002</v>
      </c>
      <c r="E5" s="58" t="s">
        <v>1003</v>
      </c>
      <c r="F5" s="58">
        <v>1000</v>
      </c>
      <c r="G5" s="58">
        <v>0</v>
      </c>
      <c r="H5" s="58">
        <v>4</v>
      </c>
      <c r="I5" s="58">
        <v>1</v>
      </c>
      <c r="J5" s="58" t="s">
        <v>1223</v>
      </c>
      <c r="K5" s="58"/>
      <c r="L5" s="58"/>
      <c r="M5" s="58"/>
      <c r="N5" s="58"/>
    </row>
    <row r="6" spans="1:14" x14ac:dyDescent="0.15">
      <c r="A6" s="29">
        <v>1001</v>
      </c>
      <c r="B6" s="30" t="s">
        <v>669</v>
      </c>
      <c r="C6" s="28" t="s">
        <v>1190</v>
      </c>
      <c r="D6" s="28" t="s">
        <v>1191</v>
      </c>
      <c r="E6" s="28" t="s">
        <v>1192</v>
      </c>
      <c r="F6" s="28">
        <v>1001</v>
      </c>
      <c r="G6" s="28">
        <v>0</v>
      </c>
      <c r="H6" s="28">
        <v>4</v>
      </c>
      <c r="I6" s="28">
        <v>1</v>
      </c>
      <c r="J6" s="28" t="s">
        <v>1224</v>
      </c>
      <c r="K6" s="28" t="s">
        <v>1225</v>
      </c>
      <c r="L6" s="28" t="s">
        <v>1227</v>
      </c>
      <c r="M6" s="28"/>
      <c r="N6" s="28"/>
    </row>
    <row r="7" spans="1:14" x14ac:dyDescent="0.15">
      <c r="A7" s="29">
        <v>1002</v>
      </c>
      <c r="B7" s="30" t="s">
        <v>670</v>
      </c>
      <c r="C7" s="28" t="s">
        <v>1193</v>
      </c>
      <c r="D7" s="28" t="s">
        <v>1194</v>
      </c>
      <c r="E7" s="28" t="s">
        <v>1195</v>
      </c>
      <c r="F7" s="28">
        <v>1002</v>
      </c>
      <c r="G7" s="28">
        <v>0</v>
      </c>
      <c r="H7" s="28">
        <v>4</v>
      </c>
      <c r="I7" s="28">
        <v>1</v>
      </c>
      <c r="J7" s="28" t="s">
        <v>1189</v>
      </c>
      <c r="K7" s="28" t="s">
        <v>952</v>
      </c>
      <c r="L7" s="28" t="s">
        <v>1226</v>
      </c>
      <c r="M7" s="28"/>
      <c r="N7" s="28"/>
    </row>
    <row r="8" spans="1:14" x14ac:dyDescent="0.15">
      <c r="A8" s="29">
        <v>1003</v>
      </c>
      <c r="B8" s="28" t="s">
        <v>710</v>
      </c>
      <c r="C8" s="28" t="s">
        <v>987</v>
      </c>
      <c r="D8" s="28" t="s">
        <v>988</v>
      </c>
      <c r="E8" s="28" t="s">
        <v>989</v>
      </c>
      <c r="F8" s="28">
        <v>1003</v>
      </c>
      <c r="G8" s="28">
        <v>0</v>
      </c>
      <c r="H8" s="28">
        <v>4</v>
      </c>
      <c r="I8" s="28">
        <v>1</v>
      </c>
      <c r="J8" s="28" t="s">
        <v>953</v>
      </c>
      <c r="K8" s="28"/>
      <c r="L8" s="28"/>
      <c r="M8" s="28"/>
      <c r="N8" s="28"/>
    </row>
    <row r="9" spans="1:14" s="12" customFormat="1" x14ac:dyDescent="0.15">
      <c r="A9" s="29">
        <v>1004</v>
      </c>
      <c r="B9" s="30" t="s">
        <v>843</v>
      </c>
      <c r="C9" s="28" t="s">
        <v>990</v>
      </c>
      <c r="D9" s="28" t="s">
        <v>991</v>
      </c>
      <c r="E9" s="28" t="s">
        <v>992</v>
      </c>
      <c r="F9" s="28">
        <v>1004</v>
      </c>
      <c r="G9" s="28">
        <v>0</v>
      </c>
      <c r="H9" s="28">
        <v>4</v>
      </c>
      <c r="I9" s="28">
        <v>1</v>
      </c>
      <c r="J9" s="28" t="s">
        <v>1223</v>
      </c>
      <c r="K9" s="28"/>
      <c r="L9" s="28"/>
      <c r="M9" s="28"/>
      <c r="N9" s="28"/>
    </row>
    <row r="10" spans="1:14" s="12" customFormat="1" x14ac:dyDescent="0.15">
      <c r="A10" s="29">
        <v>1005</v>
      </c>
      <c r="B10" s="30" t="s">
        <v>705</v>
      </c>
      <c r="C10" s="28" t="s">
        <v>993</v>
      </c>
      <c r="D10" s="28" t="s">
        <v>994</v>
      </c>
      <c r="E10" s="28" t="s">
        <v>995</v>
      </c>
      <c r="F10" s="28">
        <v>1005</v>
      </c>
      <c r="G10" s="28">
        <v>0</v>
      </c>
      <c r="H10" s="28">
        <v>4</v>
      </c>
      <c r="I10" s="28">
        <v>1</v>
      </c>
      <c r="J10" s="28" t="s">
        <v>1189</v>
      </c>
      <c r="K10" s="28" t="s">
        <v>952</v>
      </c>
      <c r="L10" s="28" t="s">
        <v>1226</v>
      </c>
      <c r="M10" s="28"/>
      <c r="N10" s="28"/>
    </row>
    <row r="11" spans="1:14" x14ac:dyDescent="0.15">
      <c r="A11" s="31">
        <v>2001</v>
      </c>
      <c r="B11" s="32" t="s">
        <v>582</v>
      </c>
      <c r="C11" s="32" t="s">
        <v>754</v>
      </c>
      <c r="D11" s="32" t="s">
        <v>762</v>
      </c>
      <c r="E11" s="32" t="s">
        <v>763</v>
      </c>
      <c r="F11" s="32">
        <v>400</v>
      </c>
      <c r="G11" s="32">
        <v>1</v>
      </c>
      <c r="H11" s="47">
        <v>4</v>
      </c>
      <c r="I11" s="47">
        <v>1</v>
      </c>
      <c r="J11" s="32" t="s">
        <v>954</v>
      </c>
      <c r="K11" s="32"/>
      <c r="L11" s="32"/>
      <c r="M11" s="32" t="s">
        <v>955</v>
      </c>
      <c r="N11" s="47"/>
    </row>
    <row r="12" spans="1:14" x14ac:dyDescent="0.15">
      <c r="A12" s="31">
        <v>2002</v>
      </c>
      <c r="B12" s="32" t="s">
        <v>583</v>
      </c>
      <c r="C12" s="32" t="s">
        <v>820</v>
      </c>
      <c r="D12" s="32" t="s">
        <v>821</v>
      </c>
      <c r="E12" s="32" t="s">
        <v>822</v>
      </c>
      <c r="F12" s="32">
        <v>600</v>
      </c>
      <c r="G12" s="32">
        <v>1</v>
      </c>
      <c r="H12" s="47">
        <v>4</v>
      </c>
      <c r="I12" s="47">
        <v>1</v>
      </c>
      <c r="J12" s="32" t="s">
        <v>956</v>
      </c>
      <c r="K12" s="32" t="s">
        <v>957</v>
      </c>
      <c r="L12" s="32"/>
      <c r="M12" s="32"/>
      <c r="N12" s="47"/>
    </row>
    <row r="13" spans="1:14" x14ac:dyDescent="0.15">
      <c r="A13" s="31">
        <v>2003</v>
      </c>
      <c r="B13" s="32" t="s">
        <v>584</v>
      </c>
      <c r="C13" s="32" t="s">
        <v>823</v>
      </c>
      <c r="D13" s="32" t="s">
        <v>824</v>
      </c>
      <c r="E13" s="32" t="s">
        <v>825</v>
      </c>
      <c r="F13" s="32">
        <v>700</v>
      </c>
      <c r="G13" s="32">
        <v>1</v>
      </c>
      <c r="H13" s="47">
        <v>4</v>
      </c>
      <c r="I13" s="47">
        <v>1</v>
      </c>
      <c r="J13" s="32" t="s">
        <v>968</v>
      </c>
      <c r="K13" s="32" t="s">
        <v>958</v>
      </c>
      <c r="L13" s="32"/>
      <c r="M13" s="32"/>
      <c r="N13" s="47"/>
    </row>
    <row r="14" spans="1:14" x14ac:dyDescent="0.15">
      <c r="A14" s="33">
        <v>2004</v>
      </c>
      <c r="B14" s="34" t="s">
        <v>585</v>
      </c>
      <c r="C14" s="34" t="s">
        <v>744</v>
      </c>
      <c r="D14" s="34" t="s">
        <v>768</v>
      </c>
      <c r="E14" s="34" t="s">
        <v>765</v>
      </c>
      <c r="F14" s="34">
        <v>300</v>
      </c>
      <c r="G14" s="34">
        <v>1</v>
      </c>
      <c r="H14" s="34">
        <v>4</v>
      </c>
      <c r="I14" s="34">
        <v>1</v>
      </c>
      <c r="J14" s="34" t="s">
        <v>959</v>
      </c>
      <c r="K14" s="34"/>
      <c r="L14" s="34"/>
      <c r="M14" s="34"/>
      <c r="N14" s="34"/>
    </row>
    <row r="15" spans="1:14" s="26" customFormat="1" x14ac:dyDescent="0.15">
      <c r="A15" s="46">
        <v>2005</v>
      </c>
      <c r="B15" s="47" t="s">
        <v>586</v>
      </c>
      <c r="C15" s="47" t="s">
        <v>817</v>
      </c>
      <c r="D15" s="47" t="s">
        <v>818</v>
      </c>
      <c r="E15" s="47" t="s">
        <v>819</v>
      </c>
      <c r="F15" s="47">
        <v>200</v>
      </c>
      <c r="G15" s="47">
        <v>1</v>
      </c>
      <c r="H15" s="47">
        <v>4</v>
      </c>
      <c r="I15" s="47">
        <v>1</v>
      </c>
      <c r="J15" s="47" t="s">
        <v>962</v>
      </c>
      <c r="K15" s="47"/>
      <c r="L15" s="47"/>
      <c r="M15" s="47"/>
      <c r="N15" s="47"/>
    </row>
    <row r="16" spans="1:14" x14ac:dyDescent="0.15">
      <c r="A16" s="35">
        <v>2006</v>
      </c>
      <c r="B16" s="36" t="s">
        <v>655</v>
      </c>
      <c r="C16" s="34" t="s">
        <v>261</v>
      </c>
      <c r="D16" s="34" t="s">
        <v>262</v>
      </c>
      <c r="E16" s="34" t="s">
        <v>544</v>
      </c>
      <c r="F16" s="34">
        <v>700</v>
      </c>
      <c r="G16" s="34">
        <v>1</v>
      </c>
      <c r="H16" s="34">
        <v>4</v>
      </c>
      <c r="I16" s="34">
        <v>1</v>
      </c>
      <c r="J16" s="34"/>
      <c r="K16" s="34"/>
      <c r="L16" s="34"/>
      <c r="M16" s="34"/>
      <c r="N16" s="34"/>
    </row>
    <row r="17" spans="1:14" x14ac:dyDescent="0.15">
      <c r="A17" s="46">
        <v>2007</v>
      </c>
      <c r="B17" s="47" t="s">
        <v>656</v>
      </c>
      <c r="C17" s="47" t="s">
        <v>1409</v>
      </c>
      <c r="D17" s="47" t="s">
        <v>1410</v>
      </c>
      <c r="E17" s="47" t="s">
        <v>1411</v>
      </c>
      <c r="F17" s="47">
        <v>500</v>
      </c>
      <c r="G17" s="47">
        <v>1</v>
      </c>
      <c r="H17" s="47">
        <v>4</v>
      </c>
      <c r="I17" s="47">
        <v>1</v>
      </c>
      <c r="J17" s="47"/>
      <c r="K17" s="47"/>
      <c r="L17" s="47"/>
      <c r="M17" s="47"/>
      <c r="N17" s="47"/>
    </row>
    <row r="18" spans="1:14" x14ac:dyDescent="0.15">
      <c r="A18" s="31">
        <v>2009</v>
      </c>
      <c r="B18" s="32" t="s">
        <v>587</v>
      </c>
      <c r="C18" s="32" t="s">
        <v>684</v>
      </c>
      <c r="D18" s="32" t="s">
        <v>767</v>
      </c>
      <c r="E18" s="32" t="s">
        <v>764</v>
      </c>
      <c r="F18" s="32">
        <v>100</v>
      </c>
      <c r="G18" s="32">
        <v>1</v>
      </c>
      <c r="H18" s="47">
        <v>4</v>
      </c>
      <c r="I18" s="47">
        <v>1</v>
      </c>
      <c r="J18" s="32" t="s">
        <v>959</v>
      </c>
      <c r="K18" s="32"/>
      <c r="L18" s="32"/>
      <c r="M18" s="32"/>
      <c r="N18" s="47"/>
    </row>
    <row r="19" spans="1:14" x14ac:dyDescent="0.15">
      <c r="A19" s="33">
        <v>2010</v>
      </c>
      <c r="B19" s="34" t="s">
        <v>657</v>
      </c>
      <c r="C19" s="34" t="s">
        <v>260</v>
      </c>
      <c r="D19" s="34" t="s">
        <v>417</v>
      </c>
      <c r="E19" s="34" t="s">
        <v>545</v>
      </c>
      <c r="F19" s="34">
        <v>600</v>
      </c>
      <c r="G19" s="34">
        <v>1</v>
      </c>
      <c r="H19" s="34">
        <v>4</v>
      </c>
      <c r="I19" s="34">
        <v>1</v>
      </c>
      <c r="J19" s="34"/>
      <c r="K19" s="34"/>
      <c r="L19" s="34"/>
      <c r="M19" s="34"/>
      <c r="N19" s="34"/>
    </row>
    <row r="20" spans="1:14" x14ac:dyDescent="0.15">
      <c r="A20" s="31">
        <v>2011</v>
      </c>
      <c r="B20" s="32" t="s">
        <v>589</v>
      </c>
      <c r="C20" s="32" t="s">
        <v>744</v>
      </c>
      <c r="D20" s="32" t="s">
        <v>768</v>
      </c>
      <c r="E20" s="32" t="s">
        <v>765</v>
      </c>
      <c r="F20" s="32">
        <v>300</v>
      </c>
      <c r="G20" s="32">
        <v>1</v>
      </c>
      <c r="H20" s="47">
        <v>4</v>
      </c>
      <c r="I20" s="47">
        <v>1</v>
      </c>
      <c r="J20" s="32" t="s">
        <v>959</v>
      </c>
      <c r="K20" s="32"/>
      <c r="L20" s="32"/>
      <c r="M20" s="32"/>
      <c r="N20" s="47"/>
    </row>
    <row r="21" spans="1:14" x14ac:dyDescent="0.15">
      <c r="A21" s="46">
        <v>2012</v>
      </c>
      <c r="B21" s="47" t="s">
        <v>588</v>
      </c>
      <c r="C21" s="47" t="s">
        <v>823</v>
      </c>
      <c r="D21" s="47" t="s">
        <v>824</v>
      </c>
      <c r="E21" s="47" t="s">
        <v>825</v>
      </c>
      <c r="F21" s="47">
        <v>700</v>
      </c>
      <c r="G21" s="47">
        <v>1</v>
      </c>
      <c r="H21" s="47">
        <v>4</v>
      </c>
      <c r="I21" s="47">
        <v>1</v>
      </c>
      <c r="J21" s="47" t="s">
        <v>968</v>
      </c>
      <c r="K21" s="47" t="s">
        <v>1124</v>
      </c>
      <c r="L21" s="47"/>
      <c r="M21" s="47"/>
      <c r="N21" s="47"/>
    </row>
    <row r="22" spans="1:14" x14ac:dyDescent="0.15">
      <c r="A22" s="47">
        <v>2013</v>
      </c>
      <c r="B22" s="47" t="s">
        <v>2213</v>
      </c>
      <c r="C22" s="47" t="s">
        <v>823</v>
      </c>
      <c r="D22" s="47" t="s">
        <v>824</v>
      </c>
      <c r="E22" s="47" t="s">
        <v>825</v>
      </c>
      <c r="F22" s="47">
        <v>700</v>
      </c>
      <c r="G22" s="47">
        <v>1</v>
      </c>
      <c r="H22" s="47">
        <v>4</v>
      </c>
      <c r="I22" s="47">
        <v>1</v>
      </c>
      <c r="J22" s="47" t="s">
        <v>968</v>
      </c>
      <c r="K22" s="47" t="s">
        <v>1124</v>
      </c>
      <c r="L22" s="47"/>
      <c r="M22" s="47"/>
      <c r="N22" s="47"/>
    </row>
    <row r="23" spans="1:14" x14ac:dyDescent="0.15">
      <c r="A23" s="46">
        <v>2014</v>
      </c>
      <c r="B23" s="47" t="s">
        <v>2214</v>
      </c>
      <c r="C23" s="47" t="s">
        <v>744</v>
      </c>
      <c r="D23" s="47" t="s">
        <v>768</v>
      </c>
      <c r="E23" s="47" t="s">
        <v>765</v>
      </c>
      <c r="F23" s="47">
        <v>300</v>
      </c>
      <c r="G23" s="47">
        <v>1</v>
      </c>
      <c r="H23" s="47">
        <v>4</v>
      </c>
      <c r="I23" s="47">
        <v>1</v>
      </c>
      <c r="J23" s="47" t="s">
        <v>959</v>
      </c>
      <c r="K23" s="47"/>
      <c r="L23" s="47"/>
      <c r="M23" s="47"/>
      <c r="N23" s="47"/>
    </row>
    <row r="24" spans="1:14" x14ac:dyDescent="0.15">
      <c r="A24" s="46">
        <v>2016</v>
      </c>
      <c r="B24" s="47" t="s">
        <v>2215</v>
      </c>
      <c r="C24" s="47" t="s">
        <v>1409</v>
      </c>
      <c r="D24" s="47" t="s">
        <v>1410</v>
      </c>
      <c r="E24" s="47" t="s">
        <v>1411</v>
      </c>
      <c r="F24" s="47">
        <v>500</v>
      </c>
      <c r="G24" s="47">
        <v>1</v>
      </c>
      <c r="H24" s="47">
        <v>4</v>
      </c>
      <c r="I24" s="47">
        <v>1</v>
      </c>
      <c r="J24" s="47"/>
      <c r="K24" s="47"/>
      <c r="L24" s="47"/>
      <c r="M24" s="47"/>
      <c r="N24" s="47"/>
    </row>
    <row r="25" spans="1:14" x14ac:dyDescent="0.15">
      <c r="A25" s="46">
        <v>2017</v>
      </c>
      <c r="B25" s="47" t="s">
        <v>350</v>
      </c>
      <c r="C25" s="47" t="s">
        <v>2216</v>
      </c>
      <c r="D25" s="47" t="s">
        <v>2217</v>
      </c>
      <c r="E25" s="47" t="s">
        <v>2218</v>
      </c>
      <c r="F25" s="47">
        <v>200</v>
      </c>
      <c r="G25" s="47">
        <v>1</v>
      </c>
      <c r="H25" s="47">
        <v>4</v>
      </c>
      <c r="I25" s="47">
        <v>1</v>
      </c>
      <c r="J25" s="47"/>
      <c r="K25" s="47"/>
      <c r="L25" s="47"/>
      <c r="M25" s="47"/>
      <c r="N25" s="47"/>
    </row>
    <row r="26" spans="1:14" x14ac:dyDescent="0.15">
      <c r="A26" s="46">
        <v>2019</v>
      </c>
      <c r="B26" s="47" t="s">
        <v>1443</v>
      </c>
      <c r="C26" s="47" t="s">
        <v>754</v>
      </c>
      <c r="D26" s="47" t="s">
        <v>762</v>
      </c>
      <c r="E26" s="47" t="s">
        <v>763</v>
      </c>
      <c r="F26" s="47">
        <v>400</v>
      </c>
      <c r="G26" s="47">
        <v>1</v>
      </c>
      <c r="H26" s="47">
        <v>4</v>
      </c>
      <c r="I26" s="47">
        <v>1</v>
      </c>
      <c r="J26" s="47" t="s">
        <v>954</v>
      </c>
      <c r="K26" s="47"/>
      <c r="L26" s="47"/>
      <c r="M26" s="47" t="s">
        <v>955</v>
      </c>
      <c r="N26" s="47"/>
    </row>
    <row r="27" spans="1:14" x14ac:dyDescent="0.15">
      <c r="A27" s="31">
        <v>2021</v>
      </c>
      <c r="B27" s="32" t="s">
        <v>654</v>
      </c>
      <c r="C27" s="32" t="s">
        <v>684</v>
      </c>
      <c r="D27" s="32" t="s">
        <v>767</v>
      </c>
      <c r="E27" s="32" t="s">
        <v>764</v>
      </c>
      <c r="F27" s="32">
        <v>100</v>
      </c>
      <c r="G27" s="32">
        <v>1</v>
      </c>
      <c r="H27" s="47">
        <v>4</v>
      </c>
      <c r="I27" s="47">
        <v>1</v>
      </c>
      <c r="J27" s="32" t="s">
        <v>959</v>
      </c>
      <c r="K27" s="32"/>
      <c r="L27" s="32"/>
      <c r="M27" s="32"/>
      <c r="N27" s="47"/>
    </row>
    <row r="28" spans="1:14" x14ac:dyDescent="0.15">
      <c r="A28" s="31">
        <v>2024</v>
      </c>
      <c r="B28" s="32" t="s">
        <v>1182</v>
      </c>
      <c r="C28" s="32" t="s">
        <v>823</v>
      </c>
      <c r="D28" s="32" t="s">
        <v>824</v>
      </c>
      <c r="E28" s="32" t="s">
        <v>825</v>
      </c>
      <c r="F28" s="32">
        <v>700</v>
      </c>
      <c r="G28" s="32">
        <v>1</v>
      </c>
      <c r="H28" s="47">
        <v>4</v>
      </c>
      <c r="I28" s="47">
        <v>1</v>
      </c>
      <c r="J28" s="32" t="s">
        <v>968</v>
      </c>
      <c r="K28" s="32" t="s">
        <v>1124</v>
      </c>
      <c r="L28" s="32"/>
      <c r="M28" s="32"/>
      <c r="N28" s="47"/>
    </row>
    <row r="29" spans="1:14" x14ac:dyDescent="0.15">
      <c r="A29" s="46">
        <v>2026</v>
      </c>
      <c r="B29" s="47" t="s">
        <v>653</v>
      </c>
      <c r="C29" s="47" t="s">
        <v>817</v>
      </c>
      <c r="D29" s="47" t="s">
        <v>818</v>
      </c>
      <c r="E29" s="47" t="s">
        <v>819</v>
      </c>
      <c r="F29" s="47">
        <v>200</v>
      </c>
      <c r="G29" s="47">
        <v>1</v>
      </c>
      <c r="H29" s="47">
        <v>4</v>
      </c>
      <c r="I29" s="47">
        <v>1</v>
      </c>
      <c r="J29" s="47" t="s">
        <v>962</v>
      </c>
      <c r="K29" s="47"/>
      <c r="L29" s="47"/>
      <c r="M29" s="47"/>
      <c r="N29" s="47"/>
    </row>
    <row r="30" spans="1:14" x14ac:dyDescent="0.15">
      <c r="A30" s="33">
        <v>2029</v>
      </c>
      <c r="B30" s="34" t="s">
        <v>652</v>
      </c>
      <c r="C30" s="34" t="s">
        <v>301</v>
      </c>
      <c r="D30" s="34" t="s">
        <v>393</v>
      </c>
      <c r="E30" s="34" t="s">
        <v>546</v>
      </c>
      <c r="F30" s="34">
        <v>600</v>
      </c>
      <c r="G30" s="34">
        <v>1</v>
      </c>
      <c r="H30" s="34">
        <v>4</v>
      </c>
      <c r="I30" s="34">
        <v>1</v>
      </c>
      <c r="J30" s="34"/>
      <c r="K30" s="34"/>
      <c r="L30" s="34"/>
      <c r="M30" s="34"/>
      <c r="N30" s="34"/>
    </row>
    <row r="31" spans="1:14" x14ac:dyDescent="0.15">
      <c r="A31" s="31">
        <v>2028</v>
      </c>
      <c r="B31" s="32" t="s">
        <v>432</v>
      </c>
      <c r="C31" s="32" t="s">
        <v>823</v>
      </c>
      <c r="D31" s="32" t="s">
        <v>824</v>
      </c>
      <c r="E31" s="32" t="s">
        <v>825</v>
      </c>
      <c r="F31" s="32">
        <v>700</v>
      </c>
      <c r="G31" s="32">
        <v>1</v>
      </c>
      <c r="H31" s="47">
        <v>4</v>
      </c>
      <c r="I31" s="47">
        <v>1</v>
      </c>
      <c r="J31" s="32" t="s">
        <v>968</v>
      </c>
      <c r="K31" s="32" t="s">
        <v>960</v>
      </c>
      <c r="L31" s="32"/>
      <c r="M31" s="32"/>
      <c r="N31" s="47"/>
    </row>
    <row r="32" spans="1:14" x14ac:dyDescent="0.15">
      <c r="A32" s="31">
        <v>2030</v>
      </c>
      <c r="B32" s="32" t="s">
        <v>590</v>
      </c>
      <c r="C32" s="32" t="s">
        <v>823</v>
      </c>
      <c r="D32" s="32" t="s">
        <v>824</v>
      </c>
      <c r="E32" s="32" t="s">
        <v>825</v>
      </c>
      <c r="F32" s="32">
        <v>700</v>
      </c>
      <c r="G32" s="32">
        <v>1</v>
      </c>
      <c r="H32" s="47">
        <v>4</v>
      </c>
      <c r="I32" s="47">
        <v>1</v>
      </c>
      <c r="J32" s="32" t="s">
        <v>969</v>
      </c>
      <c r="K32" s="32" t="s">
        <v>961</v>
      </c>
      <c r="L32" s="32"/>
      <c r="M32" s="32"/>
      <c r="N32" s="47"/>
    </row>
    <row r="33" spans="1:14" x14ac:dyDescent="0.15">
      <c r="A33" s="31">
        <v>2037</v>
      </c>
      <c r="B33" s="32" t="s">
        <v>632</v>
      </c>
      <c r="C33" s="32" t="s">
        <v>782</v>
      </c>
      <c r="D33" s="32" t="s">
        <v>783</v>
      </c>
      <c r="E33" s="32" t="s">
        <v>784</v>
      </c>
      <c r="F33" s="32">
        <v>800</v>
      </c>
      <c r="G33" s="32">
        <v>1</v>
      </c>
      <c r="H33" s="47">
        <v>4</v>
      </c>
      <c r="I33" s="47">
        <v>1</v>
      </c>
      <c r="J33" s="32" t="s">
        <v>968</v>
      </c>
      <c r="K33" s="32" t="s">
        <v>960</v>
      </c>
      <c r="L33" s="32"/>
      <c r="M33" s="32"/>
      <c r="N33" s="47"/>
    </row>
    <row r="34" spans="1:14" x14ac:dyDescent="0.15">
      <c r="A34" s="46">
        <v>2039</v>
      </c>
      <c r="B34" s="47" t="s">
        <v>1466</v>
      </c>
      <c r="C34" s="47" t="s">
        <v>744</v>
      </c>
      <c r="D34" s="47" t="s">
        <v>768</v>
      </c>
      <c r="E34" s="47" t="s">
        <v>765</v>
      </c>
      <c r="F34" s="47">
        <v>300</v>
      </c>
      <c r="G34" s="47">
        <v>1</v>
      </c>
      <c r="H34" s="47">
        <v>4</v>
      </c>
      <c r="I34" s="47">
        <v>1</v>
      </c>
      <c r="J34" s="47" t="s">
        <v>959</v>
      </c>
      <c r="K34" s="47"/>
      <c r="L34" s="47"/>
      <c r="M34" s="47"/>
      <c r="N34" s="47"/>
    </row>
    <row r="35" spans="1:14" x14ac:dyDescent="0.15">
      <c r="A35" s="31">
        <v>2044</v>
      </c>
      <c r="B35" s="32" t="s">
        <v>451</v>
      </c>
      <c r="C35" s="32" t="s">
        <v>756</v>
      </c>
      <c r="D35" s="32" t="s">
        <v>769</v>
      </c>
      <c r="E35" s="32" t="s">
        <v>766</v>
      </c>
      <c r="F35" s="32">
        <v>900</v>
      </c>
      <c r="G35" s="32">
        <v>1</v>
      </c>
      <c r="H35" s="47">
        <v>4</v>
      </c>
      <c r="I35" s="47">
        <v>1</v>
      </c>
      <c r="J35" s="32" t="s">
        <v>959</v>
      </c>
      <c r="K35" s="32"/>
      <c r="L35" s="32"/>
      <c r="M35" s="32"/>
      <c r="N35" s="47"/>
    </row>
    <row r="36" spans="1:14" x14ac:dyDescent="0.15">
      <c r="A36" s="46">
        <v>2046</v>
      </c>
      <c r="B36" s="47" t="s">
        <v>2210</v>
      </c>
      <c r="C36" s="47" t="s">
        <v>684</v>
      </c>
      <c r="D36" s="47" t="s">
        <v>767</v>
      </c>
      <c r="E36" s="47" t="s">
        <v>764</v>
      </c>
      <c r="F36" s="47">
        <v>100</v>
      </c>
      <c r="G36" s="47">
        <v>1</v>
      </c>
      <c r="H36" s="47">
        <v>4</v>
      </c>
      <c r="I36" s="47">
        <v>1</v>
      </c>
      <c r="J36" s="47" t="s">
        <v>959</v>
      </c>
      <c r="K36" s="47"/>
      <c r="L36" s="47"/>
      <c r="M36" s="47"/>
      <c r="N36" s="47"/>
    </row>
    <row r="37" spans="1:14" x14ac:dyDescent="0.15">
      <c r="A37" s="46">
        <v>2052</v>
      </c>
      <c r="B37" s="47" t="s">
        <v>2211</v>
      </c>
      <c r="C37" s="47" t="s">
        <v>754</v>
      </c>
      <c r="D37" s="47" t="s">
        <v>762</v>
      </c>
      <c r="E37" s="47" t="s">
        <v>763</v>
      </c>
      <c r="F37" s="47">
        <v>400</v>
      </c>
      <c r="G37" s="47">
        <v>1</v>
      </c>
      <c r="H37" s="47">
        <v>4</v>
      </c>
      <c r="I37" s="47">
        <v>1</v>
      </c>
      <c r="J37" s="47" t="s">
        <v>954</v>
      </c>
      <c r="K37" s="47"/>
      <c r="L37" s="47"/>
      <c r="M37" s="47" t="s">
        <v>955</v>
      </c>
      <c r="N37" s="47"/>
    </row>
    <row r="38" spans="1:14" s="26" customFormat="1" x14ac:dyDescent="0.15">
      <c r="A38" s="46">
        <v>2055</v>
      </c>
      <c r="B38" s="47" t="s">
        <v>2212</v>
      </c>
      <c r="C38" s="47" t="s">
        <v>817</v>
      </c>
      <c r="D38" s="47" t="s">
        <v>818</v>
      </c>
      <c r="E38" s="47" t="s">
        <v>819</v>
      </c>
      <c r="F38" s="47">
        <v>200</v>
      </c>
      <c r="G38" s="47">
        <v>1</v>
      </c>
      <c r="H38" s="47">
        <v>4</v>
      </c>
      <c r="I38" s="47">
        <v>1</v>
      </c>
      <c r="J38" s="47" t="s">
        <v>962</v>
      </c>
      <c r="K38" s="47"/>
      <c r="L38" s="47"/>
      <c r="M38" s="47"/>
      <c r="N38" s="47"/>
    </row>
    <row r="39" spans="1:14" s="26" customFormat="1" x14ac:dyDescent="0.15">
      <c r="A39" s="46">
        <v>2064</v>
      </c>
      <c r="B39" s="47" t="s">
        <v>2175</v>
      </c>
      <c r="C39" s="47" t="s">
        <v>756</v>
      </c>
      <c r="D39" s="47" t="s">
        <v>769</v>
      </c>
      <c r="E39" s="47" t="s">
        <v>766</v>
      </c>
      <c r="F39" s="47">
        <v>900</v>
      </c>
      <c r="G39" s="47">
        <v>1</v>
      </c>
      <c r="H39" s="47">
        <v>4</v>
      </c>
      <c r="I39" s="47">
        <v>1</v>
      </c>
      <c r="J39" s="47" t="s">
        <v>959</v>
      </c>
      <c r="K39" s="47"/>
      <c r="L39" s="47"/>
      <c r="M39" s="47"/>
      <c r="N39" s="47"/>
    </row>
    <row r="40" spans="1:14" s="26" customFormat="1" x14ac:dyDescent="0.15">
      <c r="A40" s="46">
        <v>2065</v>
      </c>
      <c r="B40" s="47" t="s">
        <v>1465</v>
      </c>
      <c r="C40" s="47" t="s">
        <v>756</v>
      </c>
      <c r="D40" s="47" t="s">
        <v>769</v>
      </c>
      <c r="E40" s="47" t="s">
        <v>766</v>
      </c>
      <c r="F40" s="47">
        <v>900</v>
      </c>
      <c r="G40" s="47">
        <v>1</v>
      </c>
      <c r="H40" s="47">
        <v>4</v>
      </c>
      <c r="I40" s="47">
        <v>1</v>
      </c>
      <c r="J40" s="47" t="s">
        <v>959</v>
      </c>
      <c r="K40" s="47"/>
      <c r="L40" s="47"/>
      <c r="M40" s="47"/>
      <c r="N40" s="47"/>
    </row>
    <row r="41" spans="1:14" s="26" customFormat="1" x14ac:dyDescent="0.15">
      <c r="A41" s="46">
        <v>20001</v>
      </c>
      <c r="B41" s="47" t="s">
        <v>1282</v>
      </c>
      <c r="C41" s="47" t="s">
        <v>1283</v>
      </c>
      <c r="D41" s="47" t="s">
        <v>1284</v>
      </c>
      <c r="E41" s="47" t="s">
        <v>1285</v>
      </c>
      <c r="F41" s="47">
        <v>700</v>
      </c>
      <c r="G41" s="47">
        <v>1</v>
      </c>
      <c r="H41" s="47">
        <v>4</v>
      </c>
      <c r="I41" s="47">
        <v>1</v>
      </c>
      <c r="J41" s="47" t="s">
        <v>1286</v>
      </c>
      <c r="K41" s="47" t="s">
        <v>1287</v>
      </c>
      <c r="L41" s="47"/>
      <c r="M41" s="47"/>
      <c r="N41" s="47"/>
    </row>
    <row r="42" spans="1:14" s="26" customFormat="1" x14ac:dyDescent="0.15">
      <c r="A42" s="248">
        <v>3001</v>
      </c>
      <c r="B42" s="249" t="s">
        <v>205</v>
      </c>
      <c r="C42" s="249" t="s">
        <v>732</v>
      </c>
      <c r="D42" s="249" t="s">
        <v>733</v>
      </c>
      <c r="E42" s="248" t="s">
        <v>743</v>
      </c>
      <c r="F42" s="249">
        <v>3001</v>
      </c>
      <c r="G42" s="249">
        <v>0</v>
      </c>
      <c r="H42" s="249">
        <v>4</v>
      </c>
      <c r="I42" s="249">
        <v>1</v>
      </c>
      <c r="J42" s="249" t="s">
        <v>727</v>
      </c>
      <c r="K42" s="249"/>
      <c r="L42" s="249"/>
      <c r="M42" s="249" t="s">
        <v>726</v>
      </c>
      <c r="N42" s="249"/>
    </row>
    <row r="43" spans="1:14" s="26" customFormat="1" x14ac:dyDescent="0.15">
      <c r="A43" s="248">
        <v>3002</v>
      </c>
      <c r="B43" s="249" t="s">
        <v>213</v>
      </c>
      <c r="C43" s="249" t="s">
        <v>2180</v>
      </c>
      <c r="D43" s="249" t="s">
        <v>2181</v>
      </c>
      <c r="E43" s="248" t="s">
        <v>2182</v>
      </c>
      <c r="F43" s="249">
        <v>3002</v>
      </c>
      <c r="G43" s="249">
        <v>0</v>
      </c>
      <c r="H43" s="249">
        <v>4</v>
      </c>
      <c r="I43" s="249">
        <v>1</v>
      </c>
      <c r="J43" s="249" t="s">
        <v>729</v>
      </c>
      <c r="K43" s="249" t="s">
        <v>951</v>
      </c>
      <c r="L43" s="249" t="s">
        <v>730</v>
      </c>
      <c r="M43" s="249"/>
      <c r="N43" s="249"/>
    </row>
    <row r="44" spans="1:14" s="26" customFormat="1" x14ac:dyDescent="0.15">
      <c r="A44" s="248">
        <v>3003</v>
      </c>
      <c r="B44" s="249" t="s">
        <v>217</v>
      </c>
      <c r="C44" s="249" t="s">
        <v>685</v>
      </c>
      <c r="D44" s="249" t="s">
        <v>813</v>
      </c>
      <c r="E44" s="248" t="s">
        <v>2183</v>
      </c>
      <c r="F44" s="249">
        <v>3003</v>
      </c>
      <c r="G44" s="249">
        <v>0</v>
      </c>
      <c r="H44" s="249">
        <v>4</v>
      </c>
      <c r="I44" s="249">
        <v>1</v>
      </c>
      <c r="J44" s="249"/>
      <c r="K44" s="249" t="s">
        <v>963</v>
      </c>
      <c r="L44" s="249" t="s">
        <v>966</v>
      </c>
      <c r="M44" s="249"/>
      <c r="N44" s="249"/>
    </row>
    <row r="45" spans="1:14" s="26" customFormat="1" x14ac:dyDescent="0.15">
      <c r="A45" s="35">
        <v>3004</v>
      </c>
      <c r="B45" s="36" t="s">
        <v>207</v>
      </c>
      <c r="C45" s="36" t="s">
        <v>735</v>
      </c>
      <c r="D45" s="36" t="s">
        <v>734</v>
      </c>
      <c r="E45" s="35" t="s">
        <v>736</v>
      </c>
      <c r="F45" s="36">
        <v>3004</v>
      </c>
      <c r="G45" s="36">
        <v>0</v>
      </c>
      <c r="H45" s="36">
        <v>4</v>
      </c>
      <c r="I45" s="36">
        <v>1</v>
      </c>
      <c r="J45" s="36"/>
      <c r="K45" s="36"/>
      <c r="L45" s="36"/>
      <c r="M45" s="36"/>
      <c r="N45" s="36"/>
    </row>
    <row r="46" spans="1:14" s="26" customFormat="1" x14ac:dyDescent="0.15">
      <c r="A46" s="248">
        <v>3005</v>
      </c>
      <c r="B46" s="249" t="s">
        <v>209</v>
      </c>
      <c r="C46" s="249" t="s">
        <v>529</v>
      </c>
      <c r="D46" s="249" t="s">
        <v>530</v>
      </c>
      <c r="E46" s="248" t="s">
        <v>2184</v>
      </c>
      <c r="F46" s="249">
        <v>3005</v>
      </c>
      <c r="G46" s="249">
        <v>0</v>
      </c>
      <c r="H46" s="249">
        <v>4</v>
      </c>
      <c r="I46" s="249">
        <v>1</v>
      </c>
      <c r="J46" s="249"/>
      <c r="K46" s="249"/>
      <c r="L46" s="249"/>
      <c r="M46" s="249"/>
      <c r="N46" s="249"/>
    </row>
    <row r="47" spans="1:14" s="26" customFormat="1" x14ac:dyDescent="0.15">
      <c r="A47" s="35">
        <v>3006</v>
      </c>
      <c r="B47" s="36" t="s">
        <v>231</v>
      </c>
      <c r="C47" s="36" t="s">
        <v>72</v>
      </c>
      <c r="D47" s="36" t="s">
        <v>73</v>
      </c>
      <c r="E47" s="35" t="s">
        <v>108</v>
      </c>
      <c r="F47" s="36">
        <v>3006</v>
      </c>
      <c r="G47" s="36">
        <v>0</v>
      </c>
      <c r="H47" s="36">
        <v>4</v>
      </c>
      <c r="I47" s="36">
        <v>1</v>
      </c>
      <c r="J47" s="36"/>
      <c r="K47" s="36"/>
      <c r="L47" s="36"/>
      <c r="M47" s="36"/>
      <c r="N47" s="36"/>
    </row>
    <row r="48" spans="1:14" s="26" customFormat="1" x14ac:dyDescent="0.15">
      <c r="A48" s="248">
        <v>3007</v>
      </c>
      <c r="B48" s="249" t="s">
        <v>214</v>
      </c>
      <c r="C48" s="249" t="s">
        <v>302</v>
      </c>
      <c r="D48" s="249" t="s">
        <v>303</v>
      </c>
      <c r="E48" s="248" t="s">
        <v>2185</v>
      </c>
      <c r="F48" s="249">
        <v>3007</v>
      </c>
      <c r="G48" s="249">
        <v>0</v>
      </c>
      <c r="H48" s="249">
        <v>4</v>
      </c>
      <c r="I48" s="249">
        <v>1</v>
      </c>
      <c r="J48" s="249"/>
      <c r="K48" s="249"/>
      <c r="L48" s="249"/>
      <c r="M48" s="249"/>
      <c r="N48" s="249"/>
    </row>
    <row r="49" spans="1:14" s="26" customFormat="1" x14ac:dyDescent="0.15">
      <c r="A49" s="248">
        <v>3009</v>
      </c>
      <c r="B49" s="249" t="s">
        <v>229</v>
      </c>
      <c r="C49" s="249" t="s">
        <v>2186</v>
      </c>
      <c r="D49" s="249" t="s">
        <v>2187</v>
      </c>
      <c r="E49" s="248" t="s">
        <v>2188</v>
      </c>
      <c r="F49" s="249">
        <v>3009</v>
      </c>
      <c r="G49" s="249">
        <v>0</v>
      </c>
      <c r="H49" s="249">
        <v>4</v>
      </c>
      <c r="I49" s="249">
        <v>1</v>
      </c>
      <c r="J49" s="249" t="s">
        <v>728</v>
      </c>
      <c r="K49" s="249"/>
      <c r="L49" s="249"/>
      <c r="M49" s="249"/>
      <c r="N49" s="249"/>
    </row>
    <row r="50" spans="1:14" s="26" customFormat="1" x14ac:dyDescent="0.15">
      <c r="A50" s="35">
        <v>3010</v>
      </c>
      <c r="B50" s="36" t="s">
        <v>206</v>
      </c>
      <c r="C50" s="36" t="s">
        <v>94</v>
      </c>
      <c r="D50" s="36" t="s">
        <v>95</v>
      </c>
      <c r="E50" s="35" t="s">
        <v>102</v>
      </c>
      <c r="F50" s="36">
        <v>3010</v>
      </c>
      <c r="G50" s="36">
        <v>0</v>
      </c>
      <c r="H50" s="36">
        <v>4</v>
      </c>
      <c r="I50" s="36">
        <v>1</v>
      </c>
      <c r="J50" s="36"/>
      <c r="K50" s="36"/>
      <c r="L50" s="36"/>
      <c r="M50" s="36"/>
      <c r="N50" s="36"/>
    </row>
    <row r="51" spans="1:14" s="26" customFormat="1" x14ac:dyDescent="0.15">
      <c r="A51" s="248">
        <v>3011</v>
      </c>
      <c r="B51" s="249" t="s">
        <v>208</v>
      </c>
      <c r="C51" s="249" t="s">
        <v>2189</v>
      </c>
      <c r="D51" s="249" t="s">
        <v>2190</v>
      </c>
      <c r="E51" s="248" t="s">
        <v>2191</v>
      </c>
      <c r="F51" s="249">
        <v>3011</v>
      </c>
      <c r="G51" s="249">
        <v>0</v>
      </c>
      <c r="H51" s="249">
        <v>4</v>
      </c>
      <c r="I51" s="249">
        <v>1</v>
      </c>
      <c r="J51" s="249" t="s">
        <v>728</v>
      </c>
      <c r="K51" s="249"/>
      <c r="L51" s="249"/>
      <c r="M51" s="249"/>
      <c r="N51" s="249"/>
    </row>
    <row r="52" spans="1:14" s="26" customFormat="1" x14ac:dyDescent="0.15">
      <c r="A52" s="248">
        <v>3012</v>
      </c>
      <c r="B52" s="249" t="s">
        <v>218</v>
      </c>
      <c r="C52" s="249" t="s">
        <v>92</v>
      </c>
      <c r="D52" s="249" t="s">
        <v>93</v>
      </c>
      <c r="E52" s="248" t="s">
        <v>2192</v>
      </c>
      <c r="F52" s="249">
        <v>3012</v>
      </c>
      <c r="G52" s="249">
        <v>0</v>
      </c>
      <c r="H52" s="249">
        <v>4</v>
      </c>
      <c r="I52" s="249">
        <v>1</v>
      </c>
      <c r="J52" s="249"/>
      <c r="K52" s="249"/>
      <c r="L52" s="249"/>
      <c r="M52" s="249"/>
      <c r="N52" s="249"/>
    </row>
    <row r="53" spans="1:14" s="26" customFormat="1" x14ac:dyDescent="0.15">
      <c r="A53" s="248">
        <v>3013</v>
      </c>
      <c r="B53" s="249" t="s">
        <v>2213</v>
      </c>
      <c r="C53" s="249" t="s">
        <v>2284</v>
      </c>
      <c r="D53" s="249" t="s">
        <v>2285</v>
      </c>
      <c r="E53" s="248" t="s">
        <v>2286</v>
      </c>
      <c r="F53" s="249">
        <v>3013</v>
      </c>
      <c r="G53" s="249">
        <v>0</v>
      </c>
      <c r="H53" s="249">
        <v>4</v>
      </c>
      <c r="I53" s="249">
        <v>1</v>
      </c>
      <c r="J53" s="249"/>
      <c r="K53" s="249"/>
      <c r="L53" s="249"/>
      <c r="M53" s="249"/>
      <c r="N53" s="249"/>
    </row>
    <row r="54" spans="1:14" s="26" customFormat="1" x14ac:dyDescent="0.15">
      <c r="A54" s="248">
        <v>3014</v>
      </c>
      <c r="B54" s="249" t="s">
        <v>635</v>
      </c>
      <c r="C54" s="249" t="s">
        <v>2287</v>
      </c>
      <c r="D54" s="249" t="s">
        <v>2288</v>
      </c>
      <c r="E54" s="248" t="s">
        <v>2289</v>
      </c>
      <c r="F54" s="249">
        <v>3014</v>
      </c>
      <c r="G54" s="249"/>
      <c r="H54" s="249">
        <v>4</v>
      </c>
      <c r="I54" s="249">
        <v>1</v>
      </c>
      <c r="J54" s="249"/>
      <c r="K54" s="249"/>
      <c r="L54" s="249"/>
      <c r="M54" s="249"/>
      <c r="N54" s="249"/>
    </row>
    <row r="55" spans="1:14" s="26" customFormat="1" x14ac:dyDescent="0.15">
      <c r="A55" s="35">
        <v>3015</v>
      </c>
      <c r="B55" s="36" t="s">
        <v>210</v>
      </c>
      <c r="C55" s="36" t="s">
        <v>68</v>
      </c>
      <c r="D55" s="36" t="s">
        <v>69</v>
      </c>
      <c r="E55" s="35" t="s">
        <v>336</v>
      </c>
      <c r="F55" s="36">
        <v>3015</v>
      </c>
      <c r="G55" s="36">
        <v>0</v>
      </c>
      <c r="H55" s="36">
        <v>4</v>
      </c>
      <c r="I55" s="36">
        <v>1</v>
      </c>
      <c r="J55" s="36"/>
      <c r="K55" s="36"/>
      <c r="L55" s="36"/>
      <c r="M55" s="36"/>
      <c r="N55" s="36"/>
    </row>
    <row r="56" spans="1:14" s="26" customFormat="1" x14ac:dyDescent="0.15">
      <c r="A56" s="248">
        <v>3016</v>
      </c>
      <c r="B56" s="249" t="s">
        <v>2164</v>
      </c>
      <c r="C56" s="249" t="s">
        <v>2290</v>
      </c>
      <c r="D56" s="249" t="s">
        <v>2291</v>
      </c>
      <c r="E56" s="248" t="s">
        <v>2292</v>
      </c>
      <c r="F56" s="249">
        <v>3016</v>
      </c>
      <c r="G56" s="249"/>
      <c r="H56" s="249">
        <v>4</v>
      </c>
      <c r="I56" s="249">
        <v>1</v>
      </c>
      <c r="J56" s="249"/>
      <c r="K56" s="249"/>
      <c r="L56" s="249"/>
      <c r="M56" s="249"/>
      <c r="N56" s="249"/>
    </row>
    <row r="57" spans="1:14" s="26" customFormat="1" x14ac:dyDescent="0.15">
      <c r="A57" s="248">
        <v>3017</v>
      </c>
      <c r="B57" s="249" t="s">
        <v>717</v>
      </c>
      <c r="C57" s="249" t="s">
        <v>536</v>
      </c>
      <c r="D57" s="249" t="s">
        <v>535</v>
      </c>
      <c r="E57" s="248" t="s">
        <v>579</v>
      </c>
      <c r="F57" s="249">
        <v>3017</v>
      </c>
      <c r="G57" s="249">
        <v>0</v>
      </c>
      <c r="H57" s="249">
        <v>4</v>
      </c>
      <c r="I57" s="249">
        <v>1</v>
      </c>
      <c r="J57" s="249" t="s">
        <v>731</v>
      </c>
      <c r="K57" s="249"/>
      <c r="L57" s="249"/>
      <c r="M57" s="249"/>
      <c r="N57" s="249"/>
    </row>
    <row r="58" spans="1:14" s="26" customFormat="1" x14ac:dyDescent="0.15">
      <c r="A58" s="35">
        <v>3018</v>
      </c>
      <c r="B58" s="36" t="s">
        <v>230</v>
      </c>
      <c r="C58" s="36" t="s">
        <v>96</v>
      </c>
      <c r="D58" s="36" t="s">
        <v>98</v>
      </c>
      <c r="E58" s="35" t="s">
        <v>106</v>
      </c>
      <c r="F58" s="36">
        <v>3018</v>
      </c>
      <c r="G58" s="36">
        <v>0</v>
      </c>
      <c r="H58" s="36">
        <v>4</v>
      </c>
      <c r="I58" s="36">
        <v>1</v>
      </c>
      <c r="J58" s="36"/>
      <c r="K58" s="36"/>
      <c r="L58" s="36"/>
      <c r="M58" s="36"/>
      <c r="N58" s="36"/>
    </row>
    <row r="59" spans="1:14" s="26" customFormat="1" x14ac:dyDescent="0.15">
      <c r="A59" s="248">
        <v>3019</v>
      </c>
      <c r="B59" s="249" t="s">
        <v>1443</v>
      </c>
      <c r="C59" s="249" t="s">
        <v>2193</v>
      </c>
      <c r="D59" s="249" t="s">
        <v>2194</v>
      </c>
      <c r="E59" s="248" t="s">
        <v>2195</v>
      </c>
      <c r="F59" s="249">
        <v>3019</v>
      </c>
      <c r="G59" s="249">
        <v>0</v>
      </c>
      <c r="H59" s="249">
        <v>4</v>
      </c>
      <c r="I59" s="249">
        <v>1</v>
      </c>
      <c r="J59" s="249" t="s">
        <v>727</v>
      </c>
      <c r="K59" s="249"/>
      <c r="L59" s="249"/>
      <c r="M59" s="249" t="s">
        <v>726</v>
      </c>
      <c r="N59" s="249"/>
    </row>
    <row r="60" spans="1:14" s="26" customFormat="1" x14ac:dyDescent="0.15">
      <c r="A60" s="35">
        <v>3020</v>
      </c>
      <c r="B60" s="36" t="s">
        <v>636</v>
      </c>
      <c r="C60" s="36"/>
      <c r="D60" s="36"/>
      <c r="E60" s="35"/>
      <c r="F60" s="36"/>
      <c r="G60" s="36"/>
      <c r="H60" s="36">
        <v>4</v>
      </c>
      <c r="I60" s="36">
        <v>1</v>
      </c>
      <c r="J60" s="36"/>
      <c r="K60" s="36"/>
      <c r="L60" s="36"/>
      <c r="M60" s="36"/>
      <c r="N60" s="36"/>
    </row>
    <row r="61" spans="1:14" s="26" customFormat="1" x14ac:dyDescent="0.15">
      <c r="A61" s="248">
        <v>3021</v>
      </c>
      <c r="B61" s="249" t="s">
        <v>654</v>
      </c>
      <c r="C61" s="249" t="s">
        <v>2196</v>
      </c>
      <c r="D61" s="249" t="s">
        <v>2197</v>
      </c>
      <c r="E61" s="248" t="s">
        <v>2198</v>
      </c>
      <c r="F61" s="249">
        <v>3021</v>
      </c>
      <c r="G61" s="249">
        <v>0</v>
      </c>
      <c r="H61" s="249">
        <v>4</v>
      </c>
      <c r="I61" s="249">
        <v>1</v>
      </c>
      <c r="J61" s="249" t="s">
        <v>728</v>
      </c>
      <c r="K61" s="249"/>
      <c r="L61" s="249"/>
      <c r="M61" s="249"/>
      <c r="N61" s="249"/>
    </row>
    <row r="62" spans="1:14" s="26" customFormat="1" x14ac:dyDescent="0.15">
      <c r="A62" s="35">
        <v>3022</v>
      </c>
      <c r="B62" s="36" t="s">
        <v>637</v>
      </c>
      <c r="C62" s="36" t="s">
        <v>402</v>
      </c>
      <c r="D62" s="36" t="s">
        <v>416</v>
      </c>
      <c r="E62" s="36" t="s">
        <v>543</v>
      </c>
      <c r="F62" s="36">
        <v>3022</v>
      </c>
      <c r="G62" s="36">
        <v>0</v>
      </c>
      <c r="H62" s="36">
        <v>4</v>
      </c>
      <c r="I62" s="36">
        <v>1</v>
      </c>
      <c r="J62" s="36"/>
      <c r="K62" s="36"/>
      <c r="L62" s="36"/>
      <c r="M62" s="36"/>
      <c r="N62" s="36"/>
    </row>
    <row r="63" spans="1:14" s="26" customFormat="1" x14ac:dyDescent="0.15">
      <c r="A63" s="35">
        <v>3023</v>
      </c>
      <c r="B63" s="36" t="s">
        <v>428</v>
      </c>
      <c r="C63" s="36"/>
      <c r="D63" s="36"/>
      <c r="E63" s="36"/>
      <c r="F63" s="36"/>
      <c r="G63" s="36"/>
      <c r="H63" s="36">
        <v>4</v>
      </c>
      <c r="I63" s="36">
        <v>1</v>
      </c>
      <c r="J63" s="36"/>
      <c r="K63" s="36"/>
      <c r="L63" s="36"/>
      <c r="M63" s="36"/>
      <c r="N63" s="36"/>
    </row>
    <row r="64" spans="1:14" s="26" customFormat="1" x14ac:dyDescent="0.15">
      <c r="A64" s="35">
        <v>3024</v>
      </c>
      <c r="B64" s="36" t="s">
        <v>220</v>
      </c>
      <c r="C64" s="36" t="s">
        <v>738</v>
      </c>
      <c r="D64" s="36" t="s">
        <v>737</v>
      </c>
      <c r="E64" s="36" t="s">
        <v>739</v>
      </c>
      <c r="F64" s="36">
        <v>3024</v>
      </c>
      <c r="G64" s="36">
        <v>0</v>
      </c>
      <c r="H64" s="36">
        <v>4</v>
      </c>
      <c r="I64" s="36">
        <v>1</v>
      </c>
      <c r="J64" s="36"/>
      <c r="K64" s="36" t="s">
        <v>952</v>
      </c>
      <c r="L64" s="36" t="s">
        <v>965</v>
      </c>
      <c r="M64" s="36"/>
      <c r="N64" s="36"/>
    </row>
    <row r="65" spans="1:14" s="26" customFormat="1" x14ac:dyDescent="0.15">
      <c r="A65" s="35">
        <v>3025</v>
      </c>
      <c r="B65" s="36" t="s">
        <v>429</v>
      </c>
      <c r="C65" s="36"/>
      <c r="D65" s="36"/>
      <c r="E65" s="36"/>
      <c r="F65" s="36"/>
      <c r="G65" s="36"/>
      <c r="H65" s="36">
        <v>4</v>
      </c>
      <c r="I65" s="36">
        <v>1</v>
      </c>
      <c r="J65" s="36"/>
      <c r="K65" s="36"/>
      <c r="L65" s="36"/>
      <c r="M65" s="36"/>
      <c r="N65" s="36"/>
    </row>
    <row r="66" spans="1:14" s="26" customFormat="1" x14ac:dyDescent="0.15">
      <c r="A66" s="248">
        <v>3026</v>
      </c>
      <c r="B66" s="249" t="s">
        <v>653</v>
      </c>
      <c r="C66" s="249" t="s">
        <v>977</v>
      </c>
      <c r="D66" s="249" t="s">
        <v>2199</v>
      </c>
      <c r="E66" s="248" t="s">
        <v>2200</v>
      </c>
      <c r="F66" s="249">
        <v>3026</v>
      </c>
      <c r="G66" s="249">
        <v>0</v>
      </c>
      <c r="H66" s="249">
        <v>4</v>
      </c>
      <c r="I66" s="249">
        <v>1</v>
      </c>
      <c r="J66" s="249" t="s">
        <v>1125</v>
      </c>
      <c r="K66" s="249"/>
      <c r="L66" s="249"/>
      <c r="M66" s="249"/>
      <c r="N66" s="249"/>
    </row>
    <row r="67" spans="1:14" s="26" customFormat="1" x14ac:dyDescent="0.15">
      <c r="A67" s="35">
        <v>3027</v>
      </c>
      <c r="B67" s="36" t="s">
        <v>430</v>
      </c>
      <c r="C67" s="36"/>
      <c r="D67" s="36"/>
      <c r="E67" s="36"/>
      <c r="F67" s="36"/>
      <c r="G67" s="36"/>
      <c r="H67" s="36">
        <v>4</v>
      </c>
      <c r="I67" s="36">
        <v>1</v>
      </c>
      <c r="J67" s="36"/>
      <c r="K67" s="36"/>
      <c r="L67" s="36"/>
      <c r="M67" s="36"/>
      <c r="N67" s="36"/>
    </row>
    <row r="68" spans="1:14" s="26" customFormat="1" x14ac:dyDescent="0.15">
      <c r="A68" s="248">
        <v>3028</v>
      </c>
      <c r="B68" s="249" t="s">
        <v>816</v>
      </c>
      <c r="C68" s="249" t="s">
        <v>740</v>
      </c>
      <c r="D68" s="249" t="s">
        <v>742</v>
      </c>
      <c r="E68" s="248" t="s">
        <v>2201</v>
      </c>
      <c r="F68" s="249">
        <v>3028</v>
      </c>
      <c r="G68" s="249">
        <v>0</v>
      </c>
      <c r="H68" s="249">
        <v>4</v>
      </c>
      <c r="I68" s="249">
        <v>1</v>
      </c>
      <c r="J68" s="249" t="s">
        <v>1189</v>
      </c>
      <c r="K68" s="249" t="s">
        <v>952</v>
      </c>
      <c r="L68" s="249" t="s">
        <v>965</v>
      </c>
      <c r="M68" s="249"/>
      <c r="N68" s="249"/>
    </row>
    <row r="69" spans="1:14" s="26" customFormat="1" x14ac:dyDescent="0.15">
      <c r="A69" s="35">
        <v>3029</v>
      </c>
      <c r="B69" s="36" t="s">
        <v>215</v>
      </c>
      <c r="C69" s="36" t="s">
        <v>84</v>
      </c>
      <c r="D69" s="36" t="s">
        <v>85</v>
      </c>
      <c r="E69" s="36" t="s">
        <v>105</v>
      </c>
      <c r="F69" s="36">
        <v>3029</v>
      </c>
      <c r="G69" s="36">
        <v>0</v>
      </c>
      <c r="H69" s="36">
        <v>4</v>
      </c>
      <c r="I69" s="36">
        <v>1</v>
      </c>
      <c r="J69" s="36"/>
      <c r="K69" s="36"/>
      <c r="L69" s="36"/>
      <c r="M69" s="36"/>
      <c r="N69" s="36"/>
    </row>
    <row r="70" spans="1:14" s="26" customFormat="1" x14ac:dyDescent="0.15">
      <c r="A70" s="248">
        <v>3030</v>
      </c>
      <c r="B70" s="249" t="s">
        <v>590</v>
      </c>
      <c r="C70" s="249" t="s">
        <v>772</v>
      </c>
      <c r="D70" s="249" t="s">
        <v>2202</v>
      </c>
      <c r="E70" s="248" t="s">
        <v>2203</v>
      </c>
      <c r="F70" s="249">
        <v>3030</v>
      </c>
      <c r="G70" s="249">
        <v>0</v>
      </c>
      <c r="H70" s="249">
        <v>4</v>
      </c>
      <c r="I70" s="249">
        <v>1</v>
      </c>
      <c r="J70" s="249"/>
      <c r="K70" s="249" t="s">
        <v>964</v>
      </c>
      <c r="L70" s="249" t="s">
        <v>967</v>
      </c>
      <c r="M70" s="249"/>
      <c r="N70" s="249"/>
    </row>
    <row r="71" spans="1:14" s="26" customFormat="1" x14ac:dyDescent="0.15">
      <c r="A71" s="35">
        <v>3031</v>
      </c>
      <c r="B71" s="36" t="s">
        <v>211</v>
      </c>
      <c r="C71" s="36" t="s">
        <v>86</v>
      </c>
      <c r="D71" s="36" t="s">
        <v>87</v>
      </c>
      <c r="E71" s="36" t="s">
        <v>103</v>
      </c>
      <c r="F71" s="36">
        <v>3031</v>
      </c>
      <c r="G71" s="36">
        <v>0</v>
      </c>
      <c r="H71" s="36">
        <v>4</v>
      </c>
      <c r="I71" s="36">
        <v>1</v>
      </c>
      <c r="J71" s="36"/>
      <c r="K71" s="36"/>
      <c r="L71" s="36"/>
      <c r="M71" s="36"/>
      <c r="N71" s="36"/>
    </row>
    <row r="72" spans="1:14" s="26" customFormat="1" x14ac:dyDescent="0.15">
      <c r="A72" s="35">
        <v>3032</v>
      </c>
      <c r="B72" s="36" t="s">
        <v>444</v>
      </c>
      <c r="C72" s="36"/>
      <c r="D72" s="36"/>
      <c r="E72" s="36"/>
      <c r="F72" s="36"/>
      <c r="G72" s="36"/>
      <c r="H72" s="36">
        <v>4</v>
      </c>
      <c r="I72" s="36">
        <v>1</v>
      </c>
      <c r="J72" s="36"/>
      <c r="K72" s="36"/>
      <c r="L72" s="36"/>
      <c r="M72" s="36"/>
      <c r="N72" s="36"/>
    </row>
    <row r="73" spans="1:14" s="26" customFormat="1" x14ac:dyDescent="0.15">
      <c r="A73" s="35">
        <v>3033</v>
      </c>
      <c r="B73" s="36" t="s">
        <v>445</v>
      </c>
      <c r="C73" s="36"/>
      <c r="D73" s="36"/>
      <c r="E73" s="36"/>
      <c r="F73" s="36"/>
      <c r="G73" s="36"/>
      <c r="H73" s="36">
        <v>4</v>
      </c>
      <c r="I73" s="36">
        <v>1</v>
      </c>
      <c r="J73" s="36"/>
      <c r="K73" s="36"/>
      <c r="L73" s="36"/>
      <c r="M73" s="36"/>
      <c r="N73" s="36"/>
    </row>
    <row r="74" spans="1:14" s="26" customFormat="1" x14ac:dyDescent="0.15">
      <c r="A74" s="35">
        <v>3034</v>
      </c>
      <c r="B74" s="36" t="s">
        <v>446</v>
      </c>
      <c r="C74" s="36"/>
      <c r="D74" s="36"/>
      <c r="E74" s="36"/>
      <c r="F74" s="36"/>
      <c r="G74" s="36"/>
      <c r="H74" s="36">
        <v>4</v>
      </c>
      <c r="I74" s="36">
        <v>1</v>
      </c>
      <c r="J74" s="36"/>
      <c r="K74" s="36"/>
      <c r="L74" s="36"/>
      <c r="M74" s="36"/>
      <c r="N74" s="36"/>
    </row>
    <row r="75" spans="1:14" s="26" customFormat="1" x14ac:dyDescent="0.15">
      <c r="A75" s="35">
        <v>3035</v>
      </c>
      <c r="B75" s="36" t="s">
        <v>212</v>
      </c>
      <c r="C75" s="36" t="s">
        <v>70</v>
      </c>
      <c r="D75" s="36" t="s">
        <v>71</v>
      </c>
      <c r="E75" s="36" t="s">
        <v>104</v>
      </c>
      <c r="F75" s="36">
        <v>3035</v>
      </c>
      <c r="G75" s="36">
        <v>0</v>
      </c>
      <c r="H75" s="36">
        <v>4</v>
      </c>
      <c r="I75" s="36">
        <v>1</v>
      </c>
      <c r="J75" s="36"/>
      <c r="K75" s="36"/>
      <c r="L75" s="36"/>
      <c r="M75" s="36"/>
      <c r="N75" s="36"/>
    </row>
    <row r="76" spans="1:14" s="26" customFormat="1" x14ac:dyDescent="0.15">
      <c r="A76" s="35">
        <v>3036</v>
      </c>
      <c r="B76" s="36" t="s">
        <v>447</v>
      </c>
      <c r="C76" s="36"/>
      <c r="D76" s="36"/>
      <c r="E76" s="36"/>
      <c r="F76" s="36"/>
      <c r="G76" s="36"/>
      <c r="H76" s="36">
        <v>4</v>
      </c>
      <c r="I76" s="36">
        <v>1</v>
      </c>
      <c r="J76" s="36"/>
      <c r="K76" s="36"/>
      <c r="L76" s="36"/>
      <c r="M76" s="36"/>
      <c r="N76" s="36"/>
    </row>
    <row r="77" spans="1:14" s="26" customFormat="1" x14ac:dyDescent="0.15">
      <c r="A77" s="248">
        <v>3037</v>
      </c>
      <c r="B77" s="249" t="s">
        <v>2204</v>
      </c>
      <c r="C77" s="249" t="s">
        <v>814</v>
      </c>
      <c r="D77" s="249" t="s">
        <v>815</v>
      </c>
      <c r="E77" s="248" t="s">
        <v>2205</v>
      </c>
      <c r="F77" s="249">
        <v>3037</v>
      </c>
      <c r="G77" s="249">
        <v>0</v>
      </c>
      <c r="H77" s="249">
        <v>4</v>
      </c>
      <c r="I77" s="249">
        <v>1</v>
      </c>
      <c r="J77" s="249" t="s">
        <v>1228</v>
      </c>
      <c r="K77" s="249" t="s">
        <v>952</v>
      </c>
      <c r="L77" s="249" t="s">
        <v>965</v>
      </c>
      <c r="M77" s="249"/>
      <c r="N77" s="249"/>
    </row>
    <row r="78" spans="1:14" s="26" customFormat="1" x14ac:dyDescent="0.15">
      <c r="A78" s="35">
        <v>3038</v>
      </c>
      <c r="B78" s="36" t="s">
        <v>639</v>
      </c>
      <c r="C78" s="36"/>
      <c r="D78" s="36"/>
      <c r="E78" s="36"/>
      <c r="F78" s="36"/>
      <c r="G78" s="36"/>
      <c r="H78" s="36">
        <v>4</v>
      </c>
      <c r="I78" s="36">
        <v>1</v>
      </c>
      <c r="J78" s="36"/>
      <c r="K78" s="36"/>
      <c r="L78" s="36"/>
      <c r="M78" s="36"/>
      <c r="N78" s="36"/>
    </row>
    <row r="79" spans="1:14" s="26" customFormat="1" x14ac:dyDescent="0.15">
      <c r="A79" s="248">
        <v>3039</v>
      </c>
      <c r="B79" s="249" t="s">
        <v>1466</v>
      </c>
      <c r="C79" s="249" t="s">
        <v>2206</v>
      </c>
      <c r="D79" s="249" t="s">
        <v>2207</v>
      </c>
      <c r="E79" s="248" t="s">
        <v>2208</v>
      </c>
      <c r="F79" s="249">
        <v>3039</v>
      </c>
      <c r="G79" s="249">
        <v>0</v>
      </c>
      <c r="H79" s="249">
        <v>4</v>
      </c>
      <c r="I79" s="249">
        <v>1</v>
      </c>
      <c r="J79" s="249"/>
      <c r="K79" s="249"/>
      <c r="L79" s="249"/>
      <c r="M79" s="249"/>
      <c r="N79" s="249"/>
    </row>
    <row r="80" spans="1:14" s="26" customFormat="1" x14ac:dyDescent="0.15">
      <c r="A80" s="35">
        <v>3040</v>
      </c>
      <c r="B80" s="36" t="s">
        <v>216</v>
      </c>
      <c r="C80" s="36" t="s">
        <v>581</v>
      </c>
      <c r="D80" s="36" t="s">
        <v>578</v>
      </c>
      <c r="E80" s="36" t="s">
        <v>580</v>
      </c>
      <c r="F80" s="36">
        <v>3040</v>
      </c>
      <c r="G80" s="36">
        <v>0</v>
      </c>
      <c r="H80" s="36">
        <v>4</v>
      </c>
      <c r="I80" s="36">
        <v>1</v>
      </c>
      <c r="J80" s="36"/>
      <c r="K80" s="36"/>
      <c r="L80" s="36"/>
      <c r="M80" s="36"/>
      <c r="N80" s="36"/>
    </row>
    <row r="81" spans="1:14" s="26" customFormat="1" x14ac:dyDescent="0.15">
      <c r="A81" s="35">
        <v>3041</v>
      </c>
      <c r="B81" s="36" t="s">
        <v>450</v>
      </c>
      <c r="C81" s="36"/>
      <c r="D81" s="36"/>
      <c r="E81" s="36"/>
      <c r="F81" s="36"/>
      <c r="G81" s="36"/>
      <c r="H81" s="36">
        <v>4</v>
      </c>
      <c r="I81" s="36">
        <v>1</v>
      </c>
      <c r="J81" s="36"/>
      <c r="K81" s="36"/>
      <c r="L81" s="36"/>
      <c r="M81" s="36"/>
      <c r="N81" s="36"/>
    </row>
    <row r="82" spans="1:14" s="26" customFormat="1" x14ac:dyDescent="0.15">
      <c r="A82" s="35">
        <v>3043</v>
      </c>
      <c r="B82" s="36" t="s">
        <v>633</v>
      </c>
      <c r="C82" s="36" t="s">
        <v>757</v>
      </c>
      <c r="D82" s="36" t="s">
        <v>758</v>
      </c>
      <c r="E82" s="36" t="s">
        <v>759</v>
      </c>
      <c r="F82" s="36">
        <v>3001</v>
      </c>
      <c r="G82" s="36">
        <v>0</v>
      </c>
      <c r="H82" s="36">
        <v>4</v>
      </c>
      <c r="I82" s="36">
        <v>1</v>
      </c>
      <c r="J82" s="36"/>
      <c r="K82" s="36"/>
      <c r="L82" s="36"/>
      <c r="M82" s="36"/>
      <c r="N82" s="36"/>
    </row>
    <row r="83" spans="1:14" s="26" customFormat="1" x14ac:dyDescent="0.15">
      <c r="A83" s="248">
        <v>3044</v>
      </c>
      <c r="B83" s="249" t="s">
        <v>755</v>
      </c>
      <c r="C83" s="249" t="s">
        <v>760</v>
      </c>
      <c r="D83" s="249" t="s">
        <v>761</v>
      </c>
      <c r="E83" s="248" t="s">
        <v>2209</v>
      </c>
      <c r="F83" s="249">
        <v>3044</v>
      </c>
      <c r="G83" s="249">
        <v>0</v>
      </c>
      <c r="H83" s="249">
        <v>4</v>
      </c>
      <c r="I83" s="249">
        <v>1</v>
      </c>
      <c r="J83" s="249" t="s">
        <v>1069</v>
      </c>
      <c r="K83" s="249"/>
      <c r="L83" s="249"/>
      <c r="M83" s="249"/>
      <c r="N83" s="249"/>
    </row>
    <row r="84" spans="1:14" s="26" customFormat="1" x14ac:dyDescent="0.15">
      <c r="A84" s="35">
        <v>3045</v>
      </c>
      <c r="B84" s="36" t="s">
        <v>452</v>
      </c>
      <c r="C84" s="36"/>
      <c r="D84" s="36"/>
      <c r="E84" s="36"/>
      <c r="F84" s="36"/>
      <c r="G84" s="36"/>
      <c r="H84" s="36">
        <v>4</v>
      </c>
      <c r="I84" s="36">
        <v>1</v>
      </c>
      <c r="J84" s="36"/>
      <c r="K84" s="36"/>
      <c r="L84" s="36"/>
      <c r="M84" s="36"/>
      <c r="N84" s="36"/>
    </row>
    <row r="85" spans="1:14" s="26" customFormat="1" x14ac:dyDescent="0.15">
      <c r="A85" s="248">
        <v>3046</v>
      </c>
      <c r="B85" s="249" t="s">
        <v>2210</v>
      </c>
      <c r="C85" s="249"/>
      <c r="D85" s="249"/>
      <c r="E85" s="248"/>
      <c r="F85" s="249"/>
      <c r="G85" s="249"/>
      <c r="H85" s="249">
        <v>4</v>
      </c>
      <c r="I85" s="249">
        <v>1</v>
      </c>
      <c r="J85" s="249"/>
      <c r="K85" s="249"/>
      <c r="L85" s="249"/>
      <c r="M85" s="249"/>
      <c r="N85" s="249"/>
    </row>
    <row r="86" spans="1:14" s="26" customFormat="1" x14ac:dyDescent="0.15">
      <c r="A86" s="35">
        <v>3047</v>
      </c>
      <c r="B86" s="36" t="s">
        <v>453</v>
      </c>
      <c r="C86" s="36"/>
      <c r="D86" s="36"/>
      <c r="E86" s="36"/>
      <c r="F86" s="36"/>
      <c r="G86" s="36"/>
      <c r="H86" s="36">
        <v>4</v>
      </c>
      <c r="I86" s="36">
        <v>1</v>
      </c>
      <c r="J86" s="36"/>
      <c r="K86" s="36"/>
      <c r="L86" s="36"/>
      <c r="M86" s="36"/>
      <c r="N86" s="36"/>
    </row>
    <row r="87" spans="1:14" s="26" customFormat="1" x14ac:dyDescent="0.15">
      <c r="A87" s="35">
        <v>3048</v>
      </c>
      <c r="B87" s="36" t="s">
        <v>454</v>
      </c>
      <c r="C87" s="36"/>
      <c r="D87" s="36"/>
      <c r="E87" s="36"/>
      <c r="F87" s="36"/>
      <c r="G87" s="36"/>
      <c r="H87" s="36">
        <v>4</v>
      </c>
      <c r="I87" s="36">
        <v>1</v>
      </c>
      <c r="J87" s="36"/>
      <c r="K87" s="36"/>
      <c r="L87" s="36"/>
      <c r="M87" s="36"/>
      <c r="N87" s="36"/>
    </row>
    <row r="88" spans="1:14" s="26" customFormat="1" x14ac:dyDescent="0.15">
      <c r="A88" s="35">
        <v>3049</v>
      </c>
      <c r="B88" s="36" t="s">
        <v>455</v>
      </c>
      <c r="C88" s="36"/>
      <c r="D88" s="36"/>
      <c r="E88" s="36"/>
      <c r="F88" s="36"/>
      <c r="G88" s="36"/>
      <c r="H88" s="36">
        <v>4</v>
      </c>
      <c r="I88" s="36">
        <v>1</v>
      </c>
      <c r="J88" s="36"/>
      <c r="K88" s="36"/>
      <c r="L88" s="36"/>
      <c r="M88" s="36"/>
      <c r="N88" s="36"/>
    </row>
    <row r="89" spans="1:14" s="26" customFormat="1" x14ac:dyDescent="0.15">
      <c r="A89" s="35">
        <v>3050</v>
      </c>
      <c r="B89" s="36" t="s">
        <v>480</v>
      </c>
      <c r="C89" s="36"/>
      <c r="D89" s="36"/>
      <c r="E89" s="36"/>
      <c r="F89" s="36"/>
      <c r="G89" s="36"/>
      <c r="H89" s="36">
        <v>4</v>
      </c>
      <c r="I89" s="36">
        <v>1</v>
      </c>
      <c r="J89" s="36"/>
      <c r="K89" s="36"/>
      <c r="L89" s="36"/>
      <c r="M89" s="36"/>
      <c r="N89" s="36"/>
    </row>
    <row r="90" spans="1:14" s="26" customFormat="1" x14ac:dyDescent="0.15">
      <c r="A90" s="35">
        <v>3051</v>
      </c>
      <c r="B90" s="36" t="s">
        <v>456</v>
      </c>
      <c r="C90" s="36"/>
      <c r="D90" s="36"/>
      <c r="E90" s="36"/>
      <c r="F90" s="36"/>
      <c r="G90" s="36"/>
      <c r="H90" s="36">
        <v>4</v>
      </c>
      <c r="I90" s="36">
        <v>1</v>
      </c>
      <c r="J90" s="36"/>
      <c r="K90" s="36"/>
      <c r="L90" s="36"/>
      <c r="M90" s="36"/>
      <c r="N90" s="36"/>
    </row>
    <row r="91" spans="1:14" s="26" customFormat="1" x14ac:dyDescent="0.15">
      <c r="A91" s="248">
        <v>3052</v>
      </c>
      <c r="B91" s="249" t="s">
        <v>2211</v>
      </c>
      <c r="C91" s="249" t="s">
        <v>2177</v>
      </c>
      <c r="D91" s="249" t="s">
        <v>2178</v>
      </c>
      <c r="E91" s="248" t="s">
        <v>2179</v>
      </c>
      <c r="F91" s="249">
        <v>3052</v>
      </c>
      <c r="G91" s="249">
        <v>0</v>
      </c>
      <c r="H91" s="249">
        <v>4</v>
      </c>
      <c r="I91" s="249">
        <v>1</v>
      </c>
      <c r="J91" s="249"/>
      <c r="K91" s="249"/>
      <c r="L91" s="249"/>
      <c r="M91" s="249"/>
      <c r="N91" s="249"/>
    </row>
    <row r="92" spans="1:14" s="12" customFormat="1" x14ac:dyDescent="0.15">
      <c r="A92" s="35">
        <v>3053</v>
      </c>
      <c r="B92" s="41" t="s">
        <v>641</v>
      </c>
      <c r="C92" s="36"/>
      <c r="D92" s="36"/>
      <c r="E92" s="36"/>
      <c r="F92" s="36"/>
      <c r="G92" s="36"/>
      <c r="H92" s="36">
        <v>4</v>
      </c>
      <c r="I92" s="36">
        <v>1</v>
      </c>
      <c r="J92" s="36"/>
      <c r="K92" s="36"/>
      <c r="L92" s="36"/>
      <c r="M92" s="36"/>
      <c r="N92" s="36"/>
    </row>
    <row r="93" spans="1:14" s="12" customFormat="1" x14ac:dyDescent="0.15">
      <c r="A93" s="35">
        <v>3054</v>
      </c>
      <c r="B93" s="41" t="s">
        <v>314</v>
      </c>
      <c r="C93" s="36"/>
      <c r="D93" s="36"/>
      <c r="E93" s="36"/>
      <c r="F93" s="36"/>
      <c r="G93" s="36"/>
      <c r="H93" s="36">
        <v>4</v>
      </c>
      <c r="I93" s="36">
        <v>1</v>
      </c>
      <c r="J93" s="36"/>
      <c r="K93" s="36"/>
      <c r="L93" s="36"/>
      <c r="M93" s="36"/>
      <c r="N93" s="36"/>
    </row>
    <row r="94" spans="1:14" s="12" customFormat="1" x14ac:dyDescent="0.15">
      <c r="A94" s="248">
        <v>3055</v>
      </c>
      <c r="B94" s="249" t="s">
        <v>2212</v>
      </c>
      <c r="C94" s="249"/>
      <c r="D94" s="249"/>
      <c r="E94" s="248"/>
      <c r="F94" s="249"/>
      <c r="G94" s="249"/>
      <c r="H94" s="249">
        <v>4</v>
      </c>
      <c r="I94" s="249">
        <v>1</v>
      </c>
      <c r="J94" s="249"/>
      <c r="K94" s="249"/>
      <c r="L94" s="249"/>
      <c r="M94" s="249"/>
      <c r="N94" s="249"/>
    </row>
    <row r="95" spans="1:14" s="12" customFormat="1" x14ac:dyDescent="0.15">
      <c r="A95" s="35">
        <v>3056</v>
      </c>
      <c r="B95" s="41" t="s">
        <v>643</v>
      </c>
      <c r="C95" s="36"/>
      <c r="D95" s="36"/>
      <c r="E95" s="36"/>
      <c r="F95" s="36"/>
      <c r="G95" s="36"/>
      <c r="H95" s="36">
        <v>4</v>
      </c>
      <c r="I95" s="36">
        <v>1</v>
      </c>
      <c r="J95" s="36"/>
      <c r="K95" s="36"/>
      <c r="L95" s="36"/>
      <c r="M95" s="36"/>
      <c r="N95" s="36"/>
    </row>
    <row r="96" spans="1:14" s="12" customFormat="1" x14ac:dyDescent="0.15">
      <c r="A96" s="35">
        <v>3057</v>
      </c>
      <c r="B96" s="41" t="s">
        <v>644</v>
      </c>
      <c r="C96" s="36"/>
      <c r="D96" s="36"/>
      <c r="E96" s="36"/>
      <c r="F96" s="36"/>
      <c r="G96" s="36"/>
      <c r="H96" s="36">
        <v>4</v>
      </c>
      <c r="I96" s="36">
        <v>1</v>
      </c>
      <c r="J96" s="36"/>
      <c r="K96" s="36"/>
      <c r="L96" s="36"/>
      <c r="M96" s="36"/>
      <c r="N96" s="36"/>
    </row>
    <row r="97" spans="1:14" s="12" customFormat="1" x14ac:dyDescent="0.15">
      <c r="A97" s="35">
        <v>3058</v>
      </c>
      <c r="B97" s="41" t="s">
        <v>645</v>
      </c>
      <c r="C97" s="36"/>
      <c r="D97" s="36"/>
      <c r="E97" s="36"/>
      <c r="F97" s="36"/>
      <c r="G97" s="36"/>
      <c r="H97" s="36">
        <v>4</v>
      </c>
      <c r="I97" s="36">
        <v>1</v>
      </c>
      <c r="J97" s="36"/>
      <c r="K97" s="36"/>
      <c r="L97" s="36"/>
      <c r="M97" s="36"/>
      <c r="N97" s="36"/>
    </row>
    <row r="98" spans="1:14" s="12" customFormat="1" x14ac:dyDescent="0.15">
      <c r="A98" s="35">
        <v>3059</v>
      </c>
      <c r="B98" s="41" t="s">
        <v>646</v>
      </c>
      <c r="C98" s="36"/>
      <c r="D98" s="36"/>
      <c r="E98" s="36"/>
      <c r="F98" s="36"/>
      <c r="G98" s="36"/>
      <c r="H98" s="36">
        <v>4</v>
      </c>
      <c r="I98" s="36">
        <v>1</v>
      </c>
      <c r="J98" s="36"/>
      <c r="K98" s="36"/>
      <c r="L98" s="36"/>
      <c r="M98" s="36"/>
      <c r="N98" s="36"/>
    </row>
    <row r="99" spans="1:14" s="12" customFormat="1" x14ac:dyDescent="0.15">
      <c r="A99" s="35">
        <v>3060</v>
      </c>
      <c r="B99" s="41" t="s">
        <v>647</v>
      </c>
      <c r="C99" s="36"/>
      <c r="D99" s="36"/>
      <c r="E99" s="36"/>
      <c r="F99" s="36"/>
      <c r="G99" s="36"/>
      <c r="H99" s="36">
        <v>4</v>
      </c>
      <c r="I99" s="36">
        <v>1</v>
      </c>
      <c r="J99" s="36"/>
      <c r="K99" s="36"/>
      <c r="L99" s="36"/>
      <c r="M99" s="36"/>
      <c r="N99" s="36"/>
    </row>
    <row r="100" spans="1:14" s="12" customFormat="1" x14ac:dyDescent="0.15">
      <c r="A100" s="35">
        <v>3061</v>
      </c>
      <c r="B100" s="41" t="s">
        <v>648</v>
      </c>
      <c r="C100" s="36"/>
      <c r="D100" s="36"/>
      <c r="E100" s="36"/>
      <c r="F100" s="36"/>
      <c r="G100" s="36"/>
      <c r="H100" s="36">
        <v>4</v>
      </c>
      <c r="I100" s="36">
        <v>1</v>
      </c>
      <c r="J100" s="36"/>
      <c r="K100" s="36"/>
      <c r="L100" s="36"/>
      <c r="M100" s="36"/>
      <c r="N100" s="36"/>
    </row>
    <row r="101" spans="1:14" s="26" customFormat="1" x14ac:dyDescent="0.15">
      <c r="A101" s="35">
        <v>3062</v>
      </c>
      <c r="B101" s="41" t="s">
        <v>649</v>
      </c>
      <c r="C101" s="36"/>
      <c r="D101" s="36"/>
      <c r="E101" s="36"/>
      <c r="F101" s="36"/>
      <c r="G101" s="36"/>
      <c r="H101" s="36">
        <v>4</v>
      </c>
      <c r="I101" s="36">
        <v>1</v>
      </c>
      <c r="J101" s="36"/>
      <c r="K101" s="36"/>
      <c r="L101" s="36"/>
      <c r="M101" s="36"/>
      <c r="N101" s="36"/>
    </row>
    <row r="102" spans="1:14" s="12" customFormat="1" x14ac:dyDescent="0.15">
      <c r="A102" s="35">
        <v>3063</v>
      </c>
      <c r="B102" s="41" t="s">
        <v>650</v>
      </c>
      <c r="C102" s="36"/>
      <c r="D102" s="36"/>
      <c r="E102" s="36"/>
      <c r="F102" s="36"/>
      <c r="G102" s="36"/>
      <c r="H102" s="36">
        <v>4</v>
      </c>
      <c r="I102" s="36">
        <v>1</v>
      </c>
      <c r="J102" s="36"/>
      <c r="K102" s="36"/>
      <c r="L102" s="36"/>
      <c r="M102" s="36"/>
      <c r="N102" s="36"/>
    </row>
    <row r="103" spans="1:14" s="12" customFormat="1" x14ac:dyDescent="0.15">
      <c r="A103" s="248">
        <v>3064</v>
      </c>
      <c r="B103" s="249" t="s">
        <v>1489</v>
      </c>
      <c r="C103" s="249" t="s">
        <v>527</v>
      </c>
      <c r="D103" s="249" t="s">
        <v>528</v>
      </c>
      <c r="E103" s="248" t="s">
        <v>526</v>
      </c>
      <c r="F103" s="249">
        <v>3064</v>
      </c>
      <c r="G103" s="249">
        <v>0</v>
      </c>
      <c r="H103" s="249">
        <v>4</v>
      </c>
      <c r="I103" s="249">
        <v>1</v>
      </c>
      <c r="J103" s="249"/>
      <c r="K103" s="249"/>
      <c r="L103" s="249"/>
      <c r="M103" s="249"/>
      <c r="N103" s="249"/>
    </row>
    <row r="104" spans="1:14" s="12" customFormat="1" x14ac:dyDescent="0.15">
      <c r="A104" s="248">
        <v>3065</v>
      </c>
      <c r="B104" s="249" t="s">
        <v>1465</v>
      </c>
      <c r="C104" s="249" t="s">
        <v>1461</v>
      </c>
      <c r="D104" s="249" t="s">
        <v>1462</v>
      </c>
      <c r="E104" s="248" t="s">
        <v>1463</v>
      </c>
      <c r="F104" s="249">
        <v>3065</v>
      </c>
      <c r="G104" s="249">
        <v>0</v>
      </c>
      <c r="H104" s="249">
        <v>4</v>
      </c>
      <c r="I104" s="249">
        <v>1</v>
      </c>
      <c r="J104" s="249" t="s">
        <v>1069</v>
      </c>
      <c r="K104" s="249"/>
      <c r="L104" s="249"/>
      <c r="M104" s="249"/>
      <c r="N104" s="249"/>
    </row>
    <row r="105" spans="1:14" s="12" customFormat="1" x14ac:dyDescent="0.15">
      <c r="A105" s="42">
        <v>7000</v>
      </c>
      <c r="B105" s="41" t="s">
        <v>844</v>
      </c>
      <c r="C105" s="36" t="s">
        <v>990</v>
      </c>
      <c r="D105" s="36" t="s">
        <v>991</v>
      </c>
      <c r="E105" s="36" t="s">
        <v>992</v>
      </c>
      <c r="F105" s="36">
        <v>1004</v>
      </c>
      <c r="G105" s="36">
        <v>0</v>
      </c>
      <c r="H105" s="36">
        <v>4</v>
      </c>
      <c r="I105" s="36">
        <v>1</v>
      </c>
      <c r="J105" s="36" t="s">
        <v>959</v>
      </c>
      <c r="K105" s="36"/>
      <c r="L105" s="36"/>
      <c r="M105" s="36"/>
      <c r="N105" s="36"/>
    </row>
    <row r="106" spans="1:14" s="12" customFormat="1" x14ac:dyDescent="0.15">
      <c r="A106" s="42">
        <v>7001</v>
      </c>
      <c r="B106" s="41" t="s">
        <v>705</v>
      </c>
      <c r="C106" s="36" t="s">
        <v>993</v>
      </c>
      <c r="D106" s="36" t="s">
        <v>994</v>
      </c>
      <c r="E106" s="36" t="s">
        <v>995</v>
      </c>
      <c r="F106" s="36">
        <v>1005</v>
      </c>
      <c r="G106" s="36">
        <v>0</v>
      </c>
      <c r="H106" s="36">
        <v>4</v>
      </c>
      <c r="I106" s="36">
        <v>1</v>
      </c>
      <c r="J106" s="36"/>
      <c r="K106" s="36" t="s">
        <v>952</v>
      </c>
      <c r="L106" s="36" t="s">
        <v>1229</v>
      </c>
      <c r="M106" s="36"/>
      <c r="N106" s="36"/>
    </row>
    <row r="107" spans="1:14" s="12" customFormat="1" x14ac:dyDescent="0.15">
      <c r="A107" s="42">
        <v>7002</v>
      </c>
      <c r="B107" s="41" t="s">
        <v>706</v>
      </c>
      <c r="C107" s="36" t="s">
        <v>990</v>
      </c>
      <c r="D107" s="36" t="s">
        <v>991</v>
      </c>
      <c r="E107" s="36" t="s">
        <v>992</v>
      </c>
      <c r="F107" s="36">
        <v>1004</v>
      </c>
      <c r="G107" s="36">
        <v>0</v>
      </c>
      <c r="H107" s="36">
        <v>4</v>
      </c>
      <c r="I107" s="36">
        <v>1</v>
      </c>
      <c r="J107" s="36" t="s">
        <v>962</v>
      </c>
      <c r="K107" s="36"/>
      <c r="L107" s="36"/>
      <c r="M107" s="36"/>
      <c r="N107" s="36"/>
    </row>
    <row r="108" spans="1:14" s="12" customFormat="1" x14ac:dyDescent="0.15">
      <c r="A108" s="42">
        <v>7003</v>
      </c>
      <c r="B108" s="36" t="s">
        <v>711</v>
      </c>
      <c r="C108" s="36" t="s">
        <v>97</v>
      </c>
      <c r="D108" s="36" t="s">
        <v>99</v>
      </c>
      <c r="E108" s="36" t="s">
        <v>107</v>
      </c>
      <c r="F108" s="36">
        <v>3024</v>
      </c>
      <c r="G108" s="36">
        <v>0</v>
      </c>
      <c r="H108" s="36">
        <v>4</v>
      </c>
      <c r="I108" s="36">
        <v>1</v>
      </c>
      <c r="J108" s="36"/>
      <c r="K108" s="36" t="s">
        <v>952</v>
      </c>
      <c r="L108" s="36" t="s">
        <v>1229</v>
      </c>
      <c r="M108" s="36"/>
      <c r="N108" s="36"/>
    </row>
    <row r="109" spans="1:14" s="12" customFormat="1" x14ac:dyDescent="0.15">
      <c r="A109" s="42">
        <v>7004</v>
      </c>
      <c r="B109" s="36" t="s">
        <v>713</v>
      </c>
      <c r="C109" s="36" t="s">
        <v>529</v>
      </c>
      <c r="D109" s="36" t="s">
        <v>530</v>
      </c>
      <c r="E109" s="35" t="s">
        <v>531</v>
      </c>
      <c r="F109" s="36">
        <v>3005</v>
      </c>
      <c r="G109" s="36">
        <v>0</v>
      </c>
      <c r="H109" s="36">
        <v>4</v>
      </c>
      <c r="I109" s="36">
        <v>1</v>
      </c>
      <c r="J109" s="36"/>
      <c r="K109" s="36"/>
      <c r="L109" s="36"/>
      <c r="M109" s="36"/>
      <c r="N109" s="36"/>
    </row>
    <row r="110" spans="1:14" s="12" customFormat="1" x14ac:dyDescent="0.15">
      <c r="A110" s="42">
        <v>7005</v>
      </c>
      <c r="B110" s="36" t="s">
        <v>712</v>
      </c>
      <c r="C110" s="36" t="s">
        <v>1233</v>
      </c>
      <c r="D110" s="36" t="s">
        <v>1102</v>
      </c>
      <c r="E110" s="36" t="s">
        <v>1103</v>
      </c>
      <c r="F110" s="35">
        <v>90401</v>
      </c>
      <c r="G110" s="36">
        <v>0</v>
      </c>
      <c r="H110" s="36">
        <v>4</v>
      </c>
      <c r="I110" s="36">
        <v>1</v>
      </c>
      <c r="J110" s="36" t="s">
        <v>729</v>
      </c>
      <c r="K110" s="36" t="s">
        <v>951</v>
      </c>
      <c r="L110" s="36" t="s">
        <v>730</v>
      </c>
      <c r="M110" s="36"/>
      <c r="N110" s="36"/>
    </row>
    <row r="111" spans="1:14" s="12" customFormat="1" x14ac:dyDescent="0.15">
      <c r="A111" s="42">
        <v>7006</v>
      </c>
      <c r="B111" s="36" t="s">
        <v>712</v>
      </c>
      <c r="C111" s="36" t="s">
        <v>1233</v>
      </c>
      <c r="D111" s="36" t="s">
        <v>1102</v>
      </c>
      <c r="E111" s="36" t="s">
        <v>1103</v>
      </c>
      <c r="F111" s="35">
        <v>90401</v>
      </c>
      <c r="G111" s="36">
        <v>0</v>
      </c>
      <c r="H111" s="36">
        <v>4</v>
      </c>
      <c r="I111" s="36">
        <v>1</v>
      </c>
      <c r="J111" s="36" t="s">
        <v>729</v>
      </c>
      <c r="K111" s="36" t="s">
        <v>951</v>
      </c>
      <c r="L111" s="36" t="s">
        <v>730</v>
      </c>
      <c r="M111" s="36"/>
      <c r="N111" s="36"/>
    </row>
    <row r="112" spans="1:14" s="12" customFormat="1" x14ac:dyDescent="0.15">
      <c r="A112" s="42">
        <v>7007</v>
      </c>
      <c r="B112" s="36" t="s">
        <v>1412</v>
      </c>
      <c r="C112" s="36" t="s">
        <v>1001</v>
      </c>
      <c r="D112" s="36" t="s">
        <v>1002</v>
      </c>
      <c r="E112" s="36" t="s">
        <v>1003</v>
      </c>
      <c r="F112" s="36">
        <v>1000</v>
      </c>
      <c r="G112" s="36">
        <v>0</v>
      </c>
      <c r="H112" s="36">
        <v>4</v>
      </c>
      <c r="I112" s="36">
        <v>1</v>
      </c>
      <c r="J112" s="36" t="s">
        <v>728</v>
      </c>
      <c r="K112" s="36"/>
      <c r="L112" s="36"/>
      <c r="M112" s="36"/>
      <c r="N112" s="36"/>
    </row>
    <row r="113" spans="1:14" s="12" customFormat="1" x14ac:dyDescent="0.15">
      <c r="A113" s="42">
        <v>7008</v>
      </c>
      <c r="B113" s="36" t="s">
        <v>1418</v>
      </c>
      <c r="C113" s="36" t="s">
        <v>817</v>
      </c>
      <c r="D113" s="36" t="s">
        <v>818</v>
      </c>
      <c r="E113" s="36" t="s">
        <v>819</v>
      </c>
      <c r="F113" s="36">
        <v>200</v>
      </c>
      <c r="G113" s="36">
        <v>1</v>
      </c>
      <c r="H113" s="36">
        <v>4</v>
      </c>
      <c r="I113" s="36">
        <v>1</v>
      </c>
      <c r="J113" s="36" t="s">
        <v>962</v>
      </c>
      <c r="K113" s="36"/>
      <c r="L113" s="36"/>
      <c r="M113" s="36"/>
      <c r="N113" s="36"/>
    </row>
    <row r="114" spans="1:14" s="12" customFormat="1" x14ac:dyDescent="0.15">
      <c r="A114" s="42">
        <v>7009</v>
      </c>
      <c r="B114" s="36" t="s">
        <v>1415</v>
      </c>
      <c r="C114" s="36" t="s">
        <v>987</v>
      </c>
      <c r="D114" s="36" t="s">
        <v>988</v>
      </c>
      <c r="E114" s="36" t="s">
        <v>989</v>
      </c>
      <c r="F114" s="36">
        <v>1003</v>
      </c>
      <c r="G114" s="36">
        <v>0</v>
      </c>
      <c r="H114" s="36">
        <v>4</v>
      </c>
      <c r="I114" s="36">
        <v>1</v>
      </c>
      <c r="J114" s="36" t="s">
        <v>953</v>
      </c>
      <c r="K114" s="36"/>
      <c r="L114" s="36"/>
      <c r="M114" s="36"/>
      <c r="N114" s="36"/>
    </row>
    <row r="115" spans="1:14" s="12" customFormat="1" x14ac:dyDescent="0.15">
      <c r="A115" s="42">
        <v>7010</v>
      </c>
      <c r="B115" s="36" t="s">
        <v>1416</v>
      </c>
      <c r="C115" s="36" t="s">
        <v>823</v>
      </c>
      <c r="D115" s="36" t="s">
        <v>824</v>
      </c>
      <c r="E115" s="36" t="s">
        <v>825</v>
      </c>
      <c r="F115" s="36">
        <v>700</v>
      </c>
      <c r="G115" s="36">
        <v>1</v>
      </c>
      <c r="H115" s="36">
        <v>4</v>
      </c>
      <c r="I115" s="36">
        <v>1</v>
      </c>
      <c r="J115" s="36" t="s">
        <v>968</v>
      </c>
      <c r="K115" s="36" t="s">
        <v>1124</v>
      </c>
      <c r="L115" s="36"/>
      <c r="M115" s="36"/>
      <c r="N115" s="36"/>
    </row>
    <row r="116" spans="1:14" s="12" customFormat="1" x14ac:dyDescent="0.15">
      <c r="A116" s="42">
        <v>7011</v>
      </c>
      <c r="B116" s="36" t="s">
        <v>1414</v>
      </c>
      <c r="C116" s="36" t="s">
        <v>740</v>
      </c>
      <c r="D116" s="36" t="s">
        <v>742</v>
      </c>
      <c r="E116" s="36" t="s">
        <v>741</v>
      </c>
      <c r="F116" s="36">
        <v>3028</v>
      </c>
      <c r="G116" s="36">
        <v>0</v>
      </c>
      <c r="H116" s="36">
        <v>4</v>
      </c>
      <c r="I116" s="36">
        <v>1</v>
      </c>
      <c r="J116" s="36" t="s">
        <v>1189</v>
      </c>
      <c r="K116" s="36" t="s">
        <v>952</v>
      </c>
      <c r="L116" s="36" t="s">
        <v>965</v>
      </c>
      <c r="M116" s="36"/>
      <c r="N116" s="36"/>
    </row>
    <row r="117" spans="1:14" s="12" customFormat="1" x14ac:dyDescent="0.15">
      <c r="A117" s="42">
        <v>7012</v>
      </c>
      <c r="B117" s="36" t="s">
        <v>1413</v>
      </c>
      <c r="C117" s="36" t="s">
        <v>1193</v>
      </c>
      <c r="D117" s="36" t="s">
        <v>1194</v>
      </c>
      <c r="E117" s="36" t="s">
        <v>1195</v>
      </c>
      <c r="F117" s="36">
        <v>1002</v>
      </c>
      <c r="G117" s="36">
        <v>0</v>
      </c>
      <c r="H117" s="36">
        <v>4</v>
      </c>
      <c r="I117" s="36">
        <v>1</v>
      </c>
      <c r="J117" s="36" t="s">
        <v>1189</v>
      </c>
      <c r="K117" s="36" t="s">
        <v>952</v>
      </c>
      <c r="L117" s="36"/>
      <c r="M117" s="36"/>
      <c r="N117" s="36"/>
    </row>
    <row r="118" spans="1:14" s="259" customFormat="1" x14ac:dyDescent="0.15">
      <c r="A118" s="250">
        <v>7013</v>
      </c>
      <c r="B118" s="153" t="s">
        <v>2221</v>
      </c>
      <c r="C118" s="153" t="s">
        <v>990</v>
      </c>
      <c r="D118" s="153" t="s">
        <v>991</v>
      </c>
      <c r="E118" s="153" t="s">
        <v>992</v>
      </c>
      <c r="F118" s="153">
        <v>1004</v>
      </c>
      <c r="G118" s="153">
        <v>0</v>
      </c>
      <c r="H118" s="153">
        <v>4</v>
      </c>
      <c r="I118" s="153">
        <v>1</v>
      </c>
      <c r="J118" s="153" t="s">
        <v>959</v>
      </c>
      <c r="K118" s="153"/>
      <c r="L118" s="153"/>
      <c r="M118" s="153"/>
      <c r="N118" s="153"/>
    </row>
    <row r="119" spans="1:14" s="259" customFormat="1" x14ac:dyDescent="0.15">
      <c r="A119" s="250">
        <v>7014</v>
      </c>
      <c r="B119" s="153" t="s">
        <v>2222</v>
      </c>
      <c r="C119" s="153" t="s">
        <v>1001</v>
      </c>
      <c r="D119" s="153" t="s">
        <v>1002</v>
      </c>
      <c r="E119" s="153" t="s">
        <v>1003</v>
      </c>
      <c r="F119" s="153">
        <v>1000</v>
      </c>
      <c r="G119" s="153">
        <v>0</v>
      </c>
      <c r="H119" s="153">
        <v>4</v>
      </c>
      <c r="I119" s="153">
        <v>1</v>
      </c>
      <c r="J119" s="153" t="s">
        <v>728</v>
      </c>
      <c r="K119" s="153"/>
      <c r="L119" s="153"/>
      <c r="M119" s="153"/>
      <c r="N119" s="153"/>
    </row>
    <row r="120" spans="1:14" s="259" customFormat="1" x14ac:dyDescent="0.15">
      <c r="A120" s="250">
        <v>7015</v>
      </c>
      <c r="B120" s="153" t="s">
        <v>2223</v>
      </c>
      <c r="C120" s="153" t="s">
        <v>1193</v>
      </c>
      <c r="D120" s="153" t="s">
        <v>1194</v>
      </c>
      <c r="E120" s="153" t="s">
        <v>1195</v>
      </c>
      <c r="F120" s="153">
        <v>1002</v>
      </c>
      <c r="G120" s="153">
        <v>0</v>
      </c>
      <c r="H120" s="153">
        <v>4</v>
      </c>
      <c r="I120" s="153">
        <v>1</v>
      </c>
      <c r="J120" s="153" t="s">
        <v>1189</v>
      </c>
      <c r="K120" s="153" t="s">
        <v>952</v>
      </c>
      <c r="L120" s="153"/>
      <c r="M120" s="153"/>
      <c r="N120" s="153"/>
    </row>
    <row r="121" spans="1:14" s="259" customFormat="1" x14ac:dyDescent="0.15">
      <c r="A121" s="250">
        <v>7016</v>
      </c>
      <c r="B121" s="153" t="s">
        <v>2224</v>
      </c>
      <c r="C121" s="153" t="s">
        <v>817</v>
      </c>
      <c r="D121" s="153" t="s">
        <v>818</v>
      </c>
      <c r="E121" s="153" t="s">
        <v>819</v>
      </c>
      <c r="F121" s="153">
        <v>200</v>
      </c>
      <c r="G121" s="153">
        <v>1</v>
      </c>
      <c r="H121" s="153">
        <v>4</v>
      </c>
      <c r="I121" s="153">
        <v>1</v>
      </c>
      <c r="J121" s="153" t="s">
        <v>962</v>
      </c>
      <c r="K121" s="153"/>
      <c r="L121" s="153"/>
      <c r="M121" s="153"/>
      <c r="N121" s="153"/>
    </row>
    <row r="122" spans="1:14" s="12" customFormat="1" x14ac:dyDescent="0.15">
      <c r="A122" s="35">
        <v>8000</v>
      </c>
      <c r="B122" s="36" t="s">
        <v>704</v>
      </c>
      <c r="C122" s="36" t="s">
        <v>684</v>
      </c>
      <c r="D122" s="36" t="s">
        <v>770</v>
      </c>
      <c r="E122" s="36" t="s">
        <v>771</v>
      </c>
      <c r="F122" s="36">
        <v>100</v>
      </c>
      <c r="G122" s="36">
        <v>0</v>
      </c>
      <c r="H122" s="36">
        <v>4</v>
      </c>
      <c r="I122" s="36">
        <v>1</v>
      </c>
      <c r="J122" s="36" t="s">
        <v>959</v>
      </c>
      <c r="K122" s="36"/>
      <c r="L122" s="36"/>
      <c r="M122" s="36"/>
      <c r="N122" s="36"/>
    </row>
    <row r="123" spans="1:14" s="12" customFormat="1" x14ac:dyDescent="0.15">
      <c r="A123" s="42">
        <v>80001</v>
      </c>
      <c r="B123" s="43" t="s">
        <v>794</v>
      </c>
      <c r="C123" s="36" t="s">
        <v>845</v>
      </c>
      <c r="D123" s="36" t="s">
        <v>846</v>
      </c>
      <c r="E123" s="36" t="s">
        <v>847</v>
      </c>
      <c r="F123" s="42">
        <v>80001</v>
      </c>
      <c r="G123" s="36">
        <v>0</v>
      </c>
      <c r="H123" s="36">
        <v>2</v>
      </c>
      <c r="I123" s="36">
        <v>0.25</v>
      </c>
      <c r="J123" s="36"/>
      <c r="K123" s="36"/>
      <c r="L123" s="36"/>
      <c r="M123" s="36"/>
      <c r="N123" s="36"/>
    </row>
    <row r="124" spans="1:14" s="12" customFormat="1" x14ac:dyDescent="0.15">
      <c r="A124" s="42">
        <v>80002</v>
      </c>
      <c r="B124" s="43" t="s">
        <v>795</v>
      </c>
      <c r="C124" s="36" t="s">
        <v>848</v>
      </c>
      <c r="D124" s="36" t="s">
        <v>849</v>
      </c>
      <c r="E124" s="36" t="s">
        <v>850</v>
      </c>
      <c r="F124" s="42">
        <v>80002</v>
      </c>
      <c r="G124" s="36">
        <v>0</v>
      </c>
      <c r="H124" s="36">
        <v>2</v>
      </c>
      <c r="I124" s="36">
        <v>0.25</v>
      </c>
      <c r="J124" s="36"/>
      <c r="K124" s="36"/>
      <c r="L124" s="36"/>
      <c r="M124" s="36"/>
      <c r="N124" s="36"/>
    </row>
    <row r="125" spans="1:14" s="12" customFormat="1" x14ac:dyDescent="0.15">
      <c r="A125" s="42">
        <v>80003</v>
      </c>
      <c r="B125" s="43" t="s">
        <v>796</v>
      </c>
      <c r="C125" s="36" t="s">
        <v>851</v>
      </c>
      <c r="D125" s="36" t="s">
        <v>852</v>
      </c>
      <c r="E125" s="36" t="s">
        <v>868</v>
      </c>
      <c r="F125" s="36">
        <v>80002</v>
      </c>
      <c r="G125" s="36">
        <v>0</v>
      </c>
      <c r="H125" s="36">
        <v>2</v>
      </c>
      <c r="I125" s="36">
        <v>0.25</v>
      </c>
      <c r="J125" s="36"/>
      <c r="K125" s="36"/>
      <c r="L125" s="36"/>
      <c r="M125" s="36"/>
      <c r="N125" s="36"/>
    </row>
    <row r="126" spans="1:14" s="12" customFormat="1" x14ac:dyDescent="0.15">
      <c r="A126" s="42">
        <v>80004</v>
      </c>
      <c r="B126" s="43" t="s">
        <v>797</v>
      </c>
      <c r="C126" s="36" t="s">
        <v>853</v>
      </c>
      <c r="D126" s="36" t="s">
        <v>854</v>
      </c>
      <c r="E126" s="36" t="s">
        <v>869</v>
      </c>
      <c r="F126" s="36">
        <v>80002</v>
      </c>
      <c r="G126" s="36">
        <v>0</v>
      </c>
      <c r="H126" s="36">
        <v>2</v>
      </c>
      <c r="I126" s="36">
        <v>0.25</v>
      </c>
      <c r="J126" s="36"/>
      <c r="K126" s="36"/>
      <c r="L126" s="36"/>
      <c r="M126" s="36"/>
      <c r="N126" s="36"/>
    </row>
    <row r="127" spans="1:14" s="12" customFormat="1" x14ac:dyDescent="0.15">
      <c r="A127" s="42">
        <v>80005</v>
      </c>
      <c r="B127" s="43" t="s">
        <v>798</v>
      </c>
      <c r="C127" s="36" t="s">
        <v>855</v>
      </c>
      <c r="D127" s="36" t="s">
        <v>856</v>
      </c>
      <c r="E127" s="36" t="s">
        <v>857</v>
      </c>
      <c r="F127" s="36">
        <v>80005</v>
      </c>
      <c r="G127" s="36">
        <v>0</v>
      </c>
      <c r="H127" s="36">
        <v>2</v>
      </c>
      <c r="I127" s="36">
        <v>0.25</v>
      </c>
      <c r="J127" s="36"/>
      <c r="K127" s="36"/>
      <c r="L127" s="36"/>
      <c r="M127" s="36"/>
      <c r="N127" s="36"/>
    </row>
    <row r="128" spans="1:14" s="12" customFormat="1" x14ac:dyDescent="0.15">
      <c r="A128" s="42">
        <v>80006</v>
      </c>
      <c r="B128" s="43" t="s">
        <v>799</v>
      </c>
      <c r="C128" s="36" t="s">
        <v>858</v>
      </c>
      <c r="D128" s="36" t="s">
        <v>859</v>
      </c>
      <c r="E128" s="36" t="s">
        <v>860</v>
      </c>
      <c r="F128" s="36">
        <v>80006</v>
      </c>
      <c r="G128" s="36">
        <v>0</v>
      </c>
      <c r="H128" s="36">
        <v>2</v>
      </c>
      <c r="I128" s="36">
        <v>0.25</v>
      </c>
      <c r="J128" s="36"/>
      <c r="K128" s="36"/>
      <c r="L128" s="36"/>
      <c r="M128" s="36"/>
      <c r="N128" s="36"/>
    </row>
    <row r="129" spans="1:14" s="12" customFormat="1" x14ac:dyDescent="0.15">
      <c r="A129" s="42">
        <v>80007</v>
      </c>
      <c r="B129" s="43" t="s">
        <v>800</v>
      </c>
      <c r="C129" s="36" t="s">
        <v>861</v>
      </c>
      <c r="D129" s="36" t="s">
        <v>862</v>
      </c>
      <c r="E129" s="36" t="s">
        <v>863</v>
      </c>
      <c r="F129" s="36">
        <v>80007</v>
      </c>
      <c r="G129" s="36">
        <v>0</v>
      </c>
      <c r="H129" s="36">
        <v>2</v>
      </c>
      <c r="I129" s="36">
        <v>0.25</v>
      </c>
      <c r="J129" s="36"/>
      <c r="K129" s="36"/>
      <c r="L129" s="36"/>
      <c r="M129" s="36"/>
      <c r="N129" s="36"/>
    </row>
    <row r="130" spans="1:14" s="12" customFormat="1" x14ac:dyDescent="0.15">
      <c r="A130" s="42">
        <v>80008</v>
      </c>
      <c r="B130" s="43" t="s">
        <v>801</v>
      </c>
      <c r="C130" s="36" t="s">
        <v>864</v>
      </c>
      <c r="D130" s="36" t="s">
        <v>865</v>
      </c>
      <c r="E130" s="36" t="s">
        <v>870</v>
      </c>
      <c r="F130" s="36">
        <v>80007</v>
      </c>
      <c r="G130" s="36">
        <v>0</v>
      </c>
      <c r="H130" s="36">
        <v>2</v>
      </c>
      <c r="I130" s="36">
        <v>0.25</v>
      </c>
      <c r="J130" s="36"/>
      <c r="K130" s="36"/>
      <c r="L130" s="36"/>
      <c r="M130" s="36"/>
      <c r="N130" s="36"/>
    </row>
    <row r="131" spans="1:14" s="12" customFormat="1" x14ac:dyDescent="0.15">
      <c r="A131" s="42">
        <v>80009</v>
      </c>
      <c r="B131" s="43" t="s">
        <v>802</v>
      </c>
      <c r="C131" s="36" t="s">
        <v>866</v>
      </c>
      <c r="D131" s="36" t="s">
        <v>867</v>
      </c>
      <c r="E131" s="36" t="s">
        <v>871</v>
      </c>
      <c r="F131" s="36">
        <v>80007</v>
      </c>
      <c r="G131" s="36">
        <v>0</v>
      </c>
      <c r="H131" s="36">
        <v>2</v>
      </c>
      <c r="I131" s="36">
        <v>0.25</v>
      </c>
      <c r="J131" s="36"/>
      <c r="K131" s="36"/>
      <c r="L131" s="36"/>
      <c r="M131" s="36"/>
      <c r="N131" s="36"/>
    </row>
    <row r="132" spans="1:14" s="12" customFormat="1" x14ac:dyDescent="0.15">
      <c r="A132" s="42">
        <v>80010</v>
      </c>
      <c r="B132" s="43" t="s">
        <v>1108</v>
      </c>
      <c r="C132" s="36" t="s">
        <v>1109</v>
      </c>
      <c r="D132" s="36" t="s">
        <v>1143</v>
      </c>
      <c r="E132" s="36" t="s">
        <v>1110</v>
      </c>
      <c r="F132" s="36">
        <v>80010</v>
      </c>
      <c r="G132" s="36">
        <v>0</v>
      </c>
      <c r="H132" s="36">
        <v>4</v>
      </c>
      <c r="I132" s="36">
        <v>1</v>
      </c>
      <c r="J132" s="36"/>
      <c r="K132" s="36"/>
      <c r="L132" s="36"/>
      <c r="M132" s="36"/>
      <c r="N132" s="36"/>
    </row>
    <row r="133" spans="1:14" s="12" customFormat="1" x14ac:dyDescent="0.15">
      <c r="A133" s="35">
        <v>80101</v>
      </c>
      <c r="B133" s="36" t="s">
        <v>778</v>
      </c>
      <c r="C133" s="36" t="s">
        <v>1084</v>
      </c>
      <c r="D133" s="36" t="s">
        <v>1085</v>
      </c>
      <c r="E133" s="36" t="s">
        <v>1086</v>
      </c>
      <c r="F133" s="35">
        <v>90101</v>
      </c>
      <c r="G133" s="36">
        <v>0</v>
      </c>
      <c r="H133" s="36">
        <v>4</v>
      </c>
      <c r="I133" s="36">
        <v>1</v>
      </c>
      <c r="J133" s="36" t="s">
        <v>1184</v>
      </c>
      <c r="K133" s="36"/>
      <c r="L133" s="36"/>
      <c r="M133" s="36"/>
      <c r="N133" s="36"/>
    </row>
    <row r="134" spans="1:14" s="12" customFormat="1" x14ac:dyDescent="0.15">
      <c r="A134" s="35">
        <v>80201</v>
      </c>
      <c r="B134" s="36" t="s">
        <v>779</v>
      </c>
      <c r="C134" s="36" t="s">
        <v>1087</v>
      </c>
      <c r="D134" s="36" t="s">
        <v>1088</v>
      </c>
      <c r="E134" s="36" t="s">
        <v>1089</v>
      </c>
      <c r="F134" s="35">
        <v>90201</v>
      </c>
      <c r="G134" s="36">
        <v>0</v>
      </c>
      <c r="H134" s="36">
        <v>4</v>
      </c>
      <c r="I134" s="36">
        <v>1</v>
      </c>
      <c r="J134" s="36" t="s">
        <v>1184</v>
      </c>
      <c r="K134" s="36"/>
      <c r="L134" s="36"/>
      <c r="M134" s="36"/>
      <c r="N134" s="36"/>
    </row>
    <row r="135" spans="1:14" s="12" customFormat="1" x14ac:dyDescent="0.15">
      <c r="A135" s="35">
        <v>80301</v>
      </c>
      <c r="B135" s="36" t="s">
        <v>658</v>
      </c>
      <c r="C135" s="36" t="s">
        <v>1090</v>
      </c>
      <c r="D135" s="36" t="s">
        <v>1091</v>
      </c>
      <c r="E135" s="36" t="s">
        <v>1092</v>
      </c>
      <c r="F135" s="35">
        <v>90301</v>
      </c>
      <c r="G135" s="36">
        <v>0</v>
      </c>
      <c r="H135" s="36">
        <v>4</v>
      </c>
      <c r="I135" s="36">
        <v>1</v>
      </c>
      <c r="J135" s="36" t="s">
        <v>1184</v>
      </c>
      <c r="K135" s="36"/>
      <c r="L135" s="36"/>
      <c r="M135" s="36"/>
      <c r="N135" s="36"/>
    </row>
    <row r="136" spans="1:14" s="12" customFormat="1" x14ac:dyDescent="0.15">
      <c r="A136" s="35">
        <v>80401</v>
      </c>
      <c r="B136" s="36" t="s">
        <v>659</v>
      </c>
      <c r="C136" s="36" t="s">
        <v>1093</v>
      </c>
      <c r="D136" s="36" t="s">
        <v>1102</v>
      </c>
      <c r="E136" s="36" t="s">
        <v>1103</v>
      </c>
      <c r="F136" s="35">
        <v>90401</v>
      </c>
      <c r="G136" s="131">
        <v>0</v>
      </c>
      <c r="H136" s="36">
        <v>4</v>
      </c>
      <c r="I136" s="36">
        <v>1</v>
      </c>
      <c r="J136" s="36" t="s">
        <v>729</v>
      </c>
      <c r="K136" s="36" t="s">
        <v>951</v>
      </c>
      <c r="L136" s="36" t="s">
        <v>730</v>
      </c>
      <c r="M136" s="36"/>
      <c r="N136" s="36"/>
    </row>
    <row r="137" spans="1:14" s="12" customFormat="1" x14ac:dyDescent="0.15">
      <c r="A137" s="35">
        <v>80501</v>
      </c>
      <c r="B137" s="36" t="s">
        <v>660</v>
      </c>
      <c r="C137" s="36" t="s">
        <v>1094</v>
      </c>
      <c r="D137" s="36" t="s">
        <v>1101</v>
      </c>
      <c r="E137" s="36" t="s">
        <v>1104</v>
      </c>
      <c r="F137" s="35">
        <v>90501</v>
      </c>
      <c r="G137" s="131">
        <v>0</v>
      </c>
      <c r="H137" s="36">
        <v>4</v>
      </c>
      <c r="I137" s="36">
        <v>1</v>
      </c>
      <c r="J137" s="36" t="s">
        <v>1188</v>
      </c>
      <c r="K137" s="36" t="s">
        <v>1186</v>
      </c>
      <c r="L137" s="36" t="s">
        <v>1187</v>
      </c>
      <c r="M137" s="36"/>
      <c r="N137" s="36"/>
    </row>
    <row r="138" spans="1:14" s="26" customFormat="1" x14ac:dyDescent="0.15">
      <c r="A138" s="35">
        <v>80601</v>
      </c>
      <c r="B138" s="36" t="s">
        <v>661</v>
      </c>
      <c r="C138" s="36" t="s">
        <v>1095</v>
      </c>
      <c r="D138" s="36" t="s">
        <v>1100</v>
      </c>
      <c r="E138" s="36" t="s">
        <v>1105</v>
      </c>
      <c r="F138" s="35">
        <v>90601</v>
      </c>
      <c r="G138" s="36">
        <v>0</v>
      </c>
      <c r="H138" s="36">
        <v>4</v>
      </c>
      <c r="I138" s="36">
        <v>1</v>
      </c>
      <c r="J138" s="36" t="s">
        <v>1189</v>
      </c>
      <c r="K138" s="36" t="s">
        <v>952</v>
      </c>
      <c r="L138" s="36" t="s">
        <v>965</v>
      </c>
      <c r="M138" s="36"/>
      <c r="N138" s="36"/>
    </row>
    <row r="139" spans="1:14" s="26" customFormat="1" x14ac:dyDescent="0.15">
      <c r="A139" s="35">
        <v>80801</v>
      </c>
      <c r="B139" s="36" t="s">
        <v>777</v>
      </c>
      <c r="C139" s="36" t="s">
        <v>1096</v>
      </c>
      <c r="D139" s="36" t="s">
        <v>1099</v>
      </c>
      <c r="E139" s="36" t="s">
        <v>1106</v>
      </c>
      <c r="F139" s="35">
        <v>90801</v>
      </c>
      <c r="G139" s="36">
        <v>0</v>
      </c>
      <c r="H139" s="36">
        <v>4</v>
      </c>
      <c r="I139" s="36">
        <v>1</v>
      </c>
      <c r="J139" s="36" t="s">
        <v>1183</v>
      </c>
      <c r="K139" s="36"/>
      <c r="L139" s="36"/>
      <c r="M139" s="36" t="s">
        <v>726</v>
      </c>
      <c r="N139" s="36"/>
    </row>
    <row r="140" spans="1:14" s="26" customFormat="1" x14ac:dyDescent="0.15">
      <c r="A140" s="35">
        <v>80901</v>
      </c>
      <c r="B140" s="36" t="s">
        <v>780</v>
      </c>
      <c r="C140" s="36" t="s">
        <v>1097</v>
      </c>
      <c r="D140" s="36" t="s">
        <v>1098</v>
      </c>
      <c r="E140" s="36" t="s">
        <v>1107</v>
      </c>
      <c r="F140" s="35">
        <v>90901</v>
      </c>
      <c r="G140" s="36">
        <v>0</v>
      </c>
      <c r="H140" s="36">
        <v>4</v>
      </c>
      <c r="I140" s="36">
        <v>1</v>
      </c>
      <c r="J140" s="36" t="s">
        <v>1185</v>
      </c>
      <c r="K140" s="36"/>
      <c r="L140" s="36"/>
      <c r="M140" s="36"/>
      <c r="N140" s="36"/>
    </row>
    <row r="141" spans="1:14" s="26" customFormat="1" x14ac:dyDescent="0.15">
      <c r="A141" s="35">
        <v>81001</v>
      </c>
      <c r="B141" s="36" t="s">
        <v>781</v>
      </c>
      <c r="C141" s="36" t="s">
        <v>1409</v>
      </c>
      <c r="D141" s="36" t="s">
        <v>1410</v>
      </c>
      <c r="E141" s="36" t="s">
        <v>1411</v>
      </c>
      <c r="F141" s="36">
        <v>500</v>
      </c>
      <c r="G141" s="36">
        <v>0</v>
      </c>
      <c r="H141" s="36">
        <v>4</v>
      </c>
      <c r="I141" s="36">
        <v>1</v>
      </c>
      <c r="J141" s="36"/>
      <c r="K141" s="36" t="s">
        <v>957</v>
      </c>
      <c r="L141" s="36"/>
      <c r="M141" s="36"/>
      <c r="N141" s="36"/>
    </row>
    <row r="142" spans="1:14" s="26" customFormat="1" x14ac:dyDescent="0.15">
      <c r="A142" s="35">
        <v>90101</v>
      </c>
      <c r="B142" s="36" t="s">
        <v>1071</v>
      </c>
      <c r="C142" s="36" t="s">
        <v>1084</v>
      </c>
      <c r="D142" s="36" t="s">
        <v>1085</v>
      </c>
      <c r="E142" s="36" t="s">
        <v>1086</v>
      </c>
      <c r="F142" s="35">
        <v>90101</v>
      </c>
      <c r="G142" s="131">
        <v>0</v>
      </c>
      <c r="H142" s="36">
        <v>4</v>
      </c>
      <c r="I142" s="36">
        <v>1</v>
      </c>
      <c r="J142" s="36" t="s">
        <v>1184</v>
      </c>
      <c r="K142" s="36"/>
      <c r="L142" s="36"/>
      <c r="M142" s="36"/>
      <c r="N142" s="36"/>
    </row>
    <row r="143" spans="1:14" s="26" customFormat="1" x14ac:dyDescent="0.15">
      <c r="A143" s="35">
        <v>90201</v>
      </c>
      <c r="B143" s="36" t="s">
        <v>1072</v>
      </c>
      <c r="C143" s="36" t="s">
        <v>1087</v>
      </c>
      <c r="D143" s="36" t="s">
        <v>1088</v>
      </c>
      <c r="E143" s="36" t="s">
        <v>1089</v>
      </c>
      <c r="F143" s="35">
        <v>90201</v>
      </c>
      <c r="G143" s="131">
        <v>0</v>
      </c>
      <c r="H143" s="36">
        <v>4</v>
      </c>
      <c r="I143" s="36">
        <v>1</v>
      </c>
      <c r="J143" s="36" t="s">
        <v>1184</v>
      </c>
      <c r="K143" s="36"/>
      <c r="L143" s="36"/>
      <c r="M143" s="36"/>
      <c r="N143" s="36"/>
    </row>
    <row r="144" spans="1:14" s="26" customFormat="1" x14ac:dyDescent="0.15">
      <c r="A144" s="35">
        <v>90301</v>
      </c>
      <c r="B144" s="36" t="s">
        <v>1073</v>
      </c>
      <c r="C144" s="36" t="s">
        <v>1090</v>
      </c>
      <c r="D144" s="36" t="s">
        <v>1091</v>
      </c>
      <c r="E144" s="36" t="s">
        <v>1092</v>
      </c>
      <c r="F144" s="35">
        <v>90301</v>
      </c>
      <c r="G144" s="131">
        <v>0</v>
      </c>
      <c r="H144" s="36">
        <v>4</v>
      </c>
      <c r="I144" s="36">
        <v>1</v>
      </c>
      <c r="J144" s="36" t="s">
        <v>1184</v>
      </c>
      <c r="K144" s="36"/>
      <c r="L144" s="36"/>
      <c r="M144" s="36"/>
      <c r="N144" s="36"/>
    </row>
    <row r="145" spans="1:14" s="26" customFormat="1" x14ac:dyDescent="0.15">
      <c r="A145" s="35">
        <v>90401</v>
      </c>
      <c r="B145" s="36" t="s">
        <v>1074</v>
      </c>
      <c r="C145" s="36" t="s">
        <v>1093</v>
      </c>
      <c r="D145" s="36" t="s">
        <v>1102</v>
      </c>
      <c r="E145" s="36" t="s">
        <v>1103</v>
      </c>
      <c r="F145" s="35">
        <v>90401</v>
      </c>
      <c r="G145" s="131">
        <v>0</v>
      </c>
      <c r="H145" s="36">
        <v>4</v>
      </c>
      <c r="I145" s="36">
        <v>1</v>
      </c>
      <c r="J145" s="36" t="s">
        <v>729</v>
      </c>
      <c r="K145" s="36" t="s">
        <v>951</v>
      </c>
      <c r="L145" s="36" t="s">
        <v>730</v>
      </c>
      <c r="M145" s="36"/>
      <c r="N145" s="36"/>
    </row>
    <row r="146" spans="1:14" s="26" customFormat="1" x14ac:dyDescent="0.15">
      <c r="A146" s="35">
        <v>90501</v>
      </c>
      <c r="B146" s="36" t="s">
        <v>1075</v>
      </c>
      <c r="C146" s="36" t="s">
        <v>1094</v>
      </c>
      <c r="D146" s="36" t="s">
        <v>1101</v>
      </c>
      <c r="E146" s="36" t="s">
        <v>1104</v>
      </c>
      <c r="F146" s="35">
        <v>90501</v>
      </c>
      <c r="G146" s="131">
        <v>0</v>
      </c>
      <c r="H146" s="36">
        <v>4</v>
      </c>
      <c r="I146" s="36">
        <v>1</v>
      </c>
      <c r="J146" s="36" t="s">
        <v>1188</v>
      </c>
      <c r="K146" s="36" t="s">
        <v>1186</v>
      </c>
      <c r="L146" s="36" t="s">
        <v>1187</v>
      </c>
      <c r="M146" s="36"/>
      <c r="N146" s="36"/>
    </row>
    <row r="147" spans="1:14" s="26" customFormat="1" x14ac:dyDescent="0.15">
      <c r="A147" s="35">
        <v>90601</v>
      </c>
      <c r="B147" s="36" t="s">
        <v>1076</v>
      </c>
      <c r="C147" s="36" t="s">
        <v>1095</v>
      </c>
      <c r="D147" s="36" t="s">
        <v>1100</v>
      </c>
      <c r="E147" s="36" t="s">
        <v>1105</v>
      </c>
      <c r="F147" s="35">
        <v>90601</v>
      </c>
      <c r="G147" s="131">
        <v>0</v>
      </c>
      <c r="H147" s="36">
        <v>4</v>
      </c>
      <c r="I147" s="36">
        <v>1</v>
      </c>
      <c r="J147" s="36" t="s">
        <v>1188</v>
      </c>
      <c r="K147" s="36" t="s">
        <v>952</v>
      </c>
      <c r="L147" s="36" t="s">
        <v>965</v>
      </c>
      <c r="M147" s="36"/>
      <c r="N147" s="36"/>
    </row>
    <row r="148" spans="1:14" s="26" customFormat="1" x14ac:dyDescent="0.15">
      <c r="A148" s="35">
        <v>90801</v>
      </c>
      <c r="B148" s="36" t="s">
        <v>1077</v>
      </c>
      <c r="C148" s="36" t="s">
        <v>754</v>
      </c>
      <c r="D148" s="36" t="s">
        <v>2219</v>
      </c>
      <c r="E148" s="36" t="s">
        <v>2220</v>
      </c>
      <c r="F148" s="35">
        <v>90801</v>
      </c>
      <c r="G148" s="131">
        <v>0</v>
      </c>
      <c r="H148" s="36">
        <v>4</v>
      </c>
      <c r="I148" s="36">
        <v>1</v>
      </c>
      <c r="J148" s="36" t="s">
        <v>1183</v>
      </c>
      <c r="K148" s="36"/>
      <c r="L148" s="36"/>
      <c r="M148" s="36" t="s">
        <v>726</v>
      </c>
      <c r="N148" s="36"/>
    </row>
    <row r="149" spans="1:14" x14ac:dyDescent="0.15">
      <c r="A149" s="35">
        <v>90901</v>
      </c>
      <c r="B149" s="36" t="s">
        <v>1078</v>
      </c>
      <c r="C149" s="36" t="s">
        <v>1097</v>
      </c>
      <c r="D149" s="36" t="s">
        <v>1098</v>
      </c>
      <c r="E149" s="36" t="s">
        <v>1107</v>
      </c>
      <c r="F149" s="35">
        <v>90901</v>
      </c>
      <c r="G149" s="131">
        <v>0</v>
      </c>
      <c r="H149" s="36">
        <v>4</v>
      </c>
      <c r="I149" s="36">
        <v>1</v>
      </c>
      <c r="J149" s="36" t="s">
        <v>1185</v>
      </c>
      <c r="K149" s="36"/>
      <c r="L149" s="36"/>
      <c r="M149" s="36"/>
      <c r="N149" s="36"/>
    </row>
    <row r="150" spans="1:14" x14ac:dyDescent="0.15">
      <c r="A150" s="35">
        <v>91001</v>
      </c>
      <c r="B150" s="36" t="s">
        <v>1079</v>
      </c>
      <c r="C150" s="36" t="s">
        <v>1409</v>
      </c>
      <c r="D150" s="36" t="s">
        <v>1410</v>
      </c>
      <c r="E150" s="36" t="s">
        <v>1411</v>
      </c>
      <c r="F150" s="36">
        <v>500</v>
      </c>
      <c r="G150" s="36">
        <v>0</v>
      </c>
      <c r="H150" s="36">
        <v>4</v>
      </c>
      <c r="I150" s="36">
        <v>1</v>
      </c>
      <c r="J150" s="36"/>
      <c r="K150" s="36" t="s">
        <v>957</v>
      </c>
      <c r="L150" s="36"/>
      <c r="M150" s="36"/>
      <c r="N150" s="36"/>
    </row>
    <row r="151" spans="1:14" x14ac:dyDescent="0.15">
      <c r="A151" s="1"/>
      <c r="B151" s="26"/>
      <c r="C151" s="26"/>
      <c r="D151" s="26"/>
      <c r="E151" s="26"/>
      <c r="F151" s="247"/>
      <c r="G151" s="247"/>
      <c r="H151" s="247"/>
      <c r="I151" s="247"/>
      <c r="J151" s="26"/>
      <c r="K151" s="26"/>
      <c r="L151" s="26"/>
      <c r="M151" s="26"/>
    </row>
  </sheetData>
  <sortState ref="A5:K143">
    <sortCondition ref="A143"/>
  </sortState>
  <phoneticPr fontId="7" type="noConversion"/>
  <conditionalFormatting sqref="A78 A69 A35 A6:A14 A27 A60 A80:A82 A41:A42 A45 A47 A50 A55 A58 A62:A65 A67 A71:A73 A84 A86:A90 A92:A93 A16 A18:A20 A30:A32">
    <cfRule type="duplicateValues" dxfId="650" priority="6146"/>
  </conditionalFormatting>
  <conditionalFormatting sqref="A95:A101">
    <cfRule type="duplicateValues" dxfId="649" priority="148"/>
  </conditionalFormatting>
  <conditionalFormatting sqref="A5">
    <cfRule type="duplicateValues" dxfId="648" priority="145"/>
  </conditionalFormatting>
  <conditionalFormatting sqref="A74:A76">
    <cfRule type="duplicateValues" dxfId="647" priority="6284"/>
  </conditionalFormatting>
  <conditionalFormatting sqref="A106 A108 A110:A117">
    <cfRule type="duplicateValues" dxfId="646" priority="129"/>
  </conditionalFormatting>
  <conditionalFormatting sqref="A107 A109">
    <cfRule type="duplicateValues" dxfId="645" priority="130"/>
  </conditionalFormatting>
  <conditionalFormatting sqref="A105">
    <cfRule type="duplicateValues" dxfId="644" priority="131"/>
    <cfRule type="duplicateValues" dxfId="643" priority="132"/>
    <cfRule type="duplicateValues" dxfId="642" priority="133"/>
    <cfRule type="duplicateValues" dxfId="641" priority="134"/>
  </conditionalFormatting>
  <conditionalFormatting sqref="A105">
    <cfRule type="duplicateValues" dxfId="640" priority="135"/>
  </conditionalFormatting>
  <conditionalFormatting sqref="A105">
    <cfRule type="duplicateValues" dxfId="639" priority="136"/>
    <cfRule type="duplicateValues" dxfId="638" priority="137"/>
    <cfRule type="duplicateValues" dxfId="637" priority="138"/>
    <cfRule type="duplicateValues" dxfId="636" priority="139"/>
  </conditionalFormatting>
  <conditionalFormatting sqref="A105">
    <cfRule type="duplicateValues" dxfId="635" priority="140"/>
  </conditionalFormatting>
  <conditionalFormatting sqref="A108:A117">
    <cfRule type="duplicateValues" dxfId="634" priority="141"/>
  </conditionalFormatting>
  <conditionalFormatting sqref="A105:A117">
    <cfRule type="duplicateValues" dxfId="633" priority="142"/>
    <cfRule type="duplicateValues" dxfId="632" priority="143"/>
  </conditionalFormatting>
  <conditionalFormatting sqref="A105:A117">
    <cfRule type="duplicateValues" dxfId="631" priority="144"/>
  </conditionalFormatting>
  <conditionalFormatting sqref="A139:A141">
    <cfRule type="duplicateValues" dxfId="630" priority="127"/>
  </conditionalFormatting>
  <conditionalFormatting sqref="A133">
    <cfRule type="duplicateValues" dxfId="629" priority="126"/>
  </conditionalFormatting>
  <conditionalFormatting sqref="A134">
    <cfRule type="duplicateValues" dxfId="628" priority="125"/>
  </conditionalFormatting>
  <conditionalFormatting sqref="A33">
    <cfRule type="duplicateValues" dxfId="627" priority="124"/>
  </conditionalFormatting>
  <conditionalFormatting sqref="A136:A138 A102 A122">
    <cfRule type="duplicateValues" dxfId="626" priority="6454"/>
  </conditionalFormatting>
  <conditionalFormatting sqref="A135">
    <cfRule type="duplicateValues" dxfId="625" priority="122"/>
  </conditionalFormatting>
  <conditionalFormatting sqref="A123:A132">
    <cfRule type="duplicateValues" dxfId="624" priority="118"/>
  </conditionalFormatting>
  <conditionalFormatting sqref="A123:A132">
    <cfRule type="duplicateValues" dxfId="623" priority="119"/>
    <cfRule type="duplicateValues" dxfId="622" priority="120"/>
  </conditionalFormatting>
  <conditionalFormatting sqref="A123:A132">
    <cfRule type="duplicateValues" dxfId="621" priority="121"/>
  </conditionalFormatting>
  <conditionalFormatting sqref="F123:F124">
    <cfRule type="duplicateValues" dxfId="620" priority="114"/>
  </conditionalFormatting>
  <conditionalFormatting sqref="F123:F124">
    <cfRule type="duplicateValues" dxfId="619" priority="115"/>
    <cfRule type="duplicateValues" dxfId="618" priority="116"/>
  </conditionalFormatting>
  <conditionalFormatting sqref="F123:F124">
    <cfRule type="duplicateValues" dxfId="617" priority="117"/>
  </conditionalFormatting>
  <conditionalFormatting sqref="A148:A150">
    <cfRule type="duplicateValues" dxfId="616" priority="73"/>
  </conditionalFormatting>
  <conditionalFormatting sqref="A142">
    <cfRule type="duplicateValues" dxfId="615" priority="72"/>
  </conditionalFormatting>
  <conditionalFormatting sqref="A143">
    <cfRule type="duplicateValues" dxfId="614" priority="71"/>
  </conditionalFormatting>
  <conditionalFormatting sqref="A145:A147">
    <cfRule type="duplicateValues" dxfId="613" priority="74"/>
  </conditionalFormatting>
  <conditionalFormatting sqref="A144">
    <cfRule type="duplicateValues" dxfId="612" priority="70"/>
  </conditionalFormatting>
  <conditionalFormatting sqref="F142">
    <cfRule type="duplicateValues" dxfId="611" priority="62"/>
  </conditionalFormatting>
  <conditionalFormatting sqref="F143">
    <cfRule type="duplicateValues" dxfId="610" priority="61"/>
  </conditionalFormatting>
  <conditionalFormatting sqref="F145:F147">
    <cfRule type="duplicateValues" dxfId="609" priority="63"/>
  </conditionalFormatting>
  <conditionalFormatting sqref="F144">
    <cfRule type="duplicateValues" dxfId="608" priority="60"/>
  </conditionalFormatting>
  <conditionalFormatting sqref="F148:F149">
    <cfRule type="duplicateValues" dxfId="607" priority="64"/>
  </conditionalFormatting>
  <conditionalFormatting sqref="A28">
    <cfRule type="duplicateValues" dxfId="606" priority="57"/>
  </conditionalFormatting>
  <conditionalFormatting sqref="F133">
    <cfRule type="duplicateValues" dxfId="605" priority="54"/>
  </conditionalFormatting>
  <conditionalFormatting sqref="F134">
    <cfRule type="duplicateValues" dxfId="604" priority="53"/>
  </conditionalFormatting>
  <conditionalFormatting sqref="F136:F138">
    <cfRule type="duplicateValues" dxfId="603" priority="55"/>
  </conditionalFormatting>
  <conditionalFormatting sqref="F135">
    <cfRule type="duplicateValues" dxfId="602" priority="52"/>
  </conditionalFormatting>
  <conditionalFormatting sqref="F139:F140">
    <cfRule type="duplicateValues" dxfId="601" priority="56"/>
  </conditionalFormatting>
  <conditionalFormatting sqref="F110">
    <cfRule type="duplicateValues" dxfId="600" priority="51"/>
  </conditionalFormatting>
  <conditionalFormatting sqref="F111">
    <cfRule type="duplicateValues" dxfId="599" priority="50"/>
  </conditionalFormatting>
  <conditionalFormatting sqref="C1 A1:A4 E1 G1 I1 K1 M1">
    <cfRule type="duplicateValues" dxfId="598" priority="49"/>
  </conditionalFormatting>
  <conditionalFormatting sqref="A26">
    <cfRule type="duplicateValues" dxfId="597" priority="47"/>
  </conditionalFormatting>
  <conditionalFormatting sqref="A40">
    <cfRule type="duplicateValues" dxfId="596" priority="44"/>
  </conditionalFormatting>
  <conditionalFormatting sqref="A34">
    <cfRule type="duplicateValues" dxfId="595" priority="43"/>
  </conditionalFormatting>
  <conditionalFormatting sqref="A43">
    <cfRule type="duplicateValues" dxfId="594" priority="42"/>
  </conditionalFormatting>
  <conditionalFormatting sqref="A44">
    <cfRule type="duplicateValues" dxfId="593" priority="41"/>
  </conditionalFormatting>
  <conditionalFormatting sqref="A46">
    <cfRule type="duplicateValues" dxfId="592" priority="40"/>
  </conditionalFormatting>
  <conditionalFormatting sqref="A48">
    <cfRule type="duplicateValues" dxfId="591" priority="39"/>
  </conditionalFormatting>
  <conditionalFormatting sqref="A49">
    <cfRule type="duplicateValues" dxfId="590" priority="38"/>
  </conditionalFormatting>
  <conditionalFormatting sqref="A51">
    <cfRule type="duplicateValues" dxfId="589" priority="37"/>
  </conditionalFormatting>
  <conditionalFormatting sqref="A52">
    <cfRule type="duplicateValues" dxfId="588" priority="36"/>
  </conditionalFormatting>
  <conditionalFormatting sqref="A53">
    <cfRule type="duplicateValues" dxfId="587" priority="35"/>
  </conditionalFormatting>
  <conditionalFormatting sqref="A54">
    <cfRule type="duplicateValues" dxfId="586" priority="34"/>
  </conditionalFormatting>
  <conditionalFormatting sqref="A57">
    <cfRule type="duplicateValues" dxfId="585" priority="33"/>
  </conditionalFormatting>
  <conditionalFormatting sqref="A56">
    <cfRule type="duplicateValues" dxfId="584" priority="32"/>
  </conditionalFormatting>
  <conditionalFormatting sqref="A59">
    <cfRule type="duplicateValues" dxfId="583" priority="31"/>
  </conditionalFormatting>
  <conditionalFormatting sqref="A61">
    <cfRule type="duplicateValues" dxfId="582" priority="30"/>
  </conditionalFormatting>
  <conditionalFormatting sqref="A66">
    <cfRule type="duplicateValues" dxfId="581" priority="29"/>
  </conditionalFormatting>
  <conditionalFormatting sqref="A68">
    <cfRule type="duplicateValues" dxfId="580" priority="28"/>
  </conditionalFormatting>
  <conditionalFormatting sqref="A70">
    <cfRule type="duplicateValues" dxfId="579" priority="27"/>
  </conditionalFormatting>
  <conditionalFormatting sqref="A77">
    <cfRule type="duplicateValues" dxfId="578" priority="26"/>
  </conditionalFormatting>
  <conditionalFormatting sqref="A79">
    <cfRule type="duplicateValues" dxfId="577" priority="25"/>
  </conditionalFormatting>
  <conditionalFormatting sqref="A83">
    <cfRule type="duplicateValues" dxfId="576" priority="24"/>
  </conditionalFormatting>
  <conditionalFormatting sqref="A85">
    <cfRule type="duplicateValues" dxfId="575" priority="23"/>
  </conditionalFormatting>
  <conditionalFormatting sqref="A91">
    <cfRule type="duplicateValues" dxfId="574" priority="22"/>
  </conditionalFormatting>
  <conditionalFormatting sqref="A94">
    <cfRule type="duplicateValues" dxfId="573" priority="21"/>
  </conditionalFormatting>
  <conditionalFormatting sqref="A103">
    <cfRule type="duplicateValues" dxfId="572" priority="20"/>
  </conditionalFormatting>
  <conditionalFormatting sqref="A104">
    <cfRule type="duplicateValues" dxfId="571" priority="19"/>
  </conditionalFormatting>
  <conditionalFormatting sqref="A21">
    <cfRule type="duplicateValues" dxfId="570" priority="18"/>
  </conditionalFormatting>
  <conditionalFormatting sqref="A23">
    <cfRule type="duplicateValues" dxfId="569" priority="17"/>
  </conditionalFormatting>
  <conditionalFormatting sqref="A24">
    <cfRule type="duplicateValues" dxfId="568" priority="13"/>
  </conditionalFormatting>
  <conditionalFormatting sqref="A15">
    <cfRule type="duplicateValues" dxfId="567" priority="15"/>
  </conditionalFormatting>
  <conditionalFormatting sqref="A17">
    <cfRule type="duplicateValues" dxfId="566" priority="14"/>
  </conditionalFormatting>
  <conditionalFormatting sqref="A25">
    <cfRule type="duplicateValues" dxfId="565" priority="12"/>
  </conditionalFormatting>
  <conditionalFormatting sqref="A29">
    <cfRule type="duplicateValues" dxfId="564" priority="11"/>
  </conditionalFormatting>
  <conditionalFormatting sqref="A36">
    <cfRule type="duplicateValues" dxfId="563" priority="10"/>
  </conditionalFormatting>
  <conditionalFormatting sqref="A37">
    <cfRule type="duplicateValues" dxfId="562" priority="9"/>
  </conditionalFormatting>
  <conditionalFormatting sqref="A38">
    <cfRule type="duplicateValues" dxfId="561" priority="8"/>
  </conditionalFormatting>
  <conditionalFormatting sqref="A39">
    <cfRule type="duplicateValues" dxfId="560" priority="7"/>
  </conditionalFormatting>
  <conditionalFormatting sqref="A118:A121">
    <cfRule type="duplicateValues" dxfId="559" priority="2"/>
  </conditionalFormatting>
  <conditionalFormatting sqref="A118:A121">
    <cfRule type="duplicateValues" dxfId="558" priority="3"/>
  </conditionalFormatting>
  <conditionalFormatting sqref="A118:A121">
    <cfRule type="duplicateValues" dxfId="557" priority="4"/>
  </conditionalFormatting>
  <conditionalFormatting sqref="A118:A121">
    <cfRule type="duplicateValues" dxfId="556" priority="5"/>
    <cfRule type="duplicateValues" dxfId="555" priority="6"/>
  </conditionalFormatting>
  <conditionalFormatting sqref="N1">
    <cfRule type="duplicateValues" dxfId="554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15"/>
  <sheetViews>
    <sheetView workbookViewId="0">
      <selection activeCell="G14" sqref="G14"/>
    </sheetView>
  </sheetViews>
  <sheetFormatPr defaultRowHeight="14.25" x14ac:dyDescent="0.15"/>
  <cols>
    <col min="1" max="1" width="9" style="2"/>
    <col min="2" max="2" width="24.875" style="4" customWidth="1"/>
    <col min="3" max="3" width="16.25" style="2" customWidth="1"/>
    <col min="4" max="16384" width="9" style="2"/>
  </cols>
  <sheetData>
    <row r="1" spans="1:4" s="141" customFormat="1" ht="15" thickBot="1" x14ac:dyDescent="0.2">
      <c r="A1" s="240">
        <v>1</v>
      </c>
      <c r="B1" s="183">
        <v>2</v>
      </c>
      <c r="C1" s="183">
        <v>3</v>
      </c>
      <c r="D1" s="239"/>
    </row>
    <row r="2" spans="1:4" s="9" customFormat="1" x14ac:dyDescent="0.15">
      <c r="A2" s="241" t="s">
        <v>0</v>
      </c>
      <c r="B2" s="243" t="s">
        <v>34</v>
      </c>
      <c r="C2" s="235" t="s">
        <v>37</v>
      </c>
      <c r="D2" s="233" t="s">
        <v>1256</v>
      </c>
    </row>
    <row r="3" spans="1:4" s="141" customFormat="1" x14ac:dyDescent="0.15">
      <c r="A3" s="168" t="s">
        <v>1266</v>
      </c>
      <c r="B3" s="171" t="s">
        <v>9</v>
      </c>
      <c r="C3" s="171" t="s">
        <v>9</v>
      </c>
      <c r="D3" s="125" t="s">
        <v>9</v>
      </c>
    </row>
    <row r="4" spans="1:4" s="141" customFormat="1" ht="15" thickBot="1" x14ac:dyDescent="0.2">
      <c r="A4" s="242" t="s">
        <v>10</v>
      </c>
      <c r="B4" s="244" t="s">
        <v>35</v>
      </c>
      <c r="C4" s="174" t="s">
        <v>36</v>
      </c>
      <c r="D4" s="142" t="s">
        <v>592</v>
      </c>
    </row>
    <row r="5" spans="1:4" x14ac:dyDescent="0.15">
      <c r="A5" s="124">
        <v>1</v>
      </c>
      <c r="B5" s="110" t="s">
        <v>842</v>
      </c>
      <c r="C5" s="110" t="s">
        <v>1016</v>
      </c>
      <c r="D5" s="110" t="s">
        <v>827</v>
      </c>
    </row>
    <row r="6" spans="1:4" x14ac:dyDescent="0.15">
      <c r="A6" s="44">
        <v>2</v>
      </c>
      <c r="B6" s="44" t="s">
        <v>826</v>
      </c>
      <c r="C6" s="34" t="s">
        <v>1017</v>
      </c>
      <c r="D6" s="34" t="s">
        <v>828</v>
      </c>
    </row>
    <row r="7" spans="1:4" x14ac:dyDescent="0.15">
      <c r="A7" s="44">
        <v>3</v>
      </c>
      <c r="B7" s="34" t="s">
        <v>841</v>
      </c>
      <c r="C7" s="34" t="s">
        <v>1018</v>
      </c>
      <c r="D7" s="34" t="s">
        <v>840</v>
      </c>
    </row>
    <row r="8" spans="1:4" x14ac:dyDescent="0.15">
      <c r="A8" s="44">
        <v>4</v>
      </c>
      <c r="B8" s="44" t="s">
        <v>829</v>
      </c>
      <c r="C8" s="34" t="s">
        <v>1019</v>
      </c>
      <c r="D8" s="34" t="s">
        <v>830</v>
      </c>
    </row>
    <row r="9" spans="1:4" x14ac:dyDescent="0.15">
      <c r="A9" s="44">
        <v>5</v>
      </c>
      <c r="B9" s="44" t="s">
        <v>831</v>
      </c>
      <c r="C9" s="34" t="s">
        <v>1020</v>
      </c>
      <c r="D9" s="34" t="s">
        <v>971</v>
      </c>
    </row>
    <row r="10" spans="1:4" x14ac:dyDescent="0.15">
      <c r="A10" s="44">
        <v>6</v>
      </c>
      <c r="B10" s="160" t="s">
        <v>832</v>
      </c>
      <c r="C10" s="34" t="s">
        <v>1021</v>
      </c>
      <c r="D10" s="34" t="s">
        <v>833</v>
      </c>
    </row>
    <row r="11" spans="1:4" x14ac:dyDescent="0.15">
      <c r="A11" s="44">
        <v>7</v>
      </c>
      <c r="B11" s="34" t="s">
        <v>834</v>
      </c>
      <c r="C11" s="34" t="s">
        <v>1022</v>
      </c>
      <c r="D11" s="34" t="s">
        <v>835</v>
      </c>
    </row>
    <row r="12" spans="1:4" x14ac:dyDescent="0.15">
      <c r="A12" s="44">
        <v>8</v>
      </c>
      <c r="B12" s="44" t="s">
        <v>836</v>
      </c>
      <c r="C12" s="34" t="s">
        <v>1023</v>
      </c>
      <c r="D12" s="34" t="s">
        <v>837</v>
      </c>
    </row>
    <row r="13" spans="1:4" x14ac:dyDescent="0.15">
      <c r="A13" s="44">
        <v>9</v>
      </c>
      <c r="B13" s="161" t="s">
        <v>838</v>
      </c>
      <c r="C13" s="34" t="s">
        <v>1024</v>
      </c>
      <c r="D13" s="34" t="s">
        <v>839</v>
      </c>
    </row>
    <row r="14" spans="1:4" x14ac:dyDescent="0.15">
      <c r="A14" s="44">
        <v>10</v>
      </c>
      <c r="B14" s="160" t="s">
        <v>110</v>
      </c>
      <c r="C14" s="34" t="s">
        <v>1025</v>
      </c>
      <c r="D14" s="34" t="s">
        <v>970</v>
      </c>
    </row>
    <row r="15" spans="1:4" x14ac:dyDescent="0.15">
      <c r="A15" s="44">
        <v>11</v>
      </c>
      <c r="B15" s="162" t="s">
        <v>925</v>
      </c>
      <c r="C15" s="34" t="s">
        <v>1026</v>
      </c>
      <c r="D15" s="34" t="s">
        <v>926</v>
      </c>
    </row>
  </sheetData>
  <phoneticPr fontId="7" type="noConversion"/>
  <conditionalFormatting sqref="A1:A4">
    <cfRule type="duplicateValues" dxfId="4" priority="5"/>
  </conditionalFormatting>
  <conditionalFormatting sqref="B4 B2">
    <cfRule type="duplicateValues" dxfId="3" priority="4"/>
  </conditionalFormatting>
  <conditionalFormatting sqref="C1:C4">
    <cfRule type="duplicateValues" dxfId="2" priority="3"/>
  </conditionalFormatting>
  <conditionalFormatting sqref="B3 B1">
    <cfRule type="duplicateValues" dxfId="1" priority="2"/>
  </conditionalFormatting>
  <conditionalFormatting sqref="D1:D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B0F0"/>
  </sheetPr>
  <dimension ref="A1:AU174"/>
  <sheetViews>
    <sheetView zoomScaleNormal="100" workbookViewId="0">
      <pane xSplit="3" ySplit="4" topLeftCell="M10" activePane="bottomRight" state="frozen"/>
      <selection pane="topRight" activeCell="D1" sqref="D1"/>
      <selection pane="bottomLeft" activeCell="A4" sqref="A4"/>
      <selection pane="bottomRight" activeCell="Q17" sqref="Q17"/>
    </sheetView>
  </sheetViews>
  <sheetFormatPr defaultRowHeight="14.25" x14ac:dyDescent="0.15"/>
  <cols>
    <col min="1" max="1" width="9" style="18"/>
    <col min="2" max="2" width="18.75" style="13" bestFit="1" customWidth="1"/>
    <col min="3" max="3" width="12.625" style="13" customWidth="1"/>
    <col min="4" max="5" width="9" style="13"/>
    <col min="6" max="6" width="11.125" style="13" customWidth="1"/>
    <col min="7" max="8" width="9" style="13"/>
    <col min="9" max="9" width="17.25" style="13" customWidth="1"/>
    <col min="10" max="10" width="12.75" style="13" customWidth="1"/>
    <col min="11" max="11" width="16.125" style="13" customWidth="1"/>
    <col min="12" max="12" width="12.25" style="13" customWidth="1"/>
    <col min="13" max="15" width="9" style="13"/>
    <col min="16" max="16" width="10.375" style="13" customWidth="1"/>
    <col min="17" max="17" width="11.375" style="17" customWidth="1"/>
    <col min="18" max="18" width="9" style="17"/>
    <col min="19" max="23" width="9" style="13"/>
    <col min="24" max="24" width="19.125" style="13" bestFit="1" customWidth="1"/>
    <col min="25" max="27" width="9" style="13"/>
    <col min="28" max="28" width="21.375" style="13" customWidth="1"/>
    <col min="29" max="31" width="9" style="13"/>
    <col min="32" max="32" width="15.75" style="13" customWidth="1"/>
    <col min="33" max="33" width="9" style="13"/>
    <col min="34" max="34" width="13.75" style="13" customWidth="1"/>
    <col min="35" max="35" width="13" style="13" customWidth="1"/>
    <col min="36" max="36" width="13.5" style="13" customWidth="1"/>
    <col min="37" max="42" width="9" style="13"/>
    <col min="43" max="43" width="5.125" style="13" customWidth="1"/>
    <col min="44" max="44" width="4.375" style="13" customWidth="1"/>
    <col min="45" max="45" width="4" style="13" customWidth="1"/>
    <col min="46" max="46" width="7.625" style="13" customWidth="1"/>
    <col min="47" max="47" width="9" style="17"/>
    <col min="48" max="16384" width="9" style="13"/>
  </cols>
  <sheetData>
    <row r="1" spans="1:47" s="178" customFormat="1" ht="15" thickBot="1" x14ac:dyDescent="0.2">
      <c r="A1" s="179">
        <v>1</v>
      </c>
      <c r="B1" s="183">
        <v>2</v>
      </c>
      <c r="C1" s="185"/>
      <c r="D1" s="183">
        <v>3</v>
      </c>
      <c r="E1" s="185">
        <v>4</v>
      </c>
      <c r="F1" s="183">
        <v>5</v>
      </c>
      <c r="G1" s="185">
        <v>6</v>
      </c>
      <c r="H1" s="183">
        <v>7</v>
      </c>
      <c r="I1" s="185">
        <v>8</v>
      </c>
      <c r="J1" s="183">
        <v>9</v>
      </c>
      <c r="K1" s="185">
        <v>10</v>
      </c>
      <c r="L1" s="183">
        <v>11</v>
      </c>
      <c r="M1" s="185">
        <v>12</v>
      </c>
      <c r="N1" s="183">
        <v>13</v>
      </c>
      <c r="O1" s="185">
        <v>14</v>
      </c>
      <c r="P1" s="183">
        <v>15</v>
      </c>
      <c r="Q1" s="185">
        <v>16</v>
      </c>
      <c r="R1" s="183">
        <v>17</v>
      </c>
      <c r="S1" s="185">
        <v>18</v>
      </c>
      <c r="T1" s="183">
        <v>19</v>
      </c>
      <c r="U1" s="185">
        <v>20</v>
      </c>
      <c r="V1" s="183">
        <v>21</v>
      </c>
      <c r="W1" s="185">
        <v>22</v>
      </c>
      <c r="X1" s="183">
        <v>23</v>
      </c>
      <c r="Y1" s="185">
        <v>24</v>
      </c>
      <c r="Z1" s="183">
        <v>25</v>
      </c>
      <c r="AA1" s="185">
        <v>26</v>
      </c>
      <c r="AB1" s="183">
        <v>27</v>
      </c>
      <c r="AC1" s="185">
        <v>28</v>
      </c>
      <c r="AD1" s="183">
        <v>29</v>
      </c>
      <c r="AE1" s="185">
        <v>30</v>
      </c>
      <c r="AF1" s="183">
        <v>31</v>
      </c>
      <c r="AG1" s="185">
        <v>32</v>
      </c>
      <c r="AH1" s="183">
        <v>33</v>
      </c>
      <c r="AI1" s="185">
        <v>34</v>
      </c>
      <c r="AJ1" s="183">
        <v>35</v>
      </c>
      <c r="AK1" s="185">
        <v>36</v>
      </c>
      <c r="AL1" s="183">
        <v>37</v>
      </c>
      <c r="AM1" s="185">
        <v>38</v>
      </c>
      <c r="AN1" s="183">
        <v>39</v>
      </c>
      <c r="AO1" s="185">
        <v>40</v>
      </c>
      <c r="AP1" s="183">
        <v>41</v>
      </c>
      <c r="AQ1" s="185">
        <v>42</v>
      </c>
      <c r="AR1" s="183">
        <v>43</v>
      </c>
      <c r="AS1" s="185">
        <v>44</v>
      </c>
      <c r="AT1" s="183">
        <v>45</v>
      </c>
      <c r="AU1" s="185"/>
    </row>
    <row r="2" spans="1:47" s="175" customFormat="1" ht="30" customHeight="1" x14ac:dyDescent="0.15">
      <c r="A2" s="180" t="s">
        <v>0</v>
      </c>
      <c r="B2" s="184" t="s">
        <v>2161</v>
      </c>
      <c r="C2" s="184" t="s">
        <v>591</v>
      </c>
      <c r="D2" s="184" t="s">
        <v>18</v>
      </c>
      <c r="E2" s="184" t="s">
        <v>548</v>
      </c>
      <c r="F2" s="184" t="s">
        <v>1253</v>
      </c>
      <c r="G2" s="184" t="s">
        <v>1296</v>
      </c>
      <c r="H2" s="184" t="s">
        <v>1297</v>
      </c>
      <c r="I2" s="184" t="s">
        <v>38</v>
      </c>
      <c r="J2" s="184" t="s">
        <v>20</v>
      </c>
      <c r="K2" s="184" t="s">
        <v>21</v>
      </c>
      <c r="L2" s="184" t="s">
        <v>897</v>
      </c>
      <c r="M2" s="184" t="s">
        <v>7</v>
      </c>
      <c r="N2" s="184" t="s">
        <v>412</v>
      </c>
      <c r="O2" s="184" t="s">
        <v>413</v>
      </c>
      <c r="P2" s="184" t="s">
        <v>498</v>
      </c>
      <c r="Q2" s="188" t="s">
        <v>414</v>
      </c>
      <c r="R2" s="189" t="s">
        <v>542</v>
      </c>
      <c r="S2" s="184" t="s">
        <v>5</v>
      </c>
      <c r="T2" s="184" t="s">
        <v>4</v>
      </c>
      <c r="U2" s="184" t="s">
        <v>6</v>
      </c>
      <c r="V2" s="184" t="s">
        <v>22</v>
      </c>
      <c r="W2" s="184" t="s">
        <v>233</v>
      </c>
      <c r="X2" s="184" t="s">
        <v>282</v>
      </c>
      <c r="Y2" s="192" t="s">
        <v>499</v>
      </c>
      <c r="Z2" s="192" t="s">
        <v>496</v>
      </c>
      <c r="AA2" s="192" t="s">
        <v>41</v>
      </c>
      <c r="AB2" s="192" t="s">
        <v>42</v>
      </c>
      <c r="AC2" s="192" t="s">
        <v>2</v>
      </c>
      <c r="AD2" s="192" t="s">
        <v>497</v>
      </c>
      <c r="AE2" s="192" t="s">
        <v>8</v>
      </c>
      <c r="AF2" s="192" t="s">
        <v>776</v>
      </c>
      <c r="AG2" s="192" t="s">
        <v>1</v>
      </c>
      <c r="AH2" s="192" t="s">
        <v>48</v>
      </c>
      <c r="AI2" s="192" t="s">
        <v>666</v>
      </c>
      <c r="AJ2" s="195" t="s">
        <v>551</v>
      </c>
      <c r="AK2" s="193" t="s">
        <v>40</v>
      </c>
      <c r="AL2" s="184" t="s">
        <v>59</v>
      </c>
      <c r="AM2" s="195" t="s">
        <v>46</v>
      </c>
      <c r="AN2" s="184" t="s">
        <v>1306</v>
      </c>
      <c r="AO2" s="184" t="s">
        <v>1444</v>
      </c>
      <c r="AP2" s="184" t="s">
        <v>1474</v>
      </c>
      <c r="AQ2" s="195" t="s">
        <v>394</v>
      </c>
      <c r="AR2" s="175" t="s">
        <v>395</v>
      </c>
      <c r="AS2" s="196" t="s">
        <v>396</v>
      </c>
      <c r="AT2" s="195" t="s">
        <v>397</v>
      </c>
      <c r="AU2" s="188" t="s">
        <v>1255</v>
      </c>
    </row>
    <row r="3" spans="1:47" s="59" customFormat="1" x14ac:dyDescent="0.15">
      <c r="A3" s="181" t="s">
        <v>1266</v>
      </c>
      <c r="B3" s="171" t="s">
        <v>9</v>
      </c>
      <c r="C3" s="171" t="s">
        <v>9</v>
      </c>
      <c r="D3" s="171" t="s">
        <v>1266</v>
      </c>
      <c r="E3" s="171" t="s">
        <v>1266</v>
      </c>
      <c r="F3" s="171" t="s">
        <v>1266</v>
      </c>
      <c r="G3" s="171" t="s">
        <v>1266</v>
      </c>
      <c r="H3" s="171" t="s">
        <v>1294</v>
      </c>
      <c r="I3" s="171" t="s">
        <v>9</v>
      </c>
      <c r="J3" s="171" t="s">
        <v>9</v>
      </c>
      <c r="K3" s="171" t="s">
        <v>9</v>
      </c>
      <c r="L3" s="186" t="s">
        <v>1270</v>
      </c>
      <c r="M3" s="171" t="s">
        <v>1266</v>
      </c>
      <c r="N3" s="171" t="s">
        <v>1266</v>
      </c>
      <c r="O3" s="171" t="s">
        <v>1266</v>
      </c>
      <c r="P3" s="171" t="s">
        <v>1266</v>
      </c>
      <c r="Q3" s="171" t="s">
        <v>1266</v>
      </c>
      <c r="R3" s="190" t="s">
        <v>1294</v>
      </c>
      <c r="S3" s="171" t="s">
        <v>3</v>
      </c>
      <c r="T3" s="171" t="s">
        <v>1278</v>
      </c>
      <c r="U3" s="171" t="s">
        <v>3</v>
      </c>
      <c r="V3" s="171" t="s">
        <v>1278</v>
      </c>
      <c r="W3" s="171" t="s">
        <v>1267</v>
      </c>
      <c r="X3" s="171" t="s">
        <v>9</v>
      </c>
      <c r="Y3" s="171" t="s">
        <v>43</v>
      </c>
      <c r="Z3" s="171" t="s">
        <v>43</v>
      </c>
      <c r="AA3" s="171" t="s">
        <v>43</v>
      </c>
      <c r="AB3" s="171" t="s">
        <v>1442</v>
      </c>
      <c r="AC3" s="171" t="s">
        <v>3</v>
      </c>
      <c r="AD3" s="171" t="s">
        <v>3</v>
      </c>
      <c r="AE3" s="171" t="s">
        <v>3</v>
      </c>
      <c r="AF3" s="171" t="s">
        <v>1281</v>
      </c>
      <c r="AG3" s="171" t="s">
        <v>3</v>
      </c>
      <c r="AH3" s="171" t="s">
        <v>9</v>
      </c>
      <c r="AI3" s="171" t="s">
        <v>9</v>
      </c>
      <c r="AJ3" s="171" t="s">
        <v>3</v>
      </c>
      <c r="AK3" s="165" t="s">
        <v>3</v>
      </c>
      <c r="AL3" s="171" t="s">
        <v>60</v>
      </c>
      <c r="AM3" s="171" t="s">
        <v>1266</v>
      </c>
      <c r="AN3" s="171" t="s">
        <v>9</v>
      </c>
      <c r="AO3" s="171" t="s">
        <v>9</v>
      </c>
      <c r="AP3" s="171" t="s">
        <v>1266</v>
      </c>
      <c r="AQ3" s="171" t="s">
        <v>1266</v>
      </c>
      <c r="AR3" s="55" t="s">
        <v>1266</v>
      </c>
      <c r="AS3" s="165" t="s">
        <v>1266</v>
      </c>
      <c r="AT3" s="171" t="s">
        <v>1266</v>
      </c>
      <c r="AU3" s="171" t="s">
        <v>1266</v>
      </c>
    </row>
    <row r="4" spans="1:47" s="61" customFormat="1" ht="46.5" customHeight="1" thickBot="1" x14ac:dyDescent="0.2">
      <c r="A4" s="182" t="s">
        <v>10</v>
      </c>
      <c r="B4" s="172" t="s">
        <v>11</v>
      </c>
      <c r="C4" s="172" t="s">
        <v>592</v>
      </c>
      <c r="D4" s="172" t="s">
        <v>549</v>
      </c>
      <c r="E4" s="172" t="s">
        <v>1295</v>
      </c>
      <c r="F4" s="172" t="s">
        <v>1254</v>
      </c>
      <c r="G4" s="172" t="s">
        <v>1298</v>
      </c>
      <c r="H4" s="172" t="s">
        <v>1299</v>
      </c>
      <c r="I4" s="172" t="s">
        <v>407</v>
      </c>
      <c r="J4" s="172" t="s">
        <v>408</v>
      </c>
      <c r="K4" s="172" t="s">
        <v>409</v>
      </c>
      <c r="L4" s="187" t="s">
        <v>898</v>
      </c>
      <c r="M4" s="172" t="s">
        <v>410</v>
      </c>
      <c r="N4" s="172" t="s">
        <v>411</v>
      </c>
      <c r="O4" s="172" t="s">
        <v>1013</v>
      </c>
      <c r="P4" s="172" t="s">
        <v>634</v>
      </c>
      <c r="Q4" s="172" t="s">
        <v>2157</v>
      </c>
      <c r="R4" s="191" t="s">
        <v>625</v>
      </c>
      <c r="S4" s="172" t="s">
        <v>16</v>
      </c>
      <c r="T4" s="172" t="s">
        <v>63</v>
      </c>
      <c r="U4" s="172" t="s">
        <v>17</v>
      </c>
      <c r="V4" s="172" t="s">
        <v>23</v>
      </c>
      <c r="W4" s="172" t="s">
        <v>232</v>
      </c>
      <c r="X4" s="172" t="s">
        <v>284</v>
      </c>
      <c r="Y4" s="172" t="s">
        <v>132</v>
      </c>
      <c r="Z4" s="172" t="s">
        <v>495</v>
      </c>
      <c r="AA4" s="172" t="s">
        <v>62</v>
      </c>
      <c r="AB4" s="172" t="s">
        <v>44</v>
      </c>
      <c r="AC4" s="172" t="s">
        <v>133</v>
      </c>
      <c r="AD4" s="172" t="s">
        <v>494</v>
      </c>
      <c r="AE4" s="172" t="s">
        <v>14</v>
      </c>
      <c r="AF4" s="172" t="s">
        <v>45</v>
      </c>
      <c r="AG4" s="172" t="s">
        <v>15</v>
      </c>
      <c r="AH4" s="172" t="s">
        <v>49</v>
      </c>
      <c r="AI4" s="172" t="s">
        <v>667</v>
      </c>
      <c r="AJ4" s="172" t="s">
        <v>552</v>
      </c>
      <c r="AK4" s="194" t="s">
        <v>39</v>
      </c>
      <c r="AL4" s="172" t="s">
        <v>61</v>
      </c>
      <c r="AM4" s="172" t="s">
        <v>47</v>
      </c>
      <c r="AN4" s="261" t="s">
        <v>2248</v>
      </c>
      <c r="AO4" s="172" t="s">
        <v>1445</v>
      </c>
      <c r="AP4" s="172" t="s">
        <v>1473</v>
      </c>
      <c r="AQ4" s="172" t="s">
        <v>398</v>
      </c>
      <c r="AR4" s="60" t="s">
        <v>399</v>
      </c>
      <c r="AS4" s="194" t="s">
        <v>400</v>
      </c>
      <c r="AT4" s="172" t="s">
        <v>401</v>
      </c>
      <c r="AU4" s="172" t="s">
        <v>12</v>
      </c>
    </row>
    <row r="5" spans="1:47" s="81" customFormat="1" ht="15.75" customHeight="1" x14ac:dyDescent="0.15">
      <c r="A5" s="75">
        <v>3001</v>
      </c>
      <c r="B5" s="62" t="s">
        <v>753</v>
      </c>
      <c r="C5" s="76" t="s">
        <v>593</v>
      </c>
      <c r="D5" s="77"/>
      <c r="E5" s="77"/>
      <c r="F5" s="77"/>
      <c r="G5" s="77"/>
      <c r="H5" s="77"/>
      <c r="I5" s="77" t="s">
        <v>151</v>
      </c>
      <c r="J5" s="77" t="s">
        <v>295</v>
      </c>
      <c r="K5" s="77" t="s">
        <v>295</v>
      </c>
      <c r="L5" s="77"/>
      <c r="M5" s="76">
        <v>7</v>
      </c>
      <c r="N5" s="76">
        <v>7</v>
      </c>
      <c r="O5" s="77">
        <v>3</v>
      </c>
      <c r="P5" s="78"/>
      <c r="Q5" s="78">
        <v>3001</v>
      </c>
      <c r="R5" s="75">
        <v>30011</v>
      </c>
      <c r="S5" s="77">
        <v>99</v>
      </c>
      <c r="T5" s="77" t="s">
        <v>1211</v>
      </c>
      <c r="U5" s="77">
        <v>2.5</v>
      </c>
      <c r="V5" s="77" t="s">
        <v>532</v>
      </c>
      <c r="W5" s="77">
        <v>0</v>
      </c>
      <c r="X5" s="78"/>
      <c r="Y5" s="79">
        <v>1</v>
      </c>
      <c r="Z5" s="80">
        <v>2</v>
      </c>
      <c r="AA5" s="79"/>
      <c r="AB5" s="79" t="s">
        <v>2148</v>
      </c>
      <c r="AC5" s="79">
        <v>0.3</v>
      </c>
      <c r="AD5" s="79">
        <v>0.7</v>
      </c>
      <c r="AE5" s="79"/>
      <c r="AF5" s="79"/>
      <c r="AG5" s="79">
        <v>1</v>
      </c>
      <c r="AH5" s="79" t="s">
        <v>1027</v>
      </c>
      <c r="AI5" s="79" t="s">
        <v>1028</v>
      </c>
      <c r="AJ5" s="77">
        <v>20</v>
      </c>
      <c r="AK5" s="79">
        <v>2</v>
      </c>
      <c r="AL5" s="77">
        <v>1</v>
      </c>
      <c r="AM5" s="77">
        <v>2003</v>
      </c>
      <c r="AN5" s="262" t="s">
        <v>2249</v>
      </c>
      <c r="AO5" s="81" t="s">
        <v>1446</v>
      </c>
      <c r="AP5" s="81">
        <v>0</v>
      </c>
      <c r="AQ5" s="77"/>
      <c r="AU5" s="78">
        <v>45</v>
      </c>
    </row>
    <row r="6" spans="1:47" s="38" customFormat="1" ht="15.75" customHeight="1" x14ac:dyDescent="0.15">
      <c r="A6" s="42">
        <v>3002</v>
      </c>
      <c r="B6" s="48" t="s">
        <v>1343</v>
      </c>
      <c r="C6" s="43" t="s">
        <v>594</v>
      </c>
      <c r="D6" s="36"/>
      <c r="E6" s="36"/>
      <c r="F6" s="36"/>
      <c r="G6" s="36"/>
      <c r="H6" s="36"/>
      <c r="I6" s="36" t="s">
        <v>343</v>
      </c>
      <c r="J6" s="36" t="s">
        <v>342</v>
      </c>
      <c r="K6" s="36" t="s">
        <v>342</v>
      </c>
      <c r="L6" s="36"/>
      <c r="M6" s="43">
        <v>4</v>
      </c>
      <c r="N6" s="43">
        <v>4</v>
      </c>
      <c r="O6" s="36">
        <v>3</v>
      </c>
      <c r="P6" s="35">
        <v>5</v>
      </c>
      <c r="Q6" s="35">
        <v>3002</v>
      </c>
      <c r="R6" s="42">
        <v>30021</v>
      </c>
      <c r="S6" s="36">
        <v>99</v>
      </c>
      <c r="T6" s="36" t="s">
        <v>1211</v>
      </c>
      <c r="U6" s="36">
        <v>2.5</v>
      </c>
      <c r="V6" s="36" t="s">
        <v>532</v>
      </c>
      <c r="W6" s="36">
        <v>0</v>
      </c>
      <c r="X6" s="35"/>
      <c r="Y6" s="64">
        <v>0.1</v>
      </c>
      <c r="Z6" s="64">
        <v>0.7</v>
      </c>
      <c r="AA6" s="64"/>
      <c r="AB6" s="36"/>
      <c r="AC6" s="64">
        <v>1</v>
      </c>
      <c r="AD6" s="64">
        <v>0.7</v>
      </c>
      <c r="AE6" s="64"/>
      <c r="AF6" s="36"/>
      <c r="AG6" s="64">
        <v>1</v>
      </c>
      <c r="AH6" s="64"/>
      <c r="AI6" s="64"/>
      <c r="AJ6" s="36">
        <v>45</v>
      </c>
      <c r="AK6" s="64">
        <v>2</v>
      </c>
      <c r="AL6" s="36">
        <v>1</v>
      </c>
      <c r="AM6" s="36">
        <v>2003</v>
      </c>
      <c r="AN6" s="262" t="s">
        <v>2250</v>
      </c>
      <c r="AO6" s="38" t="s">
        <v>1447</v>
      </c>
      <c r="AP6" s="38">
        <v>0</v>
      </c>
      <c r="AQ6" s="36"/>
      <c r="AU6" s="78">
        <v>45</v>
      </c>
    </row>
    <row r="7" spans="1:47" s="38" customFormat="1" ht="15.75" customHeight="1" x14ac:dyDescent="0.15">
      <c r="A7" s="42">
        <v>3003</v>
      </c>
      <c r="B7" s="48" t="s">
        <v>1344</v>
      </c>
      <c r="C7" s="43" t="s">
        <v>595</v>
      </c>
      <c r="D7" s="36"/>
      <c r="E7" s="36"/>
      <c r="F7" s="36"/>
      <c r="G7" s="36"/>
      <c r="H7" s="36"/>
      <c r="I7" s="36" t="s">
        <v>363</v>
      </c>
      <c r="J7" s="36" t="s">
        <v>1150</v>
      </c>
      <c r="K7" s="36" t="s">
        <v>1150</v>
      </c>
      <c r="L7" s="36"/>
      <c r="M7" s="43">
        <v>5</v>
      </c>
      <c r="N7" s="43">
        <v>5</v>
      </c>
      <c r="O7" s="36">
        <v>4</v>
      </c>
      <c r="P7" s="35">
        <v>12</v>
      </c>
      <c r="Q7" s="35">
        <v>3003</v>
      </c>
      <c r="R7" s="42">
        <v>30031</v>
      </c>
      <c r="S7" s="36">
        <v>99</v>
      </c>
      <c r="T7" s="36" t="s">
        <v>1211</v>
      </c>
      <c r="U7" s="36">
        <v>2.5</v>
      </c>
      <c r="V7" s="36" t="s">
        <v>532</v>
      </c>
      <c r="W7" s="36">
        <v>0</v>
      </c>
      <c r="X7" s="35"/>
      <c r="Y7" s="64">
        <v>0.1</v>
      </c>
      <c r="Z7" s="64">
        <v>0.7</v>
      </c>
      <c r="AA7" s="64"/>
      <c r="AB7" s="64"/>
      <c r="AC7" s="64">
        <v>0.12</v>
      </c>
      <c r="AD7" s="64">
        <v>0.5</v>
      </c>
      <c r="AE7" s="64">
        <v>6</v>
      </c>
      <c r="AF7" s="64"/>
      <c r="AG7" s="64">
        <v>1</v>
      </c>
      <c r="AH7" s="64"/>
      <c r="AI7" s="64"/>
      <c r="AJ7" s="36">
        <v>45</v>
      </c>
      <c r="AK7" s="64">
        <v>2</v>
      </c>
      <c r="AL7" s="36">
        <v>1</v>
      </c>
      <c r="AM7" s="36">
        <v>2003</v>
      </c>
      <c r="AN7" s="262" t="s">
        <v>2251</v>
      </c>
      <c r="AO7" s="38" t="s">
        <v>1448</v>
      </c>
      <c r="AP7" s="38">
        <v>0</v>
      </c>
      <c r="AQ7" s="36"/>
      <c r="AU7" s="78">
        <v>45</v>
      </c>
    </row>
    <row r="8" spans="1:47" s="40" customFormat="1" ht="15.75" customHeight="1" x14ac:dyDescent="0.15">
      <c r="A8" s="42">
        <v>3004</v>
      </c>
      <c r="B8" s="43" t="s">
        <v>1324</v>
      </c>
      <c r="C8" s="43" t="s">
        <v>596</v>
      </c>
      <c r="D8" s="36"/>
      <c r="E8" s="36"/>
      <c r="F8" s="36"/>
      <c r="G8" s="36"/>
      <c r="H8" s="36"/>
      <c r="I8" s="36" t="s">
        <v>361</v>
      </c>
      <c r="J8" s="36" t="s">
        <v>1151</v>
      </c>
      <c r="K8" s="36" t="s">
        <v>1151</v>
      </c>
      <c r="L8" s="36">
        <v>5</v>
      </c>
      <c r="M8" s="43">
        <v>2</v>
      </c>
      <c r="N8" s="43">
        <v>2</v>
      </c>
      <c r="O8" s="36">
        <v>3</v>
      </c>
      <c r="P8" s="35"/>
      <c r="Q8" s="35">
        <v>3004</v>
      </c>
      <c r="R8" s="42">
        <v>30041</v>
      </c>
      <c r="S8" s="36">
        <v>300</v>
      </c>
      <c r="T8" s="36" t="s">
        <v>1216</v>
      </c>
      <c r="U8" s="36">
        <v>2.5</v>
      </c>
      <c r="V8" s="36" t="s">
        <v>534</v>
      </c>
      <c r="W8" s="36">
        <v>0</v>
      </c>
      <c r="X8" s="35"/>
      <c r="Y8" s="64">
        <v>1</v>
      </c>
      <c r="Z8" s="64">
        <v>0.7</v>
      </c>
      <c r="AA8" s="64"/>
      <c r="AB8" s="64"/>
      <c r="AC8" s="64">
        <v>0.3</v>
      </c>
      <c r="AD8" s="64">
        <v>0.7</v>
      </c>
      <c r="AE8" s="64"/>
      <c r="AF8" s="64"/>
      <c r="AG8" s="64">
        <v>1</v>
      </c>
      <c r="AH8" s="64" t="s">
        <v>50</v>
      </c>
      <c r="AI8" s="64" t="s">
        <v>668</v>
      </c>
      <c r="AJ8" s="36">
        <v>7</v>
      </c>
      <c r="AK8" s="64">
        <v>2</v>
      </c>
      <c r="AL8" s="36">
        <v>1</v>
      </c>
      <c r="AM8" s="36">
        <v>2003</v>
      </c>
      <c r="AN8" s="262" t="s">
        <v>2252</v>
      </c>
      <c r="AP8" s="40">
        <v>0</v>
      </c>
      <c r="AQ8" s="36"/>
      <c r="AR8" s="66"/>
      <c r="AS8" s="66"/>
      <c r="AT8" s="66"/>
      <c r="AU8" s="78">
        <v>40</v>
      </c>
    </row>
    <row r="9" spans="1:47" s="40" customFormat="1" ht="15.75" customHeight="1" x14ac:dyDescent="0.15">
      <c r="A9" s="42">
        <v>3005</v>
      </c>
      <c r="B9" s="48" t="s">
        <v>1428</v>
      </c>
      <c r="C9" s="43" t="s">
        <v>597</v>
      </c>
      <c r="D9" s="36"/>
      <c r="E9" s="36"/>
      <c r="F9" s="36"/>
      <c r="G9" s="36"/>
      <c r="H9" s="36"/>
      <c r="I9" s="36" t="s">
        <v>152</v>
      </c>
      <c r="J9" s="36" t="s">
        <v>1152</v>
      </c>
      <c r="K9" s="36" t="s">
        <v>1152</v>
      </c>
      <c r="L9" s="36"/>
      <c r="M9" s="43">
        <v>1</v>
      </c>
      <c r="N9" s="43">
        <v>1</v>
      </c>
      <c r="O9" s="36">
        <v>4</v>
      </c>
      <c r="P9" s="35"/>
      <c r="Q9" s="35">
        <v>3005</v>
      </c>
      <c r="R9" s="42">
        <v>30051</v>
      </c>
      <c r="S9" s="36">
        <v>99</v>
      </c>
      <c r="T9" s="36" t="s">
        <v>1211</v>
      </c>
      <c r="U9" s="36">
        <v>2.5</v>
      </c>
      <c r="V9" s="36" t="s">
        <v>532</v>
      </c>
      <c r="W9" s="36">
        <v>0</v>
      </c>
      <c r="X9" s="35"/>
      <c r="Y9" s="64">
        <v>1</v>
      </c>
      <c r="Z9" s="64">
        <v>0.7</v>
      </c>
      <c r="AA9" s="64">
        <v>3</v>
      </c>
      <c r="AB9" s="36" t="s">
        <v>2149</v>
      </c>
      <c r="AC9" s="64">
        <v>0.3</v>
      </c>
      <c r="AD9" s="64">
        <v>0.7</v>
      </c>
      <c r="AE9" s="64"/>
      <c r="AF9" s="36"/>
      <c r="AG9" s="64">
        <v>1</v>
      </c>
      <c r="AH9" s="64"/>
      <c r="AI9" s="64"/>
      <c r="AJ9" s="36">
        <v>20</v>
      </c>
      <c r="AK9" s="64">
        <v>2</v>
      </c>
      <c r="AL9" s="36">
        <v>1</v>
      </c>
      <c r="AM9" s="36">
        <v>2003</v>
      </c>
      <c r="AN9" s="262" t="s">
        <v>2253</v>
      </c>
      <c r="AO9" s="40" t="s">
        <v>1449</v>
      </c>
      <c r="AP9" s="40">
        <v>0</v>
      </c>
      <c r="AQ9" s="36"/>
      <c r="AR9" s="66"/>
      <c r="AS9" s="66"/>
      <c r="AT9" s="66"/>
      <c r="AU9" s="78">
        <v>45</v>
      </c>
    </row>
    <row r="10" spans="1:47" s="36" customFormat="1" ht="15.75" customHeight="1" x14ac:dyDescent="0.15">
      <c r="A10" s="42">
        <v>3006</v>
      </c>
      <c r="B10" s="43" t="s">
        <v>1345</v>
      </c>
      <c r="C10" s="43" t="s">
        <v>598</v>
      </c>
      <c r="I10" s="36" t="s">
        <v>365</v>
      </c>
      <c r="J10" s="36" t="s">
        <v>366</v>
      </c>
      <c r="K10" s="36" t="s">
        <v>366</v>
      </c>
      <c r="M10" s="43">
        <v>10</v>
      </c>
      <c r="N10" s="43">
        <v>10</v>
      </c>
      <c r="O10" s="36">
        <v>3</v>
      </c>
      <c r="P10" s="35">
        <v>18</v>
      </c>
      <c r="Q10" s="35">
        <v>3006</v>
      </c>
      <c r="R10" s="42"/>
      <c r="S10" s="36">
        <v>99</v>
      </c>
      <c r="T10" s="36" t="s">
        <v>1211</v>
      </c>
      <c r="U10" s="36">
        <v>2.5</v>
      </c>
      <c r="V10" s="36" t="s">
        <v>532</v>
      </c>
      <c r="W10" s="36">
        <v>0</v>
      </c>
      <c r="X10" s="35"/>
      <c r="Y10" s="64">
        <v>0.1</v>
      </c>
      <c r="Z10" s="64">
        <v>1</v>
      </c>
      <c r="AA10" s="64">
        <v>6</v>
      </c>
      <c r="AB10" s="64"/>
      <c r="AC10" s="64">
        <v>0.15</v>
      </c>
      <c r="AD10" s="64">
        <v>1</v>
      </c>
      <c r="AE10" s="64"/>
      <c r="AF10" s="64"/>
      <c r="AG10" s="64">
        <v>1</v>
      </c>
      <c r="AH10" s="64"/>
      <c r="AI10" s="64"/>
      <c r="AJ10" s="36">
        <v>30</v>
      </c>
      <c r="AK10" s="64">
        <v>2</v>
      </c>
      <c r="AL10" s="36">
        <v>1</v>
      </c>
      <c r="AM10" s="36">
        <v>2003</v>
      </c>
      <c r="AN10" s="13" t="s">
        <v>1307</v>
      </c>
      <c r="AP10" s="36">
        <v>0</v>
      </c>
      <c r="AR10" s="66"/>
      <c r="AS10" s="66"/>
      <c r="AT10" s="66"/>
      <c r="AU10" s="78">
        <v>45</v>
      </c>
    </row>
    <row r="11" spans="1:47" s="36" customFormat="1" ht="15.75" customHeight="1" x14ac:dyDescent="0.15">
      <c r="A11" s="42">
        <v>3007</v>
      </c>
      <c r="B11" s="48" t="s">
        <v>1325</v>
      </c>
      <c r="C11" s="43" t="s">
        <v>1400</v>
      </c>
      <c r="I11" s="36" t="s">
        <v>374</v>
      </c>
      <c r="J11" s="36" t="s">
        <v>1153</v>
      </c>
      <c r="K11" s="36" t="s">
        <v>1153</v>
      </c>
      <c r="M11" s="43">
        <v>4</v>
      </c>
      <c r="N11" s="43">
        <v>4</v>
      </c>
      <c r="O11" s="36">
        <v>3</v>
      </c>
      <c r="P11" s="35">
        <v>5</v>
      </c>
      <c r="Q11" s="35">
        <v>3007</v>
      </c>
      <c r="R11" s="35">
        <v>30071</v>
      </c>
      <c r="S11" s="36">
        <v>99</v>
      </c>
      <c r="T11" s="36" t="s">
        <v>1211</v>
      </c>
      <c r="U11" s="36">
        <v>2.5</v>
      </c>
      <c r="V11" s="36" t="s">
        <v>532</v>
      </c>
      <c r="W11" s="36">
        <v>0</v>
      </c>
      <c r="X11" s="35"/>
      <c r="Y11" s="64">
        <v>0.1</v>
      </c>
      <c r="Z11" s="64">
        <v>1</v>
      </c>
      <c r="AA11" s="64"/>
      <c r="AC11" s="64">
        <v>0.3</v>
      </c>
      <c r="AD11" s="64">
        <v>0.7</v>
      </c>
      <c r="AE11" s="64"/>
      <c r="AG11" s="64">
        <v>1</v>
      </c>
      <c r="AH11" s="64"/>
      <c r="AI11" s="64"/>
      <c r="AJ11" s="36">
        <v>45</v>
      </c>
      <c r="AK11" s="64">
        <v>2</v>
      </c>
      <c r="AL11" s="36">
        <v>1</v>
      </c>
      <c r="AM11" s="36">
        <v>2003</v>
      </c>
      <c r="AN11" s="262" t="s">
        <v>2254</v>
      </c>
      <c r="AP11" s="36">
        <v>0</v>
      </c>
      <c r="AR11" s="66"/>
      <c r="AS11" s="66"/>
      <c r="AT11" s="66"/>
      <c r="AU11" s="78">
        <v>45</v>
      </c>
    </row>
    <row r="12" spans="1:47" s="38" customFormat="1" ht="15.75" customHeight="1" x14ac:dyDescent="0.15">
      <c r="A12" s="42">
        <v>3009</v>
      </c>
      <c r="B12" s="48" t="s">
        <v>1326</v>
      </c>
      <c r="C12" s="43" t="s">
        <v>599</v>
      </c>
      <c r="D12" s="36"/>
      <c r="E12" s="36"/>
      <c r="F12" s="36"/>
      <c r="G12" s="36"/>
      <c r="H12" s="36"/>
      <c r="I12" s="36" t="s">
        <v>355</v>
      </c>
      <c r="J12" s="36" t="s">
        <v>356</v>
      </c>
      <c r="K12" s="36" t="s">
        <v>356</v>
      </c>
      <c r="L12" s="36"/>
      <c r="M12" s="43">
        <v>3</v>
      </c>
      <c r="N12" s="43">
        <v>3</v>
      </c>
      <c r="O12" s="36">
        <v>3</v>
      </c>
      <c r="P12" s="35"/>
      <c r="Q12" s="35">
        <v>3009</v>
      </c>
      <c r="R12" s="42">
        <v>30091</v>
      </c>
      <c r="S12" s="36">
        <v>99</v>
      </c>
      <c r="T12" s="36" t="s">
        <v>1212</v>
      </c>
      <c r="U12" s="36">
        <v>2.5</v>
      </c>
      <c r="V12" s="36" t="s">
        <v>532</v>
      </c>
      <c r="W12" s="36">
        <v>0</v>
      </c>
      <c r="X12" s="35"/>
      <c r="Y12" s="64">
        <v>1</v>
      </c>
      <c r="Z12" s="64">
        <v>0.7</v>
      </c>
      <c r="AA12" s="64"/>
      <c r="AB12" s="64" t="s">
        <v>2147</v>
      </c>
      <c r="AC12" s="64">
        <v>0.3</v>
      </c>
      <c r="AD12" s="64">
        <v>0.7</v>
      </c>
      <c r="AE12" s="64"/>
      <c r="AF12" s="36"/>
      <c r="AG12" s="64">
        <v>1</v>
      </c>
      <c r="AH12" s="64"/>
      <c r="AI12" s="64"/>
      <c r="AJ12" s="36">
        <v>28</v>
      </c>
      <c r="AK12" s="64">
        <v>2</v>
      </c>
      <c r="AL12" s="36">
        <v>1</v>
      </c>
      <c r="AM12" s="36">
        <v>2003</v>
      </c>
      <c r="AN12" s="262" t="s">
        <v>2255</v>
      </c>
      <c r="AO12" s="38" t="s">
        <v>1450</v>
      </c>
      <c r="AP12" s="38">
        <v>0</v>
      </c>
      <c r="AQ12" s="36"/>
      <c r="AU12" s="78">
        <v>45</v>
      </c>
    </row>
    <row r="13" spans="1:47" s="36" customFormat="1" ht="15.75" customHeight="1" x14ac:dyDescent="0.15">
      <c r="A13" s="42">
        <v>3010</v>
      </c>
      <c r="B13" s="43" t="s">
        <v>1327</v>
      </c>
      <c r="C13" s="43" t="s">
        <v>593</v>
      </c>
      <c r="I13" s="36" t="s">
        <v>339</v>
      </c>
      <c r="J13" s="36" t="s">
        <v>340</v>
      </c>
      <c r="K13" s="36" t="s">
        <v>340</v>
      </c>
      <c r="M13" s="43">
        <v>7</v>
      </c>
      <c r="N13" s="43">
        <v>7</v>
      </c>
      <c r="O13" s="36">
        <v>3</v>
      </c>
      <c r="P13" s="35"/>
      <c r="Q13" s="35">
        <v>3010</v>
      </c>
      <c r="R13" s="42"/>
      <c r="S13" s="36">
        <v>99</v>
      </c>
      <c r="T13" s="36" t="s">
        <v>1211</v>
      </c>
      <c r="U13" s="36">
        <v>2.5</v>
      </c>
      <c r="V13" s="36" t="s">
        <v>532</v>
      </c>
      <c r="W13" s="36">
        <v>0</v>
      </c>
      <c r="X13" s="35"/>
      <c r="Y13" s="64">
        <v>1</v>
      </c>
      <c r="Z13" s="64">
        <v>1</v>
      </c>
      <c r="AA13" s="64"/>
      <c r="AB13" s="64"/>
      <c r="AC13" s="64">
        <v>0.3</v>
      </c>
      <c r="AD13" s="64">
        <v>1</v>
      </c>
      <c r="AE13" s="64"/>
      <c r="AF13" s="64"/>
      <c r="AG13" s="64">
        <v>1</v>
      </c>
      <c r="AH13" s="64"/>
      <c r="AI13" s="64"/>
      <c r="AJ13" s="36">
        <v>30</v>
      </c>
      <c r="AK13" s="64">
        <v>2.1</v>
      </c>
      <c r="AL13" s="36">
        <v>1</v>
      </c>
      <c r="AM13" s="36">
        <v>2003</v>
      </c>
      <c r="AN13" s="13" t="s">
        <v>1307</v>
      </c>
      <c r="AP13" s="36">
        <v>0</v>
      </c>
      <c r="AR13" s="66"/>
      <c r="AS13" s="66"/>
      <c r="AT13" s="66"/>
      <c r="AU13" s="78">
        <v>45</v>
      </c>
    </row>
    <row r="14" spans="1:47" s="38" customFormat="1" ht="15.75" customHeight="1" x14ac:dyDescent="0.15">
      <c r="A14" s="42">
        <v>3011</v>
      </c>
      <c r="B14" s="48" t="s">
        <v>1346</v>
      </c>
      <c r="C14" s="43" t="s">
        <v>600</v>
      </c>
      <c r="D14" s="36"/>
      <c r="E14" s="36"/>
      <c r="F14" s="36"/>
      <c r="G14" s="36"/>
      <c r="H14" s="36"/>
      <c r="I14" s="36" t="s">
        <v>359</v>
      </c>
      <c r="J14" s="36" t="s">
        <v>1154</v>
      </c>
      <c r="K14" s="36" t="s">
        <v>1154</v>
      </c>
      <c r="L14" s="36">
        <v>5</v>
      </c>
      <c r="M14" s="43">
        <v>2</v>
      </c>
      <c r="N14" s="43">
        <v>2</v>
      </c>
      <c r="O14" s="36">
        <v>3</v>
      </c>
      <c r="P14" s="35"/>
      <c r="Q14" s="35">
        <v>3011</v>
      </c>
      <c r="R14" s="42">
        <v>30111</v>
      </c>
      <c r="S14" s="36">
        <v>300</v>
      </c>
      <c r="T14" s="36" t="s">
        <v>1216</v>
      </c>
      <c r="U14" s="36">
        <v>2.5</v>
      </c>
      <c r="V14" s="36" t="s">
        <v>534</v>
      </c>
      <c r="W14" s="36">
        <v>0</v>
      </c>
      <c r="X14" s="35"/>
      <c r="Y14" s="64">
        <v>0.8</v>
      </c>
      <c r="Z14" s="64">
        <v>0.7</v>
      </c>
      <c r="AA14" s="64"/>
      <c r="AB14" s="64" t="s">
        <v>2146</v>
      </c>
      <c r="AC14" s="64">
        <v>0.3</v>
      </c>
      <c r="AD14" s="64">
        <v>0.7</v>
      </c>
      <c r="AE14" s="64"/>
      <c r="AF14" s="64"/>
      <c r="AG14" s="64">
        <v>1</v>
      </c>
      <c r="AH14" s="64" t="s">
        <v>50</v>
      </c>
      <c r="AI14" s="64" t="s">
        <v>668</v>
      </c>
      <c r="AJ14" s="36">
        <v>20</v>
      </c>
      <c r="AK14" s="64">
        <v>2</v>
      </c>
      <c r="AL14" s="36">
        <v>1</v>
      </c>
      <c r="AM14" s="36">
        <v>2003</v>
      </c>
      <c r="AN14" s="262" t="s">
        <v>2256</v>
      </c>
      <c r="AO14" s="38" t="s">
        <v>1451</v>
      </c>
      <c r="AP14" s="38">
        <v>0</v>
      </c>
      <c r="AQ14" s="36"/>
      <c r="AU14" s="78">
        <v>40</v>
      </c>
    </row>
    <row r="15" spans="1:47" s="38" customFormat="1" ht="15.75" customHeight="1" x14ac:dyDescent="0.15">
      <c r="A15" s="42">
        <v>8000</v>
      </c>
      <c r="B15" s="36" t="s">
        <v>704</v>
      </c>
      <c r="C15" s="43" t="s">
        <v>596</v>
      </c>
      <c r="D15" s="36"/>
      <c r="E15" s="36"/>
      <c r="F15" s="36"/>
      <c r="G15" s="36"/>
      <c r="H15" s="36"/>
      <c r="I15" s="36" t="s">
        <v>359</v>
      </c>
      <c r="J15" s="36" t="s">
        <v>1154</v>
      </c>
      <c r="K15" s="36" t="s">
        <v>1154</v>
      </c>
      <c r="L15" s="36">
        <v>5</v>
      </c>
      <c r="M15" s="43">
        <v>2</v>
      </c>
      <c r="N15" s="43">
        <v>2</v>
      </c>
      <c r="O15" s="36">
        <v>3</v>
      </c>
      <c r="P15" s="35"/>
      <c r="Q15" s="35">
        <v>3009</v>
      </c>
      <c r="R15" s="35" t="s">
        <v>629</v>
      </c>
      <c r="S15" s="36">
        <v>300</v>
      </c>
      <c r="T15" s="36" t="s">
        <v>1216</v>
      </c>
      <c r="U15" s="36">
        <v>2.5</v>
      </c>
      <c r="V15" s="36" t="s">
        <v>534</v>
      </c>
      <c r="W15" s="36">
        <v>0</v>
      </c>
      <c r="X15" s="35"/>
      <c r="Y15" s="64">
        <v>0.8</v>
      </c>
      <c r="Z15" s="64">
        <v>0.7</v>
      </c>
      <c r="AA15" s="64"/>
      <c r="AB15" s="64"/>
      <c r="AC15" s="64">
        <v>0.3</v>
      </c>
      <c r="AD15" s="64">
        <v>0.7</v>
      </c>
      <c r="AE15" s="64"/>
      <c r="AF15" s="64"/>
      <c r="AG15" s="64">
        <v>1</v>
      </c>
      <c r="AH15" s="64"/>
      <c r="AI15" s="64"/>
      <c r="AJ15" s="36">
        <v>30</v>
      </c>
      <c r="AK15" s="64">
        <v>2</v>
      </c>
      <c r="AL15" s="36">
        <v>1</v>
      </c>
      <c r="AM15" s="36">
        <v>2003</v>
      </c>
      <c r="AN15" s="263" t="s">
        <v>2257</v>
      </c>
      <c r="AP15" s="38">
        <v>0</v>
      </c>
      <c r="AQ15" s="36"/>
      <c r="AU15" s="78">
        <v>40</v>
      </c>
    </row>
    <row r="16" spans="1:47" s="40" customFormat="1" ht="15.75" customHeight="1" x14ac:dyDescent="0.15">
      <c r="A16" s="42">
        <v>3012</v>
      </c>
      <c r="B16" s="48" t="s">
        <v>1350</v>
      </c>
      <c r="C16" s="43" t="s">
        <v>595</v>
      </c>
      <c r="D16" s="36"/>
      <c r="E16" s="36"/>
      <c r="F16" s="36"/>
      <c r="G16" s="36"/>
      <c r="H16" s="36"/>
      <c r="I16" s="36" t="s">
        <v>368</v>
      </c>
      <c r="J16" s="36" t="s">
        <v>369</v>
      </c>
      <c r="K16" s="36" t="s">
        <v>369</v>
      </c>
      <c r="L16" s="36"/>
      <c r="M16" s="43">
        <v>5</v>
      </c>
      <c r="N16" s="43">
        <v>5</v>
      </c>
      <c r="O16" s="36">
        <v>3</v>
      </c>
      <c r="P16" s="35">
        <v>4</v>
      </c>
      <c r="Q16" s="35">
        <v>3012</v>
      </c>
      <c r="R16" s="42">
        <v>30121</v>
      </c>
      <c r="S16" s="36">
        <v>99</v>
      </c>
      <c r="T16" s="36" t="s">
        <v>1211</v>
      </c>
      <c r="U16" s="36">
        <v>2.5</v>
      </c>
      <c r="V16" s="36" t="s">
        <v>532</v>
      </c>
      <c r="W16" s="36">
        <v>0</v>
      </c>
      <c r="X16" s="35"/>
      <c r="Y16" s="64">
        <v>0.1</v>
      </c>
      <c r="Z16" s="64">
        <v>0.7</v>
      </c>
      <c r="AA16" s="64"/>
      <c r="AB16" s="64"/>
      <c r="AC16" s="64">
        <v>0.12</v>
      </c>
      <c r="AD16" s="64">
        <v>0.5</v>
      </c>
      <c r="AE16" s="64">
        <v>6</v>
      </c>
      <c r="AF16" s="64"/>
      <c r="AG16" s="64">
        <v>1</v>
      </c>
      <c r="AH16" s="64"/>
      <c r="AI16" s="64"/>
      <c r="AJ16" s="36">
        <v>45</v>
      </c>
      <c r="AK16" s="64">
        <v>2</v>
      </c>
      <c r="AL16" s="36">
        <v>1</v>
      </c>
      <c r="AM16" s="36">
        <v>2003</v>
      </c>
      <c r="AN16" s="262" t="s">
        <v>2258</v>
      </c>
      <c r="AP16" s="40">
        <v>0</v>
      </c>
      <c r="AQ16" s="36"/>
      <c r="AR16" s="66"/>
      <c r="AS16" s="66"/>
      <c r="AT16" s="66"/>
      <c r="AU16" s="78">
        <v>45</v>
      </c>
    </row>
    <row r="17" spans="1:47" s="36" customFormat="1" ht="15.75" customHeight="1" x14ac:dyDescent="0.15">
      <c r="A17" s="42">
        <v>3013</v>
      </c>
      <c r="B17" s="48" t="s">
        <v>1351</v>
      </c>
      <c r="C17" s="43" t="s">
        <v>1401</v>
      </c>
      <c r="I17" s="36" t="s">
        <v>380</v>
      </c>
      <c r="J17" s="36" t="s">
        <v>1155</v>
      </c>
      <c r="K17" s="36" t="s">
        <v>1155</v>
      </c>
      <c r="M17" s="43">
        <v>5</v>
      </c>
      <c r="N17" s="43">
        <v>5</v>
      </c>
      <c r="O17" s="36">
        <v>4</v>
      </c>
      <c r="P17" s="35">
        <v>24</v>
      </c>
      <c r="Q17" s="35">
        <v>3013</v>
      </c>
      <c r="R17" s="42">
        <v>30131</v>
      </c>
      <c r="S17" s="36">
        <v>99</v>
      </c>
      <c r="T17" s="36" t="s">
        <v>1211</v>
      </c>
      <c r="U17" s="36">
        <v>2.5</v>
      </c>
      <c r="V17" s="36" t="s">
        <v>532</v>
      </c>
      <c r="W17" s="36">
        <v>0</v>
      </c>
      <c r="X17" s="35"/>
      <c r="Y17" s="64">
        <v>0.1</v>
      </c>
      <c r="Z17" s="64">
        <v>1</v>
      </c>
      <c r="AA17" s="64"/>
      <c r="AB17" s="64"/>
      <c r="AC17" s="64">
        <v>0.12</v>
      </c>
      <c r="AD17" s="64">
        <v>0.5</v>
      </c>
      <c r="AE17" s="64">
        <v>6</v>
      </c>
      <c r="AF17" s="64"/>
      <c r="AG17" s="64">
        <v>1</v>
      </c>
      <c r="AH17" s="64"/>
      <c r="AI17" s="64"/>
      <c r="AJ17" s="36">
        <v>45</v>
      </c>
      <c r="AK17" s="64">
        <v>2</v>
      </c>
      <c r="AL17" s="36">
        <v>1</v>
      </c>
      <c r="AM17" s="36">
        <v>2003</v>
      </c>
      <c r="AN17" s="262" t="s">
        <v>2259</v>
      </c>
      <c r="AP17" s="36">
        <v>0</v>
      </c>
      <c r="AR17" s="66"/>
      <c r="AS17" s="66"/>
      <c r="AT17" s="66"/>
      <c r="AU17" s="78">
        <v>45</v>
      </c>
    </row>
    <row r="18" spans="1:47" s="36" customFormat="1" ht="15.75" customHeight="1" x14ac:dyDescent="0.15">
      <c r="A18" s="42">
        <v>3014</v>
      </c>
      <c r="B18" s="48" t="s">
        <v>1352</v>
      </c>
      <c r="C18" s="43" t="s">
        <v>600</v>
      </c>
      <c r="I18" s="36" t="s">
        <v>423</v>
      </c>
      <c r="J18" s="36" t="s">
        <v>424</v>
      </c>
      <c r="K18" s="36" t="s">
        <v>424</v>
      </c>
      <c r="L18" s="36">
        <v>3</v>
      </c>
      <c r="M18" s="43">
        <v>2</v>
      </c>
      <c r="N18" s="43">
        <v>2</v>
      </c>
      <c r="O18" s="36">
        <v>4</v>
      </c>
      <c r="P18" s="35"/>
      <c r="Q18" s="35">
        <v>3014</v>
      </c>
      <c r="R18" s="35" t="s">
        <v>629</v>
      </c>
      <c r="S18" s="36">
        <v>99</v>
      </c>
      <c r="T18" s="36" t="s">
        <v>1211</v>
      </c>
      <c r="U18" s="36">
        <v>2.5</v>
      </c>
      <c r="V18" s="36" t="s">
        <v>532</v>
      </c>
      <c r="W18" s="36">
        <v>0</v>
      </c>
      <c r="X18" s="35"/>
      <c r="Y18" s="64">
        <v>1</v>
      </c>
      <c r="Z18" s="64">
        <v>1</v>
      </c>
      <c r="AA18" s="64"/>
      <c r="AB18" s="64" t="s">
        <v>2283</v>
      </c>
      <c r="AC18" s="64">
        <v>0.3</v>
      </c>
      <c r="AD18" s="64">
        <v>1</v>
      </c>
      <c r="AE18" s="64"/>
      <c r="AF18" s="64"/>
      <c r="AG18" s="64">
        <v>1</v>
      </c>
      <c r="AH18" s="64"/>
      <c r="AI18" s="64"/>
      <c r="AJ18" s="36">
        <v>20</v>
      </c>
      <c r="AK18" s="64">
        <v>2</v>
      </c>
      <c r="AL18" s="36">
        <v>1</v>
      </c>
      <c r="AM18" s="36">
        <v>2003</v>
      </c>
      <c r="AN18" s="262" t="s">
        <v>2260</v>
      </c>
      <c r="AP18" s="36">
        <v>0</v>
      </c>
      <c r="AR18" s="66"/>
      <c r="AS18" s="66"/>
      <c r="AT18" s="66"/>
      <c r="AU18" s="78">
        <v>40</v>
      </c>
    </row>
    <row r="19" spans="1:47" s="36" customFormat="1" ht="15.75" customHeight="1" x14ac:dyDescent="0.15">
      <c r="A19" s="42">
        <v>3015</v>
      </c>
      <c r="B19" s="43" t="s">
        <v>1353</v>
      </c>
      <c r="C19" s="43" t="s">
        <v>601</v>
      </c>
      <c r="I19" s="36" t="s">
        <v>345</v>
      </c>
      <c r="J19" s="36" t="s">
        <v>346</v>
      </c>
      <c r="K19" s="36" t="s">
        <v>346</v>
      </c>
      <c r="M19" s="43">
        <v>1</v>
      </c>
      <c r="N19" s="43">
        <v>1</v>
      </c>
      <c r="O19" s="36">
        <v>3</v>
      </c>
      <c r="P19" s="35"/>
      <c r="Q19" s="35">
        <v>3015</v>
      </c>
      <c r="R19" s="35" t="s">
        <v>629</v>
      </c>
      <c r="S19" s="36">
        <v>99</v>
      </c>
      <c r="T19" s="36" t="s">
        <v>1211</v>
      </c>
      <c r="U19" s="36">
        <v>2.5</v>
      </c>
      <c r="V19" s="36" t="s">
        <v>532</v>
      </c>
      <c r="W19" s="36">
        <v>0</v>
      </c>
      <c r="X19" s="35"/>
      <c r="Y19" s="64">
        <v>1</v>
      </c>
      <c r="Z19" s="64">
        <v>1</v>
      </c>
      <c r="AA19" s="64"/>
      <c r="AC19" s="64">
        <v>0.3</v>
      </c>
      <c r="AD19" s="64">
        <v>1</v>
      </c>
      <c r="AE19" s="64"/>
      <c r="AG19" s="64">
        <v>1</v>
      </c>
      <c r="AH19" s="64"/>
      <c r="AI19" s="64"/>
      <c r="AJ19" s="36">
        <v>30</v>
      </c>
      <c r="AK19" s="64">
        <v>2</v>
      </c>
      <c r="AL19" s="36">
        <v>1</v>
      </c>
      <c r="AM19" s="36">
        <v>2003</v>
      </c>
      <c r="AN19" s="13" t="s">
        <v>1307</v>
      </c>
      <c r="AP19" s="36">
        <v>0</v>
      </c>
      <c r="AR19" s="66"/>
      <c r="AS19" s="66"/>
      <c r="AT19" s="66"/>
      <c r="AU19" s="78">
        <v>45</v>
      </c>
    </row>
    <row r="20" spans="1:47" s="36" customFormat="1" ht="15.75" customHeight="1" x14ac:dyDescent="0.15">
      <c r="A20" s="42">
        <v>3016</v>
      </c>
      <c r="B20" s="48" t="s">
        <v>1347</v>
      </c>
      <c r="C20" s="43" t="s">
        <v>1402</v>
      </c>
      <c r="I20" s="36" t="s">
        <v>153</v>
      </c>
      <c r="J20" s="36" t="s">
        <v>335</v>
      </c>
      <c r="K20" s="36" t="s">
        <v>335</v>
      </c>
      <c r="M20" s="43">
        <v>4</v>
      </c>
      <c r="N20" s="43">
        <v>4</v>
      </c>
      <c r="O20" s="36">
        <v>4</v>
      </c>
      <c r="P20" s="35"/>
      <c r="Q20" s="35">
        <v>3016</v>
      </c>
      <c r="R20" s="35"/>
      <c r="S20" s="36">
        <v>99</v>
      </c>
      <c r="T20" s="36" t="s">
        <v>1211</v>
      </c>
      <c r="U20" s="36">
        <v>2.5</v>
      </c>
      <c r="V20" s="36" t="s">
        <v>532</v>
      </c>
      <c r="W20" s="36">
        <v>0</v>
      </c>
      <c r="X20" s="35"/>
      <c r="Y20" s="64">
        <v>0.1</v>
      </c>
      <c r="Z20" s="64">
        <v>1</v>
      </c>
      <c r="AA20" s="64"/>
      <c r="AB20" s="64"/>
      <c r="AC20" s="64">
        <v>1</v>
      </c>
      <c r="AD20" s="64">
        <v>1</v>
      </c>
      <c r="AE20" s="64"/>
      <c r="AF20" s="64"/>
      <c r="AG20" s="64">
        <v>1</v>
      </c>
      <c r="AH20" s="64"/>
      <c r="AI20" s="64"/>
      <c r="AJ20" s="36">
        <v>45</v>
      </c>
      <c r="AK20" s="64">
        <v>2</v>
      </c>
      <c r="AL20" s="36">
        <v>1</v>
      </c>
      <c r="AM20" s="36">
        <v>2003</v>
      </c>
      <c r="AN20" s="262" t="s">
        <v>2261</v>
      </c>
      <c r="AP20" s="36">
        <v>0</v>
      </c>
      <c r="AR20" s="66"/>
      <c r="AS20" s="66"/>
      <c r="AT20" s="66"/>
      <c r="AU20" s="78">
        <v>45</v>
      </c>
    </row>
    <row r="21" spans="1:47" s="40" customFormat="1" ht="15.75" customHeight="1" x14ac:dyDescent="0.15">
      <c r="A21" s="42">
        <v>3017</v>
      </c>
      <c r="B21" s="48" t="s">
        <v>1354</v>
      </c>
      <c r="C21" s="43" t="s">
        <v>602</v>
      </c>
      <c r="D21" s="36"/>
      <c r="E21" s="36"/>
      <c r="F21" s="36"/>
      <c r="G21" s="36"/>
      <c r="H21" s="36"/>
      <c r="I21" s="36" t="s">
        <v>371</v>
      </c>
      <c r="J21" s="36" t="s">
        <v>372</v>
      </c>
      <c r="K21" s="36" t="s">
        <v>372</v>
      </c>
      <c r="L21" s="36"/>
      <c r="M21" s="43">
        <v>1</v>
      </c>
      <c r="N21" s="43">
        <v>1</v>
      </c>
      <c r="O21" s="36">
        <v>3</v>
      </c>
      <c r="P21" s="35"/>
      <c r="Q21" s="35">
        <v>3017</v>
      </c>
      <c r="R21" s="42">
        <v>30171</v>
      </c>
      <c r="S21" s="36">
        <v>99</v>
      </c>
      <c r="T21" s="36" t="s">
        <v>1211</v>
      </c>
      <c r="U21" s="36">
        <v>2.5</v>
      </c>
      <c r="V21" s="36" t="s">
        <v>532</v>
      </c>
      <c r="W21" s="36">
        <v>0</v>
      </c>
      <c r="X21" s="35"/>
      <c r="Y21" s="64">
        <v>1</v>
      </c>
      <c r="Z21" s="64">
        <v>0.7</v>
      </c>
      <c r="AA21" s="64">
        <v>3</v>
      </c>
      <c r="AB21" s="36"/>
      <c r="AC21" s="64">
        <v>0.3</v>
      </c>
      <c r="AD21" s="64">
        <v>0.7</v>
      </c>
      <c r="AE21" s="64"/>
      <c r="AF21" s="36"/>
      <c r="AG21" s="64">
        <v>1</v>
      </c>
      <c r="AH21" s="64"/>
      <c r="AI21" s="64"/>
      <c r="AJ21" s="36">
        <v>20</v>
      </c>
      <c r="AK21" s="64">
        <v>2</v>
      </c>
      <c r="AL21" s="36">
        <v>1</v>
      </c>
      <c r="AM21" s="36">
        <v>2003</v>
      </c>
      <c r="AN21" s="262" t="s">
        <v>2262</v>
      </c>
      <c r="AP21" s="40">
        <v>0</v>
      </c>
      <c r="AQ21" s="36"/>
      <c r="AR21" s="66"/>
      <c r="AS21" s="66"/>
      <c r="AT21" s="66"/>
      <c r="AU21" s="78">
        <v>45</v>
      </c>
    </row>
    <row r="22" spans="1:47" s="36" customFormat="1" ht="15.75" customHeight="1" x14ac:dyDescent="0.15">
      <c r="A22" s="42">
        <v>3018</v>
      </c>
      <c r="B22" s="43" t="s">
        <v>1328</v>
      </c>
      <c r="C22" s="43" t="s">
        <v>595</v>
      </c>
      <c r="I22" s="36" t="s">
        <v>382</v>
      </c>
      <c r="J22" s="36" t="s">
        <v>383</v>
      </c>
      <c r="K22" s="36" t="s">
        <v>383</v>
      </c>
      <c r="M22" s="43">
        <v>5</v>
      </c>
      <c r="N22" s="43">
        <v>5</v>
      </c>
      <c r="O22" s="36">
        <v>3</v>
      </c>
      <c r="P22" s="35">
        <v>4</v>
      </c>
      <c r="Q22" s="35">
        <v>3019</v>
      </c>
      <c r="R22" s="35" t="s">
        <v>629</v>
      </c>
      <c r="S22" s="36">
        <v>99</v>
      </c>
      <c r="T22" s="36" t="s">
        <v>1211</v>
      </c>
      <c r="U22" s="36">
        <v>2.5</v>
      </c>
      <c r="V22" s="36" t="s">
        <v>532</v>
      </c>
      <c r="W22" s="36">
        <v>0</v>
      </c>
      <c r="X22" s="35"/>
      <c r="Y22" s="64">
        <v>0.1</v>
      </c>
      <c r="Z22" s="64">
        <v>1</v>
      </c>
      <c r="AA22" s="64"/>
      <c r="AB22" s="64"/>
      <c r="AC22" s="64">
        <v>0.12</v>
      </c>
      <c r="AD22" s="64">
        <v>1</v>
      </c>
      <c r="AE22" s="64">
        <v>6</v>
      </c>
      <c r="AF22" s="64"/>
      <c r="AG22" s="64">
        <v>1</v>
      </c>
      <c r="AH22" s="64"/>
      <c r="AI22" s="64"/>
      <c r="AJ22" s="36">
        <v>30</v>
      </c>
      <c r="AK22" s="64">
        <v>2</v>
      </c>
      <c r="AL22" s="36">
        <v>1</v>
      </c>
      <c r="AM22" s="36">
        <v>2003</v>
      </c>
      <c r="AN22" s="13" t="s">
        <v>1307</v>
      </c>
      <c r="AP22" s="36">
        <v>0</v>
      </c>
      <c r="AR22" s="66"/>
      <c r="AS22" s="66"/>
      <c r="AT22" s="66"/>
      <c r="AU22" s="78">
        <v>45</v>
      </c>
    </row>
    <row r="23" spans="1:47" s="36" customFormat="1" ht="15.75" customHeight="1" x14ac:dyDescent="0.15">
      <c r="A23" s="42">
        <v>3019</v>
      </c>
      <c r="B23" s="48" t="s">
        <v>1329</v>
      </c>
      <c r="C23" s="43" t="s">
        <v>593</v>
      </c>
      <c r="E23" s="67"/>
      <c r="F23" s="67"/>
      <c r="G23" s="67"/>
      <c r="H23" s="67"/>
      <c r="I23" s="36" t="s">
        <v>154</v>
      </c>
      <c r="J23" s="36" t="s">
        <v>296</v>
      </c>
      <c r="K23" s="36" t="s">
        <v>296</v>
      </c>
      <c r="M23" s="43">
        <v>7</v>
      </c>
      <c r="N23" s="43">
        <v>7</v>
      </c>
      <c r="O23" s="36">
        <v>3</v>
      </c>
      <c r="P23" s="35"/>
      <c r="Q23" s="35">
        <v>3001</v>
      </c>
      <c r="R23" s="35">
        <v>30191</v>
      </c>
      <c r="S23" s="36">
        <v>99</v>
      </c>
      <c r="T23" s="36" t="s">
        <v>1211</v>
      </c>
      <c r="U23" s="36">
        <v>2.5</v>
      </c>
      <c r="V23" s="36" t="s">
        <v>532</v>
      </c>
      <c r="W23" s="36">
        <v>0</v>
      </c>
      <c r="X23" s="35"/>
      <c r="Y23" s="64">
        <v>1</v>
      </c>
      <c r="Z23" s="64">
        <v>1</v>
      </c>
      <c r="AA23" s="64"/>
      <c r="AB23" s="64" t="s">
        <v>2150</v>
      </c>
      <c r="AC23" s="64">
        <v>0.3</v>
      </c>
      <c r="AD23" s="64">
        <v>1</v>
      </c>
      <c r="AE23" s="64"/>
      <c r="AF23" s="64"/>
      <c r="AG23" s="64">
        <v>1</v>
      </c>
      <c r="AH23" s="64"/>
      <c r="AI23" s="64"/>
      <c r="AJ23" s="36">
        <v>20</v>
      </c>
      <c r="AK23" s="64">
        <v>2</v>
      </c>
      <c r="AL23" s="36">
        <v>1</v>
      </c>
      <c r="AM23" s="36">
        <v>2003</v>
      </c>
      <c r="AN23" s="262" t="s">
        <v>2263</v>
      </c>
      <c r="AP23" s="36">
        <v>0</v>
      </c>
      <c r="AR23" s="66"/>
      <c r="AS23" s="66"/>
      <c r="AT23" s="66"/>
      <c r="AU23" s="78">
        <v>45</v>
      </c>
    </row>
    <row r="24" spans="1:47" s="36" customFormat="1" ht="15.75" customHeight="1" x14ac:dyDescent="0.15">
      <c r="A24" s="42">
        <v>3020</v>
      </c>
      <c r="B24" s="43" t="s">
        <v>1355</v>
      </c>
      <c r="C24" s="43" t="s">
        <v>603</v>
      </c>
      <c r="E24" s="67"/>
      <c r="F24" s="67"/>
      <c r="G24" s="67"/>
      <c r="H24" s="67"/>
      <c r="I24" s="36" t="s">
        <v>155</v>
      </c>
      <c r="J24" s="36" t="s">
        <v>297</v>
      </c>
      <c r="K24" s="36" t="s">
        <v>297</v>
      </c>
      <c r="M24" s="43">
        <v>4</v>
      </c>
      <c r="N24" s="43">
        <v>4</v>
      </c>
      <c r="O24" s="36">
        <v>3</v>
      </c>
      <c r="P24" s="35"/>
      <c r="Q24" s="35">
        <v>3001</v>
      </c>
      <c r="R24" s="35" t="s">
        <v>629</v>
      </c>
      <c r="S24" s="36">
        <v>99</v>
      </c>
      <c r="T24" s="36" t="s">
        <v>1211</v>
      </c>
      <c r="U24" s="36">
        <v>2.5</v>
      </c>
      <c r="V24" s="36" t="s">
        <v>532</v>
      </c>
      <c r="W24" s="36">
        <v>0</v>
      </c>
      <c r="X24" s="35"/>
      <c r="Y24" s="64">
        <v>0.1</v>
      </c>
      <c r="Z24" s="64">
        <v>1</v>
      </c>
      <c r="AA24" s="64"/>
      <c r="AB24" s="64"/>
      <c r="AC24" s="64">
        <v>0.3</v>
      </c>
      <c r="AD24" s="64">
        <v>1</v>
      </c>
      <c r="AE24" s="64"/>
      <c r="AF24" s="64"/>
      <c r="AG24" s="64">
        <v>1</v>
      </c>
      <c r="AH24" s="64"/>
      <c r="AI24" s="64"/>
      <c r="AJ24" s="36">
        <v>30</v>
      </c>
      <c r="AK24" s="64">
        <v>2</v>
      </c>
      <c r="AL24" s="36">
        <v>1</v>
      </c>
      <c r="AM24" s="36">
        <v>2003</v>
      </c>
      <c r="AN24" s="13" t="s">
        <v>1307</v>
      </c>
      <c r="AP24" s="36">
        <v>0</v>
      </c>
      <c r="AR24" s="66"/>
      <c r="AS24" s="66"/>
      <c r="AT24" s="66"/>
      <c r="AU24" s="78">
        <v>45</v>
      </c>
    </row>
    <row r="25" spans="1:47" s="38" customFormat="1" ht="15.75" customHeight="1" x14ac:dyDescent="0.15">
      <c r="A25" s="42">
        <v>3021</v>
      </c>
      <c r="B25" s="48" t="s">
        <v>1356</v>
      </c>
      <c r="C25" s="43" t="s">
        <v>599</v>
      </c>
      <c r="D25" s="36"/>
      <c r="E25" s="36"/>
      <c r="F25" s="36"/>
      <c r="G25" s="36"/>
      <c r="H25" s="36"/>
      <c r="I25" s="36" t="s">
        <v>376</v>
      </c>
      <c r="J25" s="36" t="s">
        <v>1156</v>
      </c>
      <c r="K25" s="36" t="s">
        <v>1156</v>
      </c>
      <c r="L25" s="36"/>
      <c r="M25" s="43">
        <v>3</v>
      </c>
      <c r="N25" s="43">
        <v>3</v>
      </c>
      <c r="O25" s="36">
        <v>3</v>
      </c>
      <c r="P25" s="35"/>
      <c r="Q25" s="35">
        <v>3021</v>
      </c>
      <c r="R25" s="42">
        <v>30211</v>
      </c>
      <c r="S25" s="36">
        <v>99</v>
      </c>
      <c r="T25" s="36" t="s">
        <v>1211</v>
      </c>
      <c r="U25" s="36">
        <v>2.5</v>
      </c>
      <c r="V25" s="36" t="s">
        <v>532</v>
      </c>
      <c r="W25" s="36">
        <v>0</v>
      </c>
      <c r="X25" s="35"/>
      <c r="Y25" s="64">
        <v>1</v>
      </c>
      <c r="Z25" s="64">
        <v>0.7</v>
      </c>
      <c r="AA25" s="64">
        <v>5</v>
      </c>
      <c r="AB25" s="64" t="s">
        <v>2146</v>
      </c>
      <c r="AC25" s="64">
        <v>0.3</v>
      </c>
      <c r="AD25" s="64">
        <v>0.7</v>
      </c>
      <c r="AE25" s="64"/>
      <c r="AF25" s="64"/>
      <c r="AG25" s="64">
        <v>1</v>
      </c>
      <c r="AH25" s="64"/>
      <c r="AI25" s="64"/>
      <c r="AJ25" s="36">
        <v>28</v>
      </c>
      <c r="AK25" s="64">
        <v>2</v>
      </c>
      <c r="AL25" s="36">
        <v>1</v>
      </c>
      <c r="AM25" s="36">
        <v>2003</v>
      </c>
      <c r="AN25" s="262" t="s">
        <v>2264</v>
      </c>
      <c r="AO25" s="38" t="s">
        <v>1452</v>
      </c>
      <c r="AP25" s="38">
        <v>0</v>
      </c>
      <c r="AQ25" s="36"/>
      <c r="AU25" s="78">
        <v>45</v>
      </c>
    </row>
    <row r="26" spans="1:47" s="36" customFormat="1" ht="15.75" customHeight="1" x14ac:dyDescent="0.15">
      <c r="A26" s="42">
        <v>3022</v>
      </c>
      <c r="B26" s="43" t="s">
        <v>1330</v>
      </c>
      <c r="C26" s="43" t="s">
        <v>747</v>
      </c>
      <c r="I26" s="36" t="s">
        <v>156</v>
      </c>
      <c r="J26" s="36" t="s">
        <v>1157</v>
      </c>
      <c r="K26" s="36" t="s">
        <v>1157</v>
      </c>
      <c r="L26" s="36">
        <v>5</v>
      </c>
      <c r="M26" s="43">
        <v>2</v>
      </c>
      <c r="N26" s="43">
        <v>2</v>
      </c>
      <c r="O26" s="36">
        <v>3</v>
      </c>
      <c r="P26" s="35">
        <v>18</v>
      </c>
      <c r="Q26" s="35">
        <v>3022</v>
      </c>
      <c r="R26" s="35" t="s">
        <v>629</v>
      </c>
      <c r="S26" s="36">
        <v>99</v>
      </c>
      <c r="T26" s="36" t="s">
        <v>1216</v>
      </c>
      <c r="U26" s="36">
        <v>2.5</v>
      </c>
      <c r="V26" s="36" t="s">
        <v>533</v>
      </c>
      <c r="W26" s="36">
        <v>0</v>
      </c>
      <c r="X26" s="35"/>
      <c r="Y26" s="64">
        <v>1</v>
      </c>
      <c r="Z26" s="64">
        <v>1</v>
      </c>
      <c r="AA26" s="64"/>
      <c r="AB26" s="64"/>
      <c r="AC26" s="64">
        <v>0.3</v>
      </c>
      <c r="AD26" s="64">
        <v>1</v>
      </c>
      <c r="AE26" s="64"/>
      <c r="AF26" s="64"/>
      <c r="AG26" s="64">
        <v>1</v>
      </c>
      <c r="AH26" s="64"/>
      <c r="AI26" s="64"/>
      <c r="AJ26" s="36">
        <v>30</v>
      </c>
      <c r="AK26" s="64">
        <v>2</v>
      </c>
      <c r="AL26" s="36">
        <v>1</v>
      </c>
      <c r="AM26" s="36">
        <v>2003</v>
      </c>
      <c r="AN26" s="13" t="s">
        <v>1307</v>
      </c>
      <c r="AP26" s="36">
        <v>0</v>
      </c>
      <c r="AR26" s="66"/>
      <c r="AS26" s="66"/>
      <c r="AT26" s="66"/>
      <c r="AU26" s="78">
        <v>40</v>
      </c>
    </row>
    <row r="27" spans="1:47" s="36" customFormat="1" ht="15.75" customHeight="1" x14ac:dyDescent="0.15">
      <c r="A27" s="42">
        <v>3023</v>
      </c>
      <c r="B27" s="43" t="s">
        <v>1357</v>
      </c>
      <c r="C27" s="43" t="s">
        <v>593</v>
      </c>
      <c r="I27" s="36" t="s">
        <v>157</v>
      </c>
      <c r="J27" s="36" t="s">
        <v>298</v>
      </c>
      <c r="K27" s="36" t="s">
        <v>298</v>
      </c>
      <c r="M27" s="43">
        <v>7</v>
      </c>
      <c r="N27" s="43">
        <v>7</v>
      </c>
      <c r="O27" s="36">
        <v>3</v>
      </c>
      <c r="P27" s="35"/>
      <c r="Q27" s="35">
        <v>3001</v>
      </c>
      <c r="R27" s="35" t="s">
        <v>629</v>
      </c>
      <c r="S27" s="36">
        <v>99</v>
      </c>
      <c r="T27" s="36" t="s">
        <v>1211</v>
      </c>
      <c r="U27" s="36">
        <v>2.5</v>
      </c>
      <c r="V27" s="36" t="s">
        <v>532</v>
      </c>
      <c r="W27" s="36">
        <v>0</v>
      </c>
      <c r="X27" s="35"/>
      <c r="Y27" s="64">
        <v>1</v>
      </c>
      <c r="Z27" s="64">
        <v>1</v>
      </c>
      <c r="AA27" s="64"/>
      <c r="AB27" s="64"/>
      <c r="AC27" s="64">
        <v>0.3</v>
      </c>
      <c r="AD27" s="64">
        <v>1</v>
      </c>
      <c r="AE27" s="64"/>
      <c r="AF27" s="64"/>
      <c r="AG27" s="64">
        <v>1</v>
      </c>
      <c r="AH27" s="64"/>
      <c r="AI27" s="64"/>
      <c r="AJ27" s="36">
        <v>30</v>
      </c>
      <c r="AK27" s="64">
        <v>2</v>
      </c>
      <c r="AL27" s="36">
        <v>1</v>
      </c>
      <c r="AM27" s="36">
        <v>2003</v>
      </c>
      <c r="AN27" s="13" t="s">
        <v>1307</v>
      </c>
      <c r="AP27" s="36">
        <v>0</v>
      </c>
      <c r="AR27" s="66"/>
      <c r="AS27" s="66"/>
      <c r="AT27" s="66"/>
      <c r="AU27" s="78">
        <v>45</v>
      </c>
    </row>
    <row r="28" spans="1:47" s="40" customFormat="1" ht="15.75" customHeight="1" x14ac:dyDescent="0.15">
      <c r="A28" s="42">
        <v>3024</v>
      </c>
      <c r="B28" s="50" t="s">
        <v>220</v>
      </c>
      <c r="C28" s="43" t="s">
        <v>595</v>
      </c>
      <c r="D28" s="36"/>
      <c r="E28" s="36"/>
      <c r="F28" s="36"/>
      <c r="G28" s="36"/>
      <c r="H28" s="36"/>
      <c r="I28" s="36" t="s">
        <v>386</v>
      </c>
      <c r="J28" s="36" t="s">
        <v>387</v>
      </c>
      <c r="K28" s="36" t="s">
        <v>387</v>
      </c>
      <c r="L28" s="36"/>
      <c r="M28" s="43">
        <v>5</v>
      </c>
      <c r="N28" s="43">
        <v>5</v>
      </c>
      <c r="O28" s="36">
        <v>3</v>
      </c>
      <c r="P28" s="35">
        <v>16</v>
      </c>
      <c r="Q28" s="35">
        <v>3024</v>
      </c>
      <c r="R28" s="42">
        <v>30241</v>
      </c>
      <c r="S28" s="36">
        <v>99</v>
      </c>
      <c r="T28" s="36" t="s">
        <v>1211</v>
      </c>
      <c r="U28" s="36">
        <v>2.5</v>
      </c>
      <c r="V28" s="36" t="s">
        <v>532</v>
      </c>
      <c r="W28" s="36">
        <v>0</v>
      </c>
      <c r="X28" s="35"/>
      <c r="Y28" s="64">
        <v>0.1</v>
      </c>
      <c r="Z28" s="64">
        <v>1</v>
      </c>
      <c r="AA28" s="64">
        <v>6</v>
      </c>
      <c r="AB28" s="64"/>
      <c r="AC28" s="64">
        <v>0.12</v>
      </c>
      <c r="AD28" s="64">
        <v>0.5</v>
      </c>
      <c r="AE28" s="64">
        <v>6</v>
      </c>
      <c r="AF28" s="64"/>
      <c r="AG28" s="64">
        <v>1</v>
      </c>
      <c r="AH28" s="64"/>
      <c r="AI28" s="64"/>
      <c r="AJ28" s="36">
        <v>45</v>
      </c>
      <c r="AK28" s="64">
        <v>2</v>
      </c>
      <c r="AL28" s="36">
        <v>1</v>
      </c>
      <c r="AM28" s="36">
        <v>2003</v>
      </c>
      <c r="AN28" s="264" t="s">
        <v>1307</v>
      </c>
      <c r="AP28" s="40">
        <v>0</v>
      </c>
      <c r="AQ28" s="36"/>
      <c r="AR28" s="66"/>
      <c r="AS28" s="66"/>
      <c r="AT28" s="66"/>
      <c r="AU28" s="78">
        <v>45</v>
      </c>
    </row>
    <row r="29" spans="1:47" s="36" customFormat="1" ht="15.75" customHeight="1" x14ac:dyDescent="0.15">
      <c r="A29" s="42">
        <v>3025</v>
      </c>
      <c r="B29" s="49" t="s">
        <v>429</v>
      </c>
      <c r="C29" s="43" t="s">
        <v>747</v>
      </c>
      <c r="I29" s="36" t="s">
        <v>158</v>
      </c>
      <c r="J29" s="36" t="s">
        <v>299</v>
      </c>
      <c r="K29" s="36" t="s">
        <v>299</v>
      </c>
      <c r="L29" s="36">
        <v>5</v>
      </c>
      <c r="M29" s="43">
        <v>2</v>
      </c>
      <c r="N29" s="43">
        <v>2</v>
      </c>
      <c r="O29" s="36">
        <v>3</v>
      </c>
      <c r="P29" s="35"/>
      <c r="Q29" s="35">
        <v>3001</v>
      </c>
      <c r="R29" s="35" t="s">
        <v>629</v>
      </c>
      <c r="S29" s="36">
        <v>99</v>
      </c>
      <c r="T29" s="36" t="s">
        <v>1211</v>
      </c>
      <c r="U29" s="36">
        <v>2.5</v>
      </c>
      <c r="V29" s="36" t="s">
        <v>532</v>
      </c>
      <c r="W29" s="36">
        <v>0</v>
      </c>
      <c r="X29" s="35"/>
      <c r="Y29" s="64">
        <v>1</v>
      </c>
      <c r="Z29" s="64">
        <v>1</v>
      </c>
      <c r="AA29" s="64"/>
      <c r="AB29" s="64"/>
      <c r="AC29" s="64">
        <v>0.3</v>
      </c>
      <c r="AD29" s="64">
        <v>1</v>
      </c>
      <c r="AE29" s="64"/>
      <c r="AF29" s="64"/>
      <c r="AG29" s="64">
        <v>1</v>
      </c>
      <c r="AH29" s="64"/>
      <c r="AI29" s="64"/>
      <c r="AJ29" s="36">
        <v>30</v>
      </c>
      <c r="AK29" s="64">
        <v>2</v>
      </c>
      <c r="AL29" s="36">
        <v>1</v>
      </c>
      <c r="AM29" s="36">
        <v>2003</v>
      </c>
      <c r="AN29" s="13" t="s">
        <v>1307</v>
      </c>
      <c r="AP29" s="36">
        <v>0</v>
      </c>
      <c r="AR29" s="66"/>
      <c r="AS29" s="66"/>
      <c r="AT29" s="66"/>
      <c r="AU29" s="78">
        <v>40</v>
      </c>
    </row>
    <row r="30" spans="1:47" s="40" customFormat="1" ht="15.75" customHeight="1" x14ac:dyDescent="0.15">
      <c r="A30" s="42">
        <v>3026</v>
      </c>
      <c r="B30" s="48" t="s">
        <v>1358</v>
      </c>
      <c r="C30" s="43" t="s">
        <v>597</v>
      </c>
      <c r="D30" s="36"/>
      <c r="E30" s="36"/>
      <c r="F30" s="36"/>
      <c r="G30" s="36"/>
      <c r="H30" s="36"/>
      <c r="I30" s="36" t="s">
        <v>183</v>
      </c>
      <c r="J30" s="36" t="s">
        <v>378</v>
      </c>
      <c r="K30" s="36" t="s">
        <v>378</v>
      </c>
      <c r="L30" s="36"/>
      <c r="M30" s="43">
        <v>1</v>
      </c>
      <c r="N30" s="43">
        <v>1</v>
      </c>
      <c r="O30" s="36">
        <v>3</v>
      </c>
      <c r="P30" s="35"/>
      <c r="Q30" s="35">
        <v>3026</v>
      </c>
      <c r="R30" s="42">
        <v>30261</v>
      </c>
      <c r="S30" s="36">
        <v>99</v>
      </c>
      <c r="T30" s="36" t="s">
        <v>1211</v>
      </c>
      <c r="U30" s="36">
        <v>2.5</v>
      </c>
      <c r="V30" s="36" t="s">
        <v>532</v>
      </c>
      <c r="W30" s="36">
        <v>0</v>
      </c>
      <c r="X30" s="35"/>
      <c r="Y30" s="64">
        <v>1</v>
      </c>
      <c r="Z30" s="65">
        <v>2</v>
      </c>
      <c r="AA30" s="64"/>
      <c r="AB30" s="36" t="s">
        <v>2151</v>
      </c>
      <c r="AC30" s="64">
        <v>0.3</v>
      </c>
      <c r="AD30" s="64">
        <v>1</v>
      </c>
      <c r="AE30" s="64"/>
      <c r="AF30" s="36"/>
      <c r="AG30" s="64">
        <v>1</v>
      </c>
      <c r="AH30" s="64"/>
      <c r="AI30" s="64"/>
      <c r="AJ30" s="36">
        <v>20</v>
      </c>
      <c r="AK30" s="64">
        <v>2</v>
      </c>
      <c r="AL30" s="36">
        <v>1</v>
      </c>
      <c r="AM30" s="36">
        <v>2003</v>
      </c>
      <c r="AN30" s="262" t="s">
        <v>2265</v>
      </c>
      <c r="AO30" s="40" t="s">
        <v>1453</v>
      </c>
      <c r="AP30" s="40">
        <v>0</v>
      </c>
      <c r="AQ30" s="36"/>
      <c r="AR30" s="66"/>
      <c r="AS30" s="66"/>
      <c r="AT30" s="66"/>
      <c r="AU30" s="78">
        <v>45</v>
      </c>
    </row>
    <row r="31" spans="1:47" s="36" customFormat="1" ht="15.75" customHeight="1" x14ac:dyDescent="0.15">
      <c r="A31" s="42">
        <v>3027</v>
      </c>
      <c r="B31" s="49" t="s">
        <v>1331</v>
      </c>
      <c r="C31" s="43" t="s">
        <v>599</v>
      </c>
      <c r="I31" s="36" t="s">
        <v>431</v>
      </c>
      <c r="J31" s="36" t="s">
        <v>300</v>
      </c>
      <c r="K31" s="36" t="s">
        <v>300</v>
      </c>
      <c r="M31" s="43">
        <v>3</v>
      </c>
      <c r="N31" s="43">
        <v>3</v>
      </c>
      <c r="O31" s="36">
        <v>4</v>
      </c>
      <c r="P31" s="35"/>
      <c r="Q31" s="35">
        <v>3001</v>
      </c>
      <c r="R31" s="35" t="s">
        <v>629</v>
      </c>
      <c r="S31" s="36">
        <v>99</v>
      </c>
      <c r="T31" s="36" t="s">
        <v>1211</v>
      </c>
      <c r="U31" s="36">
        <v>2.5</v>
      </c>
      <c r="V31" s="36" t="s">
        <v>532</v>
      </c>
      <c r="W31" s="36">
        <v>0</v>
      </c>
      <c r="X31" s="35"/>
      <c r="Y31" s="64">
        <v>1</v>
      </c>
      <c r="Z31" s="64">
        <v>1</v>
      </c>
      <c r="AA31" s="64"/>
      <c r="AB31" s="64"/>
      <c r="AC31" s="64">
        <v>0.3</v>
      </c>
      <c r="AD31" s="64">
        <v>1</v>
      </c>
      <c r="AE31" s="64"/>
      <c r="AF31" s="64"/>
      <c r="AG31" s="64">
        <v>1</v>
      </c>
      <c r="AH31" s="64"/>
      <c r="AI31" s="64"/>
      <c r="AJ31" s="36">
        <v>30</v>
      </c>
      <c r="AK31" s="64">
        <v>2</v>
      </c>
      <c r="AL31" s="36">
        <v>1</v>
      </c>
      <c r="AM31" s="36">
        <v>2003</v>
      </c>
      <c r="AN31" s="13" t="s">
        <v>1307</v>
      </c>
      <c r="AP31" s="36">
        <v>0</v>
      </c>
      <c r="AR31" s="66"/>
      <c r="AS31" s="66"/>
      <c r="AT31" s="66"/>
      <c r="AU31" s="78">
        <v>45</v>
      </c>
    </row>
    <row r="32" spans="1:47" s="38" customFormat="1" ht="15.75" customHeight="1" x14ac:dyDescent="0.15">
      <c r="A32" s="42">
        <v>3028</v>
      </c>
      <c r="B32" s="50" t="s">
        <v>1332</v>
      </c>
      <c r="C32" s="43" t="s">
        <v>595</v>
      </c>
      <c r="D32" s="36"/>
      <c r="E32" s="36"/>
      <c r="F32" s="36"/>
      <c r="G32" s="36"/>
      <c r="H32" s="36"/>
      <c r="I32" s="36" t="s">
        <v>665</v>
      </c>
      <c r="J32" s="36" t="s">
        <v>1158</v>
      </c>
      <c r="K32" s="36" t="s">
        <v>1158</v>
      </c>
      <c r="L32" s="36"/>
      <c r="M32" s="43">
        <v>5</v>
      </c>
      <c r="N32" s="43">
        <v>5</v>
      </c>
      <c r="O32" s="36">
        <v>3</v>
      </c>
      <c r="P32" s="35">
        <v>30</v>
      </c>
      <c r="Q32" s="35">
        <v>3028</v>
      </c>
      <c r="R32" s="35">
        <v>30281</v>
      </c>
      <c r="S32" s="36">
        <v>99</v>
      </c>
      <c r="T32" s="36" t="s">
        <v>1211</v>
      </c>
      <c r="U32" s="36">
        <v>2.5</v>
      </c>
      <c r="V32" s="36" t="s">
        <v>532</v>
      </c>
      <c r="W32" s="36">
        <v>0</v>
      </c>
      <c r="X32" s="35"/>
      <c r="Y32" s="64">
        <v>0.1</v>
      </c>
      <c r="Z32" s="64">
        <v>0.7</v>
      </c>
      <c r="AA32" s="64"/>
      <c r="AB32" s="64"/>
      <c r="AC32" s="64">
        <v>0.12</v>
      </c>
      <c r="AD32" s="64">
        <v>0.5</v>
      </c>
      <c r="AE32" s="64">
        <v>6</v>
      </c>
      <c r="AF32" s="64" t="s">
        <v>2152</v>
      </c>
      <c r="AG32" s="64">
        <v>1</v>
      </c>
      <c r="AH32" s="64"/>
      <c r="AI32" s="64"/>
      <c r="AJ32" s="36">
        <v>45</v>
      </c>
      <c r="AK32" s="64">
        <v>2</v>
      </c>
      <c r="AL32" s="36">
        <v>1</v>
      </c>
      <c r="AM32" s="36">
        <v>2003</v>
      </c>
      <c r="AN32" s="262" t="s">
        <v>2266</v>
      </c>
      <c r="AO32" s="38" t="s">
        <v>1454</v>
      </c>
      <c r="AP32" s="38">
        <v>0</v>
      </c>
      <c r="AQ32" s="36"/>
      <c r="AU32" s="78">
        <v>45</v>
      </c>
    </row>
    <row r="33" spans="1:47" s="40" customFormat="1" ht="15.75" customHeight="1" x14ac:dyDescent="0.15">
      <c r="A33" s="42">
        <v>3029</v>
      </c>
      <c r="B33" s="43" t="s">
        <v>1359</v>
      </c>
      <c r="C33" s="43" t="s">
        <v>594</v>
      </c>
      <c r="D33" s="36"/>
      <c r="E33" s="36"/>
      <c r="F33" s="36"/>
      <c r="G33" s="36"/>
      <c r="H33" s="36"/>
      <c r="I33" s="36" t="s">
        <v>389</v>
      </c>
      <c r="J33" s="36" t="s">
        <v>390</v>
      </c>
      <c r="K33" s="36" t="s">
        <v>390</v>
      </c>
      <c r="L33" s="36"/>
      <c r="M33" s="43">
        <v>4</v>
      </c>
      <c r="N33" s="43">
        <v>4</v>
      </c>
      <c r="O33" s="36">
        <v>4</v>
      </c>
      <c r="P33" s="35">
        <v>5</v>
      </c>
      <c r="Q33" s="35">
        <v>3029</v>
      </c>
      <c r="R33" s="42">
        <v>30291</v>
      </c>
      <c r="S33" s="36">
        <v>99</v>
      </c>
      <c r="T33" s="36" t="s">
        <v>1211</v>
      </c>
      <c r="U33" s="36">
        <v>2.5</v>
      </c>
      <c r="V33" s="36" t="s">
        <v>532</v>
      </c>
      <c r="W33" s="36">
        <v>0</v>
      </c>
      <c r="X33" s="35"/>
      <c r="Y33" s="64">
        <v>0.1</v>
      </c>
      <c r="Z33" s="64">
        <v>1</v>
      </c>
      <c r="AA33" s="64"/>
      <c r="AB33" s="36"/>
      <c r="AC33" s="64">
        <v>1</v>
      </c>
      <c r="AD33" s="64">
        <v>0.7</v>
      </c>
      <c r="AE33" s="64"/>
      <c r="AF33" s="36"/>
      <c r="AG33" s="64">
        <v>1</v>
      </c>
      <c r="AH33" s="64"/>
      <c r="AI33" s="64"/>
      <c r="AJ33" s="36">
        <v>30</v>
      </c>
      <c r="AK33" s="64">
        <v>2</v>
      </c>
      <c r="AL33" s="36">
        <v>1</v>
      </c>
      <c r="AM33" s="36">
        <v>2003</v>
      </c>
      <c r="AN33" s="262" t="s">
        <v>2267</v>
      </c>
      <c r="AP33" s="40">
        <v>0</v>
      </c>
      <c r="AQ33" s="36"/>
      <c r="AR33" s="66"/>
      <c r="AS33" s="66"/>
      <c r="AT33" s="66"/>
      <c r="AU33" s="78">
        <v>45</v>
      </c>
    </row>
    <row r="34" spans="1:47" s="38" customFormat="1" ht="15.75" customHeight="1" x14ac:dyDescent="0.15">
      <c r="A34" s="42">
        <v>3030</v>
      </c>
      <c r="B34" s="50" t="s">
        <v>221</v>
      </c>
      <c r="C34" s="43" t="s">
        <v>613</v>
      </c>
      <c r="D34" s="36"/>
      <c r="E34" s="36"/>
      <c r="F34" s="36"/>
      <c r="G34" s="36"/>
      <c r="H34" s="36"/>
      <c r="I34" s="36" t="s">
        <v>329</v>
      </c>
      <c r="J34" s="36" t="s">
        <v>1159</v>
      </c>
      <c r="K34" s="36" t="s">
        <v>1159</v>
      </c>
      <c r="L34" s="36"/>
      <c r="M34" s="43">
        <v>5</v>
      </c>
      <c r="N34" s="43">
        <v>5</v>
      </c>
      <c r="O34" s="36">
        <v>3</v>
      </c>
      <c r="P34" s="35">
        <v>18</v>
      </c>
      <c r="Q34" s="35">
        <v>3030</v>
      </c>
      <c r="R34" s="35">
        <v>30301</v>
      </c>
      <c r="S34" s="36">
        <v>99</v>
      </c>
      <c r="T34" s="36" t="s">
        <v>1211</v>
      </c>
      <c r="U34" s="36">
        <v>2.5</v>
      </c>
      <c r="V34" s="36" t="s">
        <v>532</v>
      </c>
      <c r="W34" s="36">
        <v>0</v>
      </c>
      <c r="X34" s="35"/>
      <c r="Y34" s="64">
        <v>0.1</v>
      </c>
      <c r="Z34" s="64">
        <v>0.8</v>
      </c>
      <c r="AA34" s="64"/>
      <c r="AB34" s="64"/>
      <c r="AC34" s="64">
        <v>0.12</v>
      </c>
      <c r="AD34" s="64">
        <v>0.5</v>
      </c>
      <c r="AE34" s="64">
        <v>6</v>
      </c>
      <c r="AF34" s="64"/>
      <c r="AG34" s="64">
        <v>1</v>
      </c>
      <c r="AH34" s="64"/>
      <c r="AI34" s="64"/>
      <c r="AJ34" s="36">
        <v>45</v>
      </c>
      <c r="AK34" s="64">
        <v>2</v>
      </c>
      <c r="AL34" s="36">
        <v>1</v>
      </c>
      <c r="AM34" s="36">
        <v>2003</v>
      </c>
      <c r="AN34" s="262" t="s">
        <v>2268</v>
      </c>
      <c r="AO34" s="38" t="s">
        <v>1455</v>
      </c>
      <c r="AP34" s="38">
        <v>0</v>
      </c>
      <c r="AQ34" s="36"/>
      <c r="AU34" s="78">
        <v>45</v>
      </c>
    </row>
    <row r="35" spans="1:47" s="36" customFormat="1" ht="15.75" customHeight="1" x14ac:dyDescent="0.15">
      <c r="A35" s="42">
        <v>3031</v>
      </c>
      <c r="B35" s="43" t="s">
        <v>1360</v>
      </c>
      <c r="C35" s="43" t="s">
        <v>597</v>
      </c>
      <c r="I35" s="36" t="s">
        <v>354</v>
      </c>
      <c r="J35" s="36" t="s">
        <v>1160</v>
      </c>
      <c r="K35" s="36" t="s">
        <v>1160</v>
      </c>
      <c r="M35" s="43">
        <v>1</v>
      </c>
      <c r="N35" s="43">
        <v>1</v>
      </c>
      <c r="O35" s="36">
        <v>3</v>
      </c>
      <c r="P35" s="35"/>
      <c r="Q35" s="35">
        <v>3001</v>
      </c>
      <c r="R35" s="35" t="s">
        <v>629</v>
      </c>
      <c r="S35" s="36">
        <v>99</v>
      </c>
      <c r="T35" s="36" t="s">
        <v>1211</v>
      </c>
      <c r="U35" s="36">
        <v>2.5</v>
      </c>
      <c r="V35" s="36" t="s">
        <v>532</v>
      </c>
      <c r="W35" s="36">
        <v>0</v>
      </c>
      <c r="X35" s="35"/>
      <c r="Y35" s="64">
        <v>1</v>
      </c>
      <c r="Z35" s="64">
        <v>1</v>
      </c>
      <c r="AA35" s="64"/>
      <c r="AB35" s="64"/>
      <c r="AC35" s="64">
        <v>0.3</v>
      </c>
      <c r="AD35" s="64">
        <v>1</v>
      </c>
      <c r="AE35" s="64"/>
      <c r="AF35" s="64"/>
      <c r="AG35" s="64">
        <v>1</v>
      </c>
      <c r="AH35" s="64"/>
      <c r="AI35" s="64"/>
      <c r="AJ35" s="36">
        <v>30</v>
      </c>
      <c r="AK35" s="64">
        <v>2</v>
      </c>
      <c r="AL35" s="36">
        <v>1</v>
      </c>
      <c r="AM35" s="36">
        <v>2003</v>
      </c>
      <c r="AN35" s="13" t="s">
        <v>1307</v>
      </c>
      <c r="AP35" s="36">
        <v>0</v>
      </c>
      <c r="AR35" s="66"/>
      <c r="AS35" s="66"/>
      <c r="AT35" s="66"/>
      <c r="AU35" s="78">
        <v>45</v>
      </c>
    </row>
    <row r="36" spans="1:47" s="36" customFormat="1" ht="15.75" customHeight="1" x14ac:dyDescent="0.15">
      <c r="A36" s="42">
        <v>3032</v>
      </c>
      <c r="B36" s="49" t="s">
        <v>1361</v>
      </c>
      <c r="C36" s="43" t="s">
        <v>595</v>
      </c>
      <c r="I36" s="36" t="s">
        <v>433</v>
      </c>
      <c r="J36" s="36" t="s">
        <v>500</v>
      </c>
      <c r="K36" s="36" t="s">
        <v>500</v>
      </c>
      <c r="M36" s="43">
        <v>5</v>
      </c>
      <c r="N36" s="43">
        <v>5</v>
      </c>
      <c r="O36" s="36">
        <v>3</v>
      </c>
      <c r="P36" s="35"/>
      <c r="Q36" s="35">
        <v>3001</v>
      </c>
      <c r="R36" s="35" t="s">
        <v>629</v>
      </c>
      <c r="S36" s="36">
        <v>99</v>
      </c>
      <c r="T36" s="36" t="s">
        <v>1211</v>
      </c>
      <c r="U36" s="36">
        <v>2.5</v>
      </c>
      <c r="V36" s="36" t="s">
        <v>532</v>
      </c>
      <c r="W36" s="36">
        <v>0</v>
      </c>
      <c r="X36" s="35"/>
      <c r="Y36" s="64">
        <v>0.1</v>
      </c>
      <c r="Z36" s="64">
        <v>1</v>
      </c>
      <c r="AA36" s="64"/>
      <c r="AB36" s="64"/>
      <c r="AC36" s="64">
        <v>0.3</v>
      </c>
      <c r="AD36" s="64">
        <v>1</v>
      </c>
      <c r="AE36" s="64"/>
      <c r="AF36" s="64"/>
      <c r="AG36" s="64">
        <v>1</v>
      </c>
      <c r="AH36" s="64"/>
      <c r="AI36" s="64"/>
      <c r="AJ36" s="36">
        <v>30</v>
      </c>
      <c r="AK36" s="64">
        <v>2</v>
      </c>
      <c r="AL36" s="36">
        <v>1</v>
      </c>
      <c r="AM36" s="36">
        <v>2003</v>
      </c>
      <c r="AN36" s="262" t="s">
        <v>2269</v>
      </c>
      <c r="AP36" s="36">
        <v>0</v>
      </c>
      <c r="AR36" s="66"/>
      <c r="AS36" s="66"/>
      <c r="AT36" s="66"/>
      <c r="AU36" s="78">
        <v>45</v>
      </c>
    </row>
    <row r="37" spans="1:47" s="36" customFormat="1" ht="15.75" customHeight="1" x14ac:dyDescent="0.15">
      <c r="A37" s="42">
        <v>3033</v>
      </c>
      <c r="B37" s="43" t="s">
        <v>1333</v>
      </c>
      <c r="C37" s="43" t="s">
        <v>601</v>
      </c>
      <c r="I37" s="36" t="s">
        <v>434</v>
      </c>
      <c r="J37" s="36" t="s">
        <v>501</v>
      </c>
      <c r="K37" s="36" t="s">
        <v>501</v>
      </c>
      <c r="M37" s="43">
        <v>1</v>
      </c>
      <c r="N37" s="43">
        <v>1</v>
      </c>
      <c r="O37" s="36">
        <v>3</v>
      </c>
      <c r="P37" s="35"/>
      <c r="Q37" s="35">
        <v>3001</v>
      </c>
      <c r="R37" s="35" t="s">
        <v>629</v>
      </c>
      <c r="S37" s="36">
        <v>99</v>
      </c>
      <c r="T37" s="36" t="s">
        <v>1211</v>
      </c>
      <c r="U37" s="36">
        <v>2.5</v>
      </c>
      <c r="V37" s="36" t="s">
        <v>532</v>
      </c>
      <c r="W37" s="36">
        <v>0</v>
      </c>
      <c r="X37" s="35"/>
      <c r="Y37" s="64">
        <v>1</v>
      </c>
      <c r="Z37" s="64">
        <v>1</v>
      </c>
      <c r="AA37" s="64"/>
      <c r="AB37" s="64"/>
      <c r="AC37" s="64">
        <v>0.3</v>
      </c>
      <c r="AD37" s="64">
        <v>1</v>
      </c>
      <c r="AE37" s="64"/>
      <c r="AF37" s="64"/>
      <c r="AG37" s="64">
        <v>1</v>
      </c>
      <c r="AH37" s="64"/>
      <c r="AI37" s="64"/>
      <c r="AJ37" s="36">
        <v>30</v>
      </c>
      <c r="AK37" s="64">
        <v>2</v>
      </c>
      <c r="AL37" s="36">
        <v>1</v>
      </c>
      <c r="AM37" s="36">
        <v>2003</v>
      </c>
      <c r="AN37" s="13" t="s">
        <v>1307</v>
      </c>
      <c r="AP37" s="36">
        <v>0</v>
      </c>
      <c r="AR37" s="66"/>
      <c r="AS37" s="66"/>
      <c r="AT37" s="66"/>
      <c r="AU37" s="78">
        <v>45</v>
      </c>
    </row>
    <row r="38" spans="1:47" s="36" customFormat="1" ht="15.75" customHeight="1" x14ac:dyDescent="0.15">
      <c r="A38" s="42">
        <v>3034</v>
      </c>
      <c r="B38" s="49" t="s">
        <v>1334</v>
      </c>
      <c r="C38" s="43" t="s">
        <v>598</v>
      </c>
      <c r="I38" s="36" t="s">
        <v>435</v>
      </c>
      <c r="J38" s="36" t="s">
        <v>502</v>
      </c>
      <c r="K38" s="36" t="s">
        <v>502</v>
      </c>
      <c r="M38" s="43">
        <v>10</v>
      </c>
      <c r="N38" s="43">
        <v>10</v>
      </c>
      <c r="O38" s="36">
        <v>3</v>
      </c>
      <c r="P38" s="35"/>
      <c r="Q38" s="35">
        <v>3001</v>
      </c>
      <c r="R38" s="35" t="s">
        <v>629</v>
      </c>
      <c r="S38" s="36">
        <v>99</v>
      </c>
      <c r="T38" s="36" t="s">
        <v>1211</v>
      </c>
      <c r="U38" s="36">
        <v>2.5</v>
      </c>
      <c r="V38" s="36" t="s">
        <v>532</v>
      </c>
      <c r="W38" s="36">
        <v>0</v>
      </c>
      <c r="X38" s="35"/>
      <c r="Y38" s="64">
        <v>0.1</v>
      </c>
      <c r="Z38" s="64">
        <v>1</v>
      </c>
      <c r="AA38" s="64"/>
      <c r="AB38" s="64"/>
      <c r="AC38" s="64">
        <v>0.3</v>
      </c>
      <c r="AD38" s="64">
        <v>1</v>
      </c>
      <c r="AE38" s="64"/>
      <c r="AF38" s="64"/>
      <c r="AG38" s="64">
        <v>1</v>
      </c>
      <c r="AH38" s="64"/>
      <c r="AI38" s="64"/>
      <c r="AJ38" s="36">
        <v>30</v>
      </c>
      <c r="AK38" s="64">
        <v>2</v>
      </c>
      <c r="AL38" s="36">
        <v>1</v>
      </c>
      <c r="AM38" s="36">
        <v>2003</v>
      </c>
      <c r="AN38" s="13" t="s">
        <v>1307</v>
      </c>
      <c r="AP38" s="36">
        <v>0</v>
      </c>
      <c r="AR38" s="66"/>
      <c r="AS38" s="66"/>
      <c r="AT38" s="66"/>
      <c r="AU38" s="78">
        <v>45</v>
      </c>
    </row>
    <row r="39" spans="1:47" s="36" customFormat="1" ht="15.75" customHeight="1" x14ac:dyDescent="0.15">
      <c r="A39" s="42">
        <v>3035</v>
      </c>
      <c r="B39" s="43" t="s">
        <v>1335</v>
      </c>
      <c r="C39" s="43" t="s">
        <v>601</v>
      </c>
      <c r="I39" s="36" t="s">
        <v>337</v>
      </c>
      <c r="J39" s="36" t="s">
        <v>1161</v>
      </c>
      <c r="K39" s="36" t="s">
        <v>1161</v>
      </c>
      <c r="M39" s="43">
        <v>1</v>
      </c>
      <c r="N39" s="43">
        <v>1</v>
      </c>
      <c r="O39" s="36">
        <v>3</v>
      </c>
      <c r="P39" s="35"/>
      <c r="Q39" s="35">
        <v>3035</v>
      </c>
      <c r="R39" s="35" t="s">
        <v>629</v>
      </c>
      <c r="S39" s="36">
        <v>99</v>
      </c>
      <c r="T39" s="36" t="s">
        <v>1211</v>
      </c>
      <c r="U39" s="36">
        <v>2.5</v>
      </c>
      <c r="V39" s="36" t="s">
        <v>532</v>
      </c>
      <c r="W39" s="36">
        <v>0</v>
      </c>
      <c r="X39" s="35"/>
      <c r="Y39" s="64">
        <v>1</v>
      </c>
      <c r="Z39" s="64">
        <v>1</v>
      </c>
      <c r="AA39" s="64"/>
      <c r="AB39" s="64"/>
      <c r="AC39" s="64">
        <v>0.3</v>
      </c>
      <c r="AD39" s="64">
        <v>1</v>
      </c>
      <c r="AE39" s="64"/>
      <c r="AF39" s="64"/>
      <c r="AG39" s="64">
        <v>1</v>
      </c>
      <c r="AH39" s="64"/>
      <c r="AI39" s="64"/>
      <c r="AJ39" s="36">
        <v>30</v>
      </c>
      <c r="AK39" s="64">
        <v>2</v>
      </c>
      <c r="AL39" s="36">
        <v>1</v>
      </c>
      <c r="AM39" s="36">
        <v>2003</v>
      </c>
      <c r="AN39" s="13" t="s">
        <v>1307</v>
      </c>
      <c r="AP39" s="36">
        <v>0</v>
      </c>
      <c r="AR39" s="66"/>
      <c r="AS39" s="66"/>
      <c r="AT39" s="66"/>
      <c r="AU39" s="78">
        <v>45</v>
      </c>
    </row>
    <row r="40" spans="1:47" s="36" customFormat="1" ht="15.75" customHeight="1" x14ac:dyDescent="0.15">
      <c r="A40" s="42">
        <v>3036</v>
      </c>
      <c r="B40" s="49" t="s">
        <v>447</v>
      </c>
      <c r="C40" s="43" t="s">
        <v>1403</v>
      </c>
      <c r="I40" s="36" t="s">
        <v>484</v>
      </c>
      <c r="J40" s="36" t="s">
        <v>1379</v>
      </c>
      <c r="K40" s="36" t="s">
        <v>1380</v>
      </c>
      <c r="L40" s="36">
        <v>3</v>
      </c>
      <c r="M40" s="43">
        <v>2</v>
      </c>
      <c r="N40" s="43">
        <v>2</v>
      </c>
      <c r="O40" s="36">
        <v>3</v>
      </c>
      <c r="P40" s="35"/>
      <c r="Q40" s="35">
        <v>3001</v>
      </c>
      <c r="R40" s="35" t="s">
        <v>629</v>
      </c>
      <c r="S40" s="36">
        <v>99</v>
      </c>
      <c r="T40" s="36" t="s">
        <v>1211</v>
      </c>
      <c r="U40" s="36">
        <v>2.5</v>
      </c>
      <c r="V40" s="36" t="s">
        <v>532</v>
      </c>
      <c r="W40" s="36">
        <v>0</v>
      </c>
      <c r="X40" s="35"/>
      <c r="Y40" s="64">
        <v>1</v>
      </c>
      <c r="Z40" s="64">
        <v>1</v>
      </c>
      <c r="AA40" s="64"/>
      <c r="AB40" s="64"/>
      <c r="AC40" s="64">
        <v>0.3</v>
      </c>
      <c r="AD40" s="64">
        <v>1</v>
      </c>
      <c r="AE40" s="64"/>
      <c r="AF40" s="64"/>
      <c r="AG40" s="64">
        <v>1</v>
      </c>
      <c r="AH40" s="64"/>
      <c r="AI40" s="64"/>
      <c r="AJ40" s="36">
        <v>30</v>
      </c>
      <c r="AK40" s="64">
        <v>2</v>
      </c>
      <c r="AL40" s="36">
        <v>1</v>
      </c>
      <c r="AM40" s="36">
        <v>2003</v>
      </c>
      <c r="AN40" s="262" t="s">
        <v>2260</v>
      </c>
      <c r="AP40" s="36">
        <v>0</v>
      </c>
      <c r="AR40" s="66"/>
      <c r="AS40" s="66"/>
      <c r="AT40" s="66"/>
      <c r="AU40" s="78">
        <v>40</v>
      </c>
    </row>
    <row r="41" spans="1:47" s="38" customFormat="1" ht="15.75" customHeight="1" x14ac:dyDescent="0.15">
      <c r="A41" s="42">
        <v>3037</v>
      </c>
      <c r="B41" s="50" t="s">
        <v>1348</v>
      </c>
      <c r="C41" s="43" t="s">
        <v>605</v>
      </c>
      <c r="D41" s="36"/>
      <c r="E41" s="36"/>
      <c r="F41" s="36"/>
      <c r="G41" s="36"/>
      <c r="H41" s="36"/>
      <c r="I41" s="36" t="s">
        <v>485</v>
      </c>
      <c r="J41" s="36" t="s">
        <v>1162</v>
      </c>
      <c r="K41" s="36" t="s">
        <v>1162</v>
      </c>
      <c r="L41" s="36"/>
      <c r="M41" s="43">
        <v>6</v>
      </c>
      <c r="N41" s="43">
        <v>6</v>
      </c>
      <c r="O41" s="36">
        <v>3</v>
      </c>
      <c r="P41" s="35">
        <v>28</v>
      </c>
      <c r="Q41" s="35">
        <v>3037</v>
      </c>
      <c r="R41" s="35">
        <v>30371</v>
      </c>
      <c r="S41" s="36">
        <v>99</v>
      </c>
      <c r="T41" s="36" t="s">
        <v>1211</v>
      </c>
      <c r="U41" s="36">
        <v>2.5</v>
      </c>
      <c r="V41" s="36" t="s">
        <v>532</v>
      </c>
      <c r="W41" s="36">
        <v>0</v>
      </c>
      <c r="X41" s="35"/>
      <c r="Y41" s="64">
        <v>0.5</v>
      </c>
      <c r="Z41" s="64">
        <v>0.7</v>
      </c>
      <c r="AA41" s="64"/>
      <c r="AB41" s="64"/>
      <c r="AC41" s="64">
        <v>1</v>
      </c>
      <c r="AD41" s="64">
        <v>0.7</v>
      </c>
      <c r="AE41" s="64"/>
      <c r="AF41" s="64"/>
      <c r="AG41" s="64">
        <v>1</v>
      </c>
      <c r="AH41" s="64"/>
      <c r="AI41" s="64"/>
      <c r="AJ41" s="36">
        <v>45</v>
      </c>
      <c r="AK41" s="64">
        <v>2</v>
      </c>
      <c r="AL41" s="36">
        <v>1</v>
      </c>
      <c r="AM41" s="36">
        <v>2003</v>
      </c>
      <c r="AN41" s="262" t="s">
        <v>2270</v>
      </c>
      <c r="AO41" s="38" t="s">
        <v>1456</v>
      </c>
      <c r="AP41" s="38">
        <v>0</v>
      </c>
      <c r="AQ41" s="36"/>
      <c r="AU41" s="78">
        <v>45</v>
      </c>
    </row>
    <row r="42" spans="1:47" s="36" customFormat="1" ht="15.75" customHeight="1" x14ac:dyDescent="0.15">
      <c r="A42" s="42">
        <v>3038</v>
      </c>
      <c r="B42" s="49" t="s">
        <v>639</v>
      </c>
      <c r="C42" s="43" t="s">
        <v>1404</v>
      </c>
      <c r="I42" s="36" t="s">
        <v>486</v>
      </c>
      <c r="J42" s="36" t="s">
        <v>1381</v>
      </c>
      <c r="K42" s="36" t="s">
        <v>1382</v>
      </c>
      <c r="M42" s="43">
        <v>7</v>
      </c>
      <c r="N42" s="43">
        <v>7</v>
      </c>
      <c r="O42" s="36">
        <v>3</v>
      </c>
      <c r="P42" s="35"/>
      <c r="Q42" s="35">
        <v>3001</v>
      </c>
      <c r="R42" s="35" t="s">
        <v>629</v>
      </c>
      <c r="S42" s="36">
        <v>99</v>
      </c>
      <c r="T42" s="36" t="s">
        <v>1211</v>
      </c>
      <c r="U42" s="36">
        <v>2.5</v>
      </c>
      <c r="V42" s="36" t="s">
        <v>532</v>
      </c>
      <c r="W42" s="36">
        <v>0</v>
      </c>
      <c r="X42" s="35"/>
      <c r="Y42" s="64">
        <v>1</v>
      </c>
      <c r="Z42" s="64">
        <v>1</v>
      </c>
      <c r="AA42" s="64"/>
      <c r="AB42" s="64"/>
      <c r="AC42" s="64">
        <v>0.3</v>
      </c>
      <c r="AD42" s="64">
        <v>1</v>
      </c>
      <c r="AE42" s="64"/>
      <c r="AF42" s="64"/>
      <c r="AG42" s="64">
        <v>1</v>
      </c>
      <c r="AH42" s="64"/>
      <c r="AI42" s="64"/>
      <c r="AJ42" s="36">
        <v>30</v>
      </c>
      <c r="AK42" s="64">
        <v>2</v>
      </c>
      <c r="AL42" s="36">
        <v>1</v>
      </c>
      <c r="AM42" s="36">
        <v>2003</v>
      </c>
      <c r="AN42" s="13" t="s">
        <v>1307</v>
      </c>
      <c r="AP42" s="36">
        <v>0</v>
      </c>
      <c r="AR42" s="66"/>
      <c r="AS42" s="66"/>
      <c r="AT42" s="66"/>
      <c r="AU42" s="78">
        <v>45</v>
      </c>
    </row>
    <row r="43" spans="1:47" s="36" customFormat="1" ht="15.75" customHeight="1" x14ac:dyDescent="0.15">
      <c r="A43" s="42">
        <v>3039</v>
      </c>
      <c r="B43" s="50" t="s">
        <v>1362</v>
      </c>
      <c r="C43" s="43" t="s">
        <v>604</v>
      </c>
      <c r="I43" s="36" t="s">
        <v>487</v>
      </c>
      <c r="J43" s="36" t="s">
        <v>1163</v>
      </c>
      <c r="K43" s="36" t="s">
        <v>1163</v>
      </c>
      <c r="M43" s="43">
        <v>2</v>
      </c>
      <c r="N43" s="43">
        <v>2</v>
      </c>
      <c r="O43" s="36">
        <v>3</v>
      </c>
      <c r="P43" s="35"/>
      <c r="Q43" s="35">
        <v>3039</v>
      </c>
      <c r="R43" s="35">
        <v>30391</v>
      </c>
      <c r="S43" s="36">
        <v>99</v>
      </c>
      <c r="T43" s="36" t="s">
        <v>1211</v>
      </c>
      <c r="U43" s="36">
        <v>2.5</v>
      </c>
      <c r="V43" s="36" t="s">
        <v>532</v>
      </c>
      <c r="W43" s="36">
        <v>0</v>
      </c>
      <c r="X43" s="35"/>
      <c r="Y43" s="64">
        <v>1</v>
      </c>
      <c r="Z43" s="64">
        <v>1</v>
      </c>
      <c r="AA43" s="64"/>
      <c r="AB43" s="64" t="s">
        <v>2153</v>
      </c>
      <c r="AC43" s="64">
        <v>0.3</v>
      </c>
      <c r="AD43" s="64">
        <v>1</v>
      </c>
      <c r="AE43" s="64"/>
      <c r="AF43" s="64"/>
      <c r="AG43" s="64">
        <v>1</v>
      </c>
      <c r="AH43" s="64"/>
      <c r="AI43" s="64"/>
      <c r="AJ43" s="36">
        <v>45</v>
      </c>
      <c r="AK43" s="64">
        <v>2</v>
      </c>
      <c r="AL43" s="36">
        <v>1</v>
      </c>
      <c r="AM43" s="36">
        <v>2003</v>
      </c>
      <c r="AN43" s="262" t="s">
        <v>2271</v>
      </c>
      <c r="AP43" s="36">
        <v>0</v>
      </c>
      <c r="AR43" s="66"/>
      <c r="AS43" s="66"/>
      <c r="AT43" s="66"/>
      <c r="AU43" s="78">
        <v>40</v>
      </c>
    </row>
    <row r="44" spans="1:47" s="40" customFormat="1" ht="15.75" customHeight="1" x14ac:dyDescent="0.15">
      <c r="A44" s="42">
        <v>3040</v>
      </c>
      <c r="B44" s="43" t="s">
        <v>1363</v>
      </c>
      <c r="C44" s="43" t="s">
        <v>606</v>
      </c>
      <c r="D44" s="36"/>
      <c r="E44" s="36"/>
      <c r="F44" s="36"/>
      <c r="G44" s="36"/>
      <c r="H44" s="36"/>
      <c r="I44" s="36" t="s">
        <v>328</v>
      </c>
      <c r="J44" s="36" t="s">
        <v>1164</v>
      </c>
      <c r="K44" s="36" t="s">
        <v>1164</v>
      </c>
      <c r="L44" s="36"/>
      <c r="M44" s="43">
        <v>4</v>
      </c>
      <c r="N44" s="43">
        <v>4</v>
      </c>
      <c r="O44" s="36">
        <v>3</v>
      </c>
      <c r="P44" s="35">
        <v>10</v>
      </c>
      <c r="Q44" s="35">
        <v>3040</v>
      </c>
      <c r="R44" s="42">
        <v>30401</v>
      </c>
      <c r="S44" s="36">
        <v>99</v>
      </c>
      <c r="T44" s="36" t="s">
        <v>1211</v>
      </c>
      <c r="U44" s="36">
        <v>2.5</v>
      </c>
      <c r="V44" s="36" t="s">
        <v>534</v>
      </c>
      <c r="W44" s="36">
        <v>0</v>
      </c>
      <c r="X44" s="35"/>
      <c r="Y44" s="64">
        <v>0.1</v>
      </c>
      <c r="Z44" s="64">
        <v>0.9</v>
      </c>
      <c r="AA44" s="64">
        <v>6</v>
      </c>
      <c r="AB44" s="64"/>
      <c r="AC44" s="64">
        <v>1</v>
      </c>
      <c r="AD44" s="64">
        <v>0.9</v>
      </c>
      <c r="AE44" s="64"/>
      <c r="AF44" s="64"/>
      <c r="AG44" s="64">
        <v>1</v>
      </c>
      <c r="AH44" s="64"/>
      <c r="AI44" s="64"/>
      <c r="AJ44" s="36">
        <v>30</v>
      </c>
      <c r="AK44" s="64">
        <v>2</v>
      </c>
      <c r="AL44" s="36">
        <v>1</v>
      </c>
      <c r="AM44" s="36">
        <v>2003</v>
      </c>
      <c r="AN44" s="264" t="s">
        <v>1307</v>
      </c>
      <c r="AP44" s="40">
        <v>0</v>
      </c>
      <c r="AQ44" s="36"/>
      <c r="AR44" s="66"/>
      <c r="AS44" s="66"/>
      <c r="AT44" s="66"/>
      <c r="AU44" s="78">
        <v>45</v>
      </c>
    </row>
    <row r="45" spans="1:47" s="36" customFormat="1" ht="15.75" customHeight="1" x14ac:dyDescent="0.15">
      <c r="A45" s="42">
        <v>3041</v>
      </c>
      <c r="B45" s="49" t="s">
        <v>1364</v>
      </c>
      <c r="C45" s="43" t="s">
        <v>599</v>
      </c>
      <c r="I45" s="36" t="s">
        <v>488</v>
      </c>
      <c r="J45" s="36" t="s">
        <v>1165</v>
      </c>
      <c r="K45" s="36" t="s">
        <v>1165</v>
      </c>
      <c r="M45" s="43">
        <v>3</v>
      </c>
      <c r="N45" s="43">
        <v>3</v>
      </c>
      <c r="O45" s="36">
        <v>3</v>
      </c>
      <c r="P45" s="35"/>
      <c r="Q45" s="35">
        <v>3001</v>
      </c>
      <c r="R45" s="35" t="s">
        <v>629</v>
      </c>
      <c r="S45" s="36">
        <v>99</v>
      </c>
      <c r="T45" s="36" t="s">
        <v>1211</v>
      </c>
      <c r="U45" s="36">
        <v>2.5</v>
      </c>
      <c r="V45" s="36" t="s">
        <v>532</v>
      </c>
      <c r="W45" s="36">
        <v>0</v>
      </c>
      <c r="X45" s="35"/>
      <c r="Y45" s="64">
        <v>1</v>
      </c>
      <c r="Z45" s="64">
        <v>1</v>
      </c>
      <c r="AA45" s="64"/>
      <c r="AB45" s="64"/>
      <c r="AC45" s="64">
        <v>0.3</v>
      </c>
      <c r="AD45" s="64">
        <v>1</v>
      </c>
      <c r="AE45" s="64"/>
      <c r="AF45" s="64"/>
      <c r="AG45" s="64">
        <v>1</v>
      </c>
      <c r="AH45" s="64"/>
      <c r="AI45" s="64"/>
      <c r="AJ45" s="36">
        <v>30</v>
      </c>
      <c r="AK45" s="64">
        <v>2</v>
      </c>
      <c r="AL45" s="36">
        <v>1</v>
      </c>
      <c r="AM45" s="36">
        <v>2003</v>
      </c>
      <c r="AN45" s="13" t="s">
        <v>1307</v>
      </c>
      <c r="AP45" s="36">
        <v>0</v>
      </c>
      <c r="AR45" s="66"/>
      <c r="AS45" s="66"/>
      <c r="AT45" s="66"/>
      <c r="AU45" s="78">
        <v>45</v>
      </c>
    </row>
    <row r="46" spans="1:47" s="40" customFormat="1" ht="15.75" customHeight="1" x14ac:dyDescent="0.15">
      <c r="A46" s="42">
        <v>3043</v>
      </c>
      <c r="B46" s="49" t="s">
        <v>1365</v>
      </c>
      <c r="C46" s="43" t="s">
        <v>607</v>
      </c>
      <c r="D46" s="36"/>
      <c r="E46" s="36"/>
      <c r="F46" s="36"/>
      <c r="G46" s="36"/>
      <c r="H46" s="36"/>
      <c r="I46" s="36" t="s">
        <v>489</v>
      </c>
      <c r="J46" s="36" t="s">
        <v>490</v>
      </c>
      <c r="K46" s="36" t="s">
        <v>490</v>
      </c>
      <c r="L46" s="36"/>
      <c r="M46" s="43">
        <v>6</v>
      </c>
      <c r="N46" s="43">
        <v>6</v>
      </c>
      <c r="O46" s="36">
        <v>3</v>
      </c>
      <c r="P46" s="35"/>
      <c r="Q46" s="35">
        <v>3001</v>
      </c>
      <c r="R46" s="35" t="s">
        <v>629</v>
      </c>
      <c r="S46" s="36">
        <v>99</v>
      </c>
      <c r="T46" s="36" t="s">
        <v>1211</v>
      </c>
      <c r="U46" s="36">
        <v>2.5</v>
      </c>
      <c r="V46" s="36" t="s">
        <v>532</v>
      </c>
      <c r="W46" s="36">
        <v>0</v>
      </c>
      <c r="X46" s="35"/>
      <c r="Y46" s="64">
        <v>0.5</v>
      </c>
      <c r="Z46" s="64">
        <v>1</v>
      </c>
      <c r="AA46" s="64"/>
      <c r="AB46" s="64"/>
      <c r="AC46" s="64">
        <v>0.3</v>
      </c>
      <c r="AD46" s="64">
        <v>1</v>
      </c>
      <c r="AE46" s="64"/>
      <c r="AF46" s="64"/>
      <c r="AG46" s="64">
        <v>1</v>
      </c>
      <c r="AH46" s="64"/>
      <c r="AI46" s="64"/>
      <c r="AJ46" s="36">
        <v>30</v>
      </c>
      <c r="AK46" s="64">
        <v>2</v>
      </c>
      <c r="AL46" s="36">
        <v>1</v>
      </c>
      <c r="AM46" s="36">
        <v>2003</v>
      </c>
      <c r="AN46" s="264" t="s">
        <v>1307</v>
      </c>
      <c r="AP46" s="40">
        <v>0</v>
      </c>
      <c r="AQ46" s="36"/>
      <c r="AR46" s="66"/>
      <c r="AS46" s="66"/>
      <c r="AT46" s="66"/>
      <c r="AU46" s="78">
        <v>45</v>
      </c>
    </row>
    <row r="47" spans="1:47" s="38" customFormat="1" ht="15.75" customHeight="1" x14ac:dyDescent="0.15">
      <c r="A47" s="42">
        <v>3044</v>
      </c>
      <c r="B47" s="50" t="s">
        <v>1366</v>
      </c>
      <c r="C47" s="43" t="s">
        <v>608</v>
      </c>
      <c r="D47" s="36"/>
      <c r="E47" s="36"/>
      <c r="F47" s="36"/>
      <c r="G47" s="36"/>
      <c r="H47" s="36"/>
      <c r="I47" s="36" t="s">
        <v>491</v>
      </c>
      <c r="J47" s="36" t="s">
        <v>1166</v>
      </c>
      <c r="K47" s="36" t="s">
        <v>1166</v>
      </c>
      <c r="L47" s="36"/>
      <c r="M47" s="43">
        <v>9</v>
      </c>
      <c r="N47" s="43">
        <v>9</v>
      </c>
      <c r="O47" s="36">
        <v>4</v>
      </c>
      <c r="P47" s="35"/>
      <c r="Q47" s="35">
        <v>3044</v>
      </c>
      <c r="R47" s="35">
        <v>30441</v>
      </c>
      <c r="S47" s="36">
        <v>99</v>
      </c>
      <c r="T47" s="36" t="s">
        <v>1211</v>
      </c>
      <c r="U47" s="36">
        <v>2.5</v>
      </c>
      <c r="V47" s="36" t="s">
        <v>532</v>
      </c>
      <c r="W47" s="36">
        <v>0</v>
      </c>
      <c r="X47" s="35"/>
      <c r="Y47" s="64">
        <v>1</v>
      </c>
      <c r="Z47" s="64">
        <v>0.7</v>
      </c>
      <c r="AA47" s="64"/>
      <c r="AB47" s="64" t="s">
        <v>2154</v>
      </c>
      <c r="AC47" s="64">
        <v>0.3</v>
      </c>
      <c r="AD47" s="64">
        <v>0.7</v>
      </c>
      <c r="AE47" s="64"/>
      <c r="AF47" s="64"/>
      <c r="AG47" s="64">
        <v>1</v>
      </c>
      <c r="AH47" s="64"/>
      <c r="AI47" s="64"/>
      <c r="AJ47" s="36">
        <v>28</v>
      </c>
      <c r="AK47" s="64">
        <v>2</v>
      </c>
      <c r="AL47" s="36">
        <v>1</v>
      </c>
      <c r="AM47" s="36">
        <v>2003</v>
      </c>
      <c r="AN47" s="262" t="s">
        <v>2272</v>
      </c>
      <c r="AO47" s="38" t="s">
        <v>1457</v>
      </c>
      <c r="AP47" s="38">
        <v>0</v>
      </c>
      <c r="AQ47" s="36"/>
      <c r="AU47" s="78">
        <v>45</v>
      </c>
    </row>
    <row r="48" spans="1:47" s="36" customFormat="1" ht="15.75" customHeight="1" x14ac:dyDescent="0.15">
      <c r="A48" s="42">
        <v>3045</v>
      </c>
      <c r="B48" s="49" t="s">
        <v>452</v>
      </c>
      <c r="C48" s="43" t="s">
        <v>593</v>
      </c>
      <c r="I48" s="36" t="s">
        <v>492</v>
      </c>
      <c r="J48" s="36" t="s">
        <v>493</v>
      </c>
      <c r="K48" s="36" t="s">
        <v>493</v>
      </c>
      <c r="M48" s="43">
        <v>7</v>
      </c>
      <c r="N48" s="43">
        <v>7</v>
      </c>
      <c r="O48" s="36">
        <v>3</v>
      </c>
      <c r="P48" s="35"/>
      <c r="Q48" s="35">
        <v>3001</v>
      </c>
      <c r="R48" s="35" t="s">
        <v>629</v>
      </c>
      <c r="S48" s="36">
        <v>99</v>
      </c>
      <c r="T48" s="36" t="s">
        <v>1211</v>
      </c>
      <c r="U48" s="36">
        <v>2.5</v>
      </c>
      <c r="V48" s="36" t="s">
        <v>532</v>
      </c>
      <c r="W48" s="36">
        <v>0</v>
      </c>
      <c r="X48" s="35"/>
      <c r="Y48" s="64">
        <v>1</v>
      </c>
      <c r="Z48" s="64">
        <v>1</v>
      </c>
      <c r="AA48" s="64"/>
      <c r="AB48" s="64"/>
      <c r="AC48" s="64">
        <v>0.3</v>
      </c>
      <c r="AD48" s="64">
        <v>1</v>
      </c>
      <c r="AE48" s="64"/>
      <c r="AF48" s="64"/>
      <c r="AG48" s="64">
        <v>1</v>
      </c>
      <c r="AH48" s="64"/>
      <c r="AI48" s="64"/>
      <c r="AJ48" s="36">
        <v>30</v>
      </c>
      <c r="AK48" s="64">
        <v>2</v>
      </c>
      <c r="AL48" s="36">
        <v>1</v>
      </c>
      <c r="AM48" s="36">
        <v>2003</v>
      </c>
      <c r="AN48" s="13" t="s">
        <v>1307</v>
      </c>
      <c r="AP48" s="36">
        <v>0</v>
      </c>
      <c r="AR48" s="66"/>
      <c r="AS48" s="66"/>
      <c r="AT48" s="66"/>
      <c r="AU48" s="78">
        <v>45</v>
      </c>
    </row>
    <row r="49" spans="1:47" s="36" customFormat="1" ht="15.75" customHeight="1" x14ac:dyDescent="0.15">
      <c r="A49" s="42">
        <v>3046</v>
      </c>
      <c r="B49" s="50" t="s">
        <v>1367</v>
      </c>
      <c r="C49" s="43" t="s">
        <v>609</v>
      </c>
      <c r="I49" s="36" t="s">
        <v>331</v>
      </c>
      <c r="J49" s="36" t="s">
        <v>333</v>
      </c>
      <c r="K49" s="36" t="s">
        <v>333</v>
      </c>
      <c r="M49" s="43">
        <v>1</v>
      </c>
      <c r="N49" s="43">
        <v>1</v>
      </c>
      <c r="O49" s="36">
        <v>3</v>
      </c>
      <c r="P49" s="35"/>
      <c r="Q49" s="35">
        <v>3001</v>
      </c>
      <c r="R49" s="35" t="s">
        <v>629</v>
      </c>
      <c r="S49" s="36">
        <v>99</v>
      </c>
      <c r="T49" s="36" t="s">
        <v>1211</v>
      </c>
      <c r="U49" s="36">
        <v>2.5</v>
      </c>
      <c r="V49" s="36" t="s">
        <v>532</v>
      </c>
      <c r="W49" s="36">
        <v>0</v>
      </c>
      <c r="X49" s="35"/>
      <c r="Y49" s="64">
        <v>1</v>
      </c>
      <c r="Z49" s="64">
        <v>1</v>
      </c>
      <c r="AA49" s="64"/>
      <c r="AB49" s="64"/>
      <c r="AC49" s="64">
        <v>0.3</v>
      </c>
      <c r="AD49" s="64">
        <v>1</v>
      </c>
      <c r="AE49" s="64"/>
      <c r="AF49" s="64"/>
      <c r="AG49" s="64">
        <v>1</v>
      </c>
      <c r="AH49" s="64"/>
      <c r="AI49" s="64"/>
      <c r="AJ49" s="36">
        <v>30</v>
      </c>
      <c r="AK49" s="64">
        <v>2</v>
      </c>
      <c r="AL49" s="36">
        <v>1</v>
      </c>
      <c r="AM49" s="36">
        <v>2003</v>
      </c>
      <c r="AN49" s="13" t="s">
        <v>1307</v>
      </c>
      <c r="AP49" s="36">
        <v>0</v>
      </c>
      <c r="AR49" s="66"/>
      <c r="AS49" s="66"/>
      <c r="AT49" s="66"/>
      <c r="AU49" s="78">
        <v>45</v>
      </c>
    </row>
    <row r="50" spans="1:47" s="36" customFormat="1" ht="15.75" customHeight="1" x14ac:dyDescent="0.15">
      <c r="A50" s="42">
        <v>3047</v>
      </c>
      <c r="B50" s="49" t="s">
        <v>1336</v>
      </c>
      <c r="C50" s="43" t="s">
        <v>747</v>
      </c>
      <c r="E50" s="67"/>
      <c r="F50" s="67"/>
      <c r="G50" s="67"/>
      <c r="H50" s="67"/>
      <c r="I50" s="36" t="s">
        <v>436</v>
      </c>
      <c r="J50" s="36" t="s">
        <v>437</v>
      </c>
      <c r="K50" s="36" t="s">
        <v>437</v>
      </c>
      <c r="M50" s="43">
        <v>2</v>
      </c>
      <c r="N50" s="43">
        <v>2</v>
      </c>
      <c r="O50" s="36">
        <v>3</v>
      </c>
      <c r="P50" s="35"/>
      <c r="Q50" s="35">
        <v>3001</v>
      </c>
      <c r="R50" s="35" t="s">
        <v>629</v>
      </c>
      <c r="S50" s="36">
        <v>99</v>
      </c>
      <c r="T50" s="36" t="s">
        <v>1211</v>
      </c>
      <c r="U50" s="36">
        <v>2.5</v>
      </c>
      <c r="V50" s="36" t="s">
        <v>532</v>
      </c>
      <c r="W50" s="36">
        <v>0</v>
      </c>
      <c r="X50" s="35"/>
      <c r="Y50" s="64">
        <v>1</v>
      </c>
      <c r="Z50" s="64">
        <v>1</v>
      </c>
      <c r="AA50" s="64"/>
      <c r="AB50" s="64"/>
      <c r="AC50" s="64">
        <v>0.3</v>
      </c>
      <c r="AD50" s="64">
        <v>1</v>
      </c>
      <c r="AE50" s="64"/>
      <c r="AF50" s="64"/>
      <c r="AG50" s="64">
        <v>1</v>
      </c>
      <c r="AH50" s="64"/>
      <c r="AI50" s="64"/>
      <c r="AJ50" s="36">
        <v>30</v>
      </c>
      <c r="AK50" s="64">
        <v>2</v>
      </c>
      <c r="AL50" s="36">
        <v>1</v>
      </c>
      <c r="AM50" s="36">
        <v>2003</v>
      </c>
      <c r="AN50" s="13" t="s">
        <v>1307</v>
      </c>
      <c r="AP50" s="36">
        <v>0</v>
      </c>
      <c r="AR50" s="66"/>
      <c r="AS50" s="66"/>
      <c r="AT50" s="66"/>
      <c r="AU50" s="78">
        <v>40</v>
      </c>
    </row>
    <row r="51" spans="1:47" s="36" customFormat="1" ht="15.75" customHeight="1" x14ac:dyDescent="0.15">
      <c r="A51" s="42">
        <v>3048</v>
      </c>
      <c r="B51" s="43" t="s">
        <v>1368</v>
      </c>
      <c r="C51" s="43" t="s">
        <v>1403</v>
      </c>
      <c r="E51" s="67"/>
      <c r="F51" s="67"/>
      <c r="G51" s="67"/>
      <c r="H51" s="67"/>
      <c r="I51" s="36" t="s">
        <v>438</v>
      </c>
      <c r="J51" s="36" t="s">
        <v>439</v>
      </c>
      <c r="K51" s="36" t="s">
        <v>439</v>
      </c>
      <c r="M51" s="43">
        <v>2</v>
      </c>
      <c r="N51" s="43">
        <v>2</v>
      </c>
      <c r="O51" s="36">
        <v>3</v>
      </c>
      <c r="P51" s="35"/>
      <c r="Q51" s="35">
        <v>3001</v>
      </c>
      <c r="R51" s="35" t="s">
        <v>629</v>
      </c>
      <c r="S51" s="36">
        <v>99</v>
      </c>
      <c r="T51" s="36" t="s">
        <v>1211</v>
      </c>
      <c r="U51" s="36">
        <v>2.5</v>
      </c>
      <c r="V51" s="36" t="s">
        <v>532</v>
      </c>
      <c r="W51" s="36">
        <v>0</v>
      </c>
      <c r="X51" s="35"/>
      <c r="Y51" s="64">
        <v>1</v>
      </c>
      <c r="Z51" s="64">
        <v>1</v>
      </c>
      <c r="AA51" s="64"/>
      <c r="AB51" s="64"/>
      <c r="AC51" s="64">
        <v>0.3</v>
      </c>
      <c r="AD51" s="64">
        <v>1</v>
      </c>
      <c r="AE51" s="64"/>
      <c r="AF51" s="64"/>
      <c r="AG51" s="64">
        <v>1</v>
      </c>
      <c r="AH51" s="64"/>
      <c r="AI51" s="64"/>
      <c r="AJ51" s="36">
        <v>30</v>
      </c>
      <c r="AK51" s="64">
        <v>2</v>
      </c>
      <c r="AL51" s="36">
        <v>1</v>
      </c>
      <c r="AM51" s="36">
        <v>2003</v>
      </c>
      <c r="AN51" s="13" t="s">
        <v>1307</v>
      </c>
      <c r="AP51" s="36">
        <v>0</v>
      </c>
      <c r="AR51" s="66"/>
      <c r="AS51" s="66"/>
      <c r="AT51" s="66"/>
      <c r="AU51" s="78">
        <v>40</v>
      </c>
    </row>
    <row r="52" spans="1:47" s="36" customFormat="1" ht="15.75" customHeight="1" x14ac:dyDescent="0.15">
      <c r="A52" s="42">
        <v>3049</v>
      </c>
      <c r="B52" s="43" t="s">
        <v>1337</v>
      </c>
      <c r="C52" s="43" t="s">
        <v>610</v>
      </c>
      <c r="E52" s="67"/>
      <c r="F52" s="67"/>
      <c r="G52" s="67"/>
      <c r="H52" s="67"/>
      <c r="I52" s="36" t="s">
        <v>440</v>
      </c>
      <c r="J52" s="36" t="s">
        <v>441</v>
      </c>
      <c r="K52" s="36" t="s">
        <v>441</v>
      </c>
      <c r="M52" s="43">
        <v>10</v>
      </c>
      <c r="N52" s="43">
        <v>10</v>
      </c>
      <c r="O52" s="36">
        <v>3</v>
      </c>
      <c r="P52" s="35"/>
      <c r="Q52" s="35">
        <v>3001</v>
      </c>
      <c r="R52" s="35" t="s">
        <v>629</v>
      </c>
      <c r="S52" s="36">
        <v>99</v>
      </c>
      <c r="T52" s="36" t="s">
        <v>1211</v>
      </c>
      <c r="U52" s="36">
        <v>2.5</v>
      </c>
      <c r="V52" s="36" t="s">
        <v>532</v>
      </c>
      <c r="W52" s="36">
        <v>0</v>
      </c>
      <c r="X52" s="35"/>
      <c r="Y52" s="64">
        <v>0.1</v>
      </c>
      <c r="Z52" s="64">
        <v>1</v>
      </c>
      <c r="AA52" s="64"/>
      <c r="AB52" s="64"/>
      <c r="AC52" s="64">
        <v>0.3</v>
      </c>
      <c r="AD52" s="64">
        <v>1</v>
      </c>
      <c r="AE52" s="64"/>
      <c r="AF52" s="64"/>
      <c r="AG52" s="64">
        <v>1</v>
      </c>
      <c r="AH52" s="64"/>
      <c r="AI52" s="64"/>
      <c r="AJ52" s="36">
        <v>30</v>
      </c>
      <c r="AK52" s="64">
        <v>2</v>
      </c>
      <c r="AL52" s="36">
        <v>1</v>
      </c>
      <c r="AM52" s="36">
        <v>2003</v>
      </c>
      <c r="AN52" s="13" t="s">
        <v>1307</v>
      </c>
      <c r="AP52" s="36">
        <v>0</v>
      </c>
      <c r="AR52" s="66"/>
      <c r="AS52" s="66"/>
      <c r="AT52" s="66"/>
      <c r="AU52" s="78">
        <v>45</v>
      </c>
    </row>
    <row r="53" spans="1:47" s="36" customFormat="1" ht="15.75" customHeight="1" x14ac:dyDescent="0.15">
      <c r="A53" s="42">
        <v>3050</v>
      </c>
      <c r="B53" s="43" t="s">
        <v>1369</v>
      </c>
      <c r="C53" s="43" t="s">
        <v>1403</v>
      </c>
      <c r="I53" s="36" t="s">
        <v>332</v>
      </c>
      <c r="J53" s="36" t="s">
        <v>503</v>
      </c>
      <c r="K53" s="36" t="s">
        <v>503</v>
      </c>
      <c r="M53" s="43">
        <v>2</v>
      </c>
      <c r="N53" s="43">
        <v>2</v>
      </c>
      <c r="O53" s="36">
        <v>3</v>
      </c>
      <c r="P53" s="35"/>
      <c r="Q53" s="35">
        <v>3001</v>
      </c>
      <c r="R53" s="35" t="s">
        <v>629</v>
      </c>
      <c r="S53" s="36">
        <v>99</v>
      </c>
      <c r="T53" s="36" t="s">
        <v>1211</v>
      </c>
      <c r="U53" s="36">
        <v>2.5</v>
      </c>
      <c r="V53" s="36" t="s">
        <v>532</v>
      </c>
      <c r="W53" s="36">
        <v>0</v>
      </c>
      <c r="X53" s="35"/>
      <c r="Y53" s="64">
        <v>1</v>
      </c>
      <c r="Z53" s="64">
        <v>1</v>
      </c>
      <c r="AA53" s="64"/>
      <c r="AB53" s="64"/>
      <c r="AC53" s="64">
        <v>0.3</v>
      </c>
      <c r="AD53" s="64">
        <v>1</v>
      </c>
      <c r="AE53" s="64"/>
      <c r="AF53" s="64"/>
      <c r="AG53" s="64">
        <v>1</v>
      </c>
      <c r="AH53" s="64"/>
      <c r="AI53" s="64"/>
      <c r="AJ53" s="36">
        <v>30</v>
      </c>
      <c r="AK53" s="64">
        <v>2</v>
      </c>
      <c r="AL53" s="36">
        <v>1</v>
      </c>
      <c r="AM53" s="36">
        <v>2003</v>
      </c>
      <c r="AN53" s="13" t="s">
        <v>1307</v>
      </c>
      <c r="AP53" s="36">
        <v>0</v>
      </c>
      <c r="AR53" s="66"/>
      <c r="AS53" s="66"/>
      <c r="AT53" s="66"/>
      <c r="AU53" s="78">
        <v>40</v>
      </c>
    </row>
    <row r="54" spans="1:47" s="36" customFormat="1" ht="15.75" customHeight="1" x14ac:dyDescent="0.15">
      <c r="A54" s="42">
        <v>3051</v>
      </c>
      <c r="B54" s="49" t="s">
        <v>456</v>
      </c>
      <c r="C54" s="43" t="s">
        <v>610</v>
      </c>
      <c r="E54" s="67"/>
      <c r="F54" s="67"/>
      <c r="G54" s="67"/>
      <c r="H54" s="67"/>
      <c r="I54" s="36" t="s">
        <v>442</v>
      </c>
      <c r="J54" s="36" t="s">
        <v>443</v>
      </c>
      <c r="K54" s="36" t="s">
        <v>443</v>
      </c>
      <c r="M54" s="43">
        <v>10</v>
      </c>
      <c r="N54" s="43">
        <v>10</v>
      </c>
      <c r="O54" s="36">
        <v>3</v>
      </c>
      <c r="P54" s="35"/>
      <c r="Q54" s="35">
        <v>3001</v>
      </c>
      <c r="R54" s="35" t="s">
        <v>629</v>
      </c>
      <c r="S54" s="36">
        <v>99</v>
      </c>
      <c r="T54" s="36" t="s">
        <v>1211</v>
      </c>
      <c r="U54" s="36">
        <v>2.5</v>
      </c>
      <c r="V54" s="36" t="s">
        <v>532</v>
      </c>
      <c r="W54" s="36">
        <v>0</v>
      </c>
      <c r="X54" s="35"/>
      <c r="Y54" s="64">
        <v>0.1</v>
      </c>
      <c r="Z54" s="64">
        <v>1</v>
      </c>
      <c r="AA54" s="64"/>
      <c r="AB54" s="64"/>
      <c r="AC54" s="64">
        <v>0.3</v>
      </c>
      <c r="AD54" s="64">
        <v>1</v>
      </c>
      <c r="AE54" s="64"/>
      <c r="AF54" s="64"/>
      <c r="AG54" s="64">
        <v>1</v>
      </c>
      <c r="AH54" s="64"/>
      <c r="AI54" s="64"/>
      <c r="AJ54" s="36">
        <v>30</v>
      </c>
      <c r="AK54" s="64">
        <v>2</v>
      </c>
      <c r="AL54" s="36">
        <v>1</v>
      </c>
      <c r="AM54" s="36">
        <v>2003</v>
      </c>
      <c r="AN54" s="13" t="s">
        <v>1307</v>
      </c>
      <c r="AP54" s="36">
        <v>0</v>
      </c>
      <c r="AR54" s="66"/>
      <c r="AS54" s="66"/>
      <c r="AT54" s="66"/>
      <c r="AU54" s="78">
        <v>45</v>
      </c>
    </row>
    <row r="55" spans="1:47" s="36" customFormat="1" ht="15.75" customHeight="1" x14ac:dyDescent="0.15">
      <c r="A55" s="42">
        <v>3052</v>
      </c>
      <c r="B55" s="48" t="s">
        <v>1370</v>
      </c>
      <c r="C55" s="43" t="s">
        <v>611</v>
      </c>
      <c r="E55" s="43"/>
      <c r="F55" s="43"/>
      <c r="G55" s="43"/>
      <c r="H55" s="43"/>
      <c r="I55" s="36" t="s">
        <v>504</v>
      </c>
      <c r="J55" s="36" t="s">
        <v>505</v>
      </c>
      <c r="K55" s="36" t="s">
        <v>505</v>
      </c>
      <c r="M55" s="43">
        <v>7</v>
      </c>
      <c r="N55" s="43">
        <v>7</v>
      </c>
      <c r="O55" s="36">
        <v>4</v>
      </c>
      <c r="P55" s="35"/>
      <c r="Q55" s="35">
        <v>3052</v>
      </c>
      <c r="R55" s="35"/>
      <c r="S55" s="36">
        <v>99</v>
      </c>
      <c r="T55" s="36" t="s">
        <v>1211</v>
      </c>
      <c r="U55" s="36">
        <v>2.5</v>
      </c>
      <c r="V55" s="36" t="s">
        <v>532</v>
      </c>
      <c r="W55" s="36">
        <v>0</v>
      </c>
      <c r="X55" s="35"/>
      <c r="Y55" s="64">
        <v>1</v>
      </c>
      <c r="Z55" s="64">
        <v>1</v>
      </c>
      <c r="AA55" s="64"/>
      <c r="AB55" s="64"/>
      <c r="AC55" s="64">
        <v>0.3</v>
      </c>
      <c r="AD55" s="64">
        <v>1</v>
      </c>
      <c r="AE55" s="64"/>
      <c r="AF55" s="64"/>
      <c r="AG55" s="64">
        <v>1</v>
      </c>
      <c r="AH55" s="64"/>
      <c r="AI55" s="64"/>
      <c r="AJ55" s="36">
        <v>30</v>
      </c>
      <c r="AK55" s="64">
        <v>3</v>
      </c>
      <c r="AL55" s="36">
        <v>1</v>
      </c>
      <c r="AM55" s="36">
        <v>2003</v>
      </c>
      <c r="AN55" s="262" t="s">
        <v>2273</v>
      </c>
      <c r="AP55" s="36">
        <v>0</v>
      </c>
      <c r="AR55" s="66"/>
      <c r="AS55" s="66"/>
      <c r="AT55" s="66"/>
      <c r="AU55" s="78">
        <v>45</v>
      </c>
    </row>
    <row r="56" spans="1:47" s="36" customFormat="1" ht="15.75" customHeight="1" x14ac:dyDescent="0.15">
      <c r="A56" s="42">
        <v>3053</v>
      </c>
      <c r="B56" s="49" t="s">
        <v>1338</v>
      </c>
      <c r="C56" s="43" t="s">
        <v>610</v>
      </c>
      <c r="E56" s="43"/>
      <c r="F56" s="43"/>
      <c r="G56" s="43"/>
      <c r="H56" s="43"/>
      <c r="I56" s="36" t="s">
        <v>1383</v>
      </c>
      <c r="J56" s="36" t="s">
        <v>1384</v>
      </c>
      <c r="K56" s="36" t="s">
        <v>1385</v>
      </c>
      <c r="M56" s="43">
        <v>10</v>
      </c>
      <c r="N56" s="43">
        <v>10</v>
      </c>
      <c r="O56" s="36">
        <v>3</v>
      </c>
      <c r="P56" s="35"/>
      <c r="Q56" s="35">
        <v>3001</v>
      </c>
      <c r="R56" s="35" t="s">
        <v>629</v>
      </c>
      <c r="S56" s="36">
        <v>99</v>
      </c>
      <c r="T56" s="36" t="s">
        <v>1211</v>
      </c>
      <c r="U56" s="36">
        <v>2.5</v>
      </c>
      <c r="V56" s="36" t="s">
        <v>532</v>
      </c>
      <c r="W56" s="36">
        <v>0</v>
      </c>
      <c r="X56" s="35"/>
      <c r="Y56" s="64">
        <v>0.1</v>
      </c>
      <c r="Z56" s="64">
        <v>1</v>
      </c>
      <c r="AA56" s="64"/>
      <c r="AB56" s="64"/>
      <c r="AC56" s="64">
        <v>0.3</v>
      </c>
      <c r="AD56" s="64">
        <v>1</v>
      </c>
      <c r="AE56" s="64"/>
      <c r="AF56" s="64"/>
      <c r="AG56" s="64">
        <v>1</v>
      </c>
      <c r="AH56" s="64"/>
      <c r="AI56" s="64"/>
      <c r="AJ56" s="36">
        <v>30</v>
      </c>
      <c r="AK56" s="64">
        <v>2</v>
      </c>
      <c r="AL56" s="36">
        <v>1</v>
      </c>
      <c r="AM56" s="36">
        <v>2003</v>
      </c>
      <c r="AN56" s="13" t="s">
        <v>1307</v>
      </c>
      <c r="AP56" s="36">
        <v>0</v>
      </c>
      <c r="AR56" s="66"/>
      <c r="AS56" s="66"/>
      <c r="AT56" s="66"/>
      <c r="AU56" s="78">
        <v>45</v>
      </c>
    </row>
    <row r="57" spans="1:47" s="36" customFormat="1" ht="15.75" customHeight="1" x14ac:dyDescent="0.15">
      <c r="A57" s="42">
        <v>3054</v>
      </c>
      <c r="B57" s="43" t="s">
        <v>1339</v>
      </c>
      <c r="C57" s="43" t="s">
        <v>747</v>
      </c>
      <c r="I57" s="36" t="s">
        <v>506</v>
      </c>
      <c r="J57" s="36" t="s">
        <v>1386</v>
      </c>
      <c r="K57" s="36" t="s">
        <v>1387</v>
      </c>
      <c r="M57" s="43">
        <v>2</v>
      </c>
      <c r="N57" s="43">
        <v>2</v>
      </c>
      <c r="O57" s="36">
        <v>3</v>
      </c>
      <c r="P57" s="35"/>
      <c r="Q57" s="35">
        <v>3001</v>
      </c>
      <c r="R57" s="35" t="s">
        <v>629</v>
      </c>
      <c r="S57" s="36">
        <v>99</v>
      </c>
      <c r="T57" s="36" t="s">
        <v>1211</v>
      </c>
      <c r="U57" s="36">
        <v>2.5</v>
      </c>
      <c r="V57" s="36" t="s">
        <v>532</v>
      </c>
      <c r="W57" s="36">
        <v>0</v>
      </c>
      <c r="X57" s="35"/>
      <c r="Y57" s="64">
        <v>1</v>
      </c>
      <c r="Z57" s="64">
        <v>1</v>
      </c>
      <c r="AA57" s="64"/>
      <c r="AB57" s="64"/>
      <c r="AC57" s="64">
        <v>0.3</v>
      </c>
      <c r="AD57" s="64">
        <v>1</v>
      </c>
      <c r="AE57" s="64"/>
      <c r="AF57" s="64"/>
      <c r="AG57" s="64">
        <v>1</v>
      </c>
      <c r="AH57" s="64"/>
      <c r="AI57" s="64"/>
      <c r="AJ57" s="36">
        <v>30</v>
      </c>
      <c r="AK57" s="64">
        <v>2</v>
      </c>
      <c r="AL57" s="36">
        <v>1</v>
      </c>
      <c r="AM57" s="36">
        <v>2003</v>
      </c>
      <c r="AN57" s="13" t="s">
        <v>1307</v>
      </c>
      <c r="AP57" s="36">
        <v>0</v>
      </c>
      <c r="AR57" s="66"/>
      <c r="AS57" s="66"/>
      <c r="AT57" s="66"/>
      <c r="AU57" s="78">
        <v>40</v>
      </c>
    </row>
    <row r="58" spans="1:47" s="36" customFormat="1" ht="15.75" customHeight="1" x14ac:dyDescent="0.15">
      <c r="A58" s="42">
        <v>3055</v>
      </c>
      <c r="B58" s="48" t="s">
        <v>1340</v>
      </c>
      <c r="C58" s="68" t="s">
        <v>1405</v>
      </c>
      <c r="E58" s="43"/>
      <c r="F58" s="43"/>
      <c r="G58" s="43"/>
      <c r="H58" s="43"/>
      <c r="I58" s="36" t="s">
        <v>507</v>
      </c>
      <c r="J58" s="36" t="s">
        <v>1388</v>
      </c>
      <c r="K58" s="36" t="s">
        <v>1389</v>
      </c>
      <c r="M58" s="43">
        <v>1</v>
      </c>
      <c r="N58" s="43">
        <v>1</v>
      </c>
      <c r="O58" s="36">
        <v>3</v>
      </c>
      <c r="P58" s="35"/>
      <c r="Q58" s="35">
        <v>3001</v>
      </c>
      <c r="R58" s="35" t="s">
        <v>629</v>
      </c>
      <c r="S58" s="36">
        <v>99</v>
      </c>
      <c r="T58" s="36" t="s">
        <v>1211</v>
      </c>
      <c r="U58" s="36">
        <v>2.5</v>
      </c>
      <c r="V58" s="36" t="s">
        <v>532</v>
      </c>
      <c r="W58" s="36">
        <v>0</v>
      </c>
      <c r="X58" s="35"/>
      <c r="Y58" s="64">
        <v>1</v>
      </c>
      <c r="Z58" s="64">
        <v>1</v>
      </c>
      <c r="AA58" s="64"/>
      <c r="AB58" s="64"/>
      <c r="AC58" s="64">
        <v>0.3</v>
      </c>
      <c r="AD58" s="64">
        <v>1</v>
      </c>
      <c r="AE58" s="64"/>
      <c r="AF58" s="64"/>
      <c r="AG58" s="64">
        <v>1</v>
      </c>
      <c r="AH58" s="64"/>
      <c r="AI58" s="64"/>
      <c r="AJ58" s="36">
        <v>20</v>
      </c>
      <c r="AK58" s="64">
        <v>2</v>
      </c>
      <c r="AL58" s="36">
        <v>1</v>
      </c>
      <c r="AM58" s="36">
        <v>2003</v>
      </c>
      <c r="AN58" s="262" t="s">
        <v>2274</v>
      </c>
      <c r="AP58" s="36">
        <v>0</v>
      </c>
      <c r="AR58" s="66"/>
      <c r="AS58" s="66"/>
      <c r="AT58" s="66"/>
      <c r="AU58" s="78">
        <v>45</v>
      </c>
    </row>
    <row r="59" spans="1:47" s="36" customFormat="1" ht="15.75" customHeight="1" x14ac:dyDescent="0.15">
      <c r="A59" s="42">
        <v>3056</v>
      </c>
      <c r="B59" s="43" t="s">
        <v>1371</v>
      </c>
      <c r="C59" s="68" t="s">
        <v>1406</v>
      </c>
      <c r="E59" s="43"/>
      <c r="F59" s="43"/>
      <c r="G59" s="43"/>
      <c r="H59" s="43"/>
      <c r="I59" s="36" t="s">
        <v>508</v>
      </c>
      <c r="J59" s="36" t="s">
        <v>509</v>
      </c>
      <c r="K59" s="36" t="s">
        <v>509</v>
      </c>
      <c r="M59" s="43">
        <v>1</v>
      </c>
      <c r="N59" s="43">
        <v>1</v>
      </c>
      <c r="O59" s="36">
        <v>3</v>
      </c>
      <c r="P59" s="35"/>
      <c r="Q59" s="35">
        <v>3001</v>
      </c>
      <c r="R59" s="35" t="s">
        <v>629</v>
      </c>
      <c r="S59" s="36">
        <v>99</v>
      </c>
      <c r="T59" s="36" t="s">
        <v>1211</v>
      </c>
      <c r="U59" s="36">
        <v>2.5</v>
      </c>
      <c r="V59" s="36" t="s">
        <v>532</v>
      </c>
      <c r="W59" s="36">
        <v>0</v>
      </c>
      <c r="X59" s="35"/>
      <c r="Y59" s="64">
        <v>1</v>
      </c>
      <c r="Z59" s="64">
        <v>1</v>
      </c>
      <c r="AA59" s="64"/>
      <c r="AB59" s="64"/>
      <c r="AC59" s="64">
        <v>0.3</v>
      </c>
      <c r="AD59" s="64">
        <v>1</v>
      </c>
      <c r="AE59" s="64"/>
      <c r="AF59" s="64"/>
      <c r="AG59" s="64">
        <v>1</v>
      </c>
      <c r="AH59" s="64"/>
      <c r="AI59" s="64"/>
      <c r="AJ59" s="36">
        <v>30</v>
      </c>
      <c r="AK59" s="64">
        <v>2</v>
      </c>
      <c r="AL59" s="36">
        <v>1</v>
      </c>
      <c r="AM59" s="36">
        <v>2003</v>
      </c>
      <c r="AN59" s="13" t="s">
        <v>1307</v>
      </c>
      <c r="AP59" s="36">
        <v>0</v>
      </c>
      <c r="AR59" s="66"/>
      <c r="AS59" s="66"/>
      <c r="AT59" s="66"/>
      <c r="AU59" s="78">
        <v>45</v>
      </c>
    </row>
    <row r="60" spans="1:47" s="36" customFormat="1" ht="15.75" customHeight="1" x14ac:dyDescent="0.15">
      <c r="A60" s="42">
        <v>3057</v>
      </c>
      <c r="B60" s="43" t="s">
        <v>1341</v>
      </c>
      <c r="C60" s="68" t="s">
        <v>1407</v>
      </c>
      <c r="E60" s="43"/>
      <c r="F60" s="43"/>
      <c r="G60" s="43"/>
      <c r="H60" s="43"/>
      <c r="I60" s="36" t="s">
        <v>510</v>
      </c>
      <c r="J60" s="36" t="s">
        <v>1390</v>
      </c>
      <c r="K60" s="36" t="s">
        <v>1391</v>
      </c>
      <c r="M60" s="43">
        <v>3</v>
      </c>
      <c r="N60" s="43">
        <v>3</v>
      </c>
      <c r="O60" s="36">
        <v>3</v>
      </c>
      <c r="P60" s="35"/>
      <c r="Q60" s="35">
        <v>3001</v>
      </c>
      <c r="R60" s="35" t="s">
        <v>629</v>
      </c>
      <c r="S60" s="36">
        <v>99</v>
      </c>
      <c r="T60" s="36" t="s">
        <v>1211</v>
      </c>
      <c r="U60" s="36">
        <v>2.5</v>
      </c>
      <c r="V60" s="36" t="s">
        <v>532</v>
      </c>
      <c r="W60" s="36">
        <v>0</v>
      </c>
      <c r="X60" s="35"/>
      <c r="Y60" s="64">
        <v>1</v>
      </c>
      <c r="Z60" s="64">
        <v>1</v>
      </c>
      <c r="AA60" s="64"/>
      <c r="AB60" s="64"/>
      <c r="AC60" s="64">
        <v>0.3</v>
      </c>
      <c r="AD60" s="64">
        <v>1</v>
      </c>
      <c r="AE60" s="64"/>
      <c r="AF60" s="64"/>
      <c r="AG60" s="64">
        <v>1</v>
      </c>
      <c r="AH60" s="64"/>
      <c r="AI60" s="64"/>
      <c r="AJ60" s="36">
        <v>30</v>
      </c>
      <c r="AK60" s="64">
        <v>2</v>
      </c>
      <c r="AL60" s="36">
        <v>1</v>
      </c>
      <c r="AM60" s="36">
        <v>2003</v>
      </c>
      <c r="AN60" s="13" t="s">
        <v>1307</v>
      </c>
      <c r="AP60" s="36">
        <v>0</v>
      </c>
      <c r="AR60" s="66"/>
      <c r="AS60" s="66"/>
      <c r="AT60" s="66"/>
      <c r="AU60" s="78">
        <v>45</v>
      </c>
    </row>
    <row r="61" spans="1:47" s="36" customFormat="1" ht="15.75" customHeight="1" x14ac:dyDescent="0.15">
      <c r="A61" s="42">
        <v>3058</v>
      </c>
      <c r="B61" s="43" t="s">
        <v>1372</v>
      </c>
      <c r="C61" s="68" t="s">
        <v>745</v>
      </c>
      <c r="E61" s="43"/>
      <c r="F61" s="43"/>
      <c r="G61" s="43"/>
      <c r="H61" s="43"/>
      <c r="I61" s="36" t="s">
        <v>511</v>
      </c>
      <c r="J61" s="36" t="s">
        <v>1392</v>
      </c>
      <c r="K61" s="36" t="s">
        <v>1392</v>
      </c>
      <c r="M61" s="43">
        <v>5</v>
      </c>
      <c r="N61" s="43">
        <v>5</v>
      </c>
      <c r="O61" s="36">
        <v>3</v>
      </c>
      <c r="P61" s="35"/>
      <c r="Q61" s="35">
        <v>3001</v>
      </c>
      <c r="R61" s="35" t="s">
        <v>629</v>
      </c>
      <c r="S61" s="36">
        <v>99</v>
      </c>
      <c r="T61" s="36" t="s">
        <v>1211</v>
      </c>
      <c r="U61" s="36">
        <v>2.5</v>
      </c>
      <c r="V61" s="36" t="s">
        <v>532</v>
      </c>
      <c r="W61" s="36">
        <v>0</v>
      </c>
      <c r="X61" s="35"/>
      <c r="Y61" s="64">
        <v>0.1</v>
      </c>
      <c r="Z61" s="64">
        <v>1</v>
      </c>
      <c r="AA61" s="64"/>
      <c r="AB61" s="64"/>
      <c r="AC61" s="64">
        <v>0.3</v>
      </c>
      <c r="AD61" s="64">
        <v>1</v>
      </c>
      <c r="AE61" s="64"/>
      <c r="AF61" s="64"/>
      <c r="AG61" s="64">
        <v>1</v>
      </c>
      <c r="AH61" s="64"/>
      <c r="AI61" s="64"/>
      <c r="AJ61" s="36">
        <v>30</v>
      </c>
      <c r="AK61" s="64">
        <v>2</v>
      </c>
      <c r="AL61" s="36">
        <v>1</v>
      </c>
      <c r="AM61" s="36">
        <v>2003</v>
      </c>
      <c r="AN61" s="13" t="s">
        <v>1307</v>
      </c>
      <c r="AP61" s="36">
        <v>0</v>
      </c>
      <c r="AR61" s="66"/>
      <c r="AS61" s="66"/>
      <c r="AT61" s="66"/>
      <c r="AU61" s="78">
        <v>45</v>
      </c>
    </row>
    <row r="62" spans="1:47" s="36" customFormat="1" ht="15.75" customHeight="1" x14ac:dyDescent="0.15">
      <c r="A62" s="42">
        <v>3059</v>
      </c>
      <c r="B62" s="43" t="s">
        <v>1373</v>
      </c>
      <c r="C62" s="68" t="s">
        <v>707</v>
      </c>
      <c r="E62" s="43"/>
      <c r="F62" s="43"/>
      <c r="G62" s="43"/>
      <c r="H62" s="43"/>
      <c r="I62" s="36" t="s">
        <v>512</v>
      </c>
      <c r="J62" s="36" t="s">
        <v>513</v>
      </c>
      <c r="K62" s="36" t="s">
        <v>513</v>
      </c>
      <c r="M62" s="43">
        <v>4</v>
      </c>
      <c r="N62" s="43">
        <v>4</v>
      </c>
      <c r="O62" s="36">
        <v>3</v>
      </c>
      <c r="P62" s="35"/>
      <c r="Q62" s="35">
        <v>3001</v>
      </c>
      <c r="R62" s="35" t="s">
        <v>629</v>
      </c>
      <c r="S62" s="36">
        <v>99</v>
      </c>
      <c r="T62" s="36" t="s">
        <v>1211</v>
      </c>
      <c r="U62" s="36">
        <v>2.5</v>
      </c>
      <c r="V62" s="36" t="s">
        <v>532</v>
      </c>
      <c r="W62" s="36">
        <v>0</v>
      </c>
      <c r="X62" s="35"/>
      <c r="Y62" s="64">
        <v>0.1</v>
      </c>
      <c r="Z62" s="64">
        <v>1</v>
      </c>
      <c r="AA62" s="64"/>
      <c r="AB62" s="64"/>
      <c r="AC62" s="64">
        <v>0.3</v>
      </c>
      <c r="AD62" s="64">
        <v>1</v>
      </c>
      <c r="AE62" s="64"/>
      <c r="AF62" s="64"/>
      <c r="AG62" s="64">
        <v>1</v>
      </c>
      <c r="AH62" s="64"/>
      <c r="AI62" s="64"/>
      <c r="AJ62" s="36">
        <v>30</v>
      </c>
      <c r="AK62" s="64">
        <v>2</v>
      </c>
      <c r="AL62" s="36">
        <v>1</v>
      </c>
      <c r="AM62" s="36">
        <v>2003</v>
      </c>
      <c r="AN62" s="13" t="s">
        <v>1307</v>
      </c>
      <c r="AP62" s="36">
        <v>0</v>
      </c>
      <c r="AR62" s="66"/>
      <c r="AS62" s="66"/>
      <c r="AT62" s="66"/>
      <c r="AU62" s="78">
        <v>45</v>
      </c>
    </row>
    <row r="63" spans="1:47" s="36" customFormat="1" ht="15.75" customHeight="1" x14ac:dyDescent="0.15">
      <c r="A63" s="42">
        <v>3060</v>
      </c>
      <c r="B63" s="43" t="s">
        <v>1374</v>
      </c>
      <c r="C63" s="68" t="s">
        <v>1402</v>
      </c>
      <c r="E63" s="43"/>
      <c r="F63" s="43"/>
      <c r="G63" s="43"/>
      <c r="H63" s="43"/>
      <c r="I63" s="36" t="s">
        <v>514</v>
      </c>
      <c r="J63" s="36" t="s">
        <v>1393</v>
      </c>
      <c r="K63" s="36" t="s">
        <v>1394</v>
      </c>
      <c r="M63" s="43">
        <v>2</v>
      </c>
      <c r="N63" s="43">
        <v>2</v>
      </c>
      <c r="O63" s="36">
        <v>3</v>
      </c>
      <c r="P63" s="35"/>
      <c r="Q63" s="35">
        <v>3001</v>
      </c>
      <c r="R63" s="35" t="s">
        <v>629</v>
      </c>
      <c r="S63" s="36">
        <v>99</v>
      </c>
      <c r="T63" s="36" t="s">
        <v>1211</v>
      </c>
      <c r="U63" s="36">
        <v>2.5</v>
      </c>
      <c r="V63" s="36" t="s">
        <v>532</v>
      </c>
      <c r="W63" s="36">
        <v>0</v>
      </c>
      <c r="X63" s="35"/>
      <c r="Y63" s="64">
        <v>1</v>
      </c>
      <c r="Z63" s="64">
        <v>1</v>
      </c>
      <c r="AA63" s="64"/>
      <c r="AB63" s="64"/>
      <c r="AC63" s="64">
        <v>0.3</v>
      </c>
      <c r="AD63" s="64">
        <v>1</v>
      </c>
      <c r="AE63" s="64"/>
      <c r="AF63" s="64"/>
      <c r="AG63" s="64">
        <v>1</v>
      </c>
      <c r="AH63" s="64"/>
      <c r="AI63" s="64"/>
      <c r="AJ63" s="36">
        <v>30</v>
      </c>
      <c r="AK63" s="64">
        <v>2</v>
      </c>
      <c r="AL63" s="36">
        <v>1</v>
      </c>
      <c r="AM63" s="36">
        <v>2003</v>
      </c>
      <c r="AN63" s="13" t="s">
        <v>1307</v>
      </c>
      <c r="AP63" s="36">
        <v>0</v>
      </c>
      <c r="AR63" s="66"/>
      <c r="AS63" s="66"/>
      <c r="AT63" s="66"/>
      <c r="AU63" s="78">
        <v>45</v>
      </c>
    </row>
    <row r="64" spans="1:47" s="36" customFormat="1" ht="15.75" customHeight="1" x14ac:dyDescent="0.15">
      <c r="A64" s="42">
        <v>3061</v>
      </c>
      <c r="B64" s="49" t="s">
        <v>1375</v>
      </c>
      <c r="C64" s="68" t="s">
        <v>751</v>
      </c>
      <c r="E64" s="43"/>
      <c r="F64" s="43"/>
      <c r="G64" s="43"/>
      <c r="H64" s="43"/>
      <c r="I64" s="36" t="s">
        <v>515</v>
      </c>
      <c r="J64" s="36" t="s">
        <v>1395</v>
      </c>
      <c r="K64" s="36" t="s">
        <v>1396</v>
      </c>
      <c r="M64" s="43">
        <v>5</v>
      </c>
      <c r="N64" s="43">
        <v>5</v>
      </c>
      <c r="O64" s="36">
        <v>3</v>
      </c>
      <c r="P64" s="35"/>
      <c r="Q64" s="35">
        <v>3001</v>
      </c>
      <c r="R64" s="35" t="s">
        <v>629</v>
      </c>
      <c r="S64" s="36">
        <v>99</v>
      </c>
      <c r="T64" s="36" t="s">
        <v>1211</v>
      </c>
      <c r="U64" s="36">
        <v>2.5</v>
      </c>
      <c r="V64" s="36" t="s">
        <v>532</v>
      </c>
      <c r="W64" s="36">
        <v>0</v>
      </c>
      <c r="X64" s="35"/>
      <c r="Y64" s="64">
        <v>0.1</v>
      </c>
      <c r="Z64" s="64">
        <v>1</v>
      </c>
      <c r="AA64" s="64"/>
      <c r="AB64" s="64"/>
      <c r="AC64" s="64">
        <v>0.3</v>
      </c>
      <c r="AD64" s="64">
        <v>1</v>
      </c>
      <c r="AE64" s="64"/>
      <c r="AF64" s="64"/>
      <c r="AG64" s="64">
        <v>1</v>
      </c>
      <c r="AH64" s="64"/>
      <c r="AI64" s="64"/>
      <c r="AJ64" s="36">
        <v>30</v>
      </c>
      <c r="AK64" s="64">
        <v>2</v>
      </c>
      <c r="AL64" s="36">
        <v>1</v>
      </c>
      <c r="AM64" s="36">
        <v>2003</v>
      </c>
      <c r="AN64" s="13" t="s">
        <v>1307</v>
      </c>
      <c r="AP64" s="36">
        <v>0</v>
      </c>
      <c r="AR64" s="66"/>
      <c r="AS64" s="66"/>
      <c r="AT64" s="66"/>
      <c r="AU64" s="78">
        <v>45</v>
      </c>
    </row>
    <row r="65" spans="1:47" s="36" customFormat="1" ht="15.75" customHeight="1" x14ac:dyDescent="0.15">
      <c r="A65" s="42">
        <v>3062</v>
      </c>
      <c r="B65" s="43" t="s">
        <v>1342</v>
      </c>
      <c r="C65" s="68" t="s">
        <v>1407</v>
      </c>
      <c r="E65" s="43"/>
      <c r="F65" s="43"/>
      <c r="G65" s="43"/>
      <c r="H65" s="43"/>
      <c r="I65" s="36" t="s">
        <v>1397</v>
      </c>
      <c r="J65" s="36" t="s">
        <v>1398</v>
      </c>
      <c r="K65" s="36" t="s">
        <v>1167</v>
      </c>
      <c r="M65" s="43">
        <v>7</v>
      </c>
      <c r="N65" s="43">
        <v>7</v>
      </c>
      <c r="O65" s="36">
        <v>3</v>
      </c>
      <c r="P65" s="35"/>
      <c r="Q65" s="35">
        <v>3001</v>
      </c>
      <c r="R65" s="35" t="s">
        <v>629</v>
      </c>
      <c r="S65" s="36">
        <v>99</v>
      </c>
      <c r="T65" s="36" t="s">
        <v>1211</v>
      </c>
      <c r="U65" s="36">
        <v>2.5</v>
      </c>
      <c r="V65" s="36" t="s">
        <v>532</v>
      </c>
      <c r="W65" s="36">
        <v>0</v>
      </c>
      <c r="X65" s="35"/>
      <c r="Y65" s="64">
        <v>1</v>
      </c>
      <c r="Z65" s="64">
        <v>1</v>
      </c>
      <c r="AA65" s="64"/>
      <c r="AB65" s="64"/>
      <c r="AC65" s="64">
        <v>0.3</v>
      </c>
      <c r="AD65" s="64">
        <v>1</v>
      </c>
      <c r="AE65" s="64"/>
      <c r="AF65" s="64"/>
      <c r="AG65" s="64">
        <v>1</v>
      </c>
      <c r="AH65" s="64"/>
      <c r="AI65" s="64"/>
      <c r="AJ65" s="36">
        <v>30</v>
      </c>
      <c r="AK65" s="64">
        <v>2</v>
      </c>
      <c r="AL65" s="36">
        <v>1</v>
      </c>
      <c r="AM65" s="36">
        <v>2003</v>
      </c>
      <c r="AN65" s="13" t="s">
        <v>1307</v>
      </c>
      <c r="AP65" s="36">
        <v>0</v>
      </c>
      <c r="AR65" s="66"/>
      <c r="AS65" s="66"/>
      <c r="AT65" s="66"/>
      <c r="AU65" s="78">
        <v>45</v>
      </c>
    </row>
    <row r="66" spans="1:47" s="36" customFormat="1" ht="15.75" customHeight="1" x14ac:dyDescent="0.15">
      <c r="A66" s="42">
        <v>3063</v>
      </c>
      <c r="B66" s="43" t="s">
        <v>1376</v>
      </c>
      <c r="C66" s="68" t="s">
        <v>1408</v>
      </c>
      <c r="E66" s="43"/>
      <c r="F66" s="43"/>
      <c r="G66" s="43"/>
      <c r="H66" s="43"/>
      <c r="I66" s="36" t="s">
        <v>516</v>
      </c>
      <c r="J66" s="36" t="s">
        <v>1168</v>
      </c>
      <c r="K66" s="36" t="s">
        <v>1399</v>
      </c>
      <c r="M66" s="43">
        <v>5</v>
      </c>
      <c r="N66" s="43">
        <v>5</v>
      </c>
      <c r="O66" s="36">
        <v>3</v>
      </c>
      <c r="P66" s="35"/>
      <c r="Q66" s="35">
        <v>3001</v>
      </c>
      <c r="R66" s="35" t="s">
        <v>629</v>
      </c>
      <c r="S66" s="36">
        <v>99</v>
      </c>
      <c r="T66" s="36" t="s">
        <v>1211</v>
      </c>
      <c r="U66" s="36">
        <v>2.5</v>
      </c>
      <c r="V66" s="36" t="s">
        <v>532</v>
      </c>
      <c r="W66" s="36">
        <v>0</v>
      </c>
      <c r="X66" s="35"/>
      <c r="Y66" s="64">
        <v>0.1</v>
      </c>
      <c r="Z66" s="64">
        <v>1</v>
      </c>
      <c r="AA66" s="64"/>
      <c r="AB66" s="64"/>
      <c r="AC66" s="64">
        <v>0.3</v>
      </c>
      <c r="AD66" s="64">
        <v>1</v>
      </c>
      <c r="AE66" s="64"/>
      <c r="AF66" s="64"/>
      <c r="AG66" s="64">
        <v>1</v>
      </c>
      <c r="AH66" s="64"/>
      <c r="AI66" s="64"/>
      <c r="AJ66" s="36">
        <v>30</v>
      </c>
      <c r="AK66" s="64">
        <v>2</v>
      </c>
      <c r="AL66" s="36">
        <v>1</v>
      </c>
      <c r="AM66" s="36">
        <v>2003</v>
      </c>
      <c r="AN66" s="13" t="s">
        <v>1307</v>
      </c>
      <c r="AP66" s="36">
        <v>0</v>
      </c>
      <c r="AR66" s="66"/>
      <c r="AS66" s="66"/>
      <c r="AT66" s="66"/>
      <c r="AU66" s="78">
        <v>45</v>
      </c>
    </row>
    <row r="67" spans="1:47" s="36" customFormat="1" ht="15.75" customHeight="1" x14ac:dyDescent="0.15">
      <c r="A67" s="42">
        <v>3064</v>
      </c>
      <c r="B67" s="49" t="s">
        <v>1377</v>
      </c>
      <c r="C67" s="43" t="s">
        <v>608</v>
      </c>
      <c r="I67" s="36" t="s">
        <v>1432</v>
      </c>
      <c r="J67" s="36" t="s">
        <v>1434</v>
      </c>
      <c r="K67" s="36" t="s">
        <v>1434</v>
      </c>
      <c r="M67" s="43">
        <v>9</v>
      </c>
      <c r="N67" s="43">
        <v>9</v>
      </c>
      <c r="O67" s="36">
        <v>3</v>
      </c>
      <c r="P67" s="35"/>
      <c r="Q67" s="35">
        <v>3044</v>
      </c>
      <c r="R67" s="35">
        <v>30441</v>
      </c>
      <c r="S67" s="36">
        <v>99</v>
      </c>
      <c r="T67" s="36" t="s">
        <v>1211</v>
      </c>
      <c r="U67" s="36">
        <v>2.5</v>
      </c>
      <c r="V67" s="36" t="s">
        <v>532</v>
      </c>
      <c r="W67" s="36">
        <v>0</v>
      </c>
      <c r="X67" s="35"/>
      <c r="Y67" s="64">
        <v>1</v>
      </c>
      <c r="Z67" s="64">
        <v>0.7</v>
      </c>
      <c r="AA67" s="64"/>
      <c r="AB67" s="64" t="s">
        <v>2154</v>
      </c>
      <c r="AC67" s="64">
        <v>0.3</v>
      </c>
      <c r="AD67" s="64">
        <v>0.7</v>
      </c>
      <c r="AE67" s="64"/>
      <c r="AF67" s="64"/>
      <c r="AG67" s="64">
        <v>1</v>
      </c>
      <c r="AH67" s="64"/>
      <c r="AI67" s="64"/>
      <c r="AJ67" s="36">
        <v>30</v>
      </c>
      <c r="AK67" s="64">
        <v>2</v>
      </c>
      <c r="AL67" s="36">
        <v>1</v>
      </c>
      <c r="AM67" s="36">
        <v>2003</v>
      </c>
      <c r="AN67" s="262" t="s">
        <v>2275</v>
      </c>
      <c r="AP67" s="36">
        <v>0</v>
      </c>
      <c r="AR67" s="38"/>
      <c r="AS67" s="38"/>
      <c r="AT67" s="38"/>
      <c r="AU67" s="78">
        <v>45</v>
      </c>
    </row>
    <row r="68" spans="1:47" s="36" customFormat="1" ht="15.75" customHeight="1" x14ac:dyDescent="0.15">
      <c r="A68" s="42">
        <v>3065</v>
      </c>
      <c r="B68" s="50" t="s">
        <v>1378</v>
      </c>
      <c r="C68" s="43" t="s">
        <v>608</v>
      </c>
      <c r="I68" s="36" t="s">
        <v>1433</v>
      </c>
      <c r="J68" s="36" t="s">
        <v>1435</v>
      </c>
      <c r="K68" s="36" t="s">
        <v>1435</v>
      </c>
      <c r="M68" s="43">
        <v>9</v>
      </c>
      <c r="N68" s="43">
        <v>9</v>
      </c>
      <c r="O68" s="36">
        <v>3</v>
      </c>
      <c r="P68" s="35"/>
      <c r="Q68" s="35">
        <v>3065</v>
      </c>
      <c r="R68" s="35">
        <v>30651</v>
      </c>
      <c r="S68" s="36">
        <v>99</v>
      </c>
      <c r="T68" s="36" t="s">
        <v>1211</v>
      </c>
      <c r="U68" s="36">
        <v>2.5</v>
      </c>
      <c r="V68" s="36" t="s">
        <v>532</v>
      </c>
      <c r="W68" s="36">
        <v>0</v>
      </c>
      <c r="X68" s="35"/>
      <c r="Y68" s="64">
        <v>1</v>
      </c>
      <c r="Z68" s="64">
        <v>0.7</v>
      </c>
      <c r="AA68" s="64"/>
      <c r="AB68" s="64" t="s">
        <v>2282</v>
      </c>
      <c r="AC68" s="64">
        <v>0.3</v>
      </c>
      <c r="AD68" s="64">
        <v>0.7</v>
      </c>
      <c r="AE68" s="64"/>
      <c r="AF68" s="64"/>
      <c r="AG68" s="64">
        <v>1</v>
      </c>
      <c r="AH68" s="64"/>
      <c r="AI68" s="64"/>
      <c r="AJ68" s="36">
        <v>45</v>
      </c>
      <c r="AK68" s="64">
        <v>2</v>
      </c>
      <c r="AL68" s="36">
        <v>1</v>
      </c>
      <c r="AM68" s="36">
        <v>2003</v>
      </c>
      <c r="AN68" s="262" t="s">
        <v>2276</v>
      </c>
      <c r="AP68" s="36">
        <v>0</v>
      </c>
      <c r="AR68" s="38"/>
      <c r="AS68" s="38"/>
      <c r="AT68" s="38"/>
      <c r="AU68" s="78">
        <v>45</v>
      </c>
    </row>
    <row r="69" spans="1:47" s="36" customFormat="1" ht="15.75" customHeight="1" x14ac:dyDescent="0.15">
      <c r="A69" s="42">
        <v>777</v>
      </c>
      <c r="B69" s="36" t="s">
        <v>1349</v>
      </c>
      <c r="C69" s="43" t="s">
        <v>595</v>
      </c>
      <c r="I69" s="36" t="s">
        <v>363</v>
      </c>
      <c r="J69" s="36" t="s">
        <v>1169</v>
      </c>
      <c r="K69" s="36" t="s">
        <v>1169</v>
      </c>
      <c r="M69" s="43">
        <v>5</v>
      </c>
      <c r="N69" s="43">
        <v>5</v>
      </c>
      <c r="O69" s="36">
        <v>3</v>
      </c>
      <c r="P69" s="35">
        <v>12</v>
      </c>
      <c r="Q69" s="35">
        <v>3003</v>
      </c>
      <c r="R69" s="35" t="s">
        <v>629</v>
      </c>
      <c r="S69" s="36">
        <v>99</v>
      </c>
      <c r="T69" s="36" t="s">
        <v>1211</v>
      </c>
      <c r="U69" s="36">
        <v>2.5</v>
      </c>
      <c r="V69" s="36" t="s">
        <v>532</v>
      </c>
      <c r="W69" s="36">
        <v>0</v>
      </c>
      <c r="X69" s="35"/>
      <c r="Y69" s="64">
        <v>0.1</v>
      </c>
      <c r="Z69" s="64">
        <v>0.7</v>
      </c>
      <c r="AA69" s="64"/>
      <c r="AB69" s="64"/>
      <c r="AC69" s="64">
        <v>0.12</v>
      </c>
      <c r="AD69" s="64">
        <v>0.5</v>
      </c>
      <c r="AE69" s="64">
        <v>6</v>
      </c>
      <c r="AF69" s="64"/>
      <c r="AG69" s="64">
        <v>1</v>
      </c>
      <c r="AH69" s="64"/>
      <c r="AI69" s="64"/>
      <c r="AJ69" s="36">
        <v>30</v>
      </c>
      <c r="AK69" s="64">
        <v>2</v>
      </c>
      <c r="AL69" s="36">
        <v>1</v>
      </c>
      <c r="AM69" s="36">
        <v>2003</v>
      </c>
      <c r="AN69" s="13" t="s">
        <v>1307</v>
      </c>
      <c r="AP69" s="36">
        <v>0</v>
      </c>
      <c r="AR69" s="38"/>
      <c r="AS69" s="38"/>
      <c r="AT69" s="38"/>
      <c r="AU69" s="78">
        <v>45</v>
      </c>
    </row>
    <row r="70" spans="1:47" s="36" customFormat="1" ht="15.75" customHeight="1" x14ac:dyDescent="0.15">
      <c r="A70" s="42">
        <v>778</v>
      </c>
      <c r="B70" s="36" t="s">
        <v>908</v>
      </c>
      <c r="C70" s="43" t="s">
        <v>597</v>
      </c>
      <c r="I70" s="36" t="s">
        <v>152</v>
      </c>
      <c r="J70" s="36" t="s">
        <v>334</v>
      </c>
      <c r="K70" s="36" t="s">
        <v>334</v>
      </c>
      <c r="M70" s="43">
        <v>1</v>
      </c>
      <c r="N70" s="43">
        <v>1</v>
      </c>
      <c r="O70" s="36">
        <v>3</v>
      </c>
      <c r="P70" s="35"/>
      <c r="Q70" s="35">
        <v>3005</v>
      </c>
      <c r="R70" s="35" t="s">
        <v>629</v>
      </c>
      <c r="S70" s="36">
        <v>99</v>
      </c>
      <c r="T70" s="36" t="s">
        <v>1211</v>
      </c>
      <c r="U70" s="36">
        <v>2.5</v>
      </c>
      <c r="V70" s="36" t="s">
        <v>532</v>
      </c>
      <c r="W70" s="36">
        <v>0</v>
      </c>
      <c r="X70" s="35"/>
      <c r="Y70" s="64">
        <v>1</v>
      </c>
      <c r="Z70" s="64">
        <v>0.7</v>
      </c>
      <c r="AA70" s="64">
        <v>3</v>
      </c>
      <c r="AC70" s="64">
        <v>0.3</v>
      </c>
      <c r="AD70" s="64">
        <v>0.7</v>
      </c>
      <c r="AE70" s="64"/>
      <c r="AG70" s="64">
        <v>1</v>
      </c>
      <c r="AH70" s="64"/>
      <c r="AI70" s="64"/>
      <c r="AJ70" s="36">
        <v>30</v>
      </c>
      <c r="AK70" s="64">
        <v>2</v>
      </c>
      <c r="AL70" s="36">
        <v>1</v>
      </c>
      <c r="AM70" s="36">
        <v>2003</v>
      </c>
      <c r="AN70" s="13" t="s">
        <v>1307</v>
      </c>
      <c r="AP70" s="36">
        <v>0</v>
      </c>
      <c r="AR70" s="66"/>
      <c r="AS70" s="66"/>
      <c r="AT70" s="66"/>
      <c r="AU70" s="78">
        <v>45</v>
      </c>
    </row>
    <row r="71" spans="1:47" s="36" customFormat="1" ht="15.75" customHeight="1" x14ac:dyDescent="0.15">
      <c r="A71" s="42">
        <v>1000</v>
      </c>
      <c r="B71" s="69" t="s">
        <v>671</v>
      </c>
      <c r="C71" s="43" t="s">
        <v>597</v>
      </c>
      <c r="I71" s="36" t="s">
        <v>672</v>
      </c>
      <c r="J71" s="36" t="s">
        <v>1196</v>
      </c>
      <c r="K71" s="36" t="s">
        <v>1196</v>
      </c>
      <c r="M71" s="43">
        <v>1</v>
      </c>
      <c r="N71" s="43">
        <v>1</v>
      </c>
      <c r="O71" s="36">
        <v>3</v>
      </c>
      <c r="P71" s="35"/>
      <c r="Q71" s="42">
        <v>1000</v>
      </c>
      <c r="R71" s="35">
        <v>100001</v>
      </c>
      <c r="S71" s="36">
        <v>99</v>
      </c>
      <c r="T71" s="36" t="s">
        <v>1211</v>
      </c>
      <c r="U71" s="36">
        <v>2.5</v>
      </c>
      <c r="V71" s="36" t="s">
        <v>532</v>
      </c>
      <c r="W71" s="36">
        <v>0</v>
      </c>
      <c r="X71" s="35"/>
      <c r="Y71" s="64">
        <v>1</v>
      </c>
      <c r="Z71" s="64">
        <v>0.7</v>
      </c>
      <c r="AA71" s="64">
        <v>3</v>
      </c>
      <c r="AB71" s="36" t="s">
        <v>2149</v>
      </c>
      <c r="AC71" s="64">
        <v>0.3</v>
      </c>
      <c r="AD71" s="64">
        <v>0.7</v>
      </c>
      <c r="AE71" s="64"/>
      <c r="AG71" s="64">
        <v>1</v>
      </c>
      <c r="AH71" s="64"/>
      <c r="AI71" s="64">
        <v>2</v>
      </c>
      <c r="AJ71" s="36">
        <v>20</v>
      </c>
      <c r="AK71" s="36">
        <v>1</v>
      </c>
      <c r="AL71" s="36">
        <v>2003</v>
      </c>
      <c r="AM71" s="36">
        <v>20</v>
      </c>
      <c r="AN71" s="13" t="s">
        <v>1310</v>
      </c>
      <c r="AP71" s="36">
        <v>0</v>
      </c>
      <c r="AU71" s="78">
        <v>45</v>
      </c>
    </row>
    <row r="72" spans="1:47" s="36" customFormat="1" ht="15.75" customHeight="1" x14ac:dyDescent="0.15">
      <c r="A72" s="42">
        <v>1001</v>
      </c>
      <c r="B72" s="69" t="s">
        <v>673</v>
      </c>
      <c r="C72" s="43" t="s">
        <v>594</v>
      </c>
      <c r="I72" s="36" t="s">
        <v>674</v>
      </c>
      <c r="J72" s="36" t="s">
        <v>1197</v>
      </c>
      <c r="K72" s="36" t="s">
        <v>1197</v>
      </c>
      <c r="M72" s="43">
        <v>4</v>
      </c>
      <c r="N72" s="43">
        <v>4</v>
      </c>
      <c r="O72" s="36">
        <v>3</v>
      </c>
      <c r="P72" s="35">
        <v>5</v>
      </c>
      <c r="Q72" s="42">
        <v>1001</v>
      </c>
      <c r="R72" s="35">
        <v>100011</v>
      </c>
      <c r="S72" s="36">
        <v>99</v>
      </c>
      <c r="T72" s="36" t="s">
        <v>1211</v>
      </c>
      <c r="U72" s="36">
        <v>2.5</v>
      </c>
      <c r="V72" s="36" t="s">
        <v>532</v>
      </c>
      <c r="W72" s="36">
        <v>0</v>
      </c>
      <c r="X72" s="35"/>
      <c r="Y72" s="64">
        <v>0.1</v>
      </c>
      <c r="Z72" s="64">
        <v>0.7</v>
      </c>
      <c r="AA72" s="64"/>
      <c r="AC72" s="64">
        <v>1</v>
      </c>
      <c r="AD72" s="64">
        <v>0.7</v>
      </c>
      <c r="AE72" s="64"/>
      <c r="AG72" s="64">
        <v>1</v>
      </c>
      <c r="AH72" s="64"/>
      <c r="AI72" s="64">
        <v>2</v>
      </c>
      <c r="AJ72" s="36">
        <v>45</v>
      </c>
      <c r="AK72" s="36">
        <v>1</v>
      </c>
      <c r="AL72" s="36">
        <v>2003</v>
      </c>
      <c r="AM72" s="36">
        <v>20</v>
      </c>
      <c r="AN72" s="13" t="s">
        <v>1311</v>
      </c>
      <c r="AO72" s="36" t="s">
        <v>1458</v>
      </c>
      <c r="AP72" s="36">
        <v>0</v>
      </c>
      <c r="AU72" s="78">
        <v>45</v>
      </c>
    </row>
    <row r="73" spans="1:47" s="36" customFormat="1" ht="15.75" customHeight="1" x14ac:dyDescent="0.15">
      <c r="A73" s="42">
        <v>1002</v>
      </c>
      <c r="B73" s="69" t="s">
        <v>675</v>
      </c>
      <c r="C73" s="43" t="s">
        <v>707</v>
      </c>
      <c r="I73" s="36" t="s">
        <v>676</v>
      </c>
      <c r="J73" s="36" t="s">
        <v>1198</v>
      </c>
      <c r="K73" s="36" t="s">
        <v>1198</v>
      </c>
      <c r="M73" s="43">
        <v>5</v>
      </c>
      <c r="N73" s="43">
        <v>5</v>
      </c>
      <c r="O73" s="36">
        <v>3</v>
      </c>
      <c r="P73" s="35">
        <v>30</v>
      </c>
      <c r="Q73" s="42">
        <v>1002</v>
      </c>
      <c r="R73" s="35">
        <v>100021</v>
      </c>
      <c r="S73" s="36">
        <v>99</v>
      </c>
      <c r="T73" s="36" t="s">
        <v>1211</v>
      </c>
      <c r="U73" s="36">
        <v>2.5</v>
      </c>
      <c r="V73" s="36" t="s">
        <v>532</v>
      </c>
      <c r="W73" s="36">
        <v>0</v>
      </c>
      <c r="X73" s="35"/>
      <c r="Y73" s="64">
        <v>0.1</v>
      </c>
      <c r="Z73" s="64">
        <v>1</v>
      </c>
      <c r="AA73" s="64">
        <v>6</v>
      </c>
      <c r="AB73" s="64"/>
      <c r="AC73" s="64">
        <v>1</v>
      </c>
      <c r="AD73" s="64">
        <v>0.5</v>
      </c>
      <c r="AE73" s="64">
        <v>6</v>
      </c>
      <c r="AF73" s="64"/>
      <c r="AG73" s="64">
        <v>1</v>
      </c>
      <c r="AH73" s="64"/>
      <c r="AI73" s="64">
        <v>2</v>
      </c>
      <c r="AJ73" s="36">
        <v>45</v>
      </c>
      <c r="AK73" s="36">
        <v>1</v>
      </c>
      <c r="AL73" s="36">
        <v>2003</v>
      </c>
      <c r="AM73" s="36">
        <v>20</v>
      </c>
      <c r="AN73" s="13" t="s">
        <v>1312</v>
      </c>
      <c r="AO73" s="36" t="s">
        <v>1459</v>
      </c>
      <c r="AP73" s="36">
        <v>0</v>
      </c>
      <c r="AU73" s="78">
        <v>45</v>
      </c>
    </row>
    <row r="74" spans="1:47" s="36" customFormat="1" ht="15.75" customHeight="1" x14ac:dyDescent="0.15">
      <c r="A74" s="35">
        <v>1003</v>
      </c>
      <c r="B74" s="70" t="s">
        <v>710</v>
      </c>
      <c r="C74" s="43" t="s">
        <v>596</v>
      </c>
      <c r="I74" s="36" t="s">
        <v>709</v>
      </c>
      <c r="J74" s="36" t="s">
        <v>1199</v>
      </c>
      <c r="K74" s="36" t="s">
        <v>1199</v>
      </c>
      <c r="L74" s="36">
        <v>5</v>
      </c>
      <c r="M74" s="43">
        <v>2</v>
      </c>
      <c r="N74" s="43">
        <v>2</v>
      </c>
      <c r="O74" s="36">
        <v>3</v>
      </c>
      <c r="P74" s="35"/>
      <c r="Q74" s="35">
        <v>1003</v>
      </c>
      <c r="R74" s="35">
        <v>100031</v>
      </c>
      <c r="S74" s="36">
        <v>300</v>
      </c>
      <c r="T74" s="36" t="s">
        <v>1216</v>
      </c>
      <c r="U74" s="36">
        <v>2.5</v>
      </c>
      <c r="V74" s="36" t="s">
        <v>534</v>
      </c>
      <c r="W74" s="36">
        <v>0</v>
      </c>
      <c r="X74" s="35"/>
      <c r="Y74" s="64">
        <v>0.8</v>
      </c>
      <c r="Z74" s="64">
        <v>0.7</v>
      </c>
      <c r="AA74" s="64"/>
      <c r="AB74" s="64" t="s">
        <v>2155</v>
      </c>
      <c r="AC74" s="64">
        <v>0.3</v>
      </c>
      <c r="AD74" s="64">
        <v>0.7</v>
      </c>
      <c r="AE74" s="64"/>
      <c r="AF74" s="64"/>
      <c r="AG74" s="64">
        <v>1</v>
      </c>
      <c r="AH74" s="64" t="s">
        <v>50</v>
      </c>
      <c r="AI74" s="64" t="s">
        <v>668</v>
      </c>
      <c r="AJ74" s="36">
        <v>20</v>
      </c>
      <c r="AK74" s="64">
        <v>2</v>
      </c>
      <c r="AL74" s="36">
        <v>1</v>
      </c>
      <c r="AM74" s="36">
        <v>2003</v>
      </c>
      <c r="AN74" s="13" t="s">
        <v>1313</v>
      </c>
      <c r="AO74" s="36" t="s">
        <v>1460</v>
      </c>
      <c r="AP74" s="36">
        <v>0</v>
      </c>
      <c r="AU74" s="78">
        <v>40</v>
      </c>
    </row>
    <row r="75" spans="1:47" s="36" customFormat="1" ht="15.75" customHeight="1" x14ac:dyDescent="0.15">
      <c r="A75" s="42">
        <v>1004</v>
      </c>
      <c r="B75" s="70" t="s">
        <v>843</v>
      </c>
      <c r="C75" s="36" t="s">
        <v>597</v>
      </c>
      <c r="I75" s="36" t="s">
        <v>972</v>
      </c>
      <c r="J75" s="36" t="s">
        <v>1200</v>
      </c>
      <c r="K75" s="36" t="s">
        <v>1200</v>
      </c>
      <c r="M75" s="36">
        <v>1</v>
      </c>
      <c r="N75" s="36">
        <v>1</v>
      </c>
      <c r="O75" s="36">
        <v>2</v>
      </c>
      <c r="P75" s="35"/>
      <c r="Q75" s="42">
        <v>1004</v>
      </c>
      <c r="R75" s="35" t="s">
        <v>629</v>
      </c>
      <c r="S75" s="36">
        <v>99</v>
      </c>
      <c r="T75" s="36" t="s">
        <v>1211</v>
      </c>
      <c r="U75" s="36">
        <v>2.5</v>
      </c>
      <c r="V75" s="36" t="s">
        <v>532</v>
      </c>
      <c r="W75" s="36">
        <v>0</v>
      </c>
      <c r="X75" s="35"/>
      <c r="Y75" s="64">
        <v>1</v>
      </c>
      <c r="Z75" s="64">
        <v>0.7</v>
      </c>
      <c r="AA75" s="64">
        <v>3</v>
      </c>
      <c r="AB75" s="36" t="s">
        <v>1219</v>
      </c>
      <c r="AC75" s="64">
        <v>0.3</v>
      </c>
      <c r="AD75" s="64">
        <v>0.7</v>
      </c>
      <c r="AE75" s="64"/>
      <c r="AG75" s="64">
        <v>1</v>
      </c>
      <c r="AH75" s="64"/>
      <c r="AI75" s="64"/>
      <c r="AJ75" s="36">
        <v>30</v>
      </c>
      <c r="AK75" s="64">
        <v>2</v>
      </c>
      <c r="AL75" s="36">
        <v>1</v>
      </c>
      <c r="AM75" s="36">
        <v>2003</v>
      </c>
      <c r="AN75" s="13" t="s">
        <v>1314</v>
      </c>
      <c r="AP75" s="36">
        <v>0</v>
      </c>
      <c r="AU75" s="78">
        <v>45</v>
      </c>
    </row>
    <row r="76" spans="1:47" s="36" customFormat="1" ht="15.75" customHeight="1" x14ac:dyDescent="0.15">
      <c r="A76" s="35">
        <v>1005</v>
      </c>
      <c r="B76" s="70" t="s">
        <v>705</v>
      </c>
      <c r="C76" s="36" t="s">
        <v>613</v>
      </c>
      <c r="I76" s="36" t="s">
        <v>973</v>
      </c>
      <c r="J76" s="36" t="s">
        <v>1201</v>
      </c>
      <c r="K76" s="36" t="s">
        <v>1201</v>
      </c>
      <c r="M76" s="36">
        <v>5</v>
      </c>
      <c r="N76" s="36">
        <v>5</v>
      </c>
      <c r="O76" s="36">
        <v>2</v>
      </c>
      <c r="P76" s="35">
        <v>34</v>
      </c>
      <c r="Q76" s="35">
        <v>1005</v>
      </c>
      <c r="R76" s="35" t="s">
        <v>629</v>
      </c>
      <c r="S76" s="36">
        <v>99</v>
      </c>
      <c r="T76" s="36" t="s">
        <v>1211</v>
      </c>
      <c r="U76" s="36">
        <v>2.5</v>
      </c>
      <c r="V76" s="36" t="s">
        <v>532</v>
      </c>
      <c r="W76" s="36">
        <v>0</v>
      </c>
      <c r="X76" s="35"/>
      <c r="Y76" s="64">
        <v>0.1</v>
      </c>
      <c r="Z76" s="64">
        <v>0.7</v>
      </c>
      <c r="AA76" s="64"/>
      <c r="AB76" s="64"/>
      <c r="AC76" s="64">
        <v>0.3</v>
      </c>
      <c r="AD76" s="64">
        <v>0.5</v>
      </c>
      <c r="AE76" s="64">
        <v>6</v>
      </c>
      <c r="AF76" s="64"/>
      <c r="AG76" s="64">
        <v>1</v>
      </c>
      <c r="AH76" s="64"/>
      <c r="AI76" s="64"/>
      <c r="AJ76" s="36">
        <v>30</v>
      </c>
      <c r="AK76" s="64">
        <v>2</v>
      </c>
      <c r="AL76" s="36">
        <v>1</v>
      </c>
      <c r="AM76" s="36">
        <v>2003</v>
      </c>
      <c r="AN76" s="13" t="s">
        <v>1315</v>
      </c>
      <c r="AP76" s="36">
        <v>0</v>
      </c>
      <c r="AU76" s="78">
        <v>45</v>
      </c>
    </row>
    <row r="77" spans="1:47" s="36" customFormat="1" ht="15.75" customHeight="1" x14ac:dyDescent="0.15">
      <c r="A77" s="35">
        <v>1006</v>
      </c>
      <c r="B77" s="71" t="s">
        <v>1131</v>
      </c>
      <c r="C77" s="35" t="s">
        <v>593</v>
      </c>
      <c r="E77" s="35"/>
      <c r="F77" s="35"/>
      <c r="G77" s="35"/>
      <c r="H77" s="35"/>
      <c r="I77" s="35" t="s">
        <v>1130</v>
      </c>
      <c r="J77" s="35" t="s">
        <v>1170</v>
      </c>
      <c r="K77" s="35" t="s">
        <v>1170</v>
      </c>
      <c r="L77" s="35"/>
      <c r="M77" s="35">
        <v>7</v>
      </c>
      <c r="N77" s="35">
        <v>7</v>
      </c>
      <c r="O77" s="35">
        <v>2</v>
      </c>
      <c r="P77" s="35"/>
      <c r="Q77" s="35">
        <v>9004</v>
      </c>
      <c r="R77" s="35">
        <v>908011</v>
      </c>
      <c r="S77" s="35">
        <v>99</v>
      </c>
      <c r="T77" s="35" t="s">
        <v>1211</v>
      </c>
      <c r="U77" s="36">
        <v>2.5</v>
      </c>
      <c r="V77" s="35" t="s">
        <v>532</v>
      </c>
      <c r="W77" s="35">
        <v>0</v>
      </c>
      <c r="X77" s="35"/>
      <c r="Y77" s="35">
        <v>1</v>
      </c>
      <c r="Z77" s="35">
        <v>0.7</v>
      </c>
      <c r="AA77" s="35"/>
      <c r="AB77" s="35" t="s">
        <v>2148</v>
      </c>
      <c r="AC77" s="35">
        <v>0.3</v>
      </c>
      <c r="AD77" s="35">
        <v>0.7</v>
      </c>
      <c r="AE77" s="35"/>
      <c r="AF77" s="35"/>
      <c r="AG77" s="64">
        <v>1</v>
      </c>
      <c r="AH77" s="35"/>
      <c r="AI77" s="35"/>
      <c r="AJ77" s="36">
        <v>30</v>
      </c>
      <c r="AK77" s="35">
        <v>2</v>
      </c>
      <c r="AL77" s="35">
        <v>0</v>
      </c>
      <c r="AM77" s="35">
        <v>2003</v>
      </c>
      <c r="AN77" s="13" t="s">
        <v>1316</v>
      </c>
      <c r="AP77" s="36">
        <v>0</v>
      </c>
      <c r="AQ77" s="35"/>
      <c r="AR77" s="35"/>
      <c r="AS77" s="35"/>
      <c r="AT77" s="35"/>
      <c r="AU77" s="78">
        <v>45</v>
      </c>
    </row>
    <row r="78" spans="1:47" s="36" customFormat="1" ht="15.75" customHeight="1" x14ac:dyDescent="0.15">
      <c r="A78" s="35">
        <v>1007</v>
      </c>
      <c r="B78" s="71"/>
      <c r="C78" s="35" t="s">
        <v>599</v>
      </c>
      <c r="E78" s="35"/>
      <c r="F78" s="35"/>
      <c r="G78" s="35"/>
      <c r="H78" s="35"/>
      <c r="I78" s="35" t="s">
        <v>1305</v>
      </c>
      <c r="J78" s="35" t="s">
        <v>1171</v>
      </c>
      <c r="K78" s="35" t="s">
        <v>1171</v>
      </c>
      <c r="L78" s="35"/>
      <c r="M78" s="35">
        <v>3</v>
      </c>
      <c r="N78" s="35">
        <v>3</v>
      </c>
      <c r="O78" s="35">
        <v>2</v>
      </c>
      <c r="P78" s="35"/>
      <c r="Q78" s="35">
        <v>9001</v>
      </c>
      <c r="R78" s="35">
        <v>903011</v>
      </c>
      <c r="S78" s="35">
        <v>99</v>
      </c>
      <c r="T78" s="35" t="s">
        <v>1211</v>
      </c>
      <c r="U78" s="36">
        <v>2.5</v>
      </c>
      <c r="V78" s="35" t="s">
        <v>532</v>
      </c>
      <c r="W78" s="35">
        <v>0</v>
      </c>
      <c r="X78" s="35"/>
      <c r="Y78" s="35">
        <v>1</v>
      </c>
      <c r="Z78" s="35">
        <v>0.7</v>
      </c>
      <c r="AA78" s="35"/>
      <c r="AB78" s="35"/>
      <c r="AC78" s="35">
        <v>0.3</v>
      </c>
      <c r="AD78" s="35">
        <v>0.7</v>
      </c>
      <c r="AE78" s="35"/>
      <c r="AF78" s="35"/>
      <c r="AG78" s="64">
        <v>1</v>
      </c>
      <c r="AH78" s="35"/>
      <c r="AI78" s="35"/>
      <c r="AJ78" s="36">
        <v>30</v>
      </c>
      <c r="AK78" s="35">
        <v>2</v>
      </c>
      <c r="AL78" s="35">
        <v>0</v>
      </c>
      <c r="AM78" s="35">
        <v>2003</v>
      </c>
      <c r="AN78" s="13"/>
      <c r="AP78" s="36">
        <v>0</v>
      </c>
      <c r="AQ78" s="35"/>
      <c r="AR78" s="72"/>
      <c r="AS78" s="72"/>
      <c r="AT78" s="72"/>
      <c r="AU78" s="78">
        <v>45</v>
      </c>
    </row>
    <row r="79" spans="1:47" s="36" customFormat="1" ht="15.75" customHeight="1" x14ac:dyDescent="0.15">
      <c r="A79" s="35">
        <v>2000</v>
      </c>
      <c r="B79" s="73" t="s">
        <v>1030</v>
      </c>
      <c r="C79" s="35" t="s">
        <v>599</v>
      </c>
      <c r="E79" s="35"/>
      <c r="F79" s="35"/>
      <c r="G79" s="35"/>
      <c r="H79" s="35"/>
      <c r="I79" s="35" t="s">
        <v>1031</v>
      </c>
      <c r="J79" s="35" t="s">
        <v>1171</v>
      </c>
      <c r="K79" s="35" t="s">
        <v>1171</v>
      </c>
      <c r="L79" s="35"/>
      <c r="M79" s="35">
        <v>3</v>
      </c>
      <c r="N79" s="35">
        <v>3</v>
      </c>
      <c r="O79" s="35">
        <v>2</v>
      </c>
      <c r="P79" s="35"/>
      <c r="Q79" s="35">
        <v>9001</v>
      </c>
      <c r="R79" s="35">
        <v>903011</v>
      </c>
      <c r="S79" s="35">
        <v>99</v>
      </c>
      <c r="T79" s="35" t="s">
        <v>1211</v>
      </c>
      <c r="U79" s="36">
        <v>2.5</v>
      </c>
      <c r="V79" s="35" t="s">
        <v>532</v>
      </c>
      <c r="W79" s="35">
        <v>0</v>
      </c>
      <c r="X79" s="35"/>
      <c r="Y79" s="35">
        <v>1</v>
      </c>
      <c r="Z79" s="35">
        <v>0.7</v>
      </c>
      <c r="AA79" s="35"/>
      <c r="AB79" s="35"/>
      <c r="AC79" s="35">
        <v>0.3</v>
      </c>
      <c r="AD79" s="35">
        <v>0.7</v>
      </c>
      <c r="AE79" s="35"/>
      <c r="AF79" s="35"/>
      <c r="AG79" s="64">
        <v>1</v>
      </c>
      <c r="AH79" s="35"/>
      <c r="AI79" s="35"/>
      <c r="AJ79" s="36">
        <v>20</v>
      </c>
      <c r="AK79" s="35">
        <v>2</v>
      </c>
      <c r="AL79" s="35">
        <v>0</v>
      </c>
      <c r="AM79" s="35">
        <v>2003</v>
      </c>
      <c r="AN79" s="13" t="s">
        <v>1317</v>
      </c>
      <c r="AP79" s="36">
        <v>0</v>
      </c>
      <c r="AQ79" s="35"/>
      <c r="AR79" s="72"/>
      <c r="AS79" s="72"/>
      <c r="AT79" s="72"/>
      <c r="AU79" s="78">
        <v>45</v>
      </c>
    </row>
    <row r="80" spans="1:47" s="36" customFormat="1" ht="15.75" customHeight="1" x14ac:dyDescent="0.15">
      <c r="A80" s="35">
        <v>2001</v>
      </c>
      <c r="B80" s="73" t="s">
        <v>1032</v>
      </c>
      <c r="C80" s="35" t="s">
        <v>677</v>
      </c>
      <c r="E80" s="35"/>
      <c r="F80" s="35"/>
      <c r="G80" s="35"/>
      <c r="H80" s="35"/>
      <c r="I80" s="35" t="s">
        <v>1033</v>
      </c>
      <c r="J80" s="35" t="s">
        <v>1173</v>
      </c>
      <c r="K80" s="35" t="s">
        <v>1173</v>
      </c>
      <c r="L80" s="35"/>
      <c r="M80" s="35">
        <v>1</v>
      </c>
      <c r="N80" s="35">
        <v>1</v>
      </c>
      <c r="O80" s="35">
        <v>2</v>
      </c>
      <c r="P80" s="35"/>
      <c r="Q80" s="35">
        <v>9002</v>
      </c>
      <c r="R80" s="35">
        <v>901011</v>
      </c>
      <c r="S80" s="35">
        <v>99</v>
      </c>
      <c r="T80" s="35" t="s">
        <v>1211</v>
      </c>
      <c r="U80" s="36">
        <v>2.5</v>
      </c>
      <c r="V80" s="35" t="s">
        <v>532</v>
      </c>
      <c r="W80" s="35">
        <v>0</v>
      </c>
      <c r="X80" s="35"/>
      <c r="Y80" s="35">
        <v>1</v>
      </c>
      <c r="Z80" s="35">
        <v>0.7</v>
      </c>
      <c r="AA80" s="35"/>
      <c r="AB80" s="35"/>
      <c r="AC80" s="35">
        <v>0.3</v>
      </c>
      <c r="AD80" s="35">
        <v>0.7</v>
      </c>
      <c r="AE80" s="35"/>
      <c r="AF80" s="35"/>
      <c r="AG80" s="64">
        <v>1</v>
      </c>
      <c r="AH80" s="35"/>
      <c r="AI80" s="35"/>
      <c r="AJ80" s="36">
        <v>20</v>
      </c>
      <c r="AK80" s="35">
        <v>2</v>
      </c>
      <c r="AL80" s="35">
        <v>0</v>
      </c>
      <c r="AM80" s="35">
        <v>2003</v>
      </c>
      <c r="AN80" s="13" t="s">
        <v>1318</v>
      </c>
      <c r="AP80" s="36">
        <v>0</v>
      </c>
      <c r="AQ80" s="35"/>
      <c r="AR80" s="72"/>
      <c r="AS80" s="72"/>
      <c r="AT80" s="72"/>
      <c r="AU80" s="78">
        <v>45</v>
      </c>
    </row>
    <row r="81" spans="1:47" s="36" customFormat="1" ht="15.75" customHeight="1" x14ac:dyDescent="0.15">
      <c r="A81" s="35">
        <v>2002</v>
      </c>
      <c r="B81" s="73" t="s">
        <v>1034</v>
      </c>
      <c r="C81" s="35" t="s">
        <v>1035</v>
      </c>
      <c r="E81" s="35"/>
      <c r="F81" s="35"/>
      <c r="G81" s="35"/>
      <c r="H81" s="35"/>
      <c r="I81" s="35" t="s">
        <v>1036</v>
      </c>
      <c r="J81" s="35" t="s">
        <v>1174</v>
      </c>
      <c r="K81" s="35" t="s">
        <v>1174</v>
      </c>
      <c r="L81" s="35">
        <v>5</v>
      </c>
      <c r="M81" s="35">
        <v>2</v>
      </c>
      <c r="N81" s="35">
        <v>2</v>
      </c>
      <c r="O81" s="35">
        <v>2</v>
      </c>
      <c r="P81" s="35"/>
      <c r="Q81" s="35">
        <v>9003</v>
      </c>
      <c r="R81" s="35">
        <v>902011</v>
      </c>
      <c r="S81" s="35">
        <v>99</v>
      </c>
      <c r="T81" s="35" t="s">
        <v>1037</v>
      </c>
      <c r="U81" s="36">
        <v>2.5</v>
      </c>
      <c r="V81" s="35" t="s">
        <v>533</v>
      </c>
      <c r="W81" s="35">
        <v>0</v>
      </c>
      <c r="X81" s="35"/>
      <c r="Y81" s="35">
        <v>1</v>
      </c>
      <c r="Z81" s="35">
        <v>0.7</v>
      </c>
      <c r="AA81" s="35"/>
      <c r="AB81" s="35"/>
      <c r="AC81" s="35">
        <v>0.3</v>
      </c>
      <c r="AD81" s="35">
        <v>0.7</v>
      </c>
      <c r="AE81" s="35"/>
      <c r="AF81" s="35"/>
      <c r="AG81" s="64">
        <v>1</v>
      </c>
      <c r="AH81" s="35" t="s">
        <v>50</v>
      </c>
      <c r="AI81" s="35"/>
      <c r="AJ81" s="36">
        <v>20</v>
      </c>
      <c r="AK81" s="35">
        <v>2</v>
      </c>
      <c r="AL81" s="35">
        <v>0</v>
      </c>
      <c r="AM81" s="35">
        <v>2003</v>
      </c>
      <c r="AN81" s="13" t="s">
        <v>1308</v>
      </c>
      <c r="AP81" s="36">
        <v>0</v>
      </c>
      <c r="AQ81" s="35"/>
      <c r="AR81" s="72"/>
      <c r="AS81" s="72"/>
      <c r="AT81" s="72"/>
      <c r="AU81" s="78">
        <v>40</v>
      </c>
    </row>
    <row r="82" spans="1:47" s="36" customFormat="1" ht="15.75" customHeight="1" x14ac:dyDescent="0.15">
      <c r="A82" s="35">
        <v>2003</v>
      </c>
      <c r="B82" s="73" t="s">
        <v>1038</v>
      </c>
      <c r="C82" s="35" t="s">
        <v>593</v>
      </c>
      <c r="E82" s="35"/>
      <c r="F82" s="35"/>
      <c r="G82" s="35"/>
      <c r="H82" s="35"/>
      <c r="I82" s="35" t="s">
        <v>1039</v>
      </c>
      <c r="J82" s="35" t="s">
        <v>1175</v>
      </c>
      <c r="K82" s="35" t="s">
        <v>1175</v>
      </c>
      <c r="L82" s="35"/>
      <c r="M82" s="35">
        <v>7</v>
      </c>
      <c r="N82" s="35">
        <v>7</v>
      </c>
      <c r="O82" s="35">
        <v>2</v>
      </c>
      <c r="P82" s="35"/>
      <c r="Q82" s="35">
        <v>9004</v>
      </c>
      <c r="R82" s="35">
        <v>908011</v>
      </c>
      <c r="S82" s="35">
        <v>99</v>
      </c>
      <c r="T82" s="35" t="s">
        <v>1211</v>
      </c>
      <c r="U82" s="36">
        <v>2.5</v>
      </c>
      <c r="V82" s="35" t="s">
        <v>532</v>
      </c>
      <c r="W82" s="35">
        <v>0</v>
      </c>
      <c r="X82" s="35"/>
      <c r="Y82" s="35">
        <v>1</v>
      </c>
      <c r="Z82" s="35">
        <v>0.7</v>
      </c>
      <c r="AA82" s="35"/>
      <c r="AB82" s="35"/>
      <c r="AC82" s="35">
        <v>0.3</v>
      </c>
      <c r="AD82" s="35">
        <v>0.7</v>
      </c>
      <c r="AE82" s="35"/>
      <c r="AF82" s="35"/>
      <c r="AG82" s="64">
        <v>1</v>
      </c>
      <c r="AH82" s="35"/>
      <c r="AI82" s="35"/>
      <c r="AJ82" s="36">
        <v>20</v>
      </c>
      <c r="AK82" s="35">
        <v>2</v>
      </c>
      <c r="AL82" s="35">
        <v>0</v>
      </c>
      <c r="AM82" s="35">
        <v>2003</v>
      </c>
      <c r="AN82" s="13" t="s">
        <v>1319</v>
      </c>
      <c r="AP82" s="36">
        <v>0</v>
      </c>
      <c r="AQ82" s="35"/>
      <c r="AR82" s="72"/>
      <c r="AS82" s="72"/>
      <c r="AT82" s="72"/>
      <c r="AU82" s="78">
        <v>45</v>
      </c>
    </row>
    <row r="83" spans="1:47" s="36" customFormat="1" ht="15.75" customHeight="1" x14ac:dyDescent="0.15">
      <c r="A83" s="35">
        <v>2004</v>
      </c>
      <c r="B83" s="35" t="s">
        <v>1040</v>
      </c>
      <c r="C83" s="35" t="s">
        <v>651</v>
      </c>
      <c r="E83" s="35"/>
      <c r="F83" s="35"/>
      <c r="G83" s="35"/>
      <c r="H83" s="35"/>
      <c r="I83" s="35" t="s">
        <v>1041</v>
      </c>
      <c r="J83" s="35" t="s">
        <v>1172</v>
      </c>
      <c r="K83" s="35" t="s">
        <v>1172</v>
      </c>
      <c r="L83" s="35">
        <v>5</v>
      </c>
      <c r="M83" s="35">
        <v>8</v>
      </c>
      <c r="N83" s="35">
        <v>8</v>
      </c>
      <c r="O83" s="35">
        <v>2</v>
      </c>
      <c r="P83" s="35">
        <v>1</v>
      </c>
      <c r="Q83" s="35">
        <v>9005</v>
      </c>
      <c r="R83" s="35" t="s">
        <v>629</v>
      </c>
      <c r="S83" s="35">
        <v>99</v>
      </c>
      <c r="T83" s="35" t="s">
        <v>1037</v>
      </c>
      <c r="U83" s="36">
        <v>2.5</v>
      </c>
      <c r="V83" s="35" t="s">
        <v>533</v>
      </c>
      <c r="W83" s="35">
        <v>0</v>
      </c>
      <c r="X83" s="35"/>
      <c r="Y83" s="35">
        <v>1</v>
      </c>
      <c r="Z83" s="35">
        <v>0.7</v>
      </c>
      <c r="AA83" s="35"/>
      <c r="AB83" s="35"/>
      <c r="AC83" s="35">
        <v>0.3</v>
      </c>
      <c r="AD83" s="35">
        <v>0.7</v>
      </c>
      <c r="AE83" s="35"/>
      <c r="AF83" s="35"/>
      <c r="AG83" s="64">
        <v>1</v>
      </c>
      <c r="AH83" s="35" t="s">
        <v>50</v>
      </c>
      <c r="AI83" s="35"/>
      <c r="AJ83" s="36">
        <v>45</v>
      </c>
      <c r="AK83" s="35">
        <v>2</v>
      </c>
      <c r="AL83" s="35">
        <v>0</v>
      </c>
      <c r="AM83" s="35">
        <v>2003</v>
      </c>
      <c r="AN83" s="13" t="s">
        <v>1320</v>
      </c>
      <c r="AP83" s="36">
        <v>0</v>
      </c>
      <c r="AQ83" s="35"/>
      <c r="AR83" s="72"/>
      <c r="AS83" s="72"/>
      <c r="AT83" s="72"/>
      <c r="AU83" s="78">
        <v>45</v>
      </c>
    </row>
    <row r="84" spans="1:47" s="36" customFormat="1" ht="15.75" customHeight="1" x14ac:dyDescent="0.15">
      <c r="A84" s="35">
        <v>2005</v>
      </c>
      <c r="B84" s="73" t="s">
        <v>1042</v>
      </c>
      <c r="C84" s="35" t="s">
        <v>603</v>
      </c>
      <c r="E84" s="35"/>
      <c r="F84" s="35"/>
      <c r="G84" s="35"/>
      <c r="H84" s="35"/>
      <c r="I84" s="35" t="s">
        <v>1043</v>
      </c>
      <c r="J84" s="35" t="s">
        <v>1176</v>
      </c>
      <c r="K84" s="35" t="s">
        <v>1176</v>
      </c>
      <c r="L84" s="35"/>
      <c r="M84" s="35">
        <v>4</v>
      </c>
      <c r="N84" s="35">
        <v>4</v>
      </c>
      <c r="O84" s="35">
        <v>2</v>
      </c>
      <c r="P84" s="35">
        <v>1</v>
      </c>
      <c r="Q84" s="35">
        <v>9006</v>
      </c>
      <c r="R84" s="35">
        <v>904011</v>
      </c>
      <c r="S84" s="35">
        <v>99</v>
      </c>
      <c r="T84" s="35" t="s">
        <v>1211</v>
      </c>
      <c r="U84" s="36">
        <v>2.5</v>
      </c>
      <c r="V84" s="35" t="s">
        <v>532</v>
      </c>
      <c r="W84" s="35">
        <v>0</v>
      </c>
      <c r="X84" s="35"/>
      <c r="Y84" s="64">
        <v>0.1</v>
      </c>
      <c r="Z84" s="35">
        <v>0.7</v>
      </c>
      <c r="AA84" s="35"/>
      <c r="AB84" s="35"/>
      <c r="AC84" s="35">
        <v>1</v>
      </c>
      <c r="AD84" s="35">
        <v>0.7</v>
      </c>
      <c r="AE84" s="35"/>
      <c r="AF84" s="35"/>
      <c r="AG84" s="64">
        <v>1</v>
      </c>
      <c r="AH84" s="35"/>
      <c r="AI84" s="35"/>
      <c r="AJ84" s="36">
        <v>45</v>
      </c>
      <c r="AK84" s="35">
        <v>2</v>
      </c>
      <c r="AL84" s="35">
        <v>0</v>
      </c>
      <c r="AM84" s="35">
        <v>2003</v>
      </c>
      <c r="AN84" s="13" t="s">
        <v>1307</v>
      </c>
      <c r="AP84" s="36">
        <v>0</v>
      </c>
      <c r="AQ84" s="35"/>
      <c r="AR84" s="72"/>
      <c r="AS84" s="72"/>
      <c r="AT84" s="72"/>
      <c r="AU84" s="78">
        <v>45</v>
      </c>
    </row>
    <row r="85" spans="1:47" s="36" customFormat="1" ht="15.75" customHeight="1" x14ac:dyDescent="0.15">
      <c r="A85" s="35">
        <v>2006</v>
      </c>
      <c r="B85" s="73" t="s">
        <v>1044</v>
      </c>
      <c r="C85" s="35" t="s">
        <v>595</v>
      </c>
      <c r="E85" s="35"/>
      <c r="F85" s="35"/>
      <c r="G85" s="35"/>
      <c r="H85" s="35"/>
      <c r="I85" s="35" t="s">
        <v>1045</v>
      </c>
      <c r="J85" s="35" t="s">
        <v>1177</v>
      </c>
      <c r="K85" s="35" t="s">
        <v>1177</v>
      </c>
      <c r="L85" s="35"/>
      <c r="M85" s="35">
        <v>5</v>
      </c>
      <c r="N85" s="35">
        <v>5</v>
      </c>
      <c r="O85" s="35">
        <v>2</v>
      </c>
      <c r="P85" s="35">
        <v>33</v>
      </c>
      <c r="Q85" s="35">
        <v>9007</v>
      </c>
      <c r="R85" s="35">
        <v>905011</v>
      </c>
      <c r="S85" s="35">
        <v>99</v>
      </c>
      <c r="T85" s="35" t="s">
        <v>1211</v>
      </c>
      <c r="U85" s="36">
        <v>2.5</v>
      </c>
      <c r="V85" s="35" t="s">
        <v>532</v>
      </c>
      <c r="W85" s="35">
        <v>0</v>
      </c>
      <c r="X85" s="35"/>
      <c r="Y85" s="64">
        <v>0.1</v>
      </c>
      <c r="Z85" s="35">
        <v>0.5</v>
      </c>
      <c r="AA85" s="35"/>
      <c r="AB85" s="35"/>
      <c r="AC85" s="35">
        <v>0.3</v>
      </c>
      <c r="AD85" s="35">
        <v>0.5</v>
      </c>
      <c r="AE85" s="35">
        <v>6</v>
      </c>
      <c r="AF85" s="35"/>
      <c r="AG85" s="64">
        <v>1</v>
      </c>
      <c r="AH85" s="35"/>
      <c r="AI85" s="35"/>
      <c r="AJ85" s="36">
        <v>45</v>
      </c>
      <c r="AK85" s="35">
        <v>2</v>
      </c>
      <c r="AL85" s="35">
        <v>0</v>
      </c>
      <c r="AM85" s="35">
        <v>2003</v>
      </c>
      <c r="AN85" s="13" t="s">
        <v>1321</v>
      </c>
      <c r="AP85" s="36">
        <v>0</v>
      </c>
      <c r="AQ85" s="35"/>
      <c r="AR85" s="72"/>
      <c r="AS85" s="72"/>
      <c r="AT85" s="72"/>
      <c r="AU85" s="78">
        <v>45</v>
      </c>
    </row>
    <row r="86" spans="1:47" s="36" customFormat="1" ht="15.75" customHeight="1" x14ac:dyDescent="0.15">
      <c r="A86" s="35">
        <v>2007</v>
      </c>
      <c r="B86" s="73" t="s">
        <v>1046</v>
      </c>
      <c r="C86" s="35" t="s">
        <v>1047</v>
      </c>
      <c r="E86" s="35"/>
      <c r="F86" s="35"/>
      <c r="G86" s="35"/>
      <c r="H86" s="35"/>
      <c r="I86" s="35" t="s">
        <v>1048</v>
      </c>
      <c r="J86" s="35" t="s">
        <v>1178</v>
      </c>
      <c r="K86" s="35" t="s">
        <v>1178</v>
      </c>
      <c r="L86" s="35"/>
      <c r="M86" s="35">
        <v>6</v>
      </c>
      <c r="N86" s="35">
        <v>6</v>
      </c>
      <c r="O86" s="35">
        <v>2</v>
      </c>
      <c r="P86" s="35">
        <v>7</v>
      </c>
      <c r="Q86" s="35">
        <v>9008</v>
      </c>
      <c r="R86" s="35">
        <v>906011</v>
      </c>
      <c r="S86" s="35">
        <v>99</v>
      </c>
      <c r="T86" s="35" t="s">
        <v>1211</v>
      </c>
      <c r="U86" s="36">
        <v>2.5</v>
      </c>
      <c r="V86" s="35" t="s">
        <v>532</v>
      </c>
      <c r="W86" s="35">
        <v>0</v>
      </c>
      <c r="X86" s="35"/>
      <c r="Y86" s="64">
        <v>0.5</v>
      </c>
      <c r="Z86" s="35">
        <v>0.7</v>
      </c>
      <c r="AA86" s="35"/>
      <c r="AB86" s="35"/>
      <c r="AC86" s="35">
        <v>1</v>
      </c>
      <c r="AD86" s="35">
        <v>0.7</v>
      </c>
      <c r="AE86" s="35"/>
      <c r="AF86" s="35"/>
      <c r="AG86" s="64">
        <v>1</v>
      </c>
      <c r="AH86" s="35"/>
      <c r="AI86" s="35"/>
      <c r="AJ86" s="36">
        <v>45</v>
      </c>
      <c r="AK86" s="35">
        <v>2</v>
      </c>
      <c r="AL86" s="35">
        <v>0</v>
      </c>
      <c r="AM86" s="35">
        <v>2003</v>
      </c>
      <c r="AN86" s="13" t="s">
        <v>1322</v>
      </c>
      <c r="AP86" s="36">
        <v>0</v>
      </c>
      <c r="AQ86" s="35"/>
      <c r="AR86" s="72"/>
      <c r="AS86" s="72"/>
      <c r="AT86" s="72"/>
      <c r="AU86" s="78">
        <v>45</v>
      </c>
    </row>
    <row r="87" spans="1:47" s="36" customFormat="1" ht="15.75" customHeight="1" x14ac:dyDescent="0.15">
      <c r="A87" s="35">
        <v>2008</v>
      </c>
      <c r="B87" s="73" t="s">
        <v>1049</v>
      </c>
      <c r="C87" s="35" t="s">
        <v>1050</v>
      </c>
      <c r="E87" s="35"/>
      <c r="F87" s="35"/>
      <c r="G87" s="35"/>
      <c r="H87" s="35"/>
      <c r="I87" s="35" t="s">
        <v>1051</v>
      </c>
      <c r="J87" s="35" t="s">
        <v>1179</v>
      </c>
      <c r="K87" s="35" t="s">
        <v>1179</v>
      </c>
      <c r="L87" s="35"/>
      <c r="M87" s="35">
        <v>9</v>
      </c>
      <c r="N87" s="35">
        <v>9</v>
      </c>
      <c r="O87" s="35">
        <v>2</v>
      </c>
      <c r="P87" s="35"/>
      <c r="Q87" s="35">
        <v>9009</v>
      </c>
      <c r="R87" s="35">
        <v>909011</v>
      </c>
      <c r="S87" s="35">
        <v>99</v>
      </c>
      <c r="T87" s="35" t="s">
        <v>1037</v>
      </c>
      <c r="U87" s="36">
        <v>2.5</v>
      </c>
      <c r="V87" s="35" t="s">
        <v>533</v>
      </c>
      <c r="W87" s="35">
        <v>0</v>
      </c>
      <c r="X87" s="35"/>
      <c r="Y87" s="35">
        <v>1</v>
      </c>
      <c r="Z87" s="35">
        <v>0.7</v>
      </c>
      <c r="AA87" s="35"/>
      <c r="AB87" s="35"/>
      <c r="AC87" s="35">
        <v>0.3</v>
      </c>
      <c r="AD87" s="35">
        <v>0.7</v>
      </c>
      <c r="AE87" s="35"/>
      <c r="AF87" s="35"/>
      <c r="AG87" s="64">
        <v>1</v>
      </c>
      <c r="AH87" s="35"/>
      <c r="AI87" s="35"/>
      <c r="AJ87" s="36">
        <v>28</v>
      </c>
      <c r="AK87" s="35">
        <v>2</v>
      </c>
      <c r="AL87" s="35">
        <v>0</v>
      </c>
      <c r="AM87" s="35">
        <v>2003</v>
      </c>
      <c r="AN87" s="13" t="s">
        <v>1323</v>
      </c>
      <c r="AP87" s="36">
        <v>0</v>
      </c>
      <c r="AQ87" s="35"/>
      <c r="AR87" s="72"/>
      <c r="AS87" s="72"/>
      <c r="AT87" s="72"/>
      <c r="AU87" s="78">
        <v>45</v>
      </c>
    </row>
    <row r="88" spans="1:47" s="36" customFormat="1" ht="15.75" customHeight="1" x14ac:dyDescent="0.15">
      <c r="A88" s="42">
        <v>4001</v>
      </c>
      <c r="B88" s="36" t="s">
        <v>773</v>
      </c>
      <c r="C88" s="43" t="s">
        <v>775</v>
      </c>
      <c r="I88" s="36" t="s">
        <v>151</v>
      </c>
      <c r="J88" s="36" t="s">
        <v>295</v>
      </c>
      <c r="K88" s="36" t="s">
        <v>295</v>
      </c>
      <c r="L88" s="36">
        <v>5</v>
      </c>
      <c r="M88" s="43">
        <v>3</v>
      </c>
      <c r="N88" s="43">
        <v>3</v>
      </c>
      <c r="O88" s="36">
        <v>2</v>
      </c>
      <c r="P88" s="35">
        <v>5</v>
      </c>
      <c r="Q88" s="35">
        <v>3001</v>
      </c>
      <c r="R88" s="35" t="s">
        <v>629</v>
      </c>
      <c r="S88" s="36">
        <v>0</v>
      </c>
      <c r="T88" s="36" t="s">
        <v>1211</v>
      </c>
      <c r="U88" s="36">
        <v>2.5</v>
      </c>
      <c r="V88" s="36" t="s">
        <v>532</v>
      </c>
      <c r="W88" s="36">
        <v>0</v>
      </c>
      <c r="X88" s="35"/>
      <c r="Y88" s="64">
        <v>1</v>
      </c>
      <c r="Z88" s="64">
        <v>0.7</v>
      </c>
      <c r="AA88" s="64"/>
      <c r="AB88" s="64"/>
      <c r="AC88" s="64">
        <v>0.3</v>
      </c>
      <c r="AD88" s="64">
        <v>0.7</v>
      </c>
      <c r="AE88" s="64"/>
      <c r="AF88" s="64"/>
      <c r="AG88" s="64">
        <v>1</v>
      </c>
      <c r="AH88" s="64"/>
      <c r="AI88" s="64"/>
      <c r="AJ88" s="36">
        <v>30</v>
      </c>
      <c r="AK88" s="64">
        <v>2</v>
      </c>
      <c r="AL88" s="36">
        <v>1</v>
      </c>
      <c r="AM88" s="36">
        <v>2003</v>
      </c>
      <c r="AN88" s="13"/>
      <c r="AP88" s="36">
        <v>0</v>
      </c>
      <c r="AR88" s="66"/>
      <c r="AS88" s="66"/>
      <c r="AT88" s="66"/>
      <c r="AU88" s="78">
        <v>45</v>
      </c>
    </row>
    <row r="89" spans="1:47" s="36" customFormat="1" ht="15.75" customHeight="1" x14ac:dyDescent="0.15">
      <c r="A89" s="42">
        <v>4002</v>
      </c>
      <c r="B89" s="36" t="s">
        <v>999</v>
      </c>
      <c r="C89" s="43" t="s">
        <v>998</v>
      </c>
      <c r="I89" s="36" t="s">
        <v>151</v>
      </c>
      <c r="J89" s="36" t="s">
        <v>295</v>
      </c>
      <c r="K89" s="36" t="s">
        <v>295</v>
      </c>
      <c r="M89" s="43">
        <v>3</v>
      </c>
      <c r="N89" s="43">
        <v>3</v>
      </c>
      <c r="O89" s="36">
        <v>2</v>
      </c>
      <c r="P89" s="35">
        <v>5</v>
      </c>
      <c r="Q89" s="35">
        <v>3001</v>
      </c>
      <c r="R89" s="35" t="s">
        <v>629</v>
      </c>
      <c r="S89" s="36">
        <v>0</v>
      </c>
      <c r="T89" s="36" t="s">
        <v>1211</v>
      </c>
      <c r="U89" s="36">
        <v>2.5</v>
      </c>
      <c r="V89" s="36" t="s">
        <v>532</v>
      </c>
      <c r="W89" s="36">
        <v>0</v>
      </c>
      <c r="X89" s="35"/>
      <c r="Y89" s="64">
        <v>1</v>
      </c>
      <c r="Z89" s="64">
        <v>0.7</v>
      </c>
      <c r="AA89" s="64"/>
      <c r="AB89" s="64"/>
      <c r="AC89" s="64">
        <v>0.3</v>
      </c>
      <c r="AD89" s="64">
        <v>0.7</v>
      </c>
      <c r="AE89" s="64"/>
      <c r="AF89" s="64"/>
      <c r="AG89" s="64">
        <v>1</v>
      </c>
      <c r="AH89" s="64"/>
      <c r="AI89" s="64"/>
      <c r="AJ89" s="36">
        <v>30</v>
      </c>
      <c r="AK89" s="64">
        <v>2</v>
      </c>
      <c r="AL89" s="36">
        <v>1</v>
      </c>
      <c r="AM89" s="36">
        <v>2003</v>
      </c>
      <c r="AN89" s="13"/>
      <c r="AP89" s="36">
        <v>0</v>
      </c>
      <c r="AR89" s="66"/>
      <c r="AS89" s="66"/>
      <c r="AT89" s="66"/>
      <c r="AU89" s="78">
        <v>45</v>
      </c>
    </row>
    <row r="90" spans="1:47" s="36" customFormat="1" ht="15.75" customHeight="1" x14ac:dyDescent="0.15">
      <c r="A90" s="42">
        <v>4003</v>
      </c>
      <c r="B90" s="36" t="s">
        <v>1275</v>
      </c>
      <c r="C90" s="43" t="s">
        <v>612</v>
      </c>
      <c r="I90" s="36" t="s">
        <v>151</v>
      </c>
      <c r="J90" s="36" t="s">
        <v>295</v>
      </c>
      <c r="K90" s="36" t="s">
        <v>295</v>
      </c>
      <c r="L90" s="36">
        <v>5</v>
      </c>
      <c r="M90" s="43">
        <v>3</v>
      </c>
      <c r="N90" s="43">
        <v>3</v>
      </c>
      <c r="O90" s="36">
        <v>2</v>
      </c>
      <c r="P90" s="35">
        <v>5</v>
      </c>
      <c r="Q90" s="35">
        <v>4003</v>
      </c>
      <c r="R90" s="35" t="s">
        <v>629</v>
      </c>
      <c r="S90" s="36">
        <v>99999</v>
      </c>
      <c r="T90" s="36" t="s">
        <v>1211</v>
      </c>
      <c r="U90" s="36">
        <v>2.5</v>
      </c>
      <c r="V90" s="36" t="s">
        <v>532</v>
      </c>
      <c r="W90" s="36">
        <v>0</v>
      </c>
      <c r="X90" s="35"/>
      <c r="Y90" s="64">
        <v>1</v>
      </c>
      <c r="Z90" s="64">
        <v>0.7</v>
      </c>
      <c r="AA90" s="64"/>
      <c r="AB90" s="64"/>
      <c r="AC90" s="64">
        <v>1</v>
      </c>
      <c r="AD90" s="64">
        <v>0.7</v>
      </c>
      <c r="AE90" s="64"/>
      <c r="AF90" s="64"/>
      <c r="AG90" s="64">
        <v>1</v>
      </c>
      <c r="AH90" s="64"/>
      <c r="AI90" s="64"/>
      <c r="AJ90" s="36">
        <v>30</v>
      </c>
      <c r="AK90" s="64">
        <v>2</v>
      </c>
      <c r="AL90" s="36">
        <v>1</v>
      </c>
      <c r="AM90" s="36">
        <v>2003</v>
      </c>
      <c r="AN90" s="13"/>
      <c r="AP90" s="36">
        <v>0</v>
      </c>
      <c r="AR90" s="66"/>
      <c r="AS90" s="66"/>
      <c r="AT90" s="66"/>
      <c r="AU90" s="78">
        <v>45</v>
      </c>
    </row>
    <row r="91" spans="1:47" s="36" customFormat="1" ht="15.75" customHeight="1" x14ac:dyDescent="0.15">
      <c r="A91" s="42">
        <v>4004</v>
      </c>
      <c r="B91" s="36" t="s">
        <v>1277</v>
      </c>
      <c r="C91" s="43" t="s">
        <v>612</v>
      </c>
      <c r="I91" s="36" t="s">
        <v>151</v>
      </c>
      <c r="J91" s="36" t="s">
        <v>295</v>
      </c>
      <c r="K91" s="36" t="s">
        <v>295</v>
      </c>
      <c r="L91" s="36">
        <v>5</v>
      </c>
      <c r="M91" s="43">
        <v>3</v>
      </c>
      <c r="N91" s="43">
        <v>3</v>
      </c>
      <c r="O91" s="36">
        <v>2</v>
      </c>
      <c r="P91" s="35">
        <v>5</v>
      </c>
      <c r="Q91" s="35">
        <v>4004</v>
      </c>
      <c r="R91" s="35" t="s">
        <v>629</v>
      </c>
      <c r="S91" s="36">
        <v>99999</v>
      </c>
      <c r="T91" s="36" t="s">
        <v>1211</v>
      </c>
      <c r="U91" s="36">
        <v>2.5</v>
      </c>
      <c r="V91" s="36" t="s">
        <v>532</v>
      </c>
      <c r="W91" s="36">
        <v>0</v>
      </c>
      <c r="X91" s="35"/>
      <c r="Y91" s="64">
        <v>1</v>
      </c>
      <c r="Z91" s="64">
        <v>0.7</v>
      </c>
      <c r="AA91" s="64"/>
      <c r="AB91" s="64"/>
      <c r="AC91" s="64">
        <v>1</v>
      </c>
      <c r="AD91" s="64">
        <v>0.7</v>
      </c>
      <c r="AE91" s="64"/>
      <c r="AF91" s="64"/>
      <c r="AG91" s="64">
        <v>1</v>
      </c>
      <c r="AH91" s="64"/>
      <c r="AI91" s="64"/>
      <c r="AJ91" s="36">
        <v>30</v>
      </c>
      <c r="AK91" s="64">
        <v>2</v>
      </c>
      <c r="AL91" s="36">
        <v>1</v>
      </c>
      <c r="AM91" s="36">
        <v>2003</v>
      </c>
      <c r="AN91" s="13"/>
      <c r="AP91" s="36">
        <v>0</v>
      </c>
      <c r="AR91" s="66"/>
      <c r="AS91" s="66"/>
      <c r="AT91" s="66"/>
      <c r="AU91" s="78">
        <v>45</v>
      </c>
    </row>
    <row r="92" spans="1:47" s="36" customFormat="1" ht="15.75" customHeight="1" x14ac:dyDescent="0.15">
      <c r="A92" s="42">
        <v>7000</v>
      </c>
      <c r="B92" s="41" t="s">
        <v>843</v>
      </c>
      <c r="C92" s="36" t="s">
        <v>708</v>
      </c>
      <c r="I92" s="36" t="s">
        <v>715</v>
      </c>
      <c r="J92" s="36" t="s">
        <v>1200</v>
      </c>
      <c r="K92" s="36" t="s">
        <v>1200</v>
      </c>
      <c r="M92" s="36">
        <v>1</v>
      </c>
      <c r="N92" s="36">
        <v>1</v>
      </c>
      <c r="O92" s="36">
        <v>2</v>
      </c>
      <c r="P92" s="35"/>
      <c r="Q92" s="42">
        <v>7000</v>
      </c>
      <c r="R92" s="35" t="s">
        <v>629</v>
      </c>
      <c r="S92" s="36">
        <v>99</v>
      </c>
      <c r="T92" s="36" t="s">
        <v>1211</v>
      </c>
      <c r="U92" s="36">
        <v>2.5</v>
      </c>
      <c r="V92" s="36" t="s">
        <v>532</v>
      </c>
      <c r="W92" s="36">
        <v>0</v>
      </c>
      <c r="X92" s="35"/>
      <c r="Y92" s="64">
        <v>1</v>
      </c>
      <c r="Z92" s="64">
        <v>0.7</v>
      </c>
      <c r="AA92" s="64">
        <v>3</v>
      </c>
      <c r="AC92" s="64">
        <v>0.3</v>
      </c>
      <c r="AD92" s="64">
        <v>0.7</v>
      </c>
      <c r="AE92" s="64"/>
      <c r="AG92" s="64">
        <v>1</v>
      </c>
      <c r="AH92" s="64"/>
      <c r="AI92" s="64"/>
      <c r="AJ92" s="36">
        <v>30</v>
      </c>
      <c r="AK92" s="64">
        <v>2</v>
      </c>
      <c r="AL92" s="36">
        <v>1</v>
      </c>
      <c r="AM92" s="36">
        <v>2003</v>
      </c>
      <c r="AN92" s="13"/>
      <c r="AP92" s="36">
        <v>0</v>
      </c>
      <c r="AR92" s="66"/>
      <c r="AS92" s="66"/>
      <c r="AT92" s="66"/>
      <c r="AU92" s="78">
        <v>45</v>
      </c>
    </row>
    <row r="93" spans="1:47" s="36" customFormat="1" ht="15.75" customHeight="1" x14ac:dyDescent="0.15">
      <c r="A93" s="42">
        <v>7001</v>
      </c>
      <c r="B93" s="41" t="s">
        <v>705</v>
      </c>
      <c r="C93" s="36" t="s">
        <v>707</v>
      </c>
      <c r="I93" s="36" t="s">
        <v>716</v>
      </c>
      <c r="J93" s="36" t="s">
        <v>1201</v>
      </c>
      <c r="K93" s="36" t="s">
        <v>1201</v>
      </c>
      <c r="M93" s="36">
        <v>5</v>
      </c>
      <c r="N93" s="36">
        <v>5</v>
      </c>
      <c r="O93" s="36">
        <v>2</v>
      </c>
      <c r="P93" s="35">
        <v>26</v>
      </c>
      <c r="Q93" s="42">
        <v>7001</v>
      </c>
      <c r="R93" s="35" t="s">
        <v>629</v>
      </c>
      <c r="S93" s="36">
        <v>99</v>
      </c>
      <c r="T93" s="36" t="s">
        <v>1211</v>
      </c>
      <c r="U93" s="36">
        <v>2.5</v>
      </c>
      <c r="V93" s="36" t="s">
        <v>532</v>
      </c>
      <c r="W93" s="36">
        <v>0</v>
      </c>
      <c r="X93" s="35"/>
      <c r="Y93" s="64">
        <v>0.1</v>
      </c>
      <c r="Z93" s="64">
        <v>0.7</v>
      </c>
      <c r="AA93" s="64"/>
      <c r="AB93" s="64"/>
      <c r="AC93" s="64">
        <v>0.12</v>
      </c>
      <c r="AD93" s="64">
        <v>0.5</v>
      </c>
      <c r="AE93" s="64">
        <v>6</v>
      </c>
      <c r="AF93" s="64"/>
      <c r="AG93" s="64">
        <v>1</v>
      </c>
      <c r="AH93" s="64"/>
      <c r="AI93" s="64"/>
      <c r="AJ93" s="36">
        <v>30</v>
      </c>
      <c r="AK93" s="64">
        <v>2</v>
      </c>
      <c r="AL93" s="36">
        <v>1</v>
      </c>
      <c r="AM93" s="36">
        <v>2003</v>
      </c>
      <c r="AN93" s="13"/>
      <c r="AP93" s="36">
        <v>0</v>
      </c>
      <c r="AR93" s="66"/>
      <c r="AS93" s="66"/>
      <c r="AT93" s="66"/>
      <c r="AU93" s="78">
        <v>45</v>
      </c>
    </row>
    <row r="94" spans="1:47" s="36" customFormat="1" ht="15.75" customHeight="1" x14ac:dyDescent="0.15">
      <c r="A94" s="42">
        <v>7002</v>
      </c>
      <c r="B94" s="41" t="s">
        <v>706</v>
      </c>
      <c r="C94" s="36" t="s">
        <v>708</v>
      </c>
      <c r="I94" s="36" t="s">
        <v>517</v>
      </c>
      <c r="J94" s="36" t="s">
        <v>1200</v>
      </c>
      <c r="K94" s="36" t="s">
        <v>1200</v>
      </c>
      <c r="M94" s="36">
        <v>1</v>
      </c>
      <c r="N94" s="36">
        <v>1</v>
      </c>
      <c r="O94" s="36">
        <v>2</v>
      </c>
      <c r="P94" s="35"/>
      <c r="Q94" s="42">
        <v>7002</v>
      </c>
      <c r="R94" s="35" t="s">
        <v>629</v>
      </c>
      <c r="S94" s="36">
        <v>99</v>
      </c>
      <c r="T94" s="36" t="s">
        <v>1211</v>
      </c>
      <c r="U94" s="36">
        <v>2.5</v>
      </c>
      <c r="V94" s="36" t="s">
        <v>532</v>
      </c>
      <c r="W94" s="36">
        <v>0</v>
      </c>
      <c r="X94" s="35"/>
      <c r="Y94" s="64">
        <v>1</v>
      </c>
      <c r="Z94" s="64">
        <v>0.7</v>
      </c>
      <c r="AA94" s="64">
        <v>3</v>
      </c>
      <c r="AC94" s="64">
        <v>0.3</v>
      </c>
      <c r="AD94" s="64">
        <v>0.7</v>
      </c>
      <c r="AE94" s="64"/>
      <c r="AG94" s="64">
        <v>1</v>
      </c>
      <c r="AH94" s="64"/>
      <c r="AI94" s="64"/>
      <c r="AJ94" s="36">
        <v>30</v>
      </c>
      <c r="AK94" s="64">
        <v>2</v>
      </c>
      <c r="AL94" s="36">
        <v>1</v>
      </c>
      <c r="AM94" s="36">
        <v>2003</v>
      </c>
      <c r="AN94" s="13"/>
      <c r="AP94" s="36">
        <v>0</v>
      </c>
      <c r="AR94" s="66"/>
      <c r="AS94" s="66"/>
      <c r="AT94" s="66"/>
      <c r="AU94" s="78">
        <v>45</v>
      </c>
    </row>
    <row r="95" spans="1:47" s="36" customFormat="1" ht="15.75" customHeight="1" x14ac:dyDescent="0.15">
      <c r="A95" s="42">
        <v>7003</v>
      </c>
      <c r="B95" s="36" t="s">
        <v>711</v>
      </c>
      <c r="C95" s="36" t="s">
        <v>707</v>
      </c>
      <c r="I95" s="36" t="s">
        <v>518</v>
      </c>
      <c r="J95" s="36" t="s">
        <v>1202</v>
      </c>
      <c r="K95" s="36" t="s">
        <v>1202</v>
      </c>
      <c r="M95" s="36">
        <v>5</v>
      </c>
      <c r="N95" s="36">
        <v>5</v>
      </c>
      <c r="O95" s="36">
        <v>3</v>
      </c>
      <c r="P95" s="35">
        <v>16</v>
      </c>
      <c r="Q95" s="42">
        <v>7003</v>
      </c>
      <c r="R95" s="42">
        <v>30241</v>
      </c>
      <c r="S95" s="36">
        <v>99</v>
      </c>
      <c r="T95" s="36" t="s">
        <v>1211</v>
      </c>
      <c r="U95" s="36">
        <v>2.5</v>
      </c>
      <c r="V95" s="36" t="s">
        <v>532</v>
      </c>
      <c r="W95" s="36">
        <v>0</v>
      </c>
      <c r="X95" s="35"/>
      <c r="Y95" s="64">
        <v>0.1</v>
      </c>
      <c r="Z95" s="64">
        <v>1</v>
      </c>
      <c r="AA95" s="64">
        <v>6</v>
      </c>
      <c r="AB95" s="64"/>
      <c r="AC95" s="64">
        <v>0.12</v>
      </c>
      <c r="AD95" s="64">
        <v>0.5</v>
      </c>
      <c r="AE95" s="64">
        <v>6</v>
      </c>
      <c r="AF95" s="64"/>
      <c r="AG95" s="64">
        <v>1</v>
      </c>
      <c r="AH95" s="64"/>
      <c r="AI95" s="64"/>
      <c r="AJ95" s="36">
        <v>30</v>
      </c>
      <c r="AK95" s="64">
        <v>2</v>
      </c>
      <c r="AL95" s="36">
        <v>1</v>
      </c>
      <c r="AM95" s="36">
        <v>2003</v>
      </c>
      <c r="AN95" s="13"/>
      <c r="AP95" s="36">
        <v>0</v>
      </c>
      <c r="AR95" s="66"/>
      <c r="AS95" s="66"/>
      <c r="AT95" s="66"/>
      <c r="AU95" s="78">
        <v>45</v>
      </c>
    </row>
    <row r="96" spans="1:47" s="36" customFormat="1" ht="15.75" customHeight="1" x14ac:dyDescent="0.15">
      <c r="A96" s="42">
        <v>7004</v>
      </c>
      <c r="B96" s="36" t="s">
        <v>713</v>
      </c>
      <c r="C96" s="36" t="s">
        <v>708</v>
      </c>
      <c r="I96" s="36" t="s">
        <v>519</v>
      </c>
      <c r="J96" s="36" t="s">
        <v>334</v>
      </c>
      <c r="K96" s="36" t="s">
        <v>334</v>
      </c>
      <c r="M96" s="36">
        <v>1</v>
      </c>
      <c r="N96" s="36">
        <v>1</v>
      </c>
      <c r="O96" s="36">
        <v>3</v>
      </c>
      <c r="P96" s="35"/>
      <c r="Q96" s="42">
        <v>7004</v>
      </c>
      <c r="R96" s="35" t="s">
        <v>629</v>
      </c>
      <c r="S96" s="36">
        <v>99</v>
      </c>
      <c r="T96" s="36" t="s">
        <v>1211</v>
      </c>
      <c r="U96" s="36">
        <v>2.5</v>
      </c>
      <c r="V96" s="36" t="s">
        <v>532</v>
      </c>
      <c r="W96" s="36">
        <v>0</v>
      </c>
      <c r="X96" s="35"/>
      <c r="Y96" s="64">
        <v>1</v>
      </c>
      <c r="Z96" s="64">
        <v>0.7</v>
      </c>
      <c r="AA96" s="64">
        <v>3</v>
      </c>
      <c r="AC96" s="64">
        <v>0.3</v>
      </c>
      <c r="AD96" s="64">
        <v>0.7</v>
      </c>
      <c r="AE96" s="64"/>
      <c r="AG96" s="64">
        <v>1</v>
      </c>
      <c r="AH96" s="64"/>
      <c r="AI96" s="64"/>
      <c r="AJ96" s="36">
        <v>30</v>
      </c>
      <c r="AK96" s="64">
        <v>2</v>
      </c>
      <c r="AL96" s="36">
        <v>1</v>
      </c>
      <c r="AM96" s="36">
        <v>2003</v>
      </c>
      <c r="AN96" s="13"/>
      <c r="AP96" s="36">
        <v>0</v>
      </c>
      <c r="AR96" s="66"/>
      <c r="AS96" s="66"/>
      <c r="AT96" s="66"/>
      <c r="AU96" s="78">
        <v>45</v>
      </c>
    </row>
    <row r="97" spans="1:47" s="36" customFormat="1" ht="15.75" customHeight="1" x14ac:dyDescent="0.15">
      <c r="A97" s="42">
        <v>7005</v>
      </c>
      <c r="B97" s="36" t="s">
        <v>720</v>
      </c>
      <c r="C97" s="36" t="s">
        <v>714</v>
      </c>
      <c r="I97" s="36" t="s">
        <v>520</v>
      </c>
      <c r="J97" s="35" t="s">
        <v>1207</v>
      </c>
      <c r="K97" s="35" t="s">
        <v>1207</v>
      </c>
      <c r="M97" s="36">
        <v>4</v>
      </c>
      <c r="N97" s="36">
        <v>4</v>
      </c>
      <c r="O97" s="36">
        <v>2</v>
      </c>
      <c r="P97" s="35">
        <v>5</v>
      </c>
      <c r="Q97" s="42">
        <v>7005</v>
      </c>
      <c r="R97" s="35" t="s">
        <v>629</v>
      </c>
      <c r="S97" s="36">
        <v>99</v>
      </c>
      <c r="T97" s="36" t="s">
        <v>1211</v>
      </c>
      <c r="U97" s="36">
        <v>2.5</v>
      </c>
      <c r="V97" s="36" t="s">
        <v>532</v>
      </c>
      <c r="W97" s="36">
        <v>0</v>
      </c>
      <c r="X97" s="35"/>
      <c r="Y97" s="64">
        <v>0.1</v>
      </c>
      <c r="Z97" s="64">
        <v>0.7</v>
      </c>
      <c r="AA97" s="64"/>
      <c r="AC97" s="64">
        <v>1</v>
      </c>
      <c r="AD97" s="64">
        <v>0.7</v>
      </c>
      <c r="AE97" s="64"/>
      <c r="AG97" s="64">
        <v>1</v>
      </c>
      <c r="AH97" s="64"/>
      <c r="AI97" s="64">
        <v>2</v>
      </c>
      <c r="AJ97" s="36">
        <v>30</v>
      </c>
      <c r="AK97" s="36">
        <v>1</v>
      </c>
      <c r="AL97" s="36">
        <v>2003</v>
      </c>
      <c r="AM97" s="36">
        <v>20</v>
      </c>
      <c r="AN97" s="13"/>
      <c r="AP97" s="36">
        <v>0</v>
      </c>
      <c r="AR97" s="66"/>
      <c r="AS97" s="66"/>
      <c r="AT97" s="66"/>
      <c r="AU97" s="78">
        <v>45</v>
      </c>
    </row>
    <row r="98" spans="1:47" s="36" customFormat="1" ht="15.75" customHeight="1" x14ac:dyDescent="0.15">
      <c r="A98" s="42">
        <v>7006</v>
      </c>
      <c r="B98" s="36" t="s">
        <v>720</v>
      </c>
      <c r="C98" s="36" t="s">
        <v>714</v>
      </c>
      <c r="I98" s="36" t="s">
        <v>521</v>
      </c>
      <c r="J98" s="35" t="s">
        <v>1207</v>
      </c>
      <c r="K98" s="35" t="s">
        <v>1207</v>
      </c>
      <c r="M98" s="36">
        <v>4</v>
      </c>
      <c r="N98" s="36">
        <v>4</v>
      </c>
      <c r="O98" s="36">
        <v>2</v>
      </c>
      <c r="P98" s="35">
        <v>5</v>
      </c>
      <c r="Q98" s="42">
        <v>7006</v>
      </c>
      <c r="R98" s="35" t="s">
        <v>629</v>
      </c>
      <c r="S98" s="36">
        <v>99</v>
      </c>
      <c r="T98" s="36" t="s">
        <v>1211</v>
      </c>
      <c r="U98" s="36">
        <v>2.5</v>
      </c>
      <c r="V98" s="36" t="s">
        <v>532</v>
      </c>
      <c r="W98" s="36">
        <v>0</v>
      </c>
      <c r="X98" s="35"/>
      <c r="Y98" s="64">
        <v>0.1</v>
      </c>
      <c r="Z98" s="64">
        <v>0.7</v>
      </c>
      <c r="AA98" s="64"/>
      <c r="AC98" s="64">
        <v>1</v>
      </c>
      <c r="AD98" s="64">
        <v>0.7</v>
      </c>
      <c r="AE98" s="64"/>
      <c r="AG98" s="64">
        <v>1</v>
      </c>
      <c r="AH98" s="64"/>
      <c r="AI98" s="64">
        <v>2</v>
      </c>
      <c r="AJ98" s="36">
        <v>30</v>
      </c>
      <c r="AK98" s="36">
        <v>1</v>
      </c>
      <c r="AL98" s="36">
        <v>2003</v>
      </c>
      <c r="AM98" s="36">
        <v>20</v>
      </c>
      <c r="AN98" s="13"/>
      <c r="AP98" s="36">
        <v>0</v>
      </c>
      <c r="AR98" s="66"/>
      <c r="AS98" s="66"/>
      <c r="AT98" s="66"/>
      <c r="AU98" s="78">
        <v>45</v>
      </c>
    </row>
    <row r="99" spans="1:47" s="36" customFormat="1" ht="15.75" customHeight="1" x14ac:dyDescent="0.15">
      <c r="A99" s="42">
        <v>7007</v>
      </c>
      <c r="B99" s="36" t="s">
        <v>1412</v>
      </c>
      <c r="C99" s="43" t="s">
        <v>597</v>
      </c>
      <c r="I99" s="36" t="s">
        <v>1419</v>
      </c>
      <c r="J99" s="36" t="s">
        <v>1196</v>
      </c>
      <c r="K99" s="36" t="s">
        <v>1196</v>
      </c>
      <c r="M99" s="43">
        <v>1</v>
      </c>
      <c r="N99" s="43">
        <v>1</v>
      </c>
      <c r="O99" s="36">
        <v>3</v>
      </c>
      <c r="P99" s="35"/>
      <c r="Q99" s="42">
        <v>1000</v>
      </c>
      <c r="R99" s="35">
        <v>100001</v>
      </c>
      <c r="S99" s="36">
        <v>99</v>
      </c>
      <c r="T99" s="36" t="s">
        <v>1211</v>
      </c>
      <c r="U99" s="36">
        <v>2.5</v>
      </c>
      <c r="V99" s="36" t="s">
        <v>532</v>
      </c>
      <c r="W99" s="36">
        <v>0</v>
      </c>
      <c r="X99" s="35"/>
      <c r="Y99" s="64">
        <v>1</v>
      </c>
      <c r="Z99" s="64">
        <v>0.7</v>
      </c>
      <c r="AA99" s="64">
        <v>3</v>
      </c>
      <c r="AB99" s="36" t="s">
        <v>2149</v>
      </c>
      <c r="AC99" s="64">
        <v>0.3</v>
      </c>
      <c r="AD99" s="64">
        <v>0.7</v>
      </c>
      <c r="AE99" s="64"/>
      <c r="AG99" s="64">
        <v>1</v>
      </c>
      <c r="AH99" s="64"/>
      <c r="AI99" s="64">
        <v>2</v>
      </c>
      <c r="AJ99" s="36">
        <v>30</v>
      </c>
      <c r="AK99" s="36">
        <v>1</v>
      </c>
      <c r="AL99" s="36">
        <v>2003</v>
      </c>
      <c r="AM99" s="36">
        <v>20</v>
      </c>
      <c r="AN99" s="13" t="s">
        <v>1310</v>
      </c>
      <c r="AP99" s="36">
        <v>0</v>
      </c>
      <c r="AU99" s="78">
        <v>45</v>
      </c>
    </row>
    <row r="100" spans="1:47" s="36" customFormat="1" ht="14.25" customHeight="1" x14ac:dyDescent="0.15">
      <c r="A100" s="42">
        <v>7008</v>
      </c>
      <c r="B100" s="36" t="s">
        <v>1418</v>
      </c>
      <c r="C100" s="43" t="s">
        <v>597</v>
      </c>
      <c r="I100" s="36" t="s">
        <v>1420</v>
      </c>
      <c r="J100" s="36" t="s">
        <v>334</v>
      </c>
      <c r="K100" s="36" t="s">
        <v>334</v>
      </c>
      <c r="M100" s="43">
        <v>1</v>
      </c>
      <c r="N100" s="43">
        <v>1</v>
      </c>
      <c r="O100" s="36">
        <v>3</v>
      </c>
      <c r="P100" s="35"/>
      <c r="Q100" s="35">
        <v>3005</v>
      </c>
      <c r="R100" s="42">
        <v>30051</v>
      </c>
      <c r="S100" s="36">
        <v>99</v>
      </c>
      <c r="T100" s="36" t="s">
        <v>1211</v>
      </c>
      <c r="U100" s="36">
        <v>2.5</v>
      </c>
      <c r="V100" s="36" t="s">
        <v>532</v>
      </c>
      <c r="W100" s="36">
        <v>0</v>
      </c>
      <c r="X100" s="35"/>
      <c r="Y100" s="64">
        <v>1</v>
      </c>
      <c r="Z100" s="64">
        <v>0.7</v>
      </c>
      <c r="AA100" s="64">
        <v>3</v>
      </c>
      <c r="AB100" s="36" t="s">
        <v>2149</v>
      </c>
      <c r="AC100" s="64">
        <v>0.3</v>
      </c>
      <c r="AD100" s="64">
        <v>0.7</v>
      </c>
      <c r="AE100" s="64"/>
      <c r="AG100" s="64">
        <v>1</v>
      </c>
      <c r="AH100" s="64"/>
      <c r="AI100" s="64"/>
      <c r="AJ100" s="36">
        <v>30</v>
      </c>
      <c r="AK100" s="64">
        <v>2</v>
      </c>
      <c r="AL100" s="36">
        <v>1</v>
      </c>
      <c r="AM100" s="36">
        <v>2003</v>
      </c>
      <c r="AN100" s="264" t="s">
        <v>1307</v>
      </c>
      <c r="AP100" s="36">
        <v>0</v>
      </c>
      <c r="AR100" s="66"/>
      <c r="AS100" s="66"/>
      <c r="AT100" s="66"/>
      <c r="AU100" s="78">
        <v>45</v>
      </c>
    </row>
    <row r="101" spans="1:47" s="36" customFormat="1" ht="15.75" customHeight="1" x14ac:dyDescent="0.15">
      <c r="A101" s="42">
        <v>7009</v>
      </c>
      <c r="B101" s="36" t="s">
        <v>1415</v>
      </c>
      <c r="C101" s="43" t="s">
        <v>596</v>
      </c>
      <c r="I101" s="36" t="s">
        <v>1421</v>
      </c>
      <c r="J101" s="36" t="s">
        <v>1199</v>
      </c>
      <c r="K101" s="36" t="s">
        <v>1199</v>
      </c>
      <c r="L101" s="36">
        <v>5</v>
      </c>
      <c r="M101" s="43">
        <v>2</v>
      </c>
      <c r="N101" s="43">
        <v>2</v>
      </c>
      <c r="O101" s="36">
        <v>3</v>
      </c>
      <c r="P101" s="35"/>
      <c r="Q101" s="35">
        <v>1003</v>
      </c>
      <c r="R101" s="35">
        <v>100031</v>
      </c>
      <c r="S101" s="36">
        <v>300</v>
      </c>
      <c r="T101" s="36" t="s">
        <v>1216</v>
      </c>
      <c r="U101" s="36">
        <v>2.5</v>
      </c>
      <c r="V101" s="36" t="s">
        <v>534</v>
      </c>
      <c r="W101" s="36">
        <v>0</v>
      </c>
      <c r="X101" s="35"/>
      <c r="Y101" s="64">
        <v>0.8</v>
      </c>
      <c r="Z101" s="64">
        <v>0.7</v>
      </c>
      <c r="AA101" s="64"/>
      <c r="AB101" s="64" t="s">
        <v>2155</v>
      </c>
      <c r="AC101" s="64">
        <v>0.3</v>
      </c>
      <c r="AD101" s="64">
        <v>0.7</v>
      </c>
      <c r="AE101" s="64"/>
      <c r="AF101" s="64"/>
      <c r="AG101" s="64">
        <v>1</v>
      </c>
      <c r="AH101" s="64" t="s">
        <v>50</v>
      </c>
      <c r="AI101" s="64" t="s">
        <v>668</v>
      </c>
      <c r="AJ101" s="36">
        <v>30</v>
      </c>
      <c r="AK101" s="64">
        <v>2</v>
      </c>
      <c r="AL101" s="36">
        <v>1</v>
      </c>
      <c r="AM101" s="36">
        <v>2003</v>
      </c>
      <c r="AN101" s="13" t="s">
        <v>1313</v>
      </c>
      <c r="AP101" s="36">
        <v>0</v>
      </c>
      <c r="AU101" s="78">
        <v>40</v>
      </c>
    </row>
    <row r="102" spans="1:47" s="36" customFormat="1" ht="15.75" customHeight="1" x14ac:dyDescent="0.15">
      <c r="A102" s="42">
        <v>7010</v>
      </c>
      <c r="B102" s="36" t="s">
        <v>1416</v>
      </c>
      <c r="C102" s="43" t="s">
        <v>595</v>
      </c>
      <c r="I102" s="36" t="s">
        <v>1422</v>
      </c>
      <c r="J102" s="36" t="s">
        <v>387</v>
      </c>
      <c r="K102" s="36" t="s">
        <v>387</v>
      </c>
      <c r="M102" s="43">
        <v>5</v>
      </c>
      <c r="N102" s="43">
        <v>5</v>
      </c>
      <c r="O102" s="36">
        <v>3</v>
      </c>
      <c r="P102" s="35">
        <v>16</v>
      </c>
      <c r="Q102" s="35">
        <v>3024</v>
      </c>
      <c r="R102" s="42">
        <v>30241</v>
      </c>
      <c r="S102" s="36">
        <v>99</v>
      </c>
      <c r="T102" s="36" t="s">
        <v>1211</v>
      </c>
      <c r="U102" s="36">
        <v>2.5</v>
      </c>
      <c r="V102" s="36" t="s">
        <v>532</v>
      </c>
      <c r="W102" s="36">
        <v>0</v>
      </c>
      <c r="X102" s="35"/>
      <c r="Y102" s="64">
        <v>0.1</v>
      </c>
      <c r="Z102" s="64">
        <v>1</v>
      </c>
      <c r="AA102" s="64">
        <v>6</v>
      </c>
      <c r="AB102" s="64"/>
      <c r="AC102" s="64">
        <v>0.12</v>
      </c>
      <c r="AD102" s="64">
        <v>0.5</v>
      </c>
      <c r="AE102" s="64">
        <v>6</v>
      </c>
      <c r="AF102" s="64"/>
      <c r="AG102" s="64">
        <v>1</v>
      </c>
      <c r="AH102" s="64"/>
      <c r="AI102" s="64"/>
      <c r="AJ102" s="36">
        <v>30</v>
      </c>
      <c r="AK102" s="64">
        <v>2</v>
      </c>
      <c r="AL102" s="36">
        <v>1</v>
      </c>
      <c r="AM102" s="36">
        <v>2003</v>
      </c>
      <c r="AN102" s="264" t="s">
        <v>1307</v>
      </c>
      <c r="AP102" s="36">
        <v>0</v>
      </c>
      <c r="AR102" s="66"/>
      <c r="AS102" s="66"/>
      <c r="AT102" s="66"/>
      <c r="AU102" s="78">
        <v>45</v>
      </c>
    </row>
    <row r="103" spans="1:47" s="36" customFormat="1" ht="15.75" customHeight="1" x14ac:dyDescent="0.15">
      <c r="A103" s="42">
        <v>7011</v>
      </c>
      <c r="B103" s="36" t="s">
        <v>1414</v>
      </c>
      <c r="C103" s="43" t="s">
        <v>595</v>
      </c>
      <c r="I103" s="36" t="s">
        <v>1423</v>
      </c>
      <c r="J103" s="36" t="s">
        <v>1158</v>
      </c>
      <c r="K103" s="36" t="s">
        <v>1158</v>
      </c>
      <c r="M103" s="43">
        <v>5</v>
      </c>
      <c r="N103" s="43">
        <v>5</v>
      </c>
      <c r="O103" s="36">
        <v>3</v>
      </c>
      <c r="P103" s="35">
        <v>30</v>
      </c>
      <c r="Q103" s="35">
        <v>3028</v>
      </c>
      <c r="R103" s="35">
        <v>30281</v>
      </c>
      <c r="S103" s="36">
        <v>99</v>
      </c>
      <c r="T103" s="36" t="s">
        <v>1211</v>
      </c>
      <c r="U103" s="36">
        <v>2.5</v>
      </c>
      <c r="V103" s="36" t="s">
        <v>532</v>
      </c>
      <c r="W103" s="36">
        <v>0</v>
      </c>
      <c r="X103" s="35"/>
      <c r="Y103" s="64">
        <v>0.1</v>
      </c>
      <c r="Z103" s="64">
        <v>0.7</v>
      </c>
      <c r="AA103" s="64"/>
      <c r="AB103" s="64"/>
      <c r="AC103" s="64">
        <v>0.12</v>
      </c>
      <c r="AD103" s="64">
        <v>0.5</v>
      </c>
      <c r="AE103" s="64">
        <v>6</v>
      </c>
      <c r="AF103" s="64" t="s">
        <v>2152</v>
      </c>
      <c r="AG103" s="64">
        <v>1</v>
      </c>
      <c r="AH103" s="64"/>
      <c r="AI103" s="64"/>
      <c r="AJ103" s="36">
        <v>30</v>
      </c>
      <c r="AK103" s="64">
        <v>2</v>
      </c>
      <c r="AL103" s="36">
        <v>1</v>
      </c>
      <c r="AM103" s="36">
        <v>2003</v>
      </c>
      <c r="AN103" s="263" t="s">
        <v>1309</v>
      </c>
      <c r="AP103" s="36">
        <v>0</v>
      </c>
      <c r="AR103" s="38"/>
      <c r="AS103" s="38"/>
      <c r="AT103" s="38"/>
      <c r="AU103" s="78">
        <v>45</v>
      </c>
    </row>
    <row r="104" spans="1:47" s="36" customFormat="1" ht="15.75" customHeight="1" x14ac:dyDescent="0.15">
      <c r="A104" s="42">
        <v>7012</v>
      </c>
      <c r="B104" s="36" t="s">
        <v>1413</v>
      </c>
      <c r="C104" s="43" t="s">
        <v>613</v>
      </c>
      <c r="I104" s="36" t="s">
        <v>1424</v>
      </c>
      <c r="J104" s="36" t="s">
        <v>1198</v>
      </c>
      <c r="K104" s="36" t="s">
        <v>1198</v>
      </c>
      <c r="M104" s="43">
        <v>5</v>
      </c>
      <c r="N104" s="43">
        <v>5</v>
      </c>
      <c r="O104" s="36">
        <v>3</v>
      </c>
      <c r="P104" s="35">
        <v>30</v>
      </c>
      <c r="Q104" s="42">
        <v>1002</v>
      </c>
      <c r="R104" s="35">
        <v>100021</v>
      </c>
      <c r="S104" s="36">
        <v>99</v>
      </c>
      <c r="T104" s="36" t="s">
        <v>1211</v>
      </c>
      <c r="U104" s="36">
        <v>2.5</v>
      </c>
      <c r="V104" s="36" t="s">
        <v>532</v>
      </c>
      <c r="W104" s="36">
        <v>0</v>
      </c>
      <c r="X104" s="35"/>
      <c r="Y104" s="64">
        <v>0.1</v>
      </c>
      <c r="Z104" s="64">
        <v>1</v>
      </c>
      <c r="AA104" s="64">
        <v>6</v>
      </c>
      <c r="AB104" s="64"/>
      <c r="AC104" s="64">
        <v>1</v>
      </c>
      <c r="AD104" s="64">
        <v>0.5</v>
      </c>
      <c r="AE104" s="64">
        <v>6</v>
      </c>
      <c r="AF104" s="64"/>
      <c r="AG104" s="64">
        <v>1</v>
      </c>
      <c r="AH104" s="64"/>
      <c r="AI104" s="64">
        <v>2</v>
      </c>
      <c r="AJ104" s="36">
        <v>30</v>
      </c>
      <c r="AK104" s="36">
        <v>1</v>
      </c>
      <c r="AL104" s="36">
        <v>2003</v>
      </c>
      <c r="AM104" s="36">
        <v>20</v>
      </c>
      <c r="AN104" s="13" t="s">
        <v>1312</v>
      </c>
      <c r="AP104" s="36">
        <v>0</v>
      </c>
      <c r="AU104" s="78">
        <v>45</v>
      </c>
    </row>
    <row r="105" spans="1:47" s="153" customFormat="1" ht="15.75" customHeight="1" x14ac:dyDescent="0.15">
      <c r="A105" s="250">
        <v>7013</v>
      </c>
      <c r="B105" s="153" t="s">
        <v>2221</v>
      </c>
      <c r="C105" s="48" t="s">
        <v>2241</v>
      </c>
      <c r="I105" s="153" t="s">
        <v>2242</v>
      </c>
      <c r="J105" s="153" t="s">
        <v>1200</v>
      </c>
      <c r="K105" s="153" t="s">
        <v>1200</v>
      </c>
      <c r="M105" s="153">
        <v>1</v>
      </c>
      <c r="N105" s="153">
        <v>1</v>
      </c>
      <c r="O105" s="153">
        <v>2</v>
      </c>
      <c r="P105" s="154"/>
      <c r="Q105" s="151">
        <v>7000</v>
      </c>
      <c r="R105" s="154" t="s">
        <v>629</v>
      </c>
      <c r="S105" s="153">
        <v>99</v>
      </c>
      <c r="T105" s="153" t="s">
        <v>1211</v>
      </c>
      <c r="U105" s="153">
        <v>2.5</v>
      </c>
      <c r="V105" s="153" t="s">
        <v>532</v>
      </c>
      <c r="W105" s="153">
        <v>0</v>
      </c>
      <c r="X105" s="154"/>
      <c r="Y105" s="257">
        <v>1</v>
      </c>
      <c r="Z105" s="257">
        <v>0.7</v>
      </c>
      <c r="AA105" s="257">
        <v>3</v>
      </c>
      <c r="AC105" s="257">
        <v>0.3</v>
      </c>
      <c r="AD105" s="257">
        <v>0.7</v>
      </c>
      <c r="AE105" s="257"/>
      <c r="AG105" s="257">
        <v>1</v>
      </c>
      <c r="AH105" s="257"/>
      <c r="AI105" s="257"/>
      <c r="AJ105" s="153">
        <v>30</v>
      </c>
      <c r="AK105" s="257">
        <v>2</v>
      </c>
      <c r="AL105" s="153">
        <v>1</v>
      </c>
      <c r="AM105" s="153">
        <v>2003</v>
      </c>
      <c r="AN105" s="13"/>
      <c r="AP105" s="153">
        <v>0</v>
      </c>
      <c r="AU105" s="258">
        <v>45</v>
      </c>
    </row>
    <row r="106" spans="1:47" s="153" customFormat="1" ht="15.75" customHeight="1" x14ac:dyDescent="0.15">
      <c r="A106" s="250">
        <v>7014</v>
      </c>
      <c r="B106" s="153" t="s">
        <v>2222</v>
      </c>
      <c r="C106" s="48" t="s">
        <v>2241</v>
      </c>
      <c r="I106" s="153" t="s">
        <v>2243</v>
      </c>
      <c r="J106" s="153" t="s">
        <v>1196</v>
      </c>
      <c r="K106" s="153" t="s">
        <v>1196</v>
      </c>
      <c r="M106" s="48">
        <v>1</v>
      </c>
      <c r="N106" s="48">
        <v>1</v>
      </c>
      <c r="O106" s="153">
        <v>3</v>
      </c>
      <c r="P106" s="154"/>
      <c r="Q106" s="151">
        <v>1000</v>
      </c>
      <c r="R106" s="154">
        <v>100001</v>
      </c>
      <c r="S106" s="153">
        <v>99</v>
      </c>
      <c r="T106" s="153" t="s">
        <v>1211</v>
      </c>
      <c r="U106" s="153">
        <v>2.5</v>
      </c>
      <c r="V106" s="153" t="s">
        <v>532</v>
      </c>
      <c r="W106" s="153">
        <v>0</v>
      </c>
      <c r="X106" s="154"/>
      <c r="Y106" s="257">
        <v>1</v>
      </c>
      <c r="Z106" s="257">
        <v>0.7</v>
      </c>
      <c r="AA106" s="257">
        <v>3</v>
      </c>
      <c r="AB106" s="153" t="s">
        <v>2149</v>
      </c>
      <c r="AC106" s="257">
        <v>0.3</v>
      </c>
      <c r="AD106" s="257">
        <v>0.7</v>
      </c>
      <c r="AE106" s="257"/>
      <c r="AG106" s="257">
        <v>1</v>
      </c>
      <c r="AH106" s="257"/>
      <c r="AI106" s="257">
        <v>2</v>
      </c>
      <c r="AJ106" s="153">
        <v>30</v>
      </c>
      <c r="AK106" s="153">
        <v>1</v>
      </c>
      <c r="AL106" s="153">
        <v>2003</v>
      </c>
      <c r="AM106" s="153">
        <v>20</v>
      </c>
      <c r="AN106" s="13"/>
      <c r="AP106" s="153">
        <v>0</v>
      </c>
      <c r="AU106" s="258">
        <v>45</v>
      </c>
    </row>
    <row r="107" spans="1:47" s="153" customFormat="1" ht="15.75" customHeight="1" x14ac:dyDescent="0.15">
      <c r="A107" s="250">
        <v>7015</v>
      </c>
      <c r="B107" s="153" t="s">
        <v>2223</v>
      </c>
      <c r="C107" s="48" t="s">
        <v>2244</v>
      </c>
      <c r="I107" s="153" t="s">
        <v>2245</v>
      </c>
      <c r="J107" s="153" t="s">
        <v>1198</v>
      </c>
      <c r="K107" s="153" t="s">
        <v>1198</v>
      </c>
      <c r="M107" s="48">
        <v>5</v>
      </c>
      <c r="N107" s="48">
        <v>5</v>
      </c>
      <c r="O107" s="153">
        <v>3</v>
      </c>
      <c r="P107" s="154">
        <v>30</v>
      </c>
      <c r="Q107" s="151">
        <v>1002</v>
      </c>
      <c r="R107" s="154">
        <v>100021</v>
      </c>
      <c r="S107" s="153">
        <v>99</v>
      </c>
      <c r="T107" s="153" t="s">
        <v>1211</v>
      </c>
      <c r="U107" s="153">
        <v>2.5</v>
      </c>
      <c r="V107" s="153" t="s">
        <v>532</v>
      </c>
      <c r="W107" s="153">
        <v>0</v>
      </c>
      <c r="X107" s="154"/>
      <c r="Y107" s="257">
        <v>0.1</v>
      </c>
      <c r="Z107" s="257">
        <v>1</v>
      </c>
      <c r="AA107" s="257">
        <v>6</v>
      </c>
      <c r="AB107" s="257"/>
      <c r="AC107" s="257">
        <v>1</v>
      </c>
      <c r="AD107" s="257">
        <v>0.5</v>
      </c>
      <c r="AE107" s="257">
        <v>6</v>
      </c>
      <c r="AF107" s="257"/>
      <c r="AG107" s="257">
        <v>1</v>
      </c>
      <c r="AH107" s="257"/>
      <c r="AI107" s="257">
        <v>2</v>
      </c>
      <c r="AJ107" s="153">
        <v>30</v>
      </c>
      <c r="AK107" s="153">
        <v>1</v>
      </c>
      <c r="AL107" s="153">
        <v>2003</v>
      </c>
      <c r="AM107" s="153">
        <v>20</v>
      </c>
      <c r="AN107" s="13"/>
      <c r="AP107" s="153">
        <v>0</v>
      </c>
      <c r="AU107" s="258">
        <v>45</v>
      </c>
    </row>
    <row r="108" spans="1:47" s="153" customFormat="1" ht="15.75" customHeight="1" x14ac:dyDescent="0.15">
      <c r="A108" s="250">
        <v>7016</v>
      </c>
      <c r="B108" s="153" t="s">
        <v>2224</v>
      </c>
      <c r="C108" s="48" t="s">
        <v>2241</v>
      </c>
      <c r="I108" s="153" t="s">
        <v>2246</v>
      </c>
      <c r="J108" s="153" t="s">
        <v>334</v>
      </c>
      <c r="K108" s="153" t="s">
        <v>334</v>
      </c>
      <c r="M108" s="48">
        <v>1</v>
      </c>
      <c r="N108" s="48">
        <v>1</v>
      </c>
      <c r="O108" s="153">
        <v>3</v>
      </c>
      <c r="P108" s="154"/>
      <c r="Q108" s="154">
        <v>3005</v>
      </c>
      <c r="R108" s="151">
        <v>30051</v>
      </c>
      <c r="S108" s="153">
        <v>99</v>
      </c>
      <c r="T108" s="153" t="s">
        <v>1211</v>
      </c>
      <c r="U108" s="153">
        <v>2.5</v>
      </c>
      <c r="V108" s="153" t="s">
        <v>532</v>
      </c>
      <c r="W108" s="153">
        <v>0</v>
      </c>
      <c r="X108" s="154"/>
      <c r="Y108" s="257">
        <v>1</v>
      </c>
      <c r="Z108" s="257">
        <v>0.7</v>
      </c>
      <c r="AA108" s="257">
        <v>3</v>
      </c>
      <c r="AB108" s="153" t="s">
        <v>2149</v>
      </c>
      <c r="AC108" s="257">
        <v>0.3</v>
      </c>
      <c r="AD108" s="257">
        <v>0.7</v>
      </c>
      <c r="AE108" s="257"/>
      <c r="AG108" s="257">
        <v>1</v>
      </c>
      <c r="AH108" s="257"/>
      <c r="AI108" s="257"/>
      <c r="AJ108" s="153">
        <v>30</v>
      </c>
      <c r="AK108" s="257">
        <v>2</v>
      </c>
      <c r="AL108" s="153">
        <v>1</v>
      </c>
      <c r="AM108" s="153">
        <v>2003</v>
      </c>
      <c r="AN108" s="13"/>
      <c r="AP108" s="153">
        <v>0</v>
      </c>
      <c r="AU108" s="258">
        <v>45</v>
      </c>
    </row>
    <row r="109" spans="1:47" s="36" customFormat="1" ht="15.75" customHeight="1" x14ac:dyDescent="0.15">
      <c r="A109" s="42">
        <v>9001</v>
      </c>
      <c r="B109" s="36" t="s">
        <v>263</v>
      </c>
      <c r="C109" s="36" t="s">
        <v>745</v>
      </c>
      <c r="I109" s="36" t="s">
        <v>159</v>
      </c>
      <c r="J109" s="35" t="s">
        <v>1203</v>
      </c>
      <c r="K109" s="35" t="s">
        <v>1203</v>
      </c>
      <c r="M109" s="36">
        <v>3</v>
      </c>
      <c r="N109" s="36">
        <v>3</v>
      </c>
      <c r="O109" s="36">
        <v>2</v>
      </c>
      <c r="P109" s="35"/>
      <c r="Q109" s="42">
        <v>9001</v>
      </c>
      <c r="R109" s="35" t="s">
        <v>629</v>
      </c>
      <c r="S109" s="36">
        <v>99</v>
      </c>
      <c r="T109" s="36" t="s">
        <v>1211</v>
      </c>
      <c r="U109" s="36">
        <v>2.5</v>
      </c>
      <c r="V109" s="36" t="s">
        <v>532</v>
      </c>
      <c r="W109" s="36">
        <v>0</v>
      </c>
      <c r="X109" s="35"/>
      <c r="Y109" s="64">
        <v>1</v>
      </c>
      <c r="Z109" s="64">
        <v>0.7</v>
      </c>
      <c r="AA109" s="64"/>
      <c r="AB109" s="36" t="s">
        <v>1219</v>
      </c>
      <c r="AC109" s="64">
        <v>0.3</v>
      </c>
      <c r="AD109" s="64">
        <v>0.7</v>
      </c>
      <c r="AE109" s="64"/>
      <c r="AG109" s="64">
        <v>1</v>
      </c>
      <c r="AH109" s="64"/>
      <c r="AI109" s="64"/>
      <c r="AK109" s="64">
        <v>2</v>
      </c>
      <c r="AL109" s="35">
        <v>0</v>
      </c>
      <c r="AM109" s="36">
        <v>2003</v>
      </c>
      <c r="AN109" s="13"/>
      <c r="AP109" s="36">
        <v>0</v>
      </c>
      <c r="AR109" s="66"/>
      <c r="AS109" s="66"/>
      <c r="AT109" s="66"/>
      <c r="AU109" s="78">
        <v>45</v>
      </c>
    </row>
    <row r="110" spans="1:47" s="36" customFormat="1" ht="15.75" customHeight="1" x14ac:dyDescent="0.15">
      <c r="A110" s="42">
        <v>9002</v>
      </c>
      <c r="B110" s="36" t="s">
        <v>264</v>
      </c>
      <c r="C110" s="36" t="s">
        <v>746</v>
      </c>
      <c r="I110" s="36" t="s">
        <v>160</v>
      </c>
      <c r="J110" s="35" t="s">
        <v>1204</v>
      </c>
      <c r="K110" s="35" t="s">
        <v>1204</v>
      </c>
      <c r="M110" s="36">
        <v>1</v>
      </c>
      <c r="N110" s="36">
        <v>1</v>
      </c>
      <c r="O110" s="36">
        <v>2</v>
      </c>
      <c r="P110" s="35"/>
      <c r="Q110" s="42">
        <v>9002</v>
      </c>
      <c r="R110" s="35" t="s">
        <v>629</v>
      </c>
      <c r="S110" s="36">
        <v>99</v>
      </c>
      <c r="T110" s="36" t="s">
        <v>1211</v>
      </c>
      <c r="U110" s="36">
        <v>2.5</v>
      </c>
      <c r="V110" s="36" t="s">
        <v>532</v>
      </c>
      <c r="W110" s="36">
        <v>0</v>
      </c>
      <c r="X110" s="35"/>
      <c r="Y110" s="64">
        <v>1</v>
      </c>
      <c r="Z110" s="64">
        <v>0.7</v>
      </c>
      <c r="AA110" s="64"/>
      <c r="AB110" s="36" t="s">
        <v>1219</v>
      </c>
      <c r="AC110" s="64">
        <v>0.3</v>
      </c>
      <c r="AD110" s="64">
        <v>0.7</v>
      </c>
      <c r="AE110" s="64"/>
      <c r="AG110" s="64">
        <v>1</v>
      </c>
      <c r="AH110" s="64"/>
      <c r="AI110" s="64"/>
      <c r="AK110" s="64">
        <v>2</v>
      </c>
      <c r="AL110" s="35">
        <v>0</v>
      </c>
      <c r="AM110" s="36">
        <v>2003</v>
      </c>
      <c r="AN110" s="13"/>
      <c r="AP110" s="36">
        <v>0</v>
      </c>
      <c r="AR110" s="66"/>
      <c r="AS110" s="66"/>
      <c r="AT110" s="66"/>
      <c r="AU110" s="78">
        <v>45</v>
      </c>
    </row>
    <row r="111" spans="1:47" s="36" customFormat="1" ht="15.75" customHeight="1" x14ac:dyDescent="0.15">
      <c r="A111" s="42">
        <v>9003</v>
      </c>
      <c r="B111" s="36" t="s">
        <v>686</v>
      </c>
      <c r="C111" s="36" t="s">
        <v>747</v>
      </c>
      <c r="I111" s="36" t="s">
        <v>161</v>
      </c>
      <c r="J111" s="35" t="s">
        <v>1205</v>
      </c>
      <c r="K111" s="35" t="s">
        <v>1205</v>
      </c>
      <c r="L111" s="36">
        <v>5</v>
      </c>
      <c r="M111" s="36">
        <v>2</v>
      </c>
      <c r="N111" s="36">
        <v>2</v>
      </c>
      <c r="O111" s="36">
        <v>2</v>
      </c>
      <c r="P111" s="35"/>
      <c r="Q111" s="42">
        <v>9003</v>
      </c>
      <c r="R111" s="35" t="s">
        <v>629</v>
      </c>
      <c r="S111" s="36">
        <v>99</v>
      </c>
      <c r="T111" s="36" t="s">
        <v>237</v>
      </c>
      <c r="U111" s="36">
        <v>2.5</v>
      </c>
      <c r="V111" s="36" t="s">
        <v>533</v>
      </c>
      <c r="W111" s="36">
        <v>0</v>
      </c>
      <c r="X111" s="35"/>
      <c r="Y111" s="64">
        <v>1</v>
      </c>
      <c r="Z111" s="64">
        <v>0.7</v>
      </c>
      <c r="AA111" s="64"/>
      <c r="AB111" s="36" t="s">
        <v>1220</v>
      </c>
      <c r="AC111" s="64">
        <v>0.3</v>
      </c>
      <c r="AD111" s="64">
        <v>0.7</v>
      </c>
      <c r="AE111" s="64"/>
      <c r="AG111" s="64">
        <v>1</v>
      </c>
      <c r="AH111" s="64" t="s">
        <v>50</v>
      </c>
      <c r="AI111" s="64"/>
      <c r="AK111" s="64">
        <v>2</v>
      </c>
      <c r="AL111" s="35">
        <v>0</v>
      </c>
      <c r="AM111" s="36">
        <v>2003</v>
      </c>
      <c r="AN111" s="13"/>
      <c r="AP111" s="36">
        <v>0</v>
      </c>
      <c r="AR111" s="66"/>
      <c r="AS111" s="66"/>
      <c r="AT111" s="66"/>
      <c r="AU111" s="78">
        <v>40</v>
      </c>
    </row>
    <row r="112" spans="1:47" s="36" customFormat="1" ht="15.75" customHeight="1" x14ac:dyDescent="0.15">
      <c r="A112" s="42">
        <v>9004</v>
      </c>
      <c r="B112" s="36" t="s">
        <v>265</v>
      </c>
      <c r="C112" s="36" t="s">
        <v>748</v>
      </c>
      <c r="I112" s="36" t="s">
        <v>162</v>
      </c>
      <c r="J112" s="35" t="s">
        <v>1206</v>
      </c>
      <c r="K112" s="35" t="s">
        <v>1206</v>
      </c>
      <c r="M112" s="36">
        <v>7</v>
      </c>
      <c r="N112" s="36">
        <v>7</v>
      </c>
      <c r="O112" s="36">
        <v>2</v>
      </c>
      <c r="P112" s="35"/>
      <c r="Q112" s="42">
        <v>9004</v>
      </c>
      <c r="R112" s="35" t="s">
        <v>629</v>
      </c>
      <c r="S112" s="36">
        <v>99</v>
      </c>
      <c r="T112" s="36" t="s">
        <v>1211</v>
      </c>
      <c r="U112" s="36">
        <v>2.5</v>
      </c>
      <c r="V112" s="36" t="s">
        <v>532</v>
      </c>
      <c r="W112" s="36">
        <v>0</v>
      </c>
      <c r="X112" s="35"/>
      <c r="Y112" s="64">
        <v>1</v>
      </c>
      <c r="Z112" s="64">
        <v>0.7</v>
      </c>
      <c r="AA112" s="64"/>
      <c r="AB112" s="36" t="s">
        <v>1220</v>
      </c>
      <c r="AC112" s="64">
        <v>0.3</v>
      </c>
      <c r="AD112" s="64">
        <v>0.7</v>
      </c>
      <c r="AE112" s="64"/>
      <c r="AG112" s="64">
        <v>1</v>
      </c>
      <c r="AH112" s="64"/>
      <c r="AI112" s="64"/>
      <c r="AK112" s="64">
        <v>2</v>
      </c>
      <c r="AL112" s="35">
        <v>0</v>
      </c>
      <c r="AM112" s="36">
        <v>2003</v>
      </c>
      <c r="AN112" s="13"/>
      <c r="AP112" s="36">
        <v>0</v>
      </c>
      <c r="AR112" s="66"/>
      <c r="AS112" s="66"/>
      <c r="AT112" s="66"/>
      <c r="AU112" s="78">
        <v>45</v>
      </c>
    </row>
    <row r="113" spans="1:47" s="36" customFormat="1" ht="15.75" customHeight="1" x14ac:dyDescent="0.15">
      <c r="A113" s="42">
        <v>9005</v>
      </c>
      <c r="B113" s="36" t="s">
        <v>688</v>
      </c>
      <c r="C113" s="36" t="s">
        <v>525</v>
      </c>
      <c r="I113" s="36" t="s">
        <v>163</v>
      </c>
      <c r="J113" s="35" t="s">
        <v>1204</v>
      </c>
      <c r="K113" s="35" t="s">
        <v>1204</v>
      </c>
      <c r="L113" s="36">
        <v>5</v>
      </c>
      <c r="M113" s="36">
        <v>8</v>
      </c>
      <c r="N113" s="36">
        <v>8</v>
      </c>
      <c r="O113" s="36">
        <v>2</v>
      </c>
      <c r="P113" s="35">
        <v>1</v>
      </c>
      <c r="Q113" s="42">
        <v>9005</v>
      </c>
      <c r="R113" s="35" t="s">
        <v>629</v>
      </c>
      <c r="S113" s="36">
        <v>99</v>
      </c>
      <c r="T113" s="36" t="s">
        <v>237</v>
      </c>
      <c r="U113" s="36">
        <v>2.5</v>
      </c>
      <c r="V113" s="36" t="s">
        <v>533</v>
      </c>
      <c r="W113" s="36">
        <v>0</v>
      </c>
      <c r="X113" s="35"/>
      <c r="Y113" s="64">
        <v>1</v>
      </c>
      <c r="Z113" s="64">
        <v>0.7</v>
      </c>
      <c r="AA113" s="64"/>
      <c r="AC113" s="64">
        <v>0.3</v>
      </c>
      <c r="AD113" s="64">
        <v>0.7</v>
      </c>
      <c r="AE113" s="64"/>
      <c r="AG113" s="64">
        <v>1</v>
      </c>
      <c r="AH113" s="64" t="s">
        <v>109</v>
      </c>
      <c r="AI113" s="64"/>
      <c r="AK113" s="64">
        <v>2</v>
      </c>
      <c r="AL113" s="35">
        <v>0</v>
      </c>
      <c r="AM113" s="36">
        <v>2003</v>
      </c>
      <c r="AN113" s="13"/>
      <c r="AP113" s="36">
        <v>0</v>
      </c>
      <c r="AR113" s="66"/>
      <c r="AS113" s="66"/>
      <c r="AT113" s="66"/>
      <c r="AU113" s="78">
        <v>45</v>
      </c>
    </row>
    <row r="114" spans="1:47" s="36" customFormat="1" ht="15.75" customHeight="1" x14ac:dyDescent="0.15">
      <c r="A114" s="42">
        <v>9006</v>
      </c>
      <c r="B114" s="36" t="s">
        <v>266</v>
      </c>
      <c r="C114" s="36" t="s">
        <v>749</v>
      </c>
      <c r="I114" s="36" t="s">
        <v>164</v>
      </c>
      <c r="J114" s="35" t="s">
        <v>1207</v>
      </c>
      <c r="K114" s="35" t="s">
        <v>1207</v>
      </c>
      <c r="M114" s="36">
        <v>4</v>
      </c>
      <c r="N114" s="36">
        <v>4</v>
      </c>
      <c r="O114" s="36">
        <v>2</v>
      </c>
      <c r="P114" s="35">
        <v>1</v>
      </c>
      <c r="Q114" s="42">
        <v>9006</v>
      </c>
      <c r="R114" s="35" t="s">
        <v>629</v>
      </c>
      <c r="S114" s="36">
        <v>99</v>
      </c>
      <c r="T114" s="36" t="s">
        <v>1211</v>
      </c>
      <c r="U114" s="36">
        <v>2.5</v>
      </c>
      <c r="V114" s="36" t="s">
        <v>532</v>
      </c>
      <c r="W114" s="36">
        <v>0</v>
      </c>
      <c r="X114" s="35"/>
      <c r="Y114" s="64">
        <v>0.1</v>
      </c>
      <c r="Z114" s="64">
        <v>0.7</v>
      </c>
      <c r="AA114" s="64"/>
      <c r="AC114" s="64">
        <v>1</v>
      </c>
      <c r="AD114" s="64">
        <v>0.7</v>
      </c>
      <c r="AE114" s="64"/>
      <c r="AG114" s="64">
        <v>1</v>
      </c>
      <c r="AH114" s="64"/>
      <c r="AI114" s="64"/>
      <c r="AK114" s="64">
        <v>2</v>
      </c>
      <c r="AL114" s="35">
        <v>0</v>
      </c>
      <c r="AM114" s="36">
        <v>2003</v>
      </c>
      <c r="AN114" s="13"/>
      <c r="AP114" s="36">
        <v>0</v>
      </c>
      <c r="AR114" s="66"/>
      <c r="AS114" s="66"/>
      <c r="AT114" s="66"/>
      <c r="AU114" s="78">
        <v>45</v>
      </c>
    </row>
    <row r="115" spans="1:47" s="36" customFormat="1" ht="15.75" customHeight="1" x14ac:dyDescent="0.15">
      <c r="A115" s="42">
        <v>9007</v>
      </c>
      <c r="B115" s="36" t="s">
        <v>267</v>
      </c>
      <c r="C115" s="36" t="s">
        <v>750</v>
      </c>
      <c r="I115" s="36" t="s">
        <v>165</v>
      </c>
      <c r="J115" s="35" t="s">
        <v>1208</v>
      </c>
      <c r="K115" s="35" t="s">
        <v>1208</v>
      </c>
      <c r="M115" s="36">
        <v>5</v>
      </c>
      <c r="N115" s="36">
        <v>5</v>
      </c>
      <c r="O115" s="36">
        <v>2</v>
      </c>
      <c r="P115" s="35">
        <v>33</v>
      </c>
      <c r="Q115" s="42">
        <v>9007</v>
      </c>
      <c r="R115" s="35" t="s">
        <v>629</v>
      </c>
      <c r="S115" s="36">
        <v>99</v>
      </c>
      <c r="T115" s="36" t="s">
        <v>1211</v>
      </c>
      <c r="U115" s="36">
        <v>2.5</v>
      </c>
      <c r="V115" s="36" t="s">
        <v>532</v>
      </c>
      <c r="W115" s="36">
        <v>0</v>
      </c>
      <c r="X115" s="35"/>
      <c r="Y115" s="64">
        <v>0.1</v>
      </c>
      <c r="Z115" s="64">
        <v>0.5</v>
      </c>
      <c r="AA115" s="64"/>
      <c r="AC115" s="64">
        <v>0.12</v>
      </c>
      <c r="AD115" s="64">
        <v>0.5</v>
      </c>
      <c r="AE115" s="64">
        <v>6</v>
      </c>
      <c r="AG115" s="64">
        <v>1</v>
      </c>
      <c r="AH115" s="64"/>
      <c r="AI115" s="64"/>
      <c r="AK115" s="64">
        <v>2</v>
      </c>
      <c r="AL115" s="35">
        <v>0</v>
      </c>
      <c r="AM115" s="36">
        <v>2003</v>
      </c>
      <c r="AN115" s="13"/>
      <c r="AP115" s="36">
        <v>0</v>
      </c>
      <c r="AR115" s="66"/>
      <c r="AS115" s="66"/>
      <c r="AT115" s="66"/>
      <c r="AU115" s="78">
        <v>45</v>
      </c>
    </row>
    <row r="116" spans="1:47" s="36" customFormat="1" ht="15.75" customHeight="1" x14ac:dyDescent="0.15">
      <c r="A116" s="42">
        <v>9008</v>
      </c>
      <c r="B116" s="36" t="s">
        <v>268</v>
      </c>
      <c r="C116" s="36" t="s">
        <v>751</v>
      </c>
      <c r="I116" s="36" t="s">
        <v>166</v>
      </c>
      <c r="J116" s="35" t="s">
        <v>1209</v>
      </c>
      <c r="K116" s="35" t="s">
        <v>1209</v>
      </c>
      <c r="M116" s="36">
        <v>6</v>
      </c>
      <c r="N116" s="36">
        <v>6</v>
      </c>
      <c r="O116" s="36">
        <v>2</v>
      </c>
      <c r="P116" s="35">
        <v>7</v>
      </c>
      <c r="Q116" s="42">
        <v>9008</v>
      </c>
      <c r="R116" s="35" t="s">
        <v>629</v>
      </c>
      <c r="S116" s="36">
        <v>99</v>
      </c>
      <c r="T116" s="36" t="s">
        <v>1211</v>
      </c>
      <c r="U116" s="36">
        <v>2.5</v>
      </c>
      <c r="V116" s="36" t="s">
        <v>532</v>
      </c>
      <c r="W116" s="36">
        <v>0</v>
      </c>
      <c r="X116" s="35"/>
      <c r="Y116" s="64">
        <v>0.5</v>
      </c>
      <c r="Z116" s="64">
        <v>0.7</v>
      </c>
      <c r="AA116" s="64"/>
      <c r="AC116" s="64">
        <v>1</v>
      </c>
      <c r="AD116" s="64">
        <v>0.7</v>
      </c>
      <c r="AE116" s="64"/>
      <c r="AG116" s="64">
        <v>1</v>
      </c>
      <c r="AH116" s="64"/>
      <c r="AI116" s="64"/>
      <c r="AK116" s="64">
        <v>2</v>
      </c>
      <c r="AL116" s="35">
        <v>0</v>
      </c>
      <c r="AM116" s="36">
        <v>2003</v>
      </c>
      <c r="AN116" s="13"/>
      <c r="AP116" s="36">
        <v>0</v>
      </c>
      <c r="AR116" s="66"/>
      <c r="AS116" s="66"/>
      <c r="AT116" s="66"/>
      <c r="AU116" s="78">
        <v>45</v>
      </c>
    </row>
    <row r="117" spans="1:47" s="36" customFormat="1" ht="15.75" customHeight="1" x14ac:dyDescent="0.15">
      <c r="A117" s="42">
        <v>9009</v>
      </c>
      <c r="B117" s="36" t="s">
        <v>687</v>
      </c>
      <c r="C117" s="36" t="s">
        <v>752</v>
      </c>
      <c r="I117" s="36" t="s">
        <v>167</v>
      </c>
      <c r="J117" s="35" t="s">
        <v>1210</v>
      </c>
      <c r="K117" s="35" t="s">
        <v>1210</v>
      </c>
      <c r="M117" s="36">
        <v>9</v>
      </c>
      <c r="N117" s="36">
        <v>9</v>
      </c>
      <c r="O117" s="36">
        <v>2</v>
      </c>
      <c r="Q117" s="42">
        <v>9009</v>
      </c>
      <c r="R117" s="35" t="s">
        <v>629</v>
      </c>
      <c r="S117" s="35">
        <v>99</v>
      </c>
      <c r="T117" s="36" t="s">
        <v>237</v>
      </c>
      <c r="U117" s="36">
        <v>2.5</v>
      </c>
      <c r="V117" s="36" t="s">
        <v>533</v>
      </c>
      <c r="W117" s="36">
        <v>0</v>
      </c>
      <c r="X117" s="35"/>
      <c r="Y117" s="64">
        <v>1</v>
      </c>
      <c r="Z117" s="64">
        <v>0.7</v>
      </c>
      <c r="AA117" s="64"/>
      <c r="AB117" s="64" t="s">
        <v>1221</v>
      </c>
      <c r="AC117" s="64">
        <v>0.3</v>
      </c>
      <c r="AD117" s="64">
        <v>0.7</v>
      </c>
      <c r="AE117" s="64"/>
      <c r="AF117" s="64"/>
      <c r="AG117" s="64">
        <v>1</v>
      </c>
      <c r="AH117" s="64"/>
      <c r="AI117" s="64"/>
      <c r="AK117" s="64">
        <v>2</v>
      </c>
      <c r="AL117" s="36">
        <v>0</v>
      </c>
      <c r="AM117" s="36">
        <v>2003</v>
      </c>
      <c r="AN117" s="13"/>
      <c r="AP117" s="36">
        <v>0</v>
      </c>
      <c r="AR117" s="66"/>
      <c r="AS117" s="66"/>
      <c r="AT117" s="66"/>
      <c r="AU117" s="78">
        <v>45</v>
      </c>
    </row>
    <row r="118" spans="1:47" s="36" customFormat="1" ht="15.75" customHeight="1" x14ac:dyDescent="0.15">
      <c r="A118" s="42">
        <v>9101</v>
      </c>
      <c r="B118" s="36" t="s">
        <v>269</v>
      </c>
      <c r="C118" s="36" t="s">
        <v>745</v>
      </c>
      <c r="I118" s="36" t="s">
        <v>933</v>
      </c>
      <c r="J118" s="35" t="s">
        <v>1203</v>
      </c>
      <c r="K118" s="35" t="s">
        <v>1203</v>
      </c>
      <c r="M118" s="36">
        <v>3</v>
      </c>
      <c r="N118" s="36">
        <v>3</v>
      </c>
      <c r="O118" s="36">
        <v>2</v>
      </c>
      <c r="P118" s="35"/>
      <c r="Q118" s="42">
        <v>9001</v>
      </c>
      <c r="R118" s="35" t="s">
        <v>629</v>
      </c>
      <c r="S118" s="36">
        <v>99</v>
      </c>
      <c r="T118" s="36" t="s">
        <v>1211</v>
      </c>
      <c r="U118" s="36">
        <v>2.5</v>
      </c>
      <c r="V118" s="36" t="s">
        <v>532</v>
      </c>
      <c r="W118" s="36">
        <v>0</v>
      </c>
      <c r="X118" s="35"/>
      <c r="Y118" s="64">
        <v>1</v>
      </c>
      <c r="Z118" s="64">
        <v>0.7</v>
      </c>
      <c r="AA118" s="64"/>
      <c r="AB118" s="36" t="s">
        <v>1219</v>
      </c>
      <c r="AC118" s="64">
        <v>0.3</v>
      </c>
      <c r="AD118" s="64">
        <v>0.7</v>
      </c>
      <c r="AE118" s="64"/>
      <c r="AG118" s="64">
        <v>1</v>
      </c>
      <c r="AH118" s="64"/>
      <c r="AI118" s="64"/>
      <c r="AK118" s="64">
        <v>2</v>
      </c>
      <c r="AL118" s="35">
        <v>0</v>
      </c>
      <c r="AM118" s="36">
        <v>2003</v>
      </c>
      <c r="AN118" s="13"/>
      <c r="AP118" s="36">
        <v>0</v>
      </c>
      <c r="AR118" s="66"/>
      <c r="AS118" s="66"/>
      <c r="AT118" s="66"/>
      <c r="AU118" s="78">
        <v>45</v>
      </c>
    </row>
    <row r="119" spans="1:47" s="36" customFormat="1" ht="15.75" customHeight="1" x14ac:dyDescent="0.15">
      <c r="A119" s="42">
        <v>9102</v>
      </c>
      <c r="B119" s="36" t="s">
        <v>270</v>
      </c>
      <c r="C119" s="36" t="s">
        <v>746</v>
      </c>
      <c r="I119" s="36" t="s">
        <v>934</v>
      </c>
      <c r="J119" s="35" t="s">
        <v>1204</v>
      </c>
      <c r="K119" s="35" t="s">
        <v>1204</v>
      </c>
      <c r="M119" s="36">
        <v>1</v>
      </c>
      <c r="N119" s="36">
        <v>1</v>
      </c>
      <c r="O119" s="36">
        <v>2</v>
      </c>
      <c r="P119" s="35"/>
      <c r="Q119" s="42">
        <v>9002</v>
      </c>
      <c r="R119" s="35" t="s">
        <v>629</v>
      </c>
      <c r="S119" s="36">
        <v>99</v>
      </c>
      <c r="T119" s="36" t="s">
        <v>1211</v>
      </c>
      <c r="U119" s="36">
        <v>2.5</v>
      </c>
      <c r="V119" s="36" t="s">
        <v>532</v>
      </c>
      <c r="W119" s="36">
        <v>0</v>
      </c>
      <c r="X119" s="35"/>
      <c r="Y119" s="64">
        <v>1</v>
      </c>
      <c r="Z119" s="64">
        <v>0.7</v>
      </c>
      <c r="AA119" s="64"/>
      <c r="AB119" s="36" t="s">
        <v>1219</v>
      </c>
      <c r="AC119" s="64">
        <v>0.3</v>
      </c>
      <c r="AD119" s="64">
        <v>0.7</v>
      </c>
      <c r="AE119" s="64"/>
      <c r="AG119" s="64">
        <v>1</v>
      </c>
      <c r="AH119" s="64"/>
      <c r="AI119" s="64"/>
      <c r="AK119" s="64">
        <v>2</v>
      </c>
      <c r="AL119" s="35">
        <v>0</v>
      </c>
      <c r="AM119" s="36">
        <v>2003</v>
      </c>
      <c r="AN119" s="13"/>
      <c r="AP119" s="36">
        <v>0</v>
      </c>
      <c r="AR119" s="66"/>
      <c r="AS119" s="66"/>
      <c r="AT119" s="66"/>
      <c r="AU119" s="78">
        <v>45</v>
      </c>
    </row>
    <row r="120" spans="1:47" s="36" customFormat="1" ht="15.75" customHeight="1" x14ac:dyDescent="0.15">
      <c r="A120" s="42">
        <v>9103</v>
      </c>
      <c r="B120" s="36" t="s">
        <v>689</v>
      </c>
      <c r="C120" s="36" t="s">
        <v>747</v>
      </c>
      <c r="I120" s="36" t="s">
        <v>935</v>
      </c>
      <c r="J120" s="35" t="s">
        <v>1205</v>
      </c>
      <c r="K120" s="35" t="s">
        <v>1205</v>
      </c>
      <c r="L120" s="36">
        <v>5</v>
      </c>
      <c r="M120" s="36">
        <v>2</v>
      </c>
      <c r="N120" s="36">
        <v>2</v>
      </c>
      <c r="O120" s="36">
        <v>2</v>
      </c>
      <c r="P120" s="35"/>
      <c r="Q120" s="42">
        <v>9003</v>
      </c>
      <c r="R120" s="35" t="s">
        <v>629</v>
      </c>
      <c r="S120" s="36">
        <v>99</v>
      </c>
      <c r="T120" s="36" t="s">
        <v>237</v>
      </c>
      <c r="U120" s="36">
        <v>2.5</v>
      </c>
      <c r="V120" s="36" t="s">
        <v>533</v>
      </c>
      <c r="W120" s="36">
        <v>0</v>
      </c>
      <c r="X120" s="35"/>
      <c r="Y120" s="64">
        <v>1</v>
      </c>
      <c r="Z120" s="64">
        <v>0.7</v>
      </c>
      <c r="AA120" s="64"/>
      <c r="AB120" s="36" t="s">
        <v>1220</v>
      </c>
      <c r="AC120" s="64">
        <v>0.3</v>
      </c>
      <c r="AD120" s="64">
        <v>0.7</v>
      </c>
      <c r="AE120" s="64"/>
      <c r="AG120" s="64">
        <v>1</v>
      </c>
      <c r="AH120" s="64" t="s">
        <v>50</v>
      </c>
      <c r="AI120" s="64"/>
      <c r="AK120" s="64">
        <v>2</v>
      </c>
      <c r="AL120" s="35">
        <v>0</v>
      </c>
      <c r="AM120" s="36">
        <v>2003</v>
      </c>
      <c r="AN120" s="13"/>
      <c r="AP120" s="36">
        <v>0</v>
      </c>
      <c r="AR120" s="66"/>
      <c r="AS120" s="66"/>
      <c r="AT120" s="66"/>
      <c r="AU120" s="78">
        <v>40</v>
      </c>
    </row>
    <row r="121" spans="1:47" s="36" customFormat="1" ht="15.75" customHeight="1" x14ac:dyDescent="0.15">
      <c r="A121" s="42">
        <v>9104</v>
      </c>
      <c r="B121" s="36" t="s">
        <v>271</v>
      </c>
      <c r="C121" s="36" t="s">
        <v>748</v>
      </c>
      <c r="I121" s="36" t="s">
        <v>936</v>
      </c>
      <c r="J121" s="35" t="s">
        <v>1206</v>
      </c>
      <c r="K121" s="35" t="s">
        <v>1206</v>
      </c>
      <c r="M121" s="36">
        <v>7</v>
      </c>
      <c r="N121" s="36">
        <v>7</v>
      </c>
      <c r="O121" s="36">
        <v>2</v>
      </c>
      <c r="P121" s="35"/>
      <c r="Q121" s="42">
        <v>9004</v>
      </c>
      <c r="R121" s="35" t="s">
        <v>629</v>
      </c>
      <c r="S121" s="36">
        <v>99</v>
      </c>
      <c r="T121" s="36" t="s">
        <v>1211</v>
      </c>
      <c r="U121" s="36">
        <v>2.5</v>
      </c>
      <c r="V121" s="36" t="s">
        <v>532</v>
      </c>
      <c r="W121" s="36">
        <v>0</v>
      </c>
      <c r="X121" s="35"/>
      <c r="Y121" s="64">
        <v>1</v>
      </c>
      <c r="Z121" s="64">
        <v>0.7</v>
      </c>
      <c r="AA121" s="64"/>
      <c r="AB121" s="36" t="s">
        <v>1220</v>
      </c>
      <c r="AC121" s="64">
        <v>0.3</v>
      </c>
      <c r="AD121" s="64">
        <v>0.7</v>
      </c>
      <c r="AE121" s="64"/>
      <c r="AG121" s="64">
        <v>1</v>
      </c>
      <c r="AH121" s="64"/>
      <c r="AI121" s="64"/>
      <c r="AK121" s="64">
        <v>2</v>
      </c>
      <c r="AL121" s="35">
        <v>0</v>
      </c>
      <c r="AM121" s="36">
        <v>2003</v>
      </c>
      <c r="AN121" s="13"/>
      <c r="AP121" s="36">
        <v>0</v>
      </c>
      <c r="AR121" s="66"/>
      <c r="AS121" s="66"/>
      <c r="AT121" s="66"/>
      <c r="AU121" s="78">
        <v>45</v>
      </c>
    </row>
    <row r="122" spans="1:47" s="36" customFormat="1" ht="15.75" customHeight="1" x14ac:dyDescent="0.15">
      <c r="A122" s="42">
        <v>9105</v>
      </c>
      <c r="B122" s="36" t="s">
        <v>691</v>
      </c>
      <c r="C122" s="36" t="s">
        <v>525</v>
      </c>
      <c r="I122" s="36" t="s">
        <v>937</v>
      </c>
      <c r="J122" s="35" t="s">
        <v>1204</v>
      </c>
      <c r="K122" s="35" t="s">
        <v>1204</v>
      </c>
      <c r="L122" s="36">
        <v>5</v>
      </c>
      <c r="M122" s="36">
        <v>8</v>
      </c>
      <c r="N122" s="36">
        <v>8</v>
      </c>
      <c r="O122" s="36">
        <v>2</v>
      </c>
      <c r="P122" s="35">
        <v>1</v>
      </c>
      <c r="Q122" s="42">
        <v>9005</v>
      </c>
      <c r="R122" s="35" t="s">
        <v>629</v>
      </c>
      <c r="S122" s="36">
        <v>99</v>
      </c>
      <c r="T122" s="36" t="s">
        <v>237</v>
      </c>
      <c r="U122" s="36">
        <v>2.5</v>
      </c>
      <c r="V122" s="36" t="s">
        <v>533</v>
      </c>
      <c r="W122" s="36">
        <v>0</v>
      </c>
      <c r="X122" s="35"/>
      <c r="Y122" s="64">
        <v>1</v>
      </c>
      <c r="Z122" s="64">
        <v>0.7</v>
      </c>
      <c r="AA122" s="64"/>
      <c r="AC122" s="64">
        <v>0.3</v>
      </c>
      <c r="AD122" s="64">
        <v>0.7</v>
      </c>
      <c r="AE122" s="64"/>
      <c r="AG122" s="64">
        <v>1</v>
      </c>
      <c r="AH122" s="64" t="s">
        <v>109</v>
      </c>
      <c r="AI122" s="64"/>
      <c r="AK122" s="64">
        <v>2</v>
      </c>
      <c r="AL122" s="35">
        <v>0</v>
      </c>
      <c r="AM122" s="36">
        <v>2003</v>
      </c>
      <c r="AN122" s="13"/>
      <c r="AP122" s="36">
        <v>0</v>
      </c>
      <c r="AR122" s="66"/>
      <c r="AS122" s="66"/>
      <c r="AT122" s="66"/>
      <c r="AU122" s="78">
        <v>45</v>
      </c>
    </row>
    <row r="123" spans="1:47" s="36" customFormat="1" ht="15.75" customHeight="1" x14ac:dyDescent="0.15">
      <c r="A123" s="42">
        <v>9106</v>
      </c>
      <c r="B123" s="36" t="s">
        <v>272</v>
      </c>
      <c r="C123" s="36" t="s">
        <v>749</v>
      </c>
      <c r="I123" s="36" t="s">
        <v>938</v>
      </c>
      <c r="J123" s="35" t="s">
        <v>1207</v>
      </c>
      <c r="K123" s="35" t="s">
        <v>1207</v>
      </c>
      <c r="M123" s="36">
        <v>4</v>
      </c>
      <c r="N123" s="36">
        <v>4</v>
      </c>
      <c r="O123" s="36">
        <v>2</v>
      </c>
      <c r="P123" s="35">
        <v>1</v>
      </c>
      <c r="Q123" s="42">
        <v>9006</v>
      </c>
      <c r="R123" s="35" t="s">
        <v>629</v>
      </c>
      <c r="S123" s="36">
        <v>99</v>
      </c>
      <c r="T123" s="36" t="s">
        <v>1211</v>
      </c>
      <c r="U123" s="36">
        <v>2.5</v>
      </c>
      <c r="V123" s="36" t="s">
        <v>532</v>
      </c>
      <c r="W123" s="36">
        <v>0</v>
      </c>
      <c r="X123" s="35"/>
      <c r="Y123" s="64">
        <v>0.1</v>
      </c>
      <c r="Z123" s="64">
        <v>0.7</v>
      </c>
      <c r="AA123" s="64"/>
      <c r="AC123" s="64">
        <v>1</v>
      </c>
      <c r="AD123" s="64">
        <v>0.7</v>
      </c>
      <c r="AE123" s="64"/>
      <c r="AG123" s="64">
        <v>1</v>
      </c>
      <c r="AH123" s="64"/>
      <c r="AI123" s="64"/>
      <c r="AK123" s="64">
        <v>2</v>
      </c>
      <c r="AL123" s="35">
        <v>0</v>
      </c>
      <c r="AM123" s="36">
        <v>2003</v>
      </c>
      <c r="AN123" s="13"/>
      <c r="AP123" s="36">
        <v>0</v>
      </c>
      <c r="AR123" s="66"/>
      <c r="AS123" s="66"/>
      <c r="AT123" s="66"/>
      <c r="AU123" s="78">
        <v>45</v>
      </c>
    </row>
    <row r="124" spans="1:47" s="36" customFormat="1" ht="15.75" customHeight="1" x14ac:dyDescent="0.15">
      <c r="A124" s="42">
        <v>9107</v>
      </c>
      <c r="B124" s="36" t="s">
        <v>273</v>
      </c>
      <c r="C124" s="36" t="s">
        <v>750</v>
      </c>
      <c r="I124" s="36" t="s">
        <v>939</v>
      </c>
      <c r="J124" s="35" t="s">
        <v>1208</v>
      </c>
      <c r="K124" s="35" t="s">
        <v>1208</v>
      </c>
      <c r="M124" s="36">
        <v>5</v>
      </c>
      <c r="N124" s="36">
        <v>5</v>
      </c>
      <c r="O124" s="36">
        <v>2</v>
      </c>
      <c r="P124" s="35">
        <v>33</v>
      </c>
      <c r="Q124" s="42">
        <v>9007</v>
      </c>
      <c r="R124" s="35" t="s">
        <v>629</v>
      </c>
      <c r="S124" s="36">
        <v>99</v>
      </c>
      <c r="T124" s="36" t="s">
        <v>1211</v>
      </c>
      <c r="U124" s="36">
        <v>2.5</v>
      </c>
      <c r="V124" s="36" t="s">
        <v>532</v>
      </c>
      <c r="W124" s="36">
        <v>0</v>
      </c>
      <c r="X124" s="35"/>
      <c r="Y124" s="64">
        <v>0.1</v>
      </c>
      <c r="Z124" s="64">
        <v>0.5</v>
      </c>
      <c r="AA124" s="64"/>
      <c r="AC124" s="64">
        <v>0.12</v>
      </c>
      <c r="AD124" s="64">
        <v>0.5</v>
      </c>
      <c r="AE124" s="64">
        <v>6</v>
      </c>
      <c r="AG124" s="64">
        <v>1</v>
      </c>
      <c r="AH124" s="64"/>
      <c r="AI124" s="64"/>
      <c r="AK124" s="64">
        <v>2</v>
      </c>
      <c r="AL124" s="35">
        <v>0</v>
      </c>
      <c r="AM124" s="36">
        <v>2003</v>
      </c>
      <c r="AN124" s="13"/>
      <c r="AP124" s="36">
        <v>0</v>
      </c>
      <c r="AR124" s="66"/>
      <c r="AS124" s="66"/>
      <c r="AT124" s="66"/>
      <c r="AU124" s="78">
        <v>45</v>
      </c>
    </row>
    <row r="125" spans="1:47" s="36" customFormat="1" ht="15.75" customHeight="1" x14ac:dyDescent="0.15">
      <c r="A125" s="42">
        <v>9108</v>
      </c>
      <c r="B125" s="36" t="s">
        <v>274</v>
      </c>
      <c r="C125" s="36" t="s">
        <v>751</v>
      </c>
      <c r="I125" s="36" t="s">
        <v>940</v>
      </c>
      <c r="J125" s="35" t="s">
        <v>1209</v>
      </c>
      <c r="K125" s="35" t="s">
        <v>1209</v>
      </c>
      <c r="M125" s="36">
        <v>6</v>
      </c>
      <c r="N125" s="36">
        <v>6</v>
      </c>
      <c r="O125" s="36">
        <v>2</v>
      </c>
      <c r="P125" s="35">
        <v>7</v>
      </c>
      <c r="Q125" s="42">
        <v>9008</v>
      </c>
      <c r="R125" s="35" t="s">
        <v>629</v>
      </c>
      <c r="S125" s="36">
        <v>99</v>
      </c>
      <c r="T125" s="36" t="s">
        <v>1211</v>
      </c>
      <c r="U125" s="36">
        <v>2.5</v>
      </c>
      <c r="V125" s="36" t="s">
        <v>532</v>
      </c>
      <c r="W125" s="36">
        <v>0</v>
      </c>
      <c r="X125" s="35"/>
      <c r="Y125" s="64">
        <v>0.5</v>
      </c>
      <c r="Z125" s="64">
        <v>0.7</v>
      </c>
      <c r="AA125" s="64"/>
      <c r="AC125" s="64">
        <v>1</v>
      </c>
      <c r="AD125" s="64">
        <v>0.7</v>
      </c>
      <c r="AE125" s="64"/>
      <c r="AG125" s="64">
        <v>1</v>
      </c>
      <c r="AH125" s="64"/>
      <c r="AI125" s="64"/>
      <c r="AK125" s="64">
        <v>2</v>
      </c>
      <c r="AL125" s="35">
        <v>0</v>
      </c>
      <c r="AM125" s="36">
        <v>2003</v>
      </c>
      <c r="AN125" s="13"/>
      <c r="AP125" s="36">
        <v>0</v>
      </c>
      <c r="AR125" s="66"/>
      <c r="AS125" s="66"/>
      <c r="AT125" s="66"/>
      <c r="AU125" s="78">
        <v>45</v>
      </c>
    </row>
    <row r="126" spans="1:47" s="36" customFormat="1" ht="15.75" customHeight="1" x14ac:dyDescent="0.15">
      <c r="A126" s="42">
        <v>9109</v>
      </c>
      <c r="B126" s="36" t="s">
        <v>690</v>
      </c>
      <c r="C126" s="36" t="s">
        <v>752</v>
      </c>
      <c r="I126" s="36" t="s">
        <v>941</v>
      </c>
      <c r="J126" s="35" t="s">
        <v>1210</v>
      </c>
      <c r="K126" s="35" t="s">
        <v>1210</v>
      </c>
      <c r="M126" s="36">
        <v>9</v>
      </c>
      <c r="N126" s="36">
        <v>9</v>
      </c>
      <c r="O126" s="36">
        <v>2</v>
      </c>
      <c r="Q126" s="42">
        <v>9009</v>
      </c>
      <c r="R126" s="35" t="s">
        <v>629</v>
      </c>
      <c r="S126" s="35">
        <v>99</v>
      </c>
      <c r="T126" s="36" t="s">
        <v>237</v>
      </c>
      <c r="U126" s="36">
        <v>2.5</v>
      </c>
      <c r="V126" s="36" t="s">
        <v>533</v>
      </c>
      <c r="W126" s="36">
        <v>0</v>
      </c>
      <c r="X126" s="35"/>
      <c r="Y126" s="64">
        <v>1</v>
      </c>
      <c r="Z126" s="64">
        <v>0.7</v>
      </c>
      <c r="AA126" s="64"/>
      <c r="AB126" s="64" t="s">
        <v>1221</v>
      </c>
      <c r="AC126" s="64">
        <v>0.3</v>
      </c>
      <c r="AD126" s="64">
        <v>0.7</v>
      </c>
      <c r="AE126" s="64"/>
      <c r="AF126" s="64"/>
      <c r="AG126" s="64">
        <v>1</v>
      </c>
      <c r="AH126" s="64"/>
      <c r="AI126" s="64"/>
      <c r="AK126" s="64">
        <v>2</v>
      </c>
      <c r="AL126" s="36">
        <v>0</v>
      </c>
      <c r="AM126" s="36">
        <v>2003</v>
      </c>
      <c r="AN126" s="13"/>
      <c r="AP126" s="36">
        <v>0</v>
      </c>
      <c r="AR126" s="66"/>
      <c r="AS126" s="66"/>
      <c r="AT126" s="66"/>
      <c r="AU126" s="78">
        <v>45</v>
      </c>
    </row>
    <row r="127" spans="1:47" s="36" customFormat="1" ht="15.75" customHeight="1" x14ac:dyDescent="0.15">
      <c r="A127" s="42">
        <v>9201</v>
      </c>
      <c r="B127" s="36" t="s">
        <v>275</v>
      </c>
      <c r="C127" s="36" t="s">
        <v>745</v>
      </c>
      <c r="I127" s="36" t="s">
        <v>942</v>
      </c>
      <c r="J127" s="35" t="s">
        <v>1203</v>
      </c>
      <c r="K127" s="35" t="s">
        <v>1203</v>
      </c>
      <c r="M127" s="36">
        <v>3</v>
      </c>
      <c r="N127" s="36">
        <v>3</v>
      </c>
      <c r="O127" s="36">
        <v>2</v>
      </c>
      <c r="P127" s="35"/>
      <c r="Q127" s="42">
        <v>9001</v>
      </c>
      <c r="R127" s="35" t="s">
        <v>629</v>
      </c>
      <c r="S127" s="36">
        <v>99</v>
      </c>
      <c r="T127" s="36" t="s">
        <v>1211</v>
      </c>
      <c r="U127" s="36">
        <v>2.5</v>
      </c>
      <c r="V127" s="36" t="s">
        <v>532</v>
      </c>
      <c r="W127" s="36">
        <v>0</v>
      </c>
      <c r="X127" s="35"/>
      <c r="Y127" s="64">
        <v>1</v>
      </c>
      <c r="Z127" s="64">
        <v>0.7</v>
      </c>
      <c r="AA127" s="64"/>
      <c r="AB127" s="36" t="s">
        <v>1219</v>
      </c>
      <c r="AC127" s="64">
        <v>0.3</v>
      </c>
      <c r="AD127" s="64">
        <v>0.7</v>
      </c>
      <c r="AE127" s="64"/>
      <c r="AG127" s="64">
        <v>1</v>
      </c>
      <c r="AH127" s="64"/>
      <c r="AI127" s="64"/>
      <c r="AK127" s="64">
        <v>2</v>
      </c>
      <c r="AL127" s="35">
        <v>0</v>
      </c>
      <c r="AM127" s="36">
        <v>2003</v>
      </c>
      <c r="AN127" s="13"/>
      <c r="AP127" s="36">
        <v>0</v>
      </c>
      <c r="AR127" s="66"/>
      <c r="AS127" s="66"/>
      <c r="AT127" s="66"/>
      <c r="AU127" s="78">
        <v>45</v>
      </c>
    </row>
    <row r="128" spans="1:47" s="36" customFormat="1" ht="15.75" customHeight="1" x14ac:dyDescent="0.15">
      <c r="A128" s="42">
        <v>9202</v>
      </c>
      <c r="B128" s="36" t="s">
        <v>276</v>
      </c>
      <c r="C128" s="36" t="s">
        <v>746</v>
      </c>
      <c r="I128" s="36" t="s">
        <v>943</v>
      </c>
      <c r="J128" s="35" t="s">
        <v>1204</v>
      </c>
      <c r="K128" s="35" t="s">
        <v>1204</v>
      </c>
      <c r="M128" s="36">
        <v>1</v>
      </c>
      <c r="N128" s="36">
        <v>1</v>
      </c>
      <c r="O128" s="36">
        <v>2</v>
      </c>
      <c r="P128" s="35"/>
      <c r="Q128" s="42">
        <v>9002</v>
      </c>
      <c r="R128" s="35" t="s">
        <v>629</v>
      </c>
      <c r="S128" s="36">
        <v>99</v>
      </c>
      <c r="T128" s="36" t="s">
        <v>1211</v>
      </c>
      <c r="U128" s="36">
        <v>2.5</v>
      </c>
      <c r="V128" s="36" t="s">
        <v>532</v>
      </c>
      <c r="W128" s="36">
        <v>0</v>
      </c>
      <c r="X128" s="35"/>
      <c r="Y128" s="64">
        <v>1</v>
      </c>
      <c r="Z128" s="64">
        <v>0.7</v>
      </c>
      <c r="AA128" s="64"/>
      <c r="AB128" s="36" t="s">
        <v>1219</v>
      </c>
      <c r="AC128" s="64">
        <v>0.3</v>
      </c>
      <c r="AD128" s="64">
        <v>0.7</v>
      </c>
      <c r="AE128" s="64"/>
      <c r="AG128" s="64">
        <v>1</v>
      </c>
      <c r="AH128" s="64"/>
      <c r="AI128" s="64"/>
      <c r="AK128" s="64">
        <v>2</v>
      </c>
      <c r="AL128" s="35">
        <v>0</v>
      </c>
      <c r="AM128" s="36">
        <v>2003</v>
      </c>
      <c r="AN128" s="13"/>
      <c r="AP128" s="36">
        <v>0</v>
      </c>
      <c r="AR128" s="66"/>
      <c r="AS128" s="66"/>
      <c r="AT128" s="66"/>
      <c r="AU128" s="78">
        <v>45</v>
      </c>
    </row>
    <row r="129" spans="1:47" s="36" customFormat="1" ht="15.75" customHeight="1" x14ac:dyDescent="0.15">
      <c r="A129" s="42">
        <v>9203</v>
      </c>
      <c r="B129" s="36" t="s">
        <v>692</v>
      </c>
      <c r="C129" s="36" t="s">
        <v>747</v>
      </c>
      <c r="I129" s="36" t="s">
        <v>944</v>
      </c>
      <c r="J129" s="35" t="s">
        <v>1205</v>
      </c>
      <c r="K129" s="35" t="s">
        <v>1205</v>
      </c>
      <c r="L129" s="36">
        <v>5</v>
      </c>
      <c r="M129" s="36">
        <v>2</v>
      </c>
      <c r="N129" s="36">
        <v>2</v>
      </c>
      <c r="O129" s="36">
        <v>2</v>
      </c>
      <c r="P129" s="35"/>
      <c r="Q129" s="42">
        <v>9003</v>
      </c>
      <c r="R129" s="35" t="s">
        <v>629</v>
      </c>
      <c r="S129" s="36">
        <v>99</v>
      </c>
      <c r="T129" s="36" t="s">
        <v>237</v>
      </c>
      <c r="U129" s="36">
        <v>2.5</v>
      </c>
      <c r="V129" s="36" t="s">
        <v>533</v>
      </c>
      <c r="W129" s="36">
        <v>0</v>
      </c>
      <c r="X129" s="35"/>
      <c r="Y129" s="64">
        <v>1</v>
      </c>
      <c r="Z129" s="64">
        <v>0.7</v>
      </c>
      <c r="AA129" s="64"/>
      <c r="AB129" s="36" t="s">
        <v>1220</v>
      </c>
      <c r="AC129" s="64">
        <v>0.3</v>
      </c>
      <c r="AD129" s="64">
        <v>0.7</v>
      </c>
      <c r="AE129" s="64"/>
      <c r="AG129" s="64">
        <v>1</v>
      </c>
      <c r="AH129" s="64" t="s">
        <v>50</v>
      </c>
      <c r="AI129" s="64"/>
      <c r="AK129" s="64">
        <v>2</v>
      </c>
      <c r="AL129" s="35">
        <v>0</v>
      </c>
      <c r="AM129" s="36">
        <v>2003</v>
      </c>
      <c r="AN129" s="13"/>
      <c r="AP129" s="36">
        <v>0</v>
      </c>
      <c r="AR129" s="66"/>
      <c r="AS129" s="66"/>
      <c r="AT129" s="66"/>
      <c r="AU129" s="78">
        <v>40</v>
      </c>
    </row>
    <row r="130" spans="1:47" s="36" customFormat="1" ht="15.75" customHeight="1" x14ac:dyDescent="0.15">
      <c r="A130" s="42">
        <v>9204</v>
      </c>
      <c r="B130" s="36" t="s">
        <v>277</v>
      </c>
      <c r="C130" s="36" t="s">
        <v>748</v>
      </c>
      <c r="I130" s="36" t="s">
        <v>945</v>
      </c>
      <c r="J130" s="35" t="s">
        <v>1206</v>
      </c>
      <c r="K130" s="35" t="s">
        <v>1206</v>
      </c>
      <c r="M130" s="36">
        <v>7</v>
      </c>
      <c r="N130" s="36">
        <v>7</v>
      </c>
      <c r="O130" s="36">
        <v>2</v>
      </c>
      <c r="P130" s="35"/>
      <c r="Q130" s="42">
        <v>9004</v>
      </c>
      <c r="R130" s="35" t="s">
        <v>629</v>
      </c>
      <c r="S130" s="36">
        <v>99</v>
      </c>
      <c r="T130" s="36" t="s">
        <v>1211</v>
      </c>
      <c r="U130" s="36">
        <v>2.5</v>
      </c>
      <c r="V130" s="36" t="s">
        <v>532</v>
      </c>
      <c r="W130" s="36">
        <v>0</v>
      </c>
      <c r="X130" s="35"/>
      <c r="Y130" s="64">
        <v>1</v>
      </c>
      <c r="Z130" s="64">
        <v>0.7</v>
      </c>
      <c r="AA130" s="64"/>
      <c r="AB130" s="36" t="s">
        <v>1220</v>
      </c>
      <c r="AC130" s="64">
        <v>0.3</v>
      </c>
      <c r="AD130" s="64">
        <v>0.7</v>
      </c>
      <c r="AE130" s="64"/>
      <c r="AG130" s="64">
        <v>1</v>
      </c>
      <c r="AH130" s="64"/>
      <c r="AI130" s="64"/>
      <c r="AK130" s="64">
        <v>2</v>
      </c>
      <c r="AL130" s="35">
        <v>0</v>
      </c>
      <c r="AM130" s="36">
        <v>2003</v>
      </c>
      <c r="AN130" s="13"/>
      <c r="AP130" s="36">
        <v>0</v>
      </c>
      <c r="AR130" s="66"/>
      <c r="AS130" s="66"/>
      <c r="AT130" s="66"/>
      <c r="AU130" s="78">
        <v>45</v>
      </c>
    </row>
    <row r="131" spans="1:47" s="36" customFormat="1" ht="15.75" customHeight="1" x14ac:dyDescent="0.15">
      <c r="A131" s="42">
        <v>9205</v>
      </c>
      <c r="B131" s="36" t="s">
        <v>694</v>
      </c>
      <c r="C131" s="36" t="s">
        <v>525</v>
      </c>
      <c r="I131" s="36" t="s">
        <v>946</v>
      </c>
      <c r="J131" s="35" t="s">
        <v>1204</v>
      </c>
      <c r="K131" s="35" t="s">
        <v>1204</v>
      </c>
      <c r="L131" s="36">
        <v>5</v>
      </c>
      <c r="M131" s="36">
        <v>8</v>
      </c>
      <c r="N131" s="36">
        <v>8</v>
      </c>
      <c r="O131" s="36">
        <v>2</v>
      </c>
      <c r="P131" s="35">
        <v>1</v>
      </c>
      <c r="Q131" s="42">
        <v>9005</v>
      </c>
      <c r="R131" s="35" t="s">
        <v>629</v>
      </c>
      <c r="S131" s="36">
        <v>99</v>
      </c>
      <c r="T131" s="36" t="s">
        <v>237</v>
      </c>
      <c r="U131" s="36">
        <v>2.5</v>
      </c>
      <c r="V131" s="36" t="s">
        <v>533</v>
      </c>
      <c r="W131" s="36">
        <v>0</v>
      </c>
      <c r="X131" s="35"/>
      <c r="Y131" s="64">
        <v>1</v>
      </c>
      <c r="Z131" s="64">
        <v>0.7</v>
      </c>
      <c r="AA131" s="64"/>
      <c r="AC131" s="64">
        <v>0.3</v>
      </c>
      <c r="AD131" s="64">
        <v>0.7</v>
      </c>
      <c r="AE131" s="64"/>
      <c r="AG131" s="64">
        <v>1</v>
      </c>
      <c r="AH131" s="64" t="s">
        <v>109</v>
      </c>
      <c r="AI131" s="64"/>
      <c r="AK131" s="64">
        <v>2</v>
      </c>
      <c r="AL131" s="35">
        <v>0</v>
      </c>
      <c r="AM131" s="36">
        <v>2003</v>
      </c>
      <c r="AN131" s="13"/>
      <c r="AP131" s="36">
        <v>0</v>
      </c>
      <c r="AR131" s="66"/>
      <c r="AS131" s="66"/>
      <c r="AT131" s="66"/>
      <c r="AU131" s="78">
        <v>45</v>
      </c>
    </row>
    <row r="132" spans="1:47" s="36" customFormat="1" ht="15.75" customHeight="1" x14ac:dyDescent="0.15">
      <c r="A132" s="42">
        <v>9206</v>
      </c>
      <c r="B132" s="36" t="s">
        <v>278</v>
      </c>
      <c r="C132" s="36" t="s">
        <v>749</v>
      </c>
      <c r="I132" s="36" t="s">
        <v>947</v>
      </c>
      <c r="J132" s="35" t="s">
        <v>1207</v>
      </c>
      <c r="K132" s="35" t="s">
        <v>1207</v>
      </c>
      <c r="M132" s="36">
        <v>4</v>
      </c>
      <c r="N132" s="36">
        <v>4</v>
      </c>
      <c r="O132" s="36">
        <v>2</v>
      </c>
      <c r="P132" s="35">
        <v>1</v>
      </c>
      <c r="Q132" s="42">
        <v>9006</v>
      </c>
      <c r="R132" s="35" t="s">
        <v>629</v>
      </c>
      <c r="S132" s="36">
        <v>99</v>
      </c>
      <c r="T132" s="36" t="s">
        <v>1211</v>
      </c>
      <c r="U132" s="36">
        <v>2.5</v>
      </c>
      <c r="V132" s="36" t="s">
        <v>532</v>
      </c>
      <c r="W132" s="36">
        <v>0</v>
      </c>
      <c r="X132" s="35"/>
      <c r="Y132" s="64">
        <v>0.1</v>
      </c>
      <c r="Z132" s="64">
        <v>0.7</v>
      </c>
      <c r="AA132" s="64"/>
      <c r="AC132" s="64">
        <v>1</v>
      </c>
      <c r="AD132" s="64">
        <v>0.7</v>
      </c>
      <c r="AE132" s="64"/>
      <c r="AG132" s="64">
        <v>1</v>
      </c>
      <c r="AH132" s="64"/>
      <c r="AI132" s="64"/>
      <c r="AK132" s="64">
        <v>2</v>
      </c>
      <c r="AL132" s="35">
        <v>0</v>
      </c>
      <c r="AM132" s="36">
        <v>2003</v>
      </c>
      <c r="AN132" s="13"/>
      <c r="AP132" s="36">
        <v>0</v>
      </c>
      <c r="AR132" s="66"/>
      <c r="AS132" s="66"/>
      <c r="AT132" s="66"/>
      <c r="AU132" s="78">
        <v>45</v>
      </c>
    </row>
    <row r="133" spans="1:47" s="36" customFormat="1" ht="15.75" customHeight="1" x14ac:dyDescent="0.15">
      <c r="A133" s="42">
        <v>9207</v>
      </c>
      <c r="B133" s="36" t="s">
        <v>279</v>
      </c>
      <c r="C133" s="36" t="s">
        <v>750</v>
      </c>
      <c r="I133" s="36" t="s">
        <v>948</v>
      </c>
      <c r="J133" s="35" t="s">
        <v>1208</v>
      </c>
      <c r="K133" s="35" t="s">
        <v>1208</v>
      </c>
      <c r="M133" s="36">
        <v>5</v>
      </c>
      <c r="N133" s="36">
        <v>5</v>
      </c>
      <c r="O133" s="36">
        <v>2</v>
      </c>
      <c r="P133" s="35">
        <v>33</v>
      </c>
      <c r="Q133" s="42">
        <v>9007</v>
      </c>
      <c r="R133" s="35" t="s">
        <v>629</v>
      </c>
      <c r="S133" s="36">
        <v>99</v>
      </c>
      <c r="T133" s="36" t="s">
        <v>1211</v>
      </c>
      <c r="U133" s="36">
        <v>2.5</v>
      </c>
      <c r="V133" s="36" t="s">
        <v>532</v>
      </c>
      <c r="W133" s="36">
        <v>0</v>
      </c>
      <c r="X133" s="35"/>
      <c r="Y133" s="64">
        <v>0.3</v>
      </c>
      <c r="Z133" s="64">
        <v>0.5</v>
      </c>
      <c r="AA133" s="64"/>
      <c r="AC133" s="64">
        <v>0.12</v>
      </c>
      <c r="AD133" s="64">
        <v>0.5</v>
      </c>
      <c r="AE133" s="64">
        <v>6</v>
      </c>
      <c r="AG133" s="64">
        <v>1</v>
      </c>
      <c r="AH133" s="64"/>
      <c r="AI133" s="64"/>
      <c r="AK133" s="64">
        <v>2</v>
      </c>
      <c r="AL133" s="35">
        <v>0</v>
      </c>
      <c r="AM133" s="36">
        <v>2003</v>
      </c>
      <c r="AN133" s="13"/>
      <c r="AP133" s="36">
        <v>0</v>
      </c>
      <c r="AR133" s="66"/>
      <c r="AS133" s="66"/>
      <c r="AT133" s="66"/>
      <c r="AU133" s="78">
        <v>45</v>
      </c>
    </row>
    <row r="134" spans="1:47" s="36" customFormat="1" ht="15.75" customHeight="1" x14ac:dyDescent="0.15">
      <c r="A134" s="42">
        <v>9208</v>
      </c>
      <c r="B134" s="36" t="s">
        <v>280</v>
      </c>
      <c r="C134" s="36" t="s">
        <v>751</v>
      </c>
      <c r="I134" s="36" t="s">
        <v>949</v>
      </c>
      <c r="J134" s="35" t="s">
        <v>1209</v>
      </c>
      <c r="K134" s="35" t="s">
        <v>1209</v>
      </c>
      <c r="M134" s="36">
        <v>6</v>
      </c>
      <c r="N134" s="36">
        <v>6</v>
      </c>
      <c r="O134" s="36">
        <v>2</v>
      </c>
      <c r="P134" s="35">
        <v>7</v>
      </c>
      <c r="Q134" s="42">
        <v>9008</v>
      </c>
      <c r="R134" s="35" t="s">
        <v>629</v>
      </c>
      <c r="S134" s="36">
        <v>99</v>
      </c>
      <c r="T134" s="36" t="s">
        <v>1211</v>
      </c>
      <c r="U134" s="36">
        <v>2.5</v>
      </c>
      <c r="V134" s="36" t="s">
        <v>532</v>
      </c>
      <c r="W134" s="36">
        <v>0</v>
      </c>
      <c r="X134" s="35"/>
      <c r="Y134" s="64">
        <v>0.5</v>
      </c>
      <c r="Z134" s="64">
        <v>0.7</v>
      </c>
      <c r="AA134" s="64"/>
      <c r="AC134" s="64">
        <v>1</v>
      </c>
      <c r="AD134" s="64">
        <v>0.7</v>
      </c>
      <c r="AE134" s="64"/>
      <c r="AG134" s="64">
        <v>1</v>
      </c>
      <c r="AH134" s="64"/>
      <c r="AI134" s="64"/>
      <c r="AK134" s="64">
        <v>2</v>
      </c>
      <c r="AL134" s="35">
        <v>0</v>
      </c>
      <c r="AM134" s="36">
        <v>2003</v>
      </c>
      <c r="AN134" s="13"/>
      <c r="AP134" s="36">
        <v>0</v>
      </c>
      <c r="AR134" s="66"/>
      <c r="AS134" s="66"/>
      <c r="AT134" s="66"/>
      <c r="AU134" s="78">
        <v>45</v>
      </c>
    </row>
    <row r="135" spans="1:47" s="36" customFormat="1" ht="15.75" customHeight="1" x14ac:dyDescent="0.15">
      <c r="A135" s="42">
        <v>9209</v>
      </c>
      <c r="B135" s="36" t="s">
        <v>693</v>
      </c>
      <c r="C135" s="36" t="s">
        <v>752</v>
      </c>
      <c r="I135" s="36" t="s">
        <v>950</v>
      </c>
      <c r="J135" s="35" t="s">
        <v>1210</v>
      </c>
      <c r="K135" s="35" t="s">
        <v>1210</v>
      </c>
      <c r="M135" s="36">
        <v>9</v>
      </c>
      <c r="N135" s="36">
        <v>9</v>
      </c>
      <c r="O135" s="36">
        <v>2</v>
      </c>
      <c r="Q135" s="42">
        <v>9009</v>
      </c>
      <c r="R135" s="35" t="s">
        <v>629</v>
      </c>
      <c r="S135" s="35">
        <v>99</v>
      </c>
      <c r="T135" s="36" t="s">
        <v>237</v>
      </c>
      <c r="U135" s="36">
        <v>2.5</v>
      </c>
      <c r="V135" s="36" t="s">
        <v>533</v>
      </c>
      <c r="W135" s="36">
        <v>0</v>
      </c>
      <c r="X135" s="35"/>
      <c r="Y135" s="64">
        <v>1</v>
      </c>
      <c r="Z135" s="64">
        <v>0.7</v>
      </c>
      <c r="AA135" s="64"/>
      <c r="AB135" s="64" t="s">
        <v>1221</v>
      </c>
      <c r="AC135" s="64">
        <v>0.3</v>
      </c>
      <c r="AD135" s="64">
        <v>0.7</v>
      </c>
      <c r="AE135" s="64"/>
      <c r="AF135" s="64"/>
      <c r="AG135" s="64">
        <v>1</v>
      </c>
      <c r="AH135" s="64"/>
      <c r="AI135" s="64"/>
      <c r="AK135" s="64">
        <v>2</v>
      </c>
      <c r="AL135" s="36">
        <v>0</v>
      </c>
      <c r="AM135" s="36">
        <v>2003</v>
      </c>
      <c r="AN135" s="13"/>
      <c r="AP135" s="36">
        <v>0</v>
      </c>
      <c r="AR135" s="66"/>
      <c r="AS135" s="66"/>
      <c r="AT135" s="66"/>
      <c r="AU135" s="78">
        <v>45</v>
      </c>
    </row>
    <row r="136" spans="1:47" s="36" customFormat="1" ht="15.75" customHeight="1" x14ac:dyDescent="0.15">
      <c r="A136" s="74">
        <v>9501</v>
      </c>
      <c r="B136" s="52" t="s">
        <v>1244</v>
      </c>
      <c r="C136" s="36" t="s">
        <v>612</v>
      </c>
      <c r="I136" s="36" t="s">
        <v>1234</v>
      </c>
      <c r="J136" s="35" t="s">
        <v>1203</v>
      </c>
      <c r="K136" s="35" t="s">
        <v>1203</v>
      </c>
      <c r="M136" s="36">
        <v>3</v>
      </c>
      <c r="N136" s="36">
        <v>3</v>
      </c>
      <c r="O136" s="36">
        <v>2</v>
      </c>
      <c r="P136" s="35"/>
      <c r="Q136" s="42">
        <v>9001</v>
      </c>
      <c r="R136" s="35" t="s">
        <v>629</v>
      </c>
      <c r="S136" s="36">
        <v>99</v>
      </c>
      <c r="T136" s="36" t="s">
        <v>1211</v>
      </c>
      <c r="U136" s="36">
        <v>2.5</v>
      </c>
      <c r="V136" s="36" t="s">
        <v>532</v>
      </c>
      <c r="W136" s="36">
        <v>0</v>
      </c>
      <c r="X136" s="35"/>
      <c r="Y136" s="64">
        <v>1</v>
      </c>
      <c r="Z136" s="64">
        <v>0.7</v>
      </c>
      <c r="AA136" s="64"/>
      <c r="AB136" s="36" t="s">
        <v>1219</v>
      </c>
      <c r="AC136" s="64">
        <v>0.3</v>
      </c>
      <c r="AD136" s="64">
        <v>0.7</v>
      </c>
      <c r="AE136" s="64"/>
      <c r="AG136" s="64">
        <v>1</v>
      </c>
      <c r="AH136" s="64"/>
      <c r="AI136" s="64"/>
      <c r="AK136" s="64">
        <v>2</v>
      </c>
      <c r="AL136" s="35">
        <v>0</v>
      </c>
      <c r="AM136" s="36">
        <v>2003</v>
      </c>
      <c r="AN136" s="13"/>
      <c r="AP136" s="36">
        <v>0</v>
      </c>
      <c r="AR136" s="66"/>
      <c r="AS136" s="66"/>
      <c r="AT136" s="66"/>
      <c r="AU136" s="78">
        <v>45</v>
      </c>
    </row>
    <row r="137" spans="1:47" s="36" customFormat="1" ht="15.75" customHeight="1" x14ac:dyDescent="0.15">
      <c r="A137" s="74">
        <v>9502</v>
      </c>
      <c r="B137" s="52" t="s">
        <v>1245</v>
      </c>
      <c r="C137" s="36" t="s">
        <v>597</v>
      </c>
      <c r="I137" s="36" t="s">
        <v>1235</v>
      </c>
      <c r="J137" s="35" t="s">
        <v>1204</v>
      </c>
      <c r="K137" s="35" t="s">
        <v>1204</v>
      </c>
      <c r="M137" s="36">
        <v>1</v>
      </c>
      <c r="N137" s="36">
        <v>1</v>
      </c>
      <c r="O137" s="36">
        <v>2</v>
      </c>
      <c r="P137" s="35"/>
      <c r="Q137" s="42">
        <v>9002</v>
      </c>
      <c r="R137" s="35" t="s">
        <v>629</v>
      </c>
      <c r="S137" s="36">
        <v>99</v>
      </c>
      <c r="T137" s="36" t="s">
        <v>1211</v>
      </c>
      <c r="U137" s="36">
        <v>2.5</v>
      </c>
      <c r="V137" s="36" t="s">
        <v>532</v>
      </c>
      <c r="W137" s="36">
        <v>0</v>
      </c>
      <c r="X137" s="35"/>
      <c r="Y137" s="64">
        <v>1</v>
      </c>
      <c r="Z137" s="64">
        <v>0.7</v>
      </c>
      <c r="AA137" s="64"/>
      <c r="AB137" s="36" t="s">
        <v>1219</v>
      </c>
      <c r="AC137" s="64">
        <v>0.3</v>
      </c>
      <c r="AD137" s="64">
        <v>0.7</v>
      </c>
      <c r="AE137" s="64"/>
      <c r="AG137" s="64">
        <v>1</v>
      </c>
      <c r="AH137" s="64"/>
      <c r="AI137" s="64"/>
      <c r="AK137" s="64">
        <v>2</v>
      </c>
      <c r="AL137" s="35">
        <v>0</v>
      </c>
      <c r="AM137" s="36">
        <v>2003</v>
      </c>
      <c r="AN137" s="13"/>
      <c r="AP137" s="36">
        <v>0</v>
      </c>
      <c r="AR137" s="66"/>
      <c r="AS137" s="66"/>
      <c r="AT137" s="66"/>
      <c r="AU137" s="78">
        <v>45</v>
      </c>
    </row>
    <row r="138" spans="1:47" s="36" customFormat="1" ht="15.75" customHeight="1" x14ac:dyDescent="0.15">
      <c r="A138" s="74">
        <v>9503</v>
      </c>
      <c r="B138" s="52" t="s">
        <v>1246</v>
      </c>
      <c r="C138" s="36" t="s">
        <v>596</v>
      </c>
      <c r="I138" s="36" t="s">
        <v>1236</v>
      </c>
      <c r="J138" s="35" t="s">
        <v>1205</v>
      </c>
      <c r="K138" s="35" t="s">
        <v>1205</v>
      </c>
      <c r="L138" s="36">
        <v>5</v>
      </c>
      <c r="M138" s="36">
        <v>2</v>
      </c>
      <c r="N138" s="36">
        <v>2</v>
      </c>
      <c r="O138" s="36">
        <v>2</v>
      </c>
      <c r="P138" s="35"/>
      <c r="Q138" s="42">
        <v>9003</v>
      </c>
      <c r="R138" s="35" t="s">
        <v>629</v>
      </c>
      <c r="S138" s="36">
        <v>99</v>
      </c>
      <c r="T138" s="36" t="s">
        <v>237</v>
      </c>
      <c r="U138" s="36">
        <v>2.5</v>
      </c>
      <c r="V138" s="36" t="s">
        <v>533</v>
      </c>
      <c r="W138" s="36">
        <v>0</v>
      </c>
      <c r="X138" s="35"/>
      <c r="Y138" s="64">
        <v>1</v>
      </c>
      <c r="Z138" s="64">
        <v>0.7</v>
      </c>
      <c r="AA138" s="64"/>
      <c r="AB138" s="36" t="s">
        <v>1220</v>
      </c>
      <c r="AC138" s="64">
        <v>0.3</v>
      </c>
      <c r="AD138" s="64">
        <v>0.7</v>
      </c>
      <c r="AE138" s="64"/>
      <c r="AG138" s="64">
        <v>1</v>
      </c>
      <c r="AH138" s="64" t="s">
        <v>50</v>
      </c>
      <c r="AI138" s="64"/>
      <c r="AK138" s="64">
        <v>2</v>
      </c>
      <c r="AL138" s="35">
        <v>0</v>
      </c>
      <c r="AM138" s="36">
        <v>2003</v>
      </c>
      <c r="AN138" s="13"/>
      <c r="AP138" s="36">
        <v>0</v>
      </c>
      <c r="AR138" s="66"/>
      <c r="AS138" s="66"/>
      <c r="AT138" s="66"/>
      <c r="AU138" s="78">
        <v>40</v>
      </c>
    </row>
    <row r="139" spans="1:47" s="36" customFormat="1" ht="15.75" customHeight="1" x14ac:dyDescent="0.15">
      <c r="A139" s="74">
        <v>9504</v>
      </c>
      <c r="B139" s="52" t="s">
        <v>1247</v>
      </c>
      <c r="C139" s="36" t="s">
        <v>611</v>
      </c>
      <c r="I139" s="36" t="s">
        <v>1237</v>
      </c>
      <c r="J139" s="35" t="s">
        <v>1206</v>
      </c>
      <c r="K139" s="35" t="s">
        <v>1206</v>
      </c>
      <c r="M139" s="36">
        <v>7</v>
      </c>
      <c r="N139" s="36">
        <v>7</v>
      </c>
      <c r="O139" s="36">
        <v>2</v>
      </c>
      <c r="P139" s="35"/>
      <c r="Q139" s="42">
        <v>9004</v>
      </c>
      <c r="R139" s="35" t="s">
        <v>629</v>
      </c>
      <c r="S139" s="36">
        <v>99</v>
      </c>
      <c r="T139" s="36" t="s">
        <v>1211</v>
      </c>
      <c r="U139" s="36">
        <v>2.5</v>
      </c>
      <c r="V139" s="36" t="s">
        <v>532</v>
      </c>
      <c r="W139" s="36">
        <v>0</v>
      </c>
      <c r="X139" s="35"/>
      <c r="Y139" s="64">
        <v>1</v>
      </c>
      <c r="Z139" s="64">
        <v>0.7</v>
      </c>
      <c r="AA139" s="64"/>
      <c r="AB139" s="36" t="s">
        <v>1220</v>
      </c>
      <c r="AC139" s="64">
        <v>0.3</v>
      </c>
      <c r="AD139" s="64">
        <v>0.7</v>
      </c>
      <c r="AE139" s="64"/>
      <c r="AG139" s="64">
        <v>1</v>
      </c>
      <c r="AH139" s="64"/>
      <c r="AI139" s="64"/>
      <c r="AK139" s="64">
        <v>2</v>
      </c>
      <c r="AL139" s="35">
        <v>0</v>
      </c>
      <c r="AM139" s="36">
        <v>2003</v>
      </c>
      <c r="AN139" s="13"/>
      <c r="AP139" s="36">
        <v>0</v>
      </c>
      <c r="AR139" s="66"/>
      <c r="AS139" s="66"/>
      <c r="AT139" s="66"/>
      <c r="AU139" s="78">
        <v>45</v>
      </c>
    </row>
    <row r="140" spans="1:47" s="36" customFormat="1" ht="15.75" customHeight="1" x14ac:dyDescent="0.15">
      <c r="A140" s="74">
        <v>9505</v>
      </c>
      <c r="B140" s="52" t="s">
        <v>1248</v>
      </c>
      <c r="C140" s="36" t="s">
        <v>525</v>
      </c>
      <c r="I140" s="36" t="s">
        <v>1238</v>
      </c>
      <c r="J140" s="35" t="s">
        <v>1204</v>
      </c>
      <c r="K140" s="35" t="s">
        <v>1204</v>
      </c>
      <c r="L140" s="36">
        <v>5</v>
      </c>
      <c r="M140" s="36">
        <v>8</v>
      </c>
      <c r="N140" s="36">
        <v>8</v>
      </c>
      <c r="O140" s="36">
        <v>2</v>
      </c>
      <c r="P140" s="35">
        <v>1</v>
      </c>
      <c r="Q140" s="42">
        <v>9005</v>
      </c>
      <c r="R140" s="35" t="s">
        <v>629</v>
      </c>
      <c r="S140" s="36">
        <v>99</v>
      </c>
      <c r="T140" s="36" t="s">
        <v>237</v>
      </c>
      <c r="U140" s="36">
        <v>2.5</v>
      </c>
      <c r="V140" s="36" t="s">
        <v>533</v>
      </c>
      <c r="W140" s="36">
        <v>0</v>
      </c>
      <c r="X140" s="35"/>
      <c r="Y140" s="64">
        <v>1</v>
      </c>
      <c r="Z140" s="64">
        <v>0.7</v>
      </c>
      <c r="AA140" s="64"/>
      <c r="AC140" s="64">
        <v>0.3</v>
      </c>
      <c r="AD140" s="64">
        <v>0.7</v>
      </c>
      <c r="AE140" s="64"/>
      <c r="AG140" s="64">
        <v>1</v>
      </c>
      <c r="AH140" s="64" t="s">
        <v>109</v>
      </c>
      <c r="AI140" s="64"/>
      <c r="AK140" s="64">
        <v>2</v>
      </c>
      <c r="AL140" s="35">
        <v>0</v>
      </c>
      <c r="AM140" s="36">
        <v>2003</v>
      </c>
      <c r="AN140" s="13"/>
      <c r="AP140" s="36">
        <v>0</v>
      </c>
      <c r="AR140" s="66"/>
      <c r="AS140" s="66"/>
      <c r="AT140" s="66"/>
      <c r="AU140" s="78">
        <v>45</v>
      </c>
    </row>
    <row r="141" spans="1:47" s="36" customFormat="1" ht="15.75" customHeight="1" x14ac:dyDescent="0.15">
      <c r="A141" s="74">
        <v>9506</v>
      </c>
      <c r="B141" s="52" t="s">
        <v>1249</v>
      </c>
      <c r="C141" s="36" t="s">
        <v>594</v>
      </c>
      <c r="I141" s="36" t="s">
        <v>1239</v>
      </c>
      <c r="J141" s="35" t="s">
        <v>1207</v>
      </c>
      <c r="K141" s="35" t="s">
        <v>1207</v>
      </c>
      <c r="M141" s="36">
        <v>4</v>
      </c>
      <c r="N141" s="36">
        <v>4</v>
      </c>
      <c r="O141" s="36">
        <v>2</v>
      </c>
      <c r="P141" s="35">
        <v>1</v>
      </c>
      <c r="Q141" s="42">
        <v>9006</v>
      </c>
      <c r="R141" s="35" t="s">
        <v>629</v>
      </c>
      <c r="S141" s="36">
        <v>99</v>
      </c>
      <c r="T141" s="36" t="s">
        <v>1211</v>
      </c>
      <c r="U141" s="36">
        <v>2.5</v>
      </c>
      <c r="V141" s="36" t="s">
        <v>532</v>
      </c>
      <c r="W141" s="36">
        <v>0</v>
      </c>
      <c r="X141" s="35"/>
      <c r="Y141" s="64">
        <v>0.1</v>
      </c>
      <c r="Z141" s="64">
        <v>0.7</v>
      </c>
      <c r="AA141" s="64"/>
      <c r="AC141" s="64">
        <v>1</v>
      </c>
      <c r="AD141" s="64">
        <v>0.7</v>
      </c>
      <c r="AE141" s="64"/>
      <c r="AG141" s="64">
        <v>1</v>
      </c>
      <c r="AH141" s="64"/>
      <c r="AI141" s="64"/>
      <c r="AK141" s="64">
        <v>2</v>
      </c>
      <c r="AL141" s="35">
        <v>0</v>
      </c>
      <c r="AM141" s="36">
        <v>2003</v>
      </c>
      <c r="AN141" s="13"/>
      <c r="AP141" s="36">
        <v>0</v>
      </c>
      <c r="AR141" s="66"/>
      <c r="AS141" s="66"/>
      <c r="AT141" s="66"/>
      <c r="AU141" s="78">
        <v>45</v>
      </c>
    </row>
    <row r="142" spans="1:47" s="36" customFormat="1" ht="15.75" customHeight="1" x14ac:dyDescent="0.15">
      <c r="A142" s="74">
        <v>9507</v>
      </c>
      <c r="B142" s="52" t="s">
        <v>1250</v>
      </c>
      <c r="C142" s="36" t="s">
        <v>613</v>
      </c>
      <c r="I142" s="36" t="s">
        <v>1240</v>
      </c>
      <c r="J142" s="35" t="s">
        <v>1208</v>
      </c>
      <c r="K142" s="35" t="s">
        <v>1208</v>
      </c>
      <c r="M142" s="36">
        <v>5</v>
      </c>
      <c r="N142" s="36">
        <v>5</v>
      </c>
      <c r="O142" s="36">
        <v>2</v>
      </c>
      <c r="P142" s="35">
        <v>33</v>
      </c>
      <c r="Q142" s="42">
        <v>9007</v>
      </c>
      <c r="R142" s="35">
        <v>905011</v>
      </c>
      <c r="S142" s="36">
        <v>99</v>
      </c>
      <c r="T142" s="36" t="s">
        <v>1211</v>
      </c>
      <c r="U142" s="36">
        <v>2.5</v>
      </c>
      <c r="V142" s="36" t="s">
        <v>532</v>
      </c>
      <c r="W142" s="36">
        <v>0</v>
      </c>
      <c r="X142" s="35"/>
      <c r="Y142" s="64">
        <v>0.3</v>
      </c>
      <c r="Z142" s="64">
        <v>0.5</v>
      </c>
      <c r="AA142" s="64"/>
      <c r="AC142" s="64">
        <v>0.12</v>
      </c>
      <c r="AD142" s="64">
        <v>0.5</v>
      </c>
      <c r="AE142" s="64">
        <v>6</v>
      </c>
      <c r="AG142" s="64">
        <v>1</v>
      </c>
      <c r="AH142" s="64"/>
      <c r="AI142" s="64"/>
      <c r="AK142" s="64">
        <v>2</v>
      </c>
      <c r="AL142" s="35">
        <v>0</v>
      </c>
      <c r="AM142" s="36">
        <v>2003</v>
      </c>
      <c r="AN142" s="13"/>
      <c r="AP142" s="36">
        <v>0</v>
      </c>
      <c r="AR142" s="66"/>
      <c r="AS142" s="66"/>
      <c r="AT142" s="66"/>
      <c r="AU142" s="78">
        <v>45</v>
      </c>
    </row>
    <row r="143" spans="1:47" s="36" customFormat="1" ht="15.75" customHeight="1" x14ac:dyDescent="0.15">
      <c r="A143" s="74">
        <v>9508</v>
      </c>
      <c r="B143" s="52" t="s">
        <v>1251</v>
      </c>
      <c r="C143" s="36" t="s">
        <v>605</v>
      </c>
      <c r="I143" s="36" t="s">
        <v>1241</v>
      </c>
      <c r="J143" s="35" t="s">
        <v>1209</v>
      </c>
      <c r="K143" s="35" t="s">
        <v>1209</v>
      </c>
      <c r="M143" s="36">
        <v>6</v>
      </c>
      <c r="N143" s="36">
        <v>6</v>
      </c>
      <c r="O143" s="36">
        <v>2</v>
      </c>
      <c r="P143" s="35">
        <v>7</v>
      </c>
      <c r="Q143" s="42">
        <v>9008</v>
      </c>
      <c r="R143" s="35">
        <v>908011</v>
      </c>
      <c r="S143" s="36">
        <v>99</v>
      </c>
      <c r="T143" s="36" t="s">
        <v>1211</v>
      </c>
      <c r="U143" s="36">
        <v>2.5</v>
      </c>
      <c r="V143" s="36" t="s">
        <v>532</v>
      </c>
      <c r="W143" s="36">
        <v>0</v>
      </c>
      <c r="X143" s="35"/>
      <c r="Y143" s="64">
        <v>0.5</v>
      </c>
      <c r="Z143" s="64">
        <v>0.7</v>
      </c>
      <c r="AA143" s="64"/>
      <c r="AC143" s="64">
        <v>1</v>
      </c>
      <c r="AD143" s="64">
        <v>0.7</v>
      </c>
      <c r="AE143" s="64"/>
      <c r="AG143" s="64">
        <v>1</v>
      </c>
      <c r="AH143" s="64"/>
      <c r="AI143" s="64"/>
      <c r="AK143" s="64">
        <v>2</v>
      </c>
      <c r="AL143" s="35">
        <v>0</v>
      </c>
      <c r="AM143" s="36">
        <v>2003</v>
      </c>
      <c r="AN143" s="13"/>
      <c r="AP143" s="36">
        <v>0</v>
      </c>
      <c r="AR143" s="66"/>
      <c r="AS143" s="66"/>
      <c r="AT143" s="66"/>
      <c r="AU143" s="78">
        <v>45</v>
      </c>
    </row>
    <row r="144" spans="1:47" s="36" customFormat="1" ht="15.75" customHeight="1" x14ac:dyDescent="0.15">
      <c r="A144" s="74">
        <v>9509</v>
      </c>
      <c r="B144" s="52" t="s">
        <v>1252</v>
      </c>
      <c r="C144" s="36" t="s">
        <v>608</v>
      </c>
      <c r="I144" s="36" t="s">
        <v>1242</v>
      </c>
      <c r="J144" s="35" t="s">
        <v>1210</v>
      </c>
      <c r="K144" s="35" t="s">
        <v>1210</v>
      </c>
      <c r="M144" s="36">
        <v>9</v>
      </c>
      <c r="N144" s="36">
        <v>9</v>
      </c>
      <c r="O144" s="36">
        <v>2</v>
      </c>
      <c r="Q144" s="42">
        <v>9009</v>
      </c>
      <c r="R144" s="35" t="s">
        <v>629</v>
      </c>
      <c r="S144" s="35">
        <v>99</v>
      </c>
      <c r="T144" s="36" t="s">
        <v>237</v>
      </c>
      <c r="U144" s="36">
        <v>2.5</v>
      </c>
      <c r="V144" s="36" t="s">
        <v>533</v>
      </c>
      <c r="W144" s="36">
        <v>0</v>
      </c>
      <c r="X144" s="35"/>
      <c r="Y144" s="64">
        <v>1</v>
      </c>
      <c r="Z144" s="64">
        <v>0.7</v>
      </c>
      <c r="AA144" s="64"/>
      <c r="AB144" s="64" t="s">
        <v>1221</v>
      </c>
      <c r="AC144" s="64">
        <v>0.3</v>
      </c>
      <c r="AD144" s="64">
        <v>0.7</v>
      </c>
      <c r="AE144" s="64"/>
      <c r="AF144" s="64"/>
      <c r="AG144" s="64">
        <v>1</v>
      </c>
      <c r="AH144" s="64"/>
      <c r="AI144" s="64"/>
      <c r="AK144" s="64">
        <v>2</v>
      </c>
      <c r="AL144" s="36">
        <v>0</v>
      </c>
      <c r="AM144" s="36">
        <v>2003</v>
      </c>
      <c r="AN144" s="13"/>
      <c r="AP144" s="36">
        <v>0</v>
      </c>
      <c r="AR144" s="66"/>
      <c r="AS144" s="66"/>
      <c r="AT144" s="66"/>
      <c r="AU144" s="78">
        <v>45</v>
      </c>
    </row>
    <row r="145" spans="1:47" s="36" customFormat="1" ht="15.75" customHeight="1" x14ac:dyDescent="0.15">
      <c r="A145" s="42">
        <v>90000</v>
      </c>
      <c r="B145" s="36" t="s">
        <v>285</v>
      </c>
      <c r="C145" s="36" t="s">
        <v>909</v>
      </c>
      <c r="I145" s="36" t="s">
        <v>159</v>
      </c>
      <c r="J145" s="35" t="s">
        <v>1203</v>
      </c>
      <c r="K145" s="35" t="s">
        <v>1203</v>
      </c>
      <c r="M145" s="36">
        <v>3</v>
      </c>
      <c r="N145" s="36">
        <v>3</v>
      </c>
      <c r="O145" s="36">
        <v>2</v>
      </c>
      <c r="P145" s="35"/>
      <c r="Q145" s="35">
        <v>10000</v>
      </c>
      <c r="R145" s="35" t="s">
        <v>629</v>
      </c>
      <c r="S145" s="36">
        <v>99</v>
      </c>
      <c r="T145" s="36" t="s">
        <v>1211</v>
      </c>
      <c r="U145" s="36">
        <v>2.5</v>
      </c>
      <c r="V145" s="36" t="s">
        <v>532</v>
      </c>
      <c r="W145" s="36">
        <v>0</v>
      </c>
      <c r="X145" s="35"/>
      <c r="Y145" s="64">
        <v>1</v>
      </c>
      <c r="Z145" s="64">
        <v>0.7</v>
      </c>
      <c r="AA145" s="64"/>
      <c r="AB145" s="36" t="s">
        <v>1219</v>
      </c>
      <c r="AC145" s="64">
        <v>0.3</v>
      </c>
      <c r="AD145" s="64">
        <v>0.7</v>
      </c>
      <c r="AE145" s="64"/>
      <c r="AG145" s="64">
        <v>1</v>
      </c>
      <c r="AH145" s="64"/>
      <c r="AI145" s="64"/>
      <c r="AK145" s="64">
        <v>2</v>
      </c>
      <c r="AL145" s="35">
        <v>0</v>
      </c>
      <c r="AM145" s="36">
        <v>2003</v>
      </c>
      <c r="AN145" s="13"/>
      <c r="AP145" s="36">
        <v>0</v>
      </c>
      <c r="AR145" s="66"/>
      <c r="AS145" s="66"/>
      <c r="AT145" s="66"/>
      <c r="AU145" s="78">
        <v>45</v>
      </c>
    </row>
    <row r="146" spans="1:47" s="36" customFormat="1" ht="15.75" customHeight="1" x14ac:dyDescent="0.15">
      <c r="A146" s="42">
        <v>90001</v>
      </c>
      <c r="B146" s="36" t="s">
        <v>286</v>
      </c>
      <c r="C146" s="36" t="s">
        <v>910</v>
      </c>
      <c r="I146" s="36" t="s">
        <v>160</v>
      </c>
      <c r="J146" s="35" t="s">
        <v>1204</v>
      </c>
      <c r="K146" s="35" t="s">
        <v>1204</v>
      </c>
      <c r="M146" s="36">
        <v>1</v>
      </c>
      <c r="N146" s="36">
        <v>1</v>
      </c>
      <c r="O146" s="36">
        <v>2</v>
      </c>
      <c r="P146" s="35"/>
      <c r="Q146" s="35">
        <v>10001</v>
      </c>
      <c r="R146" s="35" t="s">
        <v>629</v>
      </c>
      <c r="S146" s="36">
        <v>99</v>
      </c>
      <c r="T146" s="36" t="s">
        <v>1211</v>
      </c>
      <c r="U146" s="36">
        <v>2.5</v>
      </c>
      <c r="V146" s="36" t="s">
        <v>532</v>
      </c>
      <c r="W146" s="36">
        <v>0</v>
      </c>
      <c r="X146" s="35"/>
      <c r="Y146" s="64">
        <v>1</v>
      </c>
      <c r="Z146" s="64">
        <v>0.7</v>
      </c>
      <c r="AA146" s="64"/>
      <c r="AB146" s="36" t="s">
        <v>1219</v>
      </c>
      <c r="AC146" s="64">
        <v>0.3</v>
      </c>
      <c r="AD146" s="64">
        <v>0.7</v>
      </c>
      <c r="AE146" s="64"/>
      <c r="AG146" s="64">
        <v>1</v>
      </c>
      <c r="AH146" s="64"/>
      <c r="AI146" s="64"/>
      <c r="AK146" s="64">
        <v>2</v>
      </c>
      <c r="AL146" s="35">
        <v>0</v>
      </c>
      <c r="AM146" s="36">
        <v>2003</v>
      </c>
      <c r="AN146" s="262" t="s">
        <v>2277</v>
      </c>
      <c r="AP146" s="36">
        <v>0</v>
      </c>
      <c r="AR146" s="66"/>
      <c r="AS146" s="66"/>
      <c r="AT146" s="66"/>
      <c r="AU146" s="78">
        <v>45</v>
      </c>
    </row>
    <row r="147" spans="1:47" s="36" customFormat="1" ht="15.75" customHeight="1" x14ac:dyDescent="0.15">
      <c r="A147" s="42">
        <v>90002</v>
      </c>
      <c r="B147" s="36" t="s">
        <v>287</v>
      </c>
      <c r="C147" s="36" t="s">
        <v>911</v>
      </c>
      <c r="I147" s="36" t="s">
        <v>161</v>
      </c>
      <c r="J147" s="35" t="s">
        <v>1205</v>
      </c>
      <c r="K147" s="35" t="s">
        <v>1205</v>
      </c>
      <c r="M147" s="36">
        <v>2</v>
      </c>
      <c r="N147" s="36">
        <v>2</v>
      </c>
      <c r="O147" s="36">
        <v>2</v>
      </c>
      <c r="P147" s="35"/>
      <c r="Q147" s="35">
        <v>10002</v>
      </c>
      <c r="R147" s="35" t="s">
        <v>629</v>
      </c>
      <c r="S147" s="36">
        <v>99</v>
      </c>
      <c r="T147" s="36" t="s">
        <v>237</v>
      </c>
      <c r="U147" s="36">
        <v>2.5</v>
      </c>
      <c r="V147" s="36" t="s">
        <v>533</v>
      </c>
      <c r="W147" s="36">
        <v>0</v>
      </c>
      <c r="X147" s="35"/>
      <c r="Y147" s="64">
        <v>1</v>
      </c>
      <c r="Z147" s="64">
        <v>0.7</v>
      </c>
      <c r="AA147" s="64"/>
      <c r="AB147" s="36" t="s">
        <v>1220</v>
      </c>
      <c r="AC147" s="64">
        <v>0.3</v>
      </c>
      <c r="AD147" s="64">
        <v>0.7</v>
      </c>
      <c r="AE147" s="64"/>
      <c r="AG147" s="64">
        <v>1</v>
      </c>
      <c r="AH147" s="64" t="s">
        <v>50</v>
      </c>
      <c r="AI147" s="64"/>
      <c r="AK147" s="64">
        <v>2</v>
      </c>
      <c r="AL147" s="35">
        <v>0</v>
      </c>
      <c r="AM147" s="36">
        <v>2003</v>
      </c>
      <c r="AN147" s="13"/>
      <c r="AP147" s="36">
        <v>0</v>
      </c>
      <c r="AR147" s="66"/>
      <c r="AS147" s="66"/>
      <c r="AT147" s="66"/>
      <c r="AU147" s="78">
        <v>40</v>
      </c>
    </row>
    <row r="148" spans="1:47" s="36" customFormat="1" x14ac:dyDescent="0.15">
      <c r="A148" s="42">
        <v>90003</v>
      </c>
      <c r="B148" s="36" t="s">
        <v>288</v>
      </c>
      <c r="C148" s="36" t="s">
        <v>912</v>
      </c>
      <c r="I148" s="36" t="s">
        <v>522</v>
      </c>
      <c r="J148" s="35" t="s">
        <v>1207</v>
      </c>
      <c r="K148" s="35" t="s">
        <v>1207</v>
      </c>
      <c r="M148" s="36">
        <v>4</v>
      </c>
      <c r="N148" s="36">
        <v>4</v>
      </c>
      <c r="O148" s="36">
        <v>2</v>
      </c>
      <c r="P148" s="35">
        <v>1</v>
      </c>
      <c r="Q148" s="35">
        <v>10003</v>
      </c>
      <c r="R148" s="35" t="s">
        <v>629</v>
      </c>
      <c r="S148" s="36">
        <v>99</v>
      </c>
      <c r="T148" s="36" t="s">
        <v>1211</v>
      </c>
      <c r="U148" s="36">
        <v>2.5</v>
      </c>
      <c r="V148" s="36" t="s">
        <v>532</v>
      </c>
      <c r="W148" s="36">
        <v>0</v>
      </c>
      <c r="X148" s="35"/>
      <c r="Y148" s="64">
        <v>0.1</v>
      </c>
      <c r="Z148" s="64">
        <v>0.7</v>
      </c>
      <c r="AA148" s="64"/>
      <c r="AC148" s="64">
        <v>0.3</v>
      </c>
      <c r="AD148" s="64">
        <v>0.7</v>
      </c>
      <c r="AE148" s="64"/>
      <c r="AG148" s="64">
        <v>1</v>
      </c>
      <c r="AH148" s="64"/>
      <c r="AI148" s="64"/>
      <c r="AK148" s="64">
        <v>2</v>
      </c>
      <c r="AL148" s="35">
        <v>0</v>
      </c>
      <c r="AM148" s="36">
        <v>2003</v>
      </c>
      <c r="AN148" s="13"/>
      <c r="AP148" s="36">
        <v>0</v>
      </c>
      <c r="AR148" s="66"/>
      <c r="AS148" s="66"/>
      <c r="AT148" s="66"/>
      <c r="AU148" s="78">
        <v>45</v>
      </c>
    </row>
    <row r="149" spans="1:47" s="36" customFormat="1" x14ac:dyDescent="0.15">
      <c r="A149" s="42">
        <v>80000</v>
      </c>
      <c r="B149" s="43" t="s">
        <v>1222</v>
      </c>
      <c r="C149" s="36" t="s">
        <v>927</v>
      </c>
      <c r="I149" s="36" t="s">
        <v>915</v>
      </c>
      <c r="J149" s="36" t="s">
        <v>1180</v>
      </c>
      <c r="K149" s="36" t="s">
        <v>1180</v>
      </c>
      <c r="M149" s="36">
        <v>11</v>
      </c>
      <c r="N149" s="36">
        <v>11</v>
      </c>
      <c r="O149" s="36">
        <v>3</v>
      </c>
      <c r="P149" s="35"/>
      <c r="Q149" s="42">
        <v>9002</v>
      </c>
      <c r="R149" s="35" t="s">
        <v>629</v>
      </c>
      <c r="S149" s="36">
        <v>9999</v>
      </c>
      <c r="T149" s="36" t="s">
        <v>1211</v>
      </c>
      <c r="U149" s="36">
        <v>2.5</v>
      </c>
      <c r="V149" s="36" t="s">
        <v>532</v>
      </c>
      <c r="W149" s="36">
        <v>0</v>
      </c>
      <c r="X149" s="35"/>
      <c r="Y149" s="64">
        <v>1</v>
      </c>
      <c r="Z149" s="64">
        <v>0.7</v>
      </c>
      <c r="AA149" s="64"/>
      <c r="AC149" s="64">
        <v>0.3</v>
      </c>
      <c r="AD149" s="64">
        <v>0.7</v>
      </c>
      <c r="AE149" s="64"/>
      <c r="AG149" s="64">
        <v>1</v>
      </c>
      <c r="AH149" s="64"/>
      <c r="AI149" s="64"/>
      <c r="AK149" s="64">
        <v>2</v>
      </c>
      <c r="AL149" s="35">
        <v>0</v>
      </c>
      <c r="AM149" s="36">
        <v>2003</v>
      </c>
      <c r="AN149" s="13"/>
      <c r="AP149" s="36">
        <v>5</v>
      </c>
      <c r="AR149" s="66"/>
      <c r="AS149" s="66"/>
      <c r="AT149" s="66"/>
      <c r="AU149" s="42"/>
    </row>
    <row r="150" spans="1:47" s="36" customFormat="1" x14ac:dyDescent="0.15">
      <c r="A150" s="42">
        <v>80001</v>
      </c>
      <c r="B150" s="43" t="s">
        <v>794</v>
      </c>
      <c r="C150" s="36" t="s">
        <v>927</v>
      </c>
      <c r="I150" s="36" t="s">
        <v>916</v>
      </c>
      <c r="J150" s="36" t="s">
        <v>1004</v>
      </c>
      <c r="K150" s="36" t="s">
        <v>1004</v>
      </c>
      <c r="L150" s="36">
        <v>10</v>
      </c>
      <c r="M150" s="36">
        <v>11</v>
      </c>
      <c r="N150" s="36">
        <v>11</v>
      </c>
      <c r="O150" s="36">
        <v>3</v>
      </c>
      <c r="P150" s="35"/>
      <c r="Q150" s="42">
        <v>9001</v>
      </c>
      <c r="R150" s="35">
        <v>800011</v>
      </c>
      <c r="S150" s="36">
        <v>9999</v>
      </c>
      <c r="T150" s="36" t="s">
        <v>1213</v>
      </c>
      <c r="U150" s="36">
        <v>2.5</v>
      </c>
      <c r="V150" s="36" t="s">
        <v>891</v>
      </c>
      <c r="W150" s="36">
        <v>0</v>
      </c>
      <c r="X150" s="35"/>
      <c r="Y150" s="64">
        <v>1</v>
      </c>
      <c r="Z150" s="64">
        <v>0.7</v>
      </c>
      <c r="AA150" s="64">
        <v>20</v>
      </c>
      <c r="AC150" s="64">
        <v>0.3</v>
      </c>
      <c r="AD150" s="64">
        <v>0.7</v>
      </c>
      <c r="AE150" s="64"/>
      <c r="AG150" s="64">
        <v>1</v>
      </c>
      <c r="AH150" s="64"/>
      <c r="AI150" s="64"/>
      <c r="AK150" s="64">
        <v>2</v>
      </c>
      <c r="AL150" s="35">
        <v>0</v>
      </c>
      <c r="AM150" s="36">
        <v>2003</v>
      </c>
      <c r="AN150" s="13"/>
      <c r="AP150" s="36">
        <v>5</v>
      </c>
      <c r="AR150" s="66"/>
      <c r="AS150" s="66"/>
      <c r="AT150" s="66"/>
      <c r="AU150" s="42"/>
    </row>
    <row r="151" spans="1:47" s="36" customFormat="1" x14ac:dyDescent="0.15">
      <c r="A151" s="42">
        <v>80002</v>
      </c>
      <c r="B151" s="43" t="s">
        <v>1467</v>
      </c>
      <c r="C151" s="36" t="s">
        <v>927</v>
      </c>
      <c r="I151" s="36" t="s">
        <v>917</v>
      </c>
      <c r="J151" s="36" t="s">
        <v>1005</v>
      </c>
      <c r="K151" s="36" t="s">
        <v>1005</v>
      </c>
      <c r="L151" s="36">
        <v>10</v>
      </c>
      <c r="M151" s="36">
        <v>11</v>
      </c>
      <c r="N151" s="36">
        <v>11</v>
      </c>
      <c r="O151" s="36">
        <v>3</v>
      </c>
      <c r="P151" s="35"/>
      <c r="Q151" s="42">
        <v>9002</v>
      </c>
      <c r="R151" s="35">
        <v>800021</v>
      </c>
      <c r="S151" s="36">
        <v>9999</v>
      </c>
      <c r="T151" s="36" t="s">
        <v>1214</v>
      </c>
      <c r="U151" s="36">
        <v>2.5</v>
      </c>
      <c r="V151" s="36" t="s">
        <v>892</v>
      </c>
      <c r="W151" s="36">
        <v>0</v>
      </c>
      <c r="X151" s="35"/>
      <c r="Y151" s="64">
        <v>1</v>
      </c>
      <c r="Z151" s="64">
        <v>0.7</v>
      </c>
      <c r="AA151" s="64">
        <v>10</v>
      </c>
      <c r="AC151" s="64">
        <v>0.3</v>
      </c>
      <c r="AD151" s="64">
        <v>0.7</v>
      </c>
      <c r="AE151" s="64"/>
      <c r="AG151" s="64">
        <v>1</v>
      </c>
      <c r="AH151" s="64"/>
      <c r="AI151" s="64"/>
      <c r="AK151" s="64">
        <v>2</v>
      </c>
      <c r="AL151" s="35">
        <v>0</v>
      </c>
      <c r="AM151" s="36">
        <v>2003</v>
      </c>
      <c r="AN151" s="13"/>
      <c r="AP151" s="36">
        <v>5</v>
      </c>
      <c r="AR151" s="66"/>
      <c r="AS151" s="66"/>
      <c r="AT151" s="66"/>
      <c r="AU151" s="42"/>
    </row>
    <row r="152" spans="1:47" s="36" customFormat="1" x14ac:dyDescent="0.15">
      <c r="A152" s="42">
        <v>800021</v>
      </c>
      <c r="B152" s="43" t="s">
        <v>1134</v>
      </c>
      <c r="C152" s="36" t="s">
        <v>927</v>
      </c>
      <c r="I152" s="36" t="s">
        <v>917</v>
      </c>
      <c r="J152" s="36" t="s">
        <v>1005</v>
      </c>
      <c r="K152" s="36" t="s">
        <v>1005</v>
      </c>
      <c r="L152" s="36">
        <v>6</v>
      </c>
      <c r="M152" s="36">
        <v>11</v>
      </c>
      <c r="N152" s="36">
        <v>11</v>
      </c>
      <c r="O152" s="36">
        <v>3</v>
      </c>
      <c r="P152" s="35"/>
      <c r="Q152" s="42">
        <v>9002</v>
      </c>
      <c r="R152" s="35" t="s">
        <v>629</v>
      </c>
      <c r="S152" s="36">
        <v>9999</v>
      </c>
      <c r="T152" s="36" t="s">
        <v>1214</v>
      </c>
      <c r="U152" s="36">
        <v>2.5</v>
      </c>
      <c r="V152" s="36" t="s">
        <v>894</v>
      </c>
      <c r="W152" s="36">
        <v>0</v>
      </c>
      <c r="X152" s="35"/>
      <c r="Y152" s="64">
        <v>1</v>
      </c>
      <c r="Z152" s="64">
        <v>0.7</v>
      </c>
      <c r="AA152" s="64">
        <v>10</v>
      </c>
      <c r="AC152" s="64">
        <v>0.3</v>
      </c>
      <c r="AD152" s="64">
        <v>0.7</v>
      </c>
      <c r="AE152" s="64"/>
      <c r="AG152" s="64">
        <v>1</v>
      </c>
      <c r="AH152" s="64"/>
      <c r="AI152" s="64"/>
      <c r="AK152" s="64">
        <v>2</v>
      </c>
      <c r="AL152" s="35">
        <v>0</v>
      </c>
      <c r="AM152" s="36">
        <v>2003</v>
      </c>
      <c r="AN152" s="13"/>
      <c r="AP152" s="36">
        <v>5</v>
      </c>
      <c r="AR152" s="66"/>
      <c r="AS152" s="66"/>
      <c r="AT152" s="66"/>
      <c r="AU152" s="42"/>
    </row>
    <row r="153" spans="1:47" s="36" customFormat="1" x14ac:dyDescent="0.15">
      <c r="A153" s="42">
        <v>80003</v>
      </c>
      <c r="B153" s="43" t="s">
        <v>1468</v>
      </c>
      <c r="C153" s="36" t="s">
        <v>927</v>
      </c>
      <c r="I153" s="36" t="s">
        <v>918</v>
      </c>
      <c r="J153" s="36" t="s">
        <v>1006</v>
      </c>
      <c r="K153" s="36" t="s">
        <v>1006</v>
      </c>
      <c r="L153" s="36">
        <v>10</v>
      </c>
      <c r="M153" s="36">
        <v>11</v>
      </c>
      <c r="N153" s="36">
        <v>11</v>
      </c>
      <c r="O153" s="36">
        <v>3</v>
      </c>
      <c r="P153" s="35"/>
      <c r="Q153" s="42">
        <v>9002</v>
      </c>
      <c r="R153" s="35">
        <v>800031</v>
      </c>
      <c r="S153" s="36">
        <v>9999</v>
      </c>
      <c r="T153" s="36" t="s">
        <v>1214</v>
      </c>
      <c r="U153" s="36">
        <v>2.5</v>
      </c>
      <c r="V153" s="36" t="s">
        <v>892</v>
      </c>
      <c r="W153" s="36">
        <v>0</v>
      </c>
      <c r="X153" s="35"/>
      <c r="Y153" s="64">
        <v>1</v>
      </c>
      <c r="Z153" s="64">
        <v>0.7</v>
      </c>
      <c r="AA153" s="64">
        <v>10</v>
      </c>
      <c r="AC153" s="64">
        <v>0.3</v>
      </c>
      <c r="AD153" s="64">
        <v>0.7</v>
      </c>
      <c r="AE153" s="64"/>
      <c r="AG153" s="64">
        <v>1</v>
      </c>
      <c r="AH153" s="64"/>
      <c r="AI153" s="64"/>
      <c r="AK153" s="64">
        <v>2</v>
      </c>
      <c r="AL153" s="35">
        <v>0</v>
      </c>
      <c r="AM153" s="36">
        <v>2003</v>
      </c>
      <c r="AN153" s="13"/>
      <c r="AP153" s="36">
        <v>5</v>
      </c>
      <c r="AR153" s="66"/>
      <c r="AS153" s="66"/>
      <c r="AT153" s="66"/>
      <c r="AU153" s="42"/>
    </row>
    <row r="154" spans="1:47" s="36" customFormat="1" x14ac:dyDescent="0.15">
      <c r="A154" s="42">
        <v>800031</v>
      </c>
      <c r="B154" s="43" t="s">
        <v>1135</v>
      </c>
      <c r="C154" s="36" t="s">
        <v>927</v>
      </c>
      <c r="I154" s="36" t="s">
        <v>918</v>
      </c>
      <c r="J154" s="36" t="s">
        <v>1006</v>
      </c>
      <c r="K154" s="36" t="s">
        <v>1006</v>
      </c>
      <c r="L154" s="36">
        <v>6</v>
      </c>
      <c r="M154" s="36">
        <v>11</v>
      </c>
      <c r="N154" s="36">
        <v>11</v>
      </c>
      <c r="O154" s="36">
        <v>3</v>
      </c>
      <c r="P154" s="35"/>
      <c r="Q154" s="42">
        <v>9002</v>
      </c>
      <c r="R154" s="35" t="s">
        <v>629</v>
      </c>
      <c r="S154" s="36">
        <v>9999</v>
      </c>
      <c r="T154" s="36" t="s">
        <v>1214</v>
      </c>
      <c r="U154" s="36">
        <v>2.5</v>
      </c>
      <c r="V154" s="36" t="s">
        <v>894</v>
      </c>
      <c r="W154" s="36">
        <v>0</v>
      </c>
      <c r="X154" s="35"/>
      <c r="Y154" s="64">
        <v>1</v>
      </c>
      <c r="Z154" s="64">
        <v>0.7</v>
      </c>
      <c r="AA154" s="64">
        <v>10</v>
      </c>
      <c r="AC154" s="64">
        <v>0.3</v>
      </c>
      <c r="AD154" s="64">
        <v>0.7</v>
      </c>
      <c r="AE154" s="64"/>
      <c r="AG154" s="64">
        <v>1</v>
      </c>
      <c r="AH154" s="64"/>
      <c r="AI154" s="64"/>
      <c r="AK154" s="64">
        <v>2</v>
      </c>
      <c r="AL154" s="35">
        <v>0</v>
      </c>
      <c r="AM154" s="36">
        <v>2003</v>
      </c>
      <c r="AN154" s="13"/>
      <c r="AP154" s="36">
        <v>5</v>
      </c>
      <c r="AR154" s="66"/>
      <c r="AS154" s="66"/>
      <c r="AT154" s="66"/>
      <c r="AU154" s="42"/>
    </row>
    <row r="155" spans="1:47" s="36" customFormat="1" x14ac:dyDescent="0.15">
      <c r="A155" s="42">
        <v>80004</v>
      </c>
      <c r="B155" s="43" t="s">
        <v>1469</v>
      </c>
      <c r="C155" s="36" t="s">
        <v>927</v>
      </c>
      <c r="I155" s="36" t="s">
        <v>919</v>
      </c>
      <c r="J155" s="36" t="s">
        <v>1007</v>
      </c>
      <c r="K155" s="36" t="s">
        <v>1007</v>
      </c>
      <c r="L155" s="36">
        <v>10</v>
      </c>
      <c r="M155" s="36">
        <v>11</v>
      </c>
      <c r="N155" s="36">
        <v>11</v>
      </c>
      <c r="O155" s="36">
        <v>3</v>
      </c>
      <c r="P155" s="35"/>
      <c r="Q155" s="42">
        <v>9002</v>
      </c>
      <c r="R155" s="35">
        <v>800041</v>
      </c>
      <c r="S155" s="36">
        <v>9999</v>
      </c>
      <c r="T155" s="36" t="s">
        <v>1214</v>
      </c>
      <c r="U155" s="36">
        <v>2.5</v>
      </c>
      <c r="V155" s="36" t="s">
        <v>892</v>
      </c>
      <c r="W155" s="36">
        <v>0</v>
      </c>
      <c r="X155" s="35"/>
      <c r="Y155" s="64">
        <v>1</v>
      </c>
      <c r="Z155" s="64">
        <v>0.7</v>
      </c>
      <c r="AA155" s="64">
        <v>10</v>
      </c>
      <c r="AC155" s="64">
        <v>0.3</v>
      </c>
      <c r="AD155" s="64">
        <v>0.7</v>
      </c>
      <c r="AE155" s="64"/>
      <c r="AG155" s="64">
        <v>1</v>
      </c>
      <c r="AH155" s="64"/>
      <c r="AI155" s="64"/>
      <c r="AK155" s="64">
        <v>2</v>
      </c>
      <c r="AL155" s="35">
        <v>0</v>
      </c>
      <c r="AM155" s="36">
        <v>2003</v>
      </c>
      <c r="AN155" s="262" t="s">
        <v>2278</v>
      </c>
      <c r="AP155" s="36">
        <v>5</v>
      </c>
      <c r="AR155" s="66"/>
      <c r="AS155" s="66"/>
      <c r="AT155" s="66"/>
      <c r="AU155" s="42"/>
    </row>
    <row r="156" spans="1:47" s="36" customFormat="1" x14ac:dyDescent="0.15">
      <c r="A156" s="42">
        <v>800041</v>
      </c>
      <c r="B156" s="43" t="s">
        <v>1136</v>
      </c>
      <c r="C156" s="36" t="s">
        <v>927</v>
      </c>
      <c r="I156" s="36" t="s">
        <v>919</v>
      </c>
      <c r="J156" s="36" t="s">
        <v>1007</v>
      </c>
      <c r="K156" s="36" t="s">
        <v>1007</v>
      </c>
      <c r="L156" s="36">
        <v>6</v>
      </c>
      <c r="M156" s="36">
        <v>11</v>
      </c>
      <c r="N156" s="36">
        <v>11</v>
      </c>
      <c r="O156" s="36">
        <v>3</v>
      </c>
      <c r="P156" s="35"/>
      <c r="Q156" s="42">
        <v>9002</v>
      </c>
      <c r="R156" s="35" t="s">
        <v>629</v>
      </c>
      <c r="S156" s="36">
        <v>9999</v>
      </c>
      <c r="T156" s="36" t="s">
        <v>1214</v>
      </c>
      <c r="U156" s="36">
        <v>2.5</v>
      </c>
      <c r="V156" s="36" t="s">
        <v>894</v>
      </c>
      <c r="W156" s="36">
        <v>0</v>
      </c>
      <c r="X156" s="35"/>
      <c r="Y156" s="64">
        <v>1</v>
      </c>
      <c r="Z156" s="64">
        <v>0.7</v>
      </c>
      <c r="AA156" s="64">
        <v>10</v>
      </c>
      <c r="AC156" s="64">
        <v>0.3</v>
      </c>
      <c r="AD156" s="64">
        <v>0.7</v>
      </c>
      <c r="AE156" s="64"/>
      <c r="AG156" s="64">
        <v>1</v>
      </c>
      <c r="AH156" s="64"/>
      <c r="AI156" s="64"/>
      <c r="AK156" s="64">
        <v>2</v>
      </c>
      <c r="AL156" s="35">
        <v>0</v>
      </c>
      <c r="AM156" s="36">
        <v>2003</v>
      </c>
      <c r="AN156" s="13"/>
      <c r="AP156" s="36">
        <v>5</v>
      </c>
      <c r="AR156" s="66"/>
      <c r="AS156" s="66"/>
      <c r="AT156" s="66"/>
      <c r="AU156" s="42"/>
    </row>
    <row r="157" spans="1:47" s="36" customFormat="1" x14ac:dyDescent="0.15">
      <c r="A157" s="42">
        <v>80005</v>
      </c>
      <c r="B157" s="43" t="s">
        <v>798</v>
      </c>
      <c r="C157" s="36" t="s">
        <v>927</v>
      </c>
      <c r="I157" s="36" t="s">
        <v>920</v>
      </c>
      <c r="J157" s="36" t="s">
        <v>1008</v>
      </c>
      <c r="K157" s="36" t="s">
        <v>1008</v>
      </c>
      <c r="L157" s="36">
        <v>7</v>
      </c>
      <c r="M157" s="36">
        <v>11</v>
      </c>
      <c r="N157" s="36">
        <v>11</v>
      </c>
      <c r="O157" s="36">
        <v>3</v>
      </c>
      <c r="P157" s="35"/>
      <c r="Q157" s="42">
        <v>9003</v>
      </c>
      <c r="R157" s="35">
        <v>800051</v>
      </c>
      <c r="S157" s="36">
        <v>9999</v>
      </c>
      <c r="T157" s="36" t="s">
        <v>1215</v>
      </c>
      <c r="U157" s="36">
        <v>2.5</v>
      </c>
      <c r="V157" s="36" t="s">
        <v>893</v>
      </c>
      <c r="W157" s="36">
        <v>0</v>
      </c>
      <c r="X157" s="35"/>
      <c r="Y157" s="64">
        <v>1</v>
      </c>
      <c r="Z157" s="64">
        <v>0.7</v>
      </c>
      <c r="AA157" s="64">
        <v>8</v>
      </c>
      <c r="AC157" s="64">
        <v>0.3</v>
      </c>
      <c r="AD157" s="64">
        <v>0.7</v>
      </c>
      <c r="AE157" s="64"/>
      <c r="AG157" s="64">
        <v>1</v>
      </c>
      <c r="AH157" s="64"/>
      <c r="AI157" s="64"/>
      <c r="AK157" s="64">
        <v>2</v>
      </c>
      <c r="AL157" s="35">
        <v>0</v>
      </c>
      <c r="AM157" s="36">
        <v>2003</v>
      </c>
      <c r="AN157" s="13"/>
      <c r="AP157" s="36">
        <v>5</v>
      </c>
      <c r="AR157" s="66"/>
      <c r="AS157" s="66"/>
      <c r="AT157" s="66"/>
      <c r="AU157" s="42"/>
    </row>
    <row r="158" spans="1:47" s="36" customFormat="1" x14ac:dyDescent="0.15">
      <c r="A158" s="42">
        <v>80006</v>
      </c>
      <c r="B158" s="43" t="s">
        <v>799</v>
      </c>
      <c r="C158" s="36" t="s">
        <v>927</v>
      </c>
      <c r="I158" s="36" t="s">
        <v>921</v>
      </c>
      <c r="J158" s="36" t="s">
        <v>1009</v>
      </c>
      <c r="K158" s="36" t="s">
        <v>1009</v>
      </c>
      <c r="L158" s="36">
        <v>10</v>
      </c>
      <c r="M158" s="36">
        <v>11</v>
      </c>
      <c r="N158" s="36">
        <v>11</v>
      </c>
      <c r="O158" s="36">
        <v>3</v>
      </c>
      <c r="P158" s="35">
        <v>32</v>
      </c>
      <c r="Q158" s="42">
        <v>9006</v>
      </c>
      <c r="R158" s="35">
        <v>800061</v>
      </c>
      <c r="S158" s="36">
        <v>9999</v>
      </c>
      <c r="T158" s="36" t="s">
        <v>896</v>
      </c>
      <c r="U158" s="36">
        <v>2.5</v>
      </c>
      <c r="V158" s="36" t="s">
        <v>892</v>
      </c>
      <c r="W158" s="36">
        <v>0</v>
      </c>
      <c r="X158" s="35"/>
      <c r="Y158" s="64">
        <v>0.3</v>
      </c>
      <c r="Z158" s="64">
        <v>0.6</v>
      </c>
      <c r="AA158" s="64"/>
      <c r="AC158" s="64">
        <v>0.8</v>
      </c>
      <c r="AD158" s="64">
        <v>0.5</v>
      </c>
      <c r="AE158" s="64">
        <v>20</v>
      </c>
      <c r="AG158" s="64">
        <v>1</v>
      </c>
      <c r="AH158" s="64"/>
      <c r="AI158" s="64"/>
      <c r="AK158" s="64">
        <v>2</v>
      </c>
      <c r="AL158" s="35">
        <v>0</v>
      </c>
      <c r="AM158" s="36">
        <v>2003</v>
      </c>
      <c r="AN158" s="13"/>
      <c r="AP158" s="36">
        <v>5</v>
      </c>
      <c r="AR158" s="66"/>
      <c r="AS158" s="66"/>
      <c r="AT158" s="66"/>
      <c r="AU158" s="42"/>
    </row>
    <row r="159" spans="1:47" s="36" customFormat="1" x14ac:dyDescent="0.15">
      <c r="A159" s="42">
        <v>80007</v>
      </c>
      <c r="B159" s="43" t="s">
        <v>1470</v>
      </c>
      <c r="C159" s="36" t="s">
        <v>927</v>
      </c>
      <c r="I159" s="36" t="s">
        <v>922</v>
      </c>
      <c r="J159" s="36" t="s">
        <v>1010</v>
      </c>
      <c r="K159" s="36" t="s">
        <v>1010</v>
      </c>
      <c r="L159" s="36">
        <v>10</v>
      </c>
      <c r="M159" s="36">
        <v>11</v>
      </c>
      <c r="N159" s="36">
        <v>11</v>
      </c>
      <c r="O159" s="36">
        <v>3</v>
      </c>
      <c r="P159" s="35"/>
      <c r="Q159" s="42">
        <v>9002</v>
      </c>
      <c r="R159" s="35">
        <v>800071</v>
      </c>
      <c r="S159" s="36">
        <v>9999</v>
      </c>
      <c r="T159" s="36" t="s">
        <v>1214</v>
      </c>
      <c r="U159" s="36">
        <v>2.5</v>
      </c>
      <c r="V159" s="36" t="s">
        <v>892</v>
      </c>
      <c r="W159" s="36">
        <v>0</v>
      </c>
      <c r="X159" s="35"/>
      <c r="Y159" s="64">
        <v>1</v>
      </c>
      <c r="Z159" s="64">
        <v>0.7</v>
      </c>
      <c r="AA159" s="64">
        <v>10</v>
      </c>
      <c r="AC159" s="64">
        <v>0.3</v>
      </c>
      <c r="AD159" s="64">
        <v>0.7</v>
      </c>
      <c r="AE159" s="64"/>
      <c r="AG159" s="64">
        <v>1</v>
      </c>
      <c r="AH159" s="64"/>
      <c r="AI159" s="64"/>
      <c r="AK159" s="64">
        <v>2</v>
      </c>
      <c r="AL159" s="35">
        <v>0</v>
      </c>
      <c r="AM159" s="36">
        <v>2003</v>
      </c>
      <c r="AN159" s="13"/>
      <c r="AP159" s="36">
        <v>5</v>
      </c>
      <c r="AR159" s="66"/>
      <c r="AS159" s="66"/>
      <c r="AT159" s="66"/>
      <c r="AU159" s="42"/>
    </row>
    <row r="160" spans="1:47" s="36" customFormat="1" x14ac:dyDescent="0.15">
      <c r="A160" s="42">
        <v>800071</v>
      </c>
      <c r="B160" s="43" t="s">
        <v>1137</v>
      </c>
      <c r="C160" s="36" t="s">
        <v>927</v>
      </c>
      <c r="I160" s="36" t="s">
        <v>922</v>
      </c>
      <c r="J160" s="36" t="s">
        <v>1010</v>
      </c>
      <c r="K160" s="36" t="s">
        <v>1010</v>
      </c>
      <c r="L160" s="36">
        <v>6</v>
      </c>
      <c r="M160" s="36">
        <v>11</v>
      </c>
      <c r="N160" s="36">
        <v>11</v>
      </c>
      <c r="O160" s="36">
        <v>3</v>
      </c>
      <c r="P160" s="35"/>
      <c r="Q160" s="42">
        <v>9002</v>
      </c>
      <c r="R160" s="35" t="s">
        <v>629</v>
      </c>
      <c r="S160" s="36">
        <v>9999</v>
      </c>
      <c r="T160" s="36" t="s">
        <v>1138</v>
      </c>
      <c r="U160" s="36">
        <v>2.5</v>
      </c>
      <c r="V160" s="36" t="s">
        <v>894</v>
      </c>
      <c r="W160" s="36">
        <v>0</v>
      </c>
      <c r="X160" s="35"/>
      <c r="Y160" s="64">
        <v>1</v>
      </c>
      <c r="Z160" s="64">
        <v>0.7</v>
      </c>
      <c r="AA160" s="64">
        <v>10</v>
      </c>
      <c r="AC160" s="64">
        <v>0.3</v>
      </c>
      <c r="AD160" s="64">
        <v>0.7</v>
      </c>
      <c r="AE160" s="64"/>
      <c r="AG160" s="64">
        <v>1</v>
      </c>
      <c r="AH160" s="64"/>
      <c r="AI160" s="64"/>
      <c r="AK160" s="64">
        <v>2</v>
      </c>
      <c r="AL160" s="35">
        <v>0</v>
      </c>
      <c r="AM160" s="36">
        <v>2003</v>
      </c>
      <c r="AN160" s="13"/>
      <c r="AP160" s="36">
        <v>5</v>
      </c>
      <c r="AR160" s="66"/>
      <c r="AS160" s="66"/>
      <c r="AT160" s="66"/>
      <c r="AU160" s="42"/>
    </row>
    <row r="161" spans="1:47" s="36" customFormat="1" x14ac:dyDescent="0.15">
      <c r="A161" s="42">
        <v>80008</v>
      </c>
      <c r="B161" s="43" t="s">
        <v>1471</v>
      </c>
      <c r="C161" s="36" t="s">
        <v>927</v>
      </c>
      <c r="I161" s="36" t="s">
        <v>923</v>
      </c>
      <c r="J161" s="36" t="s">
        <v>1011</v>
      </c>
      <c r="K161" s="36" t="s">
        <v>1011</v>
      </c>
      <c r="L161" s="36">
        <v>10</v>
      </c>
      <c r="M161" s="36">
        <v>11</v>
      </c>
      <c r="N161" s="36">
        <v>11</v>
      </c>
      <c r="O161" s="36">
        <v>3</v>
      </c>
      <c r="Q161" s="42">
        <v>9002</v>
      </c>
      <c r="R161" s="35">
        <v>800071</v>
      </c>
      <c r="S161" s="36">
        <v>9999</v>
      </c>
      <c r="T161" s="36" t="s">
        <v>1214</v>
      </c>
      <c r="U161" s="36">
        <v>2.5</v>
      </c>
      <c r="V161" s="36" t="s">
        <v>892</v>
      </c>
      <c r="W161" s="36">
        <v>0</v>
      </c>
      <c r="X161" s="35"/>
      <c r="Y161" s="64">
        <v>1</v>
      </c>
      <c r="Z161" s="64">
        <v>0.7</v>
      </c>
      <c r="AA161" s="64">
        <v>10</v>
      </c>
      <c r="AB161" s="64"/>
      <c r="AC161" s="64">
        <v>0.3</v>
      </c>
      <c r="AD161" s="64">
        <v>0.7</v>
      </c>
      <c r="AE161" s="64"/>
      <c r="AF161" s="64"/>
      <c r="AG161" s="64">
        <v>1</v>
      </c>
      <c r="AH161" s="64"/>
      <c r="AI161" s="64"/>
      <c r="AK161" s="64">
        <v>2</v>
      </c>
      <c r="AL161" s="36">
        <v>0</v>
      </c>
      <c r="AM161" s="36">
        <v>2003</v>
      </c>
      <c r="AN161" s="262" t="s">
        <v>2279</v>
      </c>
      <c r="AP161" s="36">
        <v>5</v>
      </c>
      <c r="AR161" s="66"/>
      <c r="AS161" s="66"/>
      <c r="AT161" s="66"/>
      <c r="AU161" s="42"/>
    </row>
    <row r="162" spans="1:47" s="36" customFormat="1" x14ac:dyDescent="0.15">
      <c r="A162" s="42">
        <v>800081</v>
      </c>
      <c r="B162" s="43" t="s">
        <v>1139</v>
      </c>
      <c r="C162" s="36" t="s">
        <v>927</v>
      </c>
      <c r="I162" s="36" t="s">
        <v>923</v>
      </c>
      <c r="J162" s="36" t="s">
        <v>1011</v>
      </c>
      <c r="K162" s="36" t="s">
        <v>1011</v>
      </c>
      <c r="L162" s="36">
        <v>6</v>
      </c>
      <c r="M162" s="36">
        <v>11</v>
      </c>
      <c r="N162" s="36">
        <v>11</v>
      </c>
      <c r="O162" s="36">
        <v>3</v>
      </c>
      <c r="Q162" s="42">
        <v>9002</v>
      </c>
      <c r="R162" s="35" t="s">
        <v>629</v>
      </c>
      <c r="S162" s="36">
        <v>9999</v>
      </c>
      <c r="T162" s="36" t="s">
        <v>1138</v>
      </c>
      <c r="U162" s="36">
        <v>2.5</v>
      </c>
      <c r="V162" s="36" t="s">
        <v>894</v>
      </c>
      <c r="W162" s="36">
        <v>0</v>
      </c>
      <c r="X162" s="35"/>
      <c r="Y162" s="64">
        <v>1</v>
      </c>
      <c r="Z162" s="64">
        <v>0.7</v>
      </c>
      <c r="AA162" s="64">
        <v>10</v>
      </c>
      <c r="AB162" s="64"/>
      <c r="AC162" s="64">
        <v>0.3</v>
      </c>
      <c r="AD162" s="64">
        <v>0.7</v>
      </c>
      <c r="AE162" s="64"/>
      <c r="AF162" s="64"/>
      <c r="AG162" s="64">
        <v>1</v>
      </c>
      <c r="AH162" s="64"/>
      <c r="AI162" s="64"/>
      <c r="AK162" s="64">
        <v>2</v>
      </c>
      <c r="AL162" s="36">
        <v>0</v>
      </c>
      <c r="AM162" s="36">
        <v>2003</v>
      </c>
      <c r="AP162" s="36">
        <v>5</v>
      </c>
      <c r="AR162" s="66"/>
      <c r="AS162" s="66"/>
      <c r="AT162" s="66"/>
      <c r="AU162" s="42"/>
    </row>
    <row r="163" spans="1:47" s="36" customFormat="1" x14ac:dyDescent="0.15">
      <c r="A163" s="42">
        <v>80009</v>
      </c>
      <c r="B163" s="43" t="s">
        <v>1472</v>
      </c>
      <c r="C163" s="36" t="s">
        <v>927</v>
      </c>
      <c r="I163" s="36" t="s">
        <v>924</v>
      </c>
      <c r="J163" s="36" t="s">
        <v>1012</v>
      </c>
      <c r="K163" s="36" t="s">
        <v>1012</v>
      </c>
      <c r="L163" s="36">
        <v>10</v>
      </c>
      <c r="M163" s="36">
        <v>11</v>
      </c>
      <c r="N163" s="36">
        <v>11</v>
      </c>
      <c r="O163" s="36">
        <v>3</v>
      </c>
      <c r="P163" s="35"/>
      <c r="Q163" s="42">
        <v>9002</v>
      </c>
      <c r="R163" s="35">
        <v>800071</v>
      </c>
      <c r="S163" s="36">
        <v>9999</v>
      </c>
      <c r="T163" s="36" t="s">
        <v>1214</v>
      </c>
      <c r="U163" s="36">
        <v>2.5</v>
      </c>
      <c r="V163" s="36" t="s">
        <v>892</v>
      </c>
      <c r="W163" s="36">
        <v>0</v>
      </c>
      <c r="X163" s="35"/>
      <c r="Y163" s="64">
        <v>1</v>
      </c>
      <c r="Z163" s="64">
        <v>0.7</v>
      </c>
      <c r="AA163" s="64">
        <v>10</v>
      </c>
      <c r="AC163" s="64">
        <v>0.3</v>
      </c>
      <c r="AD163" s="64">
        <v>0.7</v>
      </c>
      <c r="AE163" s="64"/>
      <c r="AG163" s="64">
        <v>1</v>
      </c>
      <c r="AH163" s="64"/>
      <c r="AI163" s="64"/>
      <c r="AK163" s="64">
        <v>2</v>
      </c>
      <c r="AL163" s="35">
        <v>0</v>
      </c>
      <c r="AM163" s="36">
        <v>2003</v>
      </c>
      <c r="AP163" s="36">
        <v>5</v>
      </c>
      <c r="AR163" s="66"/>
      <c r="AS163" s="66"/>
      <c r="AT163" s="66"/>
      <c r="AU163" s="42"/>
    </row>
    <row r="164" spans="1:47" s="36" customFormat="1" x14ac:dyDescent="0.15">
      <c r="A164" s="42">
        <v>800091</v>
      </c>
      <c r="B164" s="43" t="s">
        <v>1140</v>
      </c>
      <c r="C164" s="36" t="s">
        <v>927</v>
      </c>
      <c r="I164" s="36" t="s">
        <v>924</v>
      </c>
      <c r="J164" s="36" t="s">
        <v>1181</v>
      </c>
      <c r="K164" s="36" t="s">
        <v>1012</v>
      </c>
      <c r="L164" s="36">
        <v>6</v>
      </c>
      <c r="M164" s="36">
        <v>11</v>
      </c>
      <c r="N164" s="36">
        <v>11</v>
      </c>
      <c r="O164" s="36">
        <v>3</v>
      </c>
      <c r="P164" s="35"/>
      <c r="Q164" s="42">
        <v>9002</v>
      </c>
      <c r="R164" s="35" t="s">
        <v>629</v>
      </c>
      <c r="S164" s="36">
        <v>9999</v>
      </c>
      <c r="T164" s="36" t="s">
        <v>1138</v>
      </c>
      <c r="U164" s="36">
        <v>2.5</v>
      </c>
      <c r="V164" s="36" t="s">
        <v>894</v>
      </c>
      <c r="W164" s="36">
        <v>0</v>
      </c>
      <c r="X164" s="35"/>
      <c r="Y164" s="64">
        <v>1</v>
      </c>
      <c r="Z164" s="64">
        <v>0.7</v>
      </c>
      <c r="AA164" s="64">
        <v>10</v>
      </c>
      <c r="AC164" s="64">
        <v>0.3</v>
      </c>
      <c r="AD164" s="64">
        <v>0.7</v>
      </c>
      <c r="AE164" s="64"/>
      <c r="AG164" s="64">
        <v>1</v>
      </c>
      <c r="AH164" s="64"/>
      <c r="AI164" s="64"/>
      <c r="AK164" s="64">
        <v>2</v>
      </c>
      <c r="AL164" s="35">
        <v>0</v>
      </c>
      <c r="AM164" s="36">
        <v>2003</v>
      </c>
      <c r="AP164" s="36">
        <v>5</v>
      </c>
      <c r="AR164" s="66"/>
      <c r="AS164" s="66"/>
      <c r="AT164" s="66"/>
      <c r="AU164" s="42"/>
    </row>
    <row r="165" spans="1:47" s="36" customFormat="1" x14ac:dyDescent="0.15">
      <c r="A165" s="42">
        <v>80010</v>
      </c>
      <c r="B165" s="43" t="s">
        <v>1108</v>
      </c>
      <c r="C165" s="36" t="s">
        <v>927</v>
      </c>
      <c r="I165" s="36" t="s">
        <v>1111</v>
      </c>
      <c r="J165" s="36" t="s">
        <v>1231</v>
      </c>
      <c r="K165" s="36" t="s">
        <v>1232</v>
      </c>
      <c r="L165" s="36">
        <v>15</v>
      </c>
      <c r="M165" s="36">
        <v>11</v>
      </c>
      <c r="N165" s="36">
        <v>11</v>
      </c>
      <c r="O165" s="36">
        <v>3</v>
      </c>
      <c r="P165" s="35"/>
      <c r="Q165" s="42">
        <v>80010</v>
      </c>
      <c r="R165" s="35" t="s">
        <v>629</v>
      </c>
      <c r="S165" s="36">
        <v>9999</v>
      </c>
      <c r="T165" s="36" t="s">
        <v>237</v>
      </c>
      <c r="U165" s="36">
        <v>2.5</v>
      </c>
      <c r="V165" s="36" t="s">
        <v>895</v>
      </c>
      <c r="W165" s="36">
        <v>0</v>
      </c>
      <c r="X165" s="35"/>
      <c r="Y165" s="64">
        <v>1</v>
      </c>
      <c r="Z165" s="64">
        <v>0.7</v>
      </c>
      <c r="AA165" s="64"/>
      <c r="AB165" s="36" t="s">
        <v>1220</v>
      </c>
      <c r="AC165" s="64">
        <v>0.3</v>
      </c>
      <c r="AD165" s="64">
        <v>0.7</v>
      </c>
      <c r="AE165" s="64"/>
      <c r="AG165" s="64">
        <v>1</v>
      </c>
      <c r="AH165" s="64" t="s">
        <v>50</v>
      </c>
      <c r="AI165" s="64"/>
      <c r="AK165" s="64">
        <v>2</v>
      </c>
      <c r="AL165" s="35">
        <v>0</v>
      </c>
      <c r="AM165" s="36">
        <v>2003</v>
      </c>
      <c r="AP165" s="36">
        <v>5</v>
      </c>
      <c r="AR165" s="66"/>
      <c r="AS165" s="66"/>
      <c r="AT165" s="66"/>
      <c r="AU165" s="42"/>
    </row>
    <row r="166" spans="1:47" s="36" customFormat="1" x14ac:dyDescent="0.15">
      <c r="A166" s="42">
        <v>80011</v>
      </c>
      <c r="B166" s="36" t="s">
        <v>803</v>
      </c>
      <c r="C166" s="36" t="s">
        <v>612</v>
      </c>
      <c r="I166" s="36" t="s">
        <v>804</v>
      </c>
      <c r="J166" s="35" t="s">
        <v>1203</v>
      </c>
      <c r="K166" s="35" t="s">
        <v>1203</v>
      </c>
      <c r="L166" s="36">
        <v>5</v>
      </c>
      <c r="M166" s="36">
        <v>3</v>
      </c>
      <c r="N166" s="36">
        <v>3</v>
      </c>
      <c r="O166" s="36">
        <v>3</v>
      </c>
      <c r="P166" s="35"/>
      <c r="Q166" s="42">
        <v>9001</v>
      </c>
      <c r="R166" s="35" t="s">
        <v>629</v>
      </c>
      <c r="S166" s="36">
        <v>99</v>
      </c>
      <c r="T166" s="36" t="s">
        <v>1211</v>
      </c>
      <c r="U166" s="36">
        <v>2.5</v>
      </c>
      <c r="V166" s="36" t="s">
        <v>894</v>
      </c>
      <c r="W166" s="36">
        <v>0</v>
      </c>
      <c r="X166" s="35"/>
      <c r="Y166" s="64">
        <v>1</v>
      </c>
      <c r="Z166" s="64">
        <v>0.7</v>
      </c>
      <c r="AA166" s="64"/>
      <c r="AB166" s="36" t="s">
        <v>1219</v>
      </c>
      <c r="AC166" s="64">
        <v>0.3</v>
      </c>
      <c r="AD166" s="64">
        <v>0.7</v>
      </c>
      <c r="AE166" s="64"/>
      <c r="AG166" s="64">
        <v>1</v>
      </c>
      <c r="AH166" s="64"/>
      <c r="AI166" s="64"/>
      <c r="AK166" s="64">
        <v>2</v>
      </c>
      <c r="AL166" s="35">
        <v>0</v>
      </c>
      <c r="AM166" s="36">
        <v>2003</v>
      </c>
      <c r="AP166" s="36">
        <v>5</v>
      </c>
      <c r="AR166" s="66"/>
      <c r="AS166" s="66"/>
      <c r="AT166" s="66"/>
      <c r="AU166" s="42"/>
    </row>
    <row r="167" spans="1:47" s="36" customFormat="1" x14ac:dyDescent="0.15">
      <c r="A167" s="42">
        <v>80012</v>
      </c>
      <c r="B167" s="36" t="s">
        <v>785</v>
      </c>
      <c r="C167" s="36" t="s">
        <v>597</v>
      </c>
      <c r="I167" s="36" t="s">
        <v>805</v>
      </c>
      <c r="J167" s="35" t="s">
        <v>1204</v>
      </c>
      <c r="K167" s="35" t="s">
        <v>1204</v>
      </c>
      <c r="L167" s="36">
        <v>5</v>
      </c>
      <c r="M167" s="36">
        <v>1</v>
      </c>
      <c r="N167" s="36">
        <v>1</v>
      </c>
      <c r="O167" s="36">
        <v>3</v>
      </c>
      <c r="P167" s="35"/>
      <c r="Q167" s="42">
        <v>9002</v>
      </c>
      <c r="R167" s="35" t="s">
        <v>629</v>
      </c>
      <c r="S167" s="36">
        <v>99</v>
      </c>
      <c r="T167" s="36" t="s">
        <v>1211</v>
      </c>
      <c r="U167" s="36">
        <v>2.5</v>
      </c>
      <c r="V167" s="36" t="s">
        <v>894</v>
      </c>
      <c r="W167" s="36">
        <v>0</v>
      </c>
      <c r="X167" s="35"/>
      <c r="Y167" s="64">
        <v>1</v>
      </c>
      <c r="Z167" s="64">
        <v>0.7</v>
      </c>
      <c r="AA167" s="64"/>
      <c r="AB167" s="36" t="s">
        <v>1219</v>
      </c>
      <c r="AC167" s="64">
        <v>0.3</v>
      </c>
      <c r="AD167" s="64">
        <v>0.7</v>
      </c>
      <c r="AE167" s="64"/>
      <c r="AG167" s="64">
        <v>1</v>
      </c>
      <c r="AH167" s="64"/>
      <c r="AI167" s="64"/>
      <c r="AK167" s="64">
        <v>2</v>
      </c>
      <c r="AL167" s="35">
        <v>0</v>
      </c>
      <c r="AM167" s="36">
        <v>2003</v>
      </c>
      <c r="AP167" s="36">
        <v>5</v>
      </c>
      <c r="AR167" s="66"/>
      <c r="AS167" s="66"/>
      <c r="AT167" s="66"/>
      <c r="AU167" s="42"/>
    </row>
    <row r="168" spans="1:47" s="36" customFormat="1" x14ac:dyDescent="0.15">
      <c r="A168" s="42">
        <v>80013</v>
      </c>
      <c r="B168" s="36" t="s">
        <v>786</v>
      </c>
      <c r="C168" s="36" t="s">
        <v>596</v>
      </c>
      <c r="I168" s="36" t="s">
        <v>806</v>
      </c>
      <c r="J168" s="35" t="s">
        <v>1205</v>
      </c>
      <c r="K168" s="35" t="s">
        <v>1205</v>
      </c>
      <c r="L168" s="36">
        <v>7</v>
      </c>
      <c r="M168" s="36">
        <v>2</v>
      </c>
      <c r="N168" s="36">
        <v>2</v>
      </c>
      <c r="O168" s="36">
        <v>3</v>
      </c>
      <c r="P168" s="35"/>
      <c r="Q168" s="42">
        <v>9003</v>
      </c>
      <c r="R168" s="35" t="s">
        <v>629</v>
      </c>
      <c r="S168" s="36">
        <v>99</v>
      </c>
      <c r="T168" s="36" t="s">
        <v>237</v>
      </c>
      <c r="U168" s="36">
        <v>2.5</v>
      </c>
      <c r="V168" s="36" t="s">
        <v>895</v>
      </c>
      <c r="W168" s="36">
        <v>0</v>
      </c>
      <c r="X168" s="35"/>
      <c r="Y168" s="64">
        <v>1</v>
      </c>
      <c r="Z168" s="64">
        <v>0.7</v>
      </c>
      <c r="AA168" s="64"/>
      <c r="AB168" s="36" t="s">
        <v>1220</v>
      </c>
      <c r="AC168" s="64">
        <v>0.3</v>
      </c>
      <c r="AD168" s="64">
        <v>0.7</v>
      </c>
      <c r="AE168" s="64"/>
      <c r="AG168" s="64">
        <v>1</v>
      </c>
      <c r="AH168" s="64" t="s">
        <v>50</v>
      </c>
      <c r="AI168" s="64"/>
      <c r="AK168" s="64">
        <v>2</v>
      </c>
      <c r="AL168" s="35">
        <v>0</v>
      </c>
      <c r="AM168" s="36">
        <v>2003</v>
      </c>
      <c r="AP168" s="36">
        <v>5</v>
      </c>
      <c r="AR168" s="66"/>
      <c r="AS168" s="66"/>
      <c r="AT168" s="66"/>
      <c r="AU168" s="42"/>
    </row>
    <row r="169" spans="1:47" s="36" customFormat="1" x14ac:dyDescent="0.15">
      <c r="A169" s="42">
        <v>80014</v>
      </c>
      <c r="B169" s="36" t="s">
        <v>787</v>
      </c>
      <c r="C169" s="36" t="s">
        <v>611</v>
      </c>
      <c r="I169" s="36" t="s">
        <v>807</v>
      </c>
      <c r="J169" s="35" t="s">
        <v>1206</v>
      </c>
      <c r="K169" s="35" t="s">
        <v>1206</v>
      </c>
      <c r="L169" s="36">
        <v>5</v>
      </c>
      <c r="M169" s="36">
        <v>7</v>
      </c>
      <c r="N169" s="36">
        <v>7</v>
      </c>
      <c r="O169" s="36">
        <v>3</v>
      </c>
      <c r="P169" s="35"/>
      <c r="Q169" s="42">
        <v>9004</v>
      </c>
      <c r="R169" s="35" t="s">
        <v>629</v>
      </c>
      <c r="S169" s="36">
        <v>99</v>
      </c>
      <c r="T169" s="36" t="s">
        <v>1211</v>
      </c>
      <c r="U169" s="36">
        <v>2.5</v>
      </c>
      <c r="V169" s="36" t="s">
        <v>894</v>
      </c>
      <c r="W169" s="36">
        <v>0</v>
      </c>
      <c r="X169" s="35"/>
      <c r="Y169" s="64">
        <v>1</v>
      </c>
      <c r="Z169" s="64">
        <v>0.7</v>
      </c>
      <c r="AA169" s="64"/>
      <c r="AB169" s="36" t="s">
        <v>1220</v>
      </c>
      <c r="AC169" s="64">
        <v>0.3</v>
      </c>
      <c r="AD169" s="64">
        <v>0.7</v>
      </c>
      <c r="AE169" s="64"/>
      <c r="AG169" s="64">
        <v>1</v>
      </c>
      <c r="AH169" s="64"/>
      <c r="AI169" s="64"/>
      <c r="AK169" s="64">
        <v>2</v>
      </c>
      <c r="AL169" s="35">
        <v>0</v>
      </c>
      <c r="AM169" s="36">
        <v>2003</v>
      </c>
      <c r="AP169" s="36">
        <v>5</v>
      </c>
      <c r="AR169" s="66"/>
      <c r="AS169" s="66"/>
      <c r="AT169" s="66"/>
      <c r="AU169" s="42"/>
    </row>
    <row r="170" spans="1:47" s="36" customFormat="1" x14ac:dyDescent="0.15">
      <c r="A170" s="42">
        <v>80015</v>
      </c>
      <c r="B170" s="36" t="s">
        <v>788</v>
      </c>
      <c r="C170" s="36" t="s">
        <v>525</v>
      </c>
      <c r="I170" s="36" t="s">
        <v>808</v>
      </c>
      <c r="J170" s="35" t="s">
        <v>1204</v>
      </c>
      <c r="K170" s="35" t="s">
        <v>1204</v>
      </c>
      <c r="L170" s="36">
        <v>7</v>
      </c>
      <c r="M170" s="36">
        <v>8</v>
      </c>
      <c r="N170" s="36">
        <v>8</v>
      </c>
      <c r="O170" s="36">
        <v>3</v>
      </c>
      <c r="P170" s="35">
        <v>1</v>
      </c>
      <c r="Q170" s="42">
        <v>9005</v>
      </c>
      <c r="R170" s="35" t="s">
        <v>629</v>
      </c>
      <c r="S170" s="36">
        <v>99</v>
      </c>
      <c r="T170" s="36" t="s">
        <v>237</v>
      </c>
      <c r="U170" s="36">
        <v>2.5</v>
      </c>
      <c r="V170" s="36" t="s">
        <v>895</v>
      </c>
      <c r="W170" s="36">
        <v>0</v>
      </c>
      <c r="X170" s="35"/>
      <c r="Y170" s="64">
        <v>1</v>
      </c>
      <c r="Z170" s="64">
        <v>0.7</v>
      </c>
      <c r="AA170" s="64"/>
      <c r="AC170" s="64">
        <v>0.3</v>
      </c>
      <c r="AD170" s="64">
        <v>0.7</v>
      </c>
      <c r="AE170" s="64"/>
      <c r="AG170" s="64">
        <v>1</v>
      </c>
      <c r="AH170" s="64" t="s">
        <v>109</v>
      </c>
      <c r="AI170" s="64"/>
      <c r="AK170" s="64">
        <v>2</v>
      </c>
      <c r="AL170" s="35">
        <v>0</v>
      </c>
      <c r="AM170" s="36">
        <v>2003</v>
      </c>
      <c r="AP170" s="36">
        <v>5</v>
      </c>
      <c r="AR170" s="66"/>
      <c r="AS170" s="66"/>
      <c r="AT170" s="66"/>
      <c r="AU170" s="42"/>
    </row>
    <row r="171" spans="1:47" s="36" customFormat="1" x14ac:dyDescent="0.15">
      <c r="A171" s="42">
        <v>80016</v>
      </c>
      <c r="B171" s="36" t="s">
        <v>789</v>
      </c>
      <c r="C171" s="36" t="s">
        <v>594</v>
      </c>
      <c r="I171" s="36" t="s">
        <v>809</v>
      </c>
      <c r="J171" s="35" t="s">
        <v>1207</v>
      </c>
      <c r="K171" s="35" t="s">
        <v>1207</v>
      </c>
      <c r="L171" s="36">
        <v>5</v>
      </c>
      <c r="M171" s="36">
        <v>4</v>
      </c>
      <c r="N171" s="36">
        <v>4</v>
      </c>
      <c r="O171" s="36">
        <v>3</v>
      </c>
      <c r="P171" s="35">
        <v>1</v>
      </c>
      <c r="Q171" s="42">
        <v>9006</v>
      </c>
      <c r="R171" s="35" t="s">
        <v>629</v>
      </c>
      <c r="S171" s="36">
        <v>99</v>
      </c>
      <c r="T171" s="36" t="s">
        <v>1211</v>
      </c>
      <c r="U171" s="36">
        <v>2.5</v>
      </c>
      <c r="V171" s="36" t="s">
        <v>894</v>
      </c>
      <c r="W171" s="36">
        <v>0</v>
      </c>
      <c r="X171" s="35"/>
      <c r="Y171" s="64">
        <v>0.1</v>
      </c>
      <c r="Z171" s="64">
        <v>0.7</v>
      </c>
      <c r="AA171" s="64"/>
      <c r="AC171" s="64">
        <v>0.3</v>
      </c>
      <c r="AD171" s="64">
        <v>0.7</v>
      </c>
      <c r="AE171" s="64"/>
      <c r="AG171" s="64">
        <v>1</v>
      </c>
      <c r="AH171" s="64"/>
      <c r="AI171" s="64"/>
      <c r="AK171" s="64">
        <v>2</v>
      </c>
      <c r="AL171" s="35">
        <v>0</v>
      </c>
      <c r="AM171" s="36">
        <v>2003</v>
      </c>
      <c r="AP171" s="36">
        <v>5</v>
      </c>
      <c r="AR171" s="66"/>
      <c r="AS171" s="66"/>
      <c r="AT171" s="66"/>
      <c r="AU171" s="42"/>
    </row>
    <row r="172" spans="1:47" s="36" customFormat="1" x14ac:dyDescent="0.15">
      <c r="A172" s="42">
        <v>80017</v>
      </c>
      <c r="B172" s="36" t="s">
        <v>790</v>
      </c>
      <c r="C172" s="36" t="s">
        <v>613</v>
      </c>
      <c r="I172" s="36" t="s">
        <v>810</v>
      </c>
      <c r="J172" s="35" t="s">
        <v>1208</v>
      </c>
      <c r="K172" s="35" t="s">
        <v>1208</v>
      </c>
      <c r="L172" s="36">
        <v>5</v>
      </c>
      <c r="M172" s="36">
        <v>5</v>
      </c>
      <c r="N172" s="36">
        <v>5</v>
      </c>
      <c r="O172" s="36">
        <v>3</v>
      </c>
      <c r="P172" s="35">
        <v>33</v>
      </c>
      <c r="Q172" s="42">
        <v>9007</v>
      </c>
      <c r="R172" s="35" t="s">
        <v>629</v>
      </c>
      <c r="S172" s="36">
        <v>99</v>
      </c>
      <c r="T172" s="36" t="s">
        <v>1211</v>
      </c>
      <c r="U172" s="36">
        <v>2.5</v>
      </c>
      <c r="V172" s="36" t="s">
        <v>894</v>
      </c>
      <c r="W172" s="36">
        <v>0</v>
      </c>
      <c r="X172" s="35"/>
      <c r="Y172" s="64">
        <v>0.1</v>
      </c>
      <c r="Z172" s="64">
        <v>0.1</v>
      </c>
      <c r="AA172" s="64"/>
      <c r="AC172" s="64">
        <v>1</v>
      </c>
      <c r="AD172" s="64">
        <v>0.1</v>
      </c>
      <c r="AE172" s="64"/>
      <c r="AG172" s="64">
        <v>1</v>
      </c>
      <c r="AH172" s="64"/>
      <c r="AI172" s="64"/>
      <c r="AK172" s="64">
        <v>2</v>
      </c>
      <c r="AL172" s="35">
        <v>0</v>
      </c>
      <c r="AM172" s="36">
        <v>2003</v>
      </c>
      <c r="AP172" s="36">
        <v>5</v>
      </c>
      <c r="AR172" s="66"/>
      <c r="AS172" s="66"/>
      <c r="AT172" s="66"/>
      <c r="AU172" s="42"/>
    </row>
    <row r="173" spans="1:47" s="36" customFormat="1" x14ac:dyDescent="0.15">
      <c r="A173" s="42">
        <v>80018</v>
      </c>
      <c r="B173" s="36" t="s">
        <v>791</v>
      </c>
      <c r="C173" s="36" t="s">
        <v>605</v>
      </c>
      <c r="I173" s="36" t="s">
        <v>811</v>
      </c>
      <c r="J173" s="35" t="s">
        <v>1209</v>
      </c>
      <c r="K173" s="35" t="s">
        <v>1209</v>
      </c>
      <c r="L173" s="36">
        <v>5</v>
      </c>
      <c r="M173" s="36">
        <v>6</v>
      </c>
      <c r="N173" s="36">
        <v>6</v>
      </c>
      <c r="O173" s="36">
        <v>3</v>
      </c>
      <c r="P173" s="35">
        <v>7</v>
      </c>
      <c r="Q173" s="42">
        <v>9008</v>
      </c>
      <c r="R173" s="35" t="s">
        <v>629</v>
      </c>
      <c r="S173" s="36">
        <v>99</v>
      </c>
      <c r="T173" s="36" t="s">
        <v>1211</v>
      </c>
      <c r="U173" s="36">
        <v>2.5</v>
      </c>
      <c r="V173" s="36" t="s">
        <v>894</v>
      </c>
      <c r="W173" s="36">
        <v>0</v>
      </c>
      <c r="X173" s="35"/>
      <c r="Y173" s="64">
        <v>1</v>
      </c>
      <c r="Z173" s="64">
        <v>0.7</v>
      </c>
      <c r="AA173" s="64"/>
      <c r="AC173" s="64">
        <v>0.3</v>
      </c>
      <c r="AD173" s="64">
        <v>0.7</v>
      </c>
      <c r="AE173" s="64"/>
      <c r="AG173" s="64">
        <v>1</v>
      </c>
      <c r="AH173" s="64"/>
      <c r="AI173" s="64"/>
      <c r="AK173" s="64">
        <v>2</v>
      </c>
      <c r="AL173" s="35">
        <v>0</v>
      </c>
      <c r="AM173" s="36">
        <v>2003</v>
      </c>
      <c r="AP173" s="36">
        <v>5</v>
      </c>
      <c r="AR173" s="66"/>
      <c r="AS173" s="66"/>
      <c r="AT173" s="66"/>
      <c r="AU173" s="42"/>
    </row>
    <row r="174" spans="1:47" s="36" customFormat="1" x14ac:dyDescent="0.15">
      <c r="A174" s="42">
        <v>80019</v>
      </c>
      <c r="B174" s="36" t="s">
        <v>792</v>
      </c>
      <c r="C174" s="36" t="s">
        <v>608</v>
      </c>
      <c r="I174" s="36" t="s">
        <v>812</v>
      </c>
      <c r="J174" s="35" t="s">
        <v>1210</v>
      </c>
      <c r="K174" s="35" t="s">
        <v>1210</v>
      </c>
      <c r="L174" s="36">
        <v>5</v>
      </c>
      <c r="M174" s="36">
        <v>9</v>
      </c>
      <c r="N174" s="36">
        <v>9</v>
      </c>
      <c r="O174" s="36">
        <v>3</v>
      </c>
      <c r="Q174" s="42">
        <v>9009</v>
      </c>
      <c r="R174" s="35" t="s">
        <v>629</v>
      </c>
      <c r="S174" s="35">
        <v>99</v>
      </c>
      <c r="T174" s="36" t="s">
        <v>237</v>
      </c>
      <c r="U174" s="36">
        <v>2.5</v>
      </c>
      <c r="V174" s="36" t="s">
        <v>895</v>
      </c>
      <c r="W174" s="36">
        <v>0</v>
      </c>
      <c r="X174" s="35"/>
      <c r="Y174" s="64">
        <v>1</v>
      </c>
      <c r="Z174" s="64">
        <v>0.7</v>
      </c>
      <c r="AA174" s="64"/>
      <c r="AB174" s="64" t="s">
        <v>1221</v>
      </c>
      <c r="AC174" s="64">
        <v>0.3</v>
      </c>
      <c r="AD174" s="64">
        <v>0.7</v>
      </c>
      <c r="AE174" s="64"/>
      <c r="AF174" s="64"/>
      <c r="AG174" s="64">
        <v>1</v>
      </c>
      <c r="AH174" s="64"/>
      <c r="AI174" s="64"/>
      <c r="AK174" s="64">
        <v>2</v>
      </c>
      <c r="AL174" s="36">
        <v>0</v>
      </c>
      <c r="AM174" s="36">
        <v>2003</v>
      </c>
      <c r="AP174" s="36">
        <v>5</v>
      </c>
      <c r="AR174" s="66"/>
      <c r="AS174" s="66"/>
      <c r="AT174" s="66"/>
      <c r="AU174" s="42"/>
    </row>
  </sheetData>
  <phoneticPr fontId="8" type="noConversion"/>
  <conditionalFormatting sqref="A20 A23:A24 A26">
    <cfRule type="duplicateValues" dxfId="553" priority="394"/>
  </conditionalFormatting>
  <conditionalFormatting sqref="A27">
    <cfRule type="duplicateValues" dxfId="552" priority="383"/>
    <cfRule type="duplicateValues" dxfId="551" priority="384"/>
    <cfRule type="duplicateValues" dxfId="550" priority="385"/>
    <cfRule type="duplicateValues" dxfId="549" priority="386"/>
  </conditionalFormatting>
  <conditionalFormatting sqref="A27">
    <cfRule type="duplicateValues" dxfId="548" priority="382"/>
  </conditionalFormatting>
  <conditionalFormatting sqref="A27">
    <cfRule type="duplicateValues" dxfId="547" priority="381"/>
  </conditionalFormatting>
  <conditionalFormatting sqref="A118:A123">
    <cfRule type="duplicateValues" dxfId="546" priority="400"/>
  </conditionalFormatting>
  <conditionalFormatting sqref="A124:A129">
    <cfRule type="duplicateValues" dxfId="545" priority="401"/>
  </conditionalFormatting>
  <conditionalFormatting sqref="A130:A135">
    <cfRule type="duplicateValues" dxfId="544" priority="402"/>
  </conditionalFormatting>
  <conditionalFormatting sqref="A94 A96">
    <cfRule type="duplicateValues" dxfId="543" priority="403"/>
  </conditionalFormatting>
  <conditionalFormatting sqref="A112:A117">
    <cfRule type="duplicateValues" dxfId="542" priority="405"/>
  </conditionalFormatting>
  <conditionalFormatting sqref="A147">
    <cfRule type="duplicateValues" dxfId="541" priority="320"/>
  </conditionalFormatting>
  <conditionalFormatting sqref="A145:A146">
    <cfRule type="duplicateValues" dxfId="540" priority="321"/>
  </conditionalFormatting>
  <conditionalFormatting sqref="A145:A147">
    <cfRule type="duplicateValues" dxfId="539" priority="318"/>
    <cfRule type="duplicateValues" dxfId="538" priority="319"/>
  </conditionalFormatting>
  <conditionalFormatting sqref="A148">
    <cfRule type="duplicateValues" dxfId="537" priority="316"/>
  </conditionalFormatting>
  <conditionalFormatting sqref="A148">
    <cfRule type="duplicateValues" dxfId="536" priority="317"/>
  </conditionalFormatting>
  <conditionalFormatting sqref="A148">
    <cfRule type="duplicateValues" dxfId="535" priority="314"/>
    <cfRule type="duplicateValues" dxfId="534" priority="315"/>
  </conditionalFormatting>
  <conditionalFormatting sqref="A92 A29 A31 A34 A36 A38 A50 A52 A54:A66">
    <cfRule type="duplicateValues" dxfId="533" priority="409"/>
    <cfRule type="duplicateValues" dxfId="532" priority="410"/>
    <cfRule type="duplicateValues" dxfId="531" priority="411"/>
    <cfRule type="duplicateValues" dxfId="530" priority="412"/>
  </conditionalFormatting>
  <conditionalFormatting sqref="A92 A29 A31 A34 A36 A38 A50 A52 A54:A66">
    <cfRule type="duplicateValues" dxfId="529" priority="413"/>
  </conditionalFormatting>
  <conditionalFormatting sqref="A92 A27 A29 A31 A34 A36 A38 A50 A52 A54:A66">
    <cfRule type="duplicateValues" dxfId="528" priority="414"/>
    <cfRule type="duplicateValues" dxfId="527" priority="415"/>
    <cfRule type="duplicateValues" dxfId="526" priority="416"/>
    <cfRule type="duplicateValues" dxfId="525" priority="417"/>
  </conditionalFormatting>
  <conditionalFormatting sqref="A92 A27 A29 A31 A34 A36 A38 A50 A52 A54:A66">
    <cfRule type="duplicateValues" dxfId="524" priority="418"/>
  </conditionalFormatting>
  <conditionalFormatting sqref="A13">
    <cfRule type="duplicateValues" dxfId="523" priority="310"/>
  </conditionalFormatting>
  <conditionalFormatting sqref="A13">
    <cfRule type="duplicateValues" dxfId="522" priority="311"/>
  </conditionalFormatting>
  <conditionalFormatting sqref="A13">
    <cfRule type="duplicateValues" dxfId="521" priority="312"/>
    <cfRule type="duplicateValues" dxfId="520" priority="313"/>
  </conditionalFormatting>
  <conditionalFormatting sqref="A6">
    <cfRule type="duplicateValues" dxfId="519" priority="307"/>
  </conditionalFormatting>
  <conditionalFormatting sqref="A6">
    <cfRule type="duplicateValues" dxfId="518" priority="308"/>
    <cfRule type="duplicateValues" dxfId="517" priority="309"/>
  </conditionalFormatting>
  <conditionalFormatting sqref="A19">
    <cfRule type="duplicateValues" dxfId="516" priority="304"/>
  </conditionalFormatting>
  <conditionalFormatting sqref="A19">
    <cfRule type="duplicateValues" dxfId="515" priority="305"/>
    <cfRule type="duplicateValues" dxfId="514" priority="306"/>
  </conditionalFormatting>
  <conditionalFormatting sqref="A12">
    <cfRule type="duplicateValues" dxfId="513" priority="301"/>
  </conditionalFormatting>
  <conditionalFormatting sqref="A12">
    <cfRule type="duplicateValues" dxfId="512" priority="302"/>
    <cfRule type="duplicateValues" dxfId="511" priority="303"/>
  </conditionalFormatting>
  <conditionalFormatting sqref="A14">
    <cfRule type="duplicateValues" dxfId="510" priority="297"/>
  </conditionalFormatting>
  <conditionalFormatting sqref="A14">
    <cfRule type="duplicateValues" dxfId="509" priority="298"/>
  </conditionalFormatting>
  <conditionalFormatting sqref="A14">
    <cfRule type="duplicateValues" dxfId="508" priority="299"/>
    <cfRule type="duplicateValues" dxfId="507" priority="300"/>
  </conditionalFormatting>
  <conditionalFormatting sqref="A8">
    <cfRule type="duplicateValues" dxfId="506" priority="293"/>
  </conditionalFormatting>
  <conditionalFormatting sqref="A8">
    <cfRule type="duplicateValues" dxfId="505" priority="294"/>
  </conditionalFormatting>
  <conditionalFormatting sqref="A8">
    <cfRule type="duplicateValues" dxfId="504" priority="295"/>
    <cfRule type="duplicateValues" dxfId="503" priority="296"/>
  </conditionalFormatting>
  <conditionalFormatting sqref="A7">
    <cfRule type="duplicateValues" dxfId="502" priority="290"/>
  </conditionalFormatting>
  <conditionalFormatting sqref="A7">
    <cfRule type="duplicateValues" dxfId="501" priority="291"/>
    <cfRule type="duplicateValues" dxfId="500" priority="292"/>
  </conditionalFormatting>
  <conditionalFormatting sqref="A10">
    <cfRule type="duplicateValues" dxfId="499" priority="286"/>
  </conditionalFormatting>
  <conditionalFormatting sqref="A10">
    <cfRule type="duplicateValues" dxfId="498" priority="287"/>
  </conditionalFormatting>
  <conditionalFormatting sqref="A10">
    <cfRule type="duplicateValues" dxfId="497" priority="288"/>
    <cfRule type="duplicateValues" dxfId="496" priority="289"/>
  </conditionalFormatting>
  <conditionalFormatting sqref="A16">
    <cfRule type="duplicateValues" dxfId="495" priority="283"/>
  </conditionalFormatting>
  <conditionalFormatting sqref="A16">
    <cfRule type="duplicateValues" dxfId="494" priority="284"/>
    <cfRule type="duplicateValues" dxfId="493" priority="285"/>
  </conditionalFormatting>
  <conditionalFormatting sqref="A21">
    <cfRule type="duplicateValues" dxfId="492" priority="280"/>
  </conditionalFormatting>
  <conditionalFormatting sqref="A21">
    <cfRule type="duplicateValues" dxfId="491" priority="281"/>
    <cfRule type="duplicateValues" dxfId="490" priority="282"/>
  </conditionalFormatting>
  <conditionalFormatting sqref="A11">
    <cfRule type="duplicateValues" dxfId="489" priority="276"/>
  </conditionalFormatting>
  <conditionalFormatting sqref="A11">
    <cfRule type="duplicateValues" dxfId="488" priority="277"/>
  </conditionalFormatting>
  <conditionalFormatting sqref="A11">
    <cfRule type="duplicateValues" dxfId="487" priority="278"/>
    <cfRule type="duplicateValues" dxfId="486" priority="279"/>
  </conditionalFormatting>
  <conditionalFormatting sqref="A25">
    <cfRule type="duplicateValues" dxfId="485" priority="264"/>
    <cfRule type="duplicateValues" dxfId="484" priority="265"/>
  </conditionalFormatting>
  <conditionalFormatting sqref="A25">
    <cfRule type="duplicateValues" dxfId="483" priority="266"/>
    <cfRule type="duplicateValues" dxfId="482" priority="267"/>
    <cfRule type="duplicateValues" dxfId="481" priority="268"/>
    <cfRule type="duplicateValues" dxfId="480" priority="269"/>
  </conditionalFormatting>
  <conditionalFormatting sqref="A25">
    <cfRule type="duplicateValues" dxfId="479" priority="270"/>
  </conditionalFormatting>
  <conditionalFormatting sqref="A25">
    <cfRule type="duplicateValues" dxfId="478" priority="271"/>
    <cfRule type="duplicateValues" dxfId="477" priority="272"/>
    <cfRule type="duplicateValues" dxfId="476" priority="273"/>
    <cfRule type="duplicateValues" dxfId="475" priority="274"/>
  </conditionalFormatting>
  <conditionalFormatting sqref="A25">
    <cfRule type="duplicateValues" dxfId="474" priority="275"/>
  </conditionalFormatting>
  <conditionalFormatting sqref="A30">
    <cfRule type="duplicateValues" dxfId="473" priority="261"/>
  </conditionalFormatting>
  <conditionalFormatting sqref="A30">
    <cfRule type="duplicateValues" dxfId="472" priority="262"/>
    <cfRule type="duplicateValues" dxfId="471" priority="263"/>
  </conditionalFormatting>
  <conditionalFormatting sqref="A17">
    <cfRule type="duplicateValues" dxfId="470" priority="258"/>
  </conditionalFormatting>
  <conditionalFormatting sqref="A17">
    <cfRule type="duplicateValues" dxfId="469" priority="259"/>
    <cfRule type="duplicateValues" dxfId="468" priority="260"/>
  </conditionalFormatting>
  <conditionalFormatting sqref="A22">
    <cfRule type="duplicateValues" dxfId="467" priority="255"/>
  </conditionalFormatting>
  <conditionalFormatting sqref="A22">
    <cfRule type="duplicateValues" dxfId="466" priority="256"/>
    <cfRule type="duplicateValues" dxfId="465" priority="257"/>
  </conditionalFormatting>
  <conditionalFormatting sqref="A28">
    <cfRule type="duplicateValues" dxfId="464" priority="252"/>
  </conditionalFormatting>
  <conditionalFormatting sqref="A28">
    <cfRule type="duplicateValues" dxfId="463" priority="253"/>
    <cfRule type="duplicateValues" dxfId="462" priority="254"/>
  </conditionalFormatting>
  <conditionalFormatting sqref="A33">
    <cfRule type="duplicateValues" dxfId="461" priority="248"/>
  </conditionalFormatting>
  <conditionalFormatting sqref="A33">
    <cfRule type="duplicateValues" dxfId="460" priority="249"/>
  </conditionalFormatting>
  <conditionalFormatting sqref="A33">
    <cfRule type="duplicateValues" dxfId="459" priority="250"/>
    <cfRule type="duplicateValues" dxfId="458" priority="251"/>
  </conditionalFormatting>
  <conditionalFormatting sqref="A9">
    <cfRule type="duplicateValues" dxfId="457" priority="420"/>
  </conditionalFormatting>
  <conditionalFormatting sqref="A35:A38 A50 A52 A54">
    <cfRule type="duplicateValues" dxfId="456" priority="421"/>
  </conditionalFormatting>
  <conditionalFormatting sqref="A35:A38 A50 A52 A54">
    <cfRule type="duplicateValues" dxfId="455" priority="422"/>
    <cfRule type="duplicateValues" dxfId="454" priority="423"/>
  </conditionalFormatting>
  <conditionalFormatting sqref="A50 A52 A54">
    <cfRule type="duplicateValues" dxfId="453" priority="424"/>
  </conditionalFormatting>
  <conditionalFormatting sqref="A50 A52 A54">
    <cfRule type="duplicateValues" dxfId="452" priority="425"/>
    <cfRule type="duplicateValues" dxfId="451" priority="426"/>
  </conditionalFormatting>
  <conditionalFormatting sqref="A49:A54">
    <cfRule type="duplicateValues" dxfId="450" priority="427"/>
  </conditionalFormatting>
  <conditionalFormatting sqref="A49:A54">
    <cfRule type="duplicateValues" dxfId="449" priority="428"/>
    <cfRule type="duplicateValues" dxfId="448" priority="429"/>
  </conditionalFormatting>
  <conditionalFormatting sqref="A39:A48">
    <cfRule type="duplicateValues" dxfId="447" priority="239"/>
  </conditionalFormatting>
  <conditionalFormatting sqref="A39:A48">
    <cfRule type="duplicateValues" dxfId="446" priority="240"/>
  </conditionalFormatting>
  <conditionalFormatting sqref="A39:A48">
    <cfRule type="duplicateValues" dxfId="445" priority="241"/>
    <cfRule type="duplicateValues" dxfId="444" priority="242"/>
  </conditionalFormatting>
  <conditionalFormatting sqref="A67:A70">
    <cfRule type="duplicateValues" dxfId="443" priority="206"/>
    <cfRule type="duplicateValues" dxfId="442" priority="207"/>
  </conditionalFormatting>
  <conditionalFormatting sqref="A67:A70">
    <cfRule type="duplicateValues" dxfId="441" priority="208"/>
    <cfRule type="duplicateValues" dxfId="440" priority="209"/>
    <cfRule type="duplicateValues" dxfId="439" priority="210"/>
    <cfRule type="duplicateValues" dxfId="438" priority="211"/>
  </conditionalFormatting>
  <conditionalFormatting sqref="A67:A70">
    <cfRule type="duplicateValues" dxfId="437" priority="212"/>
  </conditionalFormatting>
  <conditionalFormatting sqref="A67:A70">
    <cfRule type="duplicateValues" dxfId="436" priority="213"/>
    <cfRule type="duplicateValues" dxfId="435" priority="214"/>
    <cfRule type="duplicateValues" dxfId="434" priority="215"/>
    <cfRule type="duplicateValues" dxfId="433" priority="216"/>
  </conditionalFormatting>
  <conditionalFormatting sqref="A67:A70">
    <cfRule type="duplicateValues" dxfId="432" priority="217"/>
  </conditionalFormatting>
  <conditionalFormatting sqref="A67:A70">
    <cfRule type="duplicateValues" dxfId="431" priority="205"/>
  </conditionalFormatting>
  <conditionalFormatting sqref="A18 A5">
    <cfRule type="duplicateValues" dxfId="430" priority="6118"/>
  </conditionalFormatting>
  <conditionalFormatting sqref="A18">
    <cfRule type="duplicateValues" dxfId="429" priority="6120"/>
  </conditionalFormatting>
  <conditionalFormatting sqref="A32">
    <cfRule type="duplicateValues" dxfId="428" priority="188"/>
  </conditionalFormatting>
  <conditionalFormatting sqref="A32">
    <cfRule type="duplicateValues" dxfId="427" priority="189"/>
    <cfRule type="duplicateValues" dxfId="426" priority="190"/>
  </conditionalFormatting>
  <conditionalFormatting sqref="A32">
    <cfRule type="duplicateValues" dxfId="425" priority="191"/>
  </conditionalFormatting>
  <conditionalFormatting sqref="A15">
    <cfRule type="duplicateValues" dxfId="424" priority="170"/>
  </conditionalFormatting>
  <conditionalFormatting sqref="A15">
    <cfRule type="duplicateValues" dxfId="423" priority="171"/>
  </conditionalFormatting>
  <conditionalFormatting sqref="A15">
    <cfRule type="duplicateValues" dxfId="422" priority="172"/>
    <cfRule type="duplicateValues" dxfId="421" priority="173"/>
  </conditionalFormatting>
  <conditionalFormatting sqref="A15">
    <cfRule type="duplicateValues" dxfId="420" priority="174"/>
  </conditionalFormatting>
  <conditionalFormatting sqref="A145:A148 A5:A14 A49:A66 A33:A38 A16:A31 A92:A104 A109:A135">
    <cfRule type="duplicateValues" dxfId="419" priority="6461"/>
  </conditionalFormatting>
  <conditionalFormatting sqref="Q94 Q96">
    <cfRule type="duplicateValues" dxfId="418" priority="153"/>
  </conditionalFormatting>
  <conditionalFormatting sqref="Q92">
    <cfRule type="duplicateValues" dxfId="417" priority="154"/>
    <cfRule type="duplicateValues" dxfId="416" priority="155"/>
    <cfRule type="duplicateValues" dxfId="415" priority="156"/>
    <cfRule type="duplicateValues" dxfId="414" priority="157"/>
  </conditionalFormatting>
  <conditionalFormatting sqref="Q92">
    <cfRule type="duplicateValues" dxfId="413" priority="158"/>
  </conditionalFormatting>
  <conditionalFormatting sqref="Q92">
    <cfRule type="duplicateValues" dxfId="412" priority="159"/>
    <cfRule type="duplicateValues" dxfId="411" priority="160"/>
    <cfRule type="duplicateValues" dxfId="410" priority="161"/>
    <cfRule type="duplicateValues" dxfId="409" priority="162"/>
  </conditionalFormatting>
  <conditionalFormatting sqref="Q92">
    <cfRule type="duplicateValues" dxfId="408" priority="163"/>
  </conditionalFormatting>
  <conditionalFormatting sqref="A88 A90">
    <cfRule type="duplicateValues" dxfId="407" priority="134"/>
  </conditionalFormatting>
  <conditionalFormatting sqref="A88">
    <cfRule type="duplicateValues" dxfId="406" priority="135"/>
  </conditionalFormatting>
  <conditionalFormatting sqref="A88 A90">
    <cfRule type="duplicateValues" dxfId="405" priority="136"/>
    <cfRule type="duplicateValues" dxfId="404" priority="137"/>
  </conditionalFormatting>
  <conditionalFormatting sqref="A88">
    <cfRule type="duplicateValues" dxfId="403" priority="138"/>
  </conditionalFormatting>
  <conditionalFormatting sqref="A168:A174">
    <cfRule type="duplicateValues" dxfId="402" priority="129"/>
  </conditionalFormatting>
  <conditionalFormatting sqref="A166:A174">
    <cfRule type="duplicateValues" dxfId="401" priority="130"/>
  </conditionalFormatting>
  <conditionalFormatting sqref="A166:A174">
    <cfRule type="duplicateValues" dxfId="400" priority="131"/>
    <cfRule type="duplicateValues" dxfId="399" priority="132"/>
  </conditionalFormatting>
  <conditionalFormatting sqref="A166:A174">
    <cfRule type="duplicateValues" dxfId="398" priority="133"/>
  </conditionalFormatting>
  <conditionalFormatting sqref="A149:A151 A153 A155 A157:A159 A161 A163 A165">
    <cfRule type="duplicateValues" dxfId="397" priority="125"/>
  </conditionalFormatting>
  <conditionalFormatting sqref="A149:A151 A153 A155 A157:A159 A161 A163 A165">
    <cfRule type="duplicateValues" dxfId="396" priority="126"/>
    <cfRule type="duplicateValues" dxfId="395" priority="127"/>
  </conditionalFormatting>
  <conditionalFormatting sqref="A149:A151">
    <cfRule type="duplicateValues" dxfId="394" priority="128"/>
  </conditionalFormatting>
  <conditionalFormatting sqref="A89 A91">
    <cfRule type="duplicateValues" dxfId="393" priority="47"/>
  </conditionalFormatting>
  <conditionalFormatting sqref="A89">
    <cfRule type="duplicateValues" dxfId="392" priority="48"/>
  </conditionalFormatting>
  <conditionalFormatting sqref="A89 A91">
    <cfRule type="duplicateValues" dxfId="391" priority="49"/>
    <cfRule type="duplicateValues" dxfId="390" priority="50"/>
  </conditionalFormatting>
  <conditionalFormatting sqref="A89">
    <cfRule type="duplicateValues" dxfId="389" priority="51"/>
  </conditionalFormatting>
  <conditionalFormatting sqref="A152">
    <cfRule type="duplicateValues" dxfId="388" priority="43"/>
  </conditionalFormatting>
  <conditionalFormatting sqref="A152">
    <cfRule type="duplicateValues" dxfId="387" priority="44"/>
    <cfRule type="duplicateValues" dxfId="386" priority="45"/>
  </conditionalFormatting>
  <conditionalFormatting sqref="A152">
    <cfRule type="duplicateValues" dxfId="385" priority="46"/>
  </conditionalFormatting>
  <conditionalFormatting sqref="A154">
    <cfRule type="duplicateValues" dxfId="384" priority="40"/>
  </conditionalFormatting>
  <conditionalFormatting sqref="A154">
    <cfRule type="duplicateValues" dxfId="383" priority="41"/>
    <cfRule type="duplicateValues" dxfId="382" priority="42"/>
  </conditionalFormatting>
  <conditionalFormatting sqref="A156">
    <cfRule type="duplicateValues" dxfId="381" priority="37"/>
  </conditionalFormatting>
  <conditionalFormatting sqref="A156">
    <cfRule type="duplicateValues" dxfId="380" priority="38"/>
    <cfRule type="duplicateValues" dxfId="379" priority="39"/>
  </conditionalFormatting>
  <conditionalFormatting sqref="A160">
    <cfRule type="duplicateValues" dxfId="378" priority="34"/>
  </conditionalFormatting>
  <conditionalFormatting sqref="A160">
    <cfRule type="duplicateValues" dxfId="377" priority="35"/>
    <cfRule type="duplicateValues" dxfId="376" priority="36"/>
  </conditionalFormatting>
  <conditionalFormatting sqref="A162">
    <cfRule type="duplicateValues" dxfId="375" priority="31"/>
  </conditionalFormatting>
  <conditionalFormatting sqref="A162">
    <cfRule type="duplicateValues" dxfId="374" priority="32"/>
    <cfRule type="duplicateValues" dxfId="373" priority="33"/>
  </conditionalFormatting>
  <conditionalFormatting sqref="A164">
    <cfRule type="duplicateValues" dxfId="372" priority="28"/>
  </conditionalFormatting>
  <conditionalFormatting sqref="A164">
    <cfRule type="duplicateValues" dxfId="371" priority="29"/>
    <cfRule type="duplicateValues" dxfId="370" priority="30"/>
  </conditionalFormatting>
  <conditionalFormatting sqref="A136:A144">
    <cfRule type="duplicateValues" dxfId="369" priority="23"/>
  </conditionalFormatting>
  <conditionalFormatting sqref="A139:A144">
    <cfRule type="duplicateValues" dxfId="368" priority="24"/>
  </conditionalFormatting>
  <conditionalFormatting sqref="A136:A144">
    <cfRule type="duplicateValues" dxfId="367" priority="25"/>
    <cfRule type="duplicateValues" dxfId="366" priority="26"/>
  </conditionalFormatting>
  <conditionalFormatting sqref="A136:A144">
    <cfRule type="duplicateValues" dxfId="365" priority="27"/>
  </conditionalFormatting>
  <conditionalFormatting sqref="C1 A1:A4 E1 AU1 G1 I1 K1 M1 O1 Q1 S1 U1 W1 Y1 AA1 AC1 AE1 AG1 AI1 AK1 AM1 AO1 AQ1 AS1">
    <cfRule type="duplicateValues" dxfId="364" priority="19"/>
  </conditionalFormatting>
  <conditionalFormatting sqref="C1 A1:A4 E1 AU1 G1 I1 K1 M1 O1 Q1 S1 U1 W1 Y1 AA1 AC1 AE1 AG1 AI1 AK1 AM1 AO1 AQ1 AS1">
    <cfRule type="duplicateValues" dxfId="363" priority="20"/>
    <cfRule type="duplicateValues" dxfId="362" priority="21"/>
  </conditionalFormatting>
  <conditionalFormatting sqref="A93 A95 A97:A104">
    <cfRule type="duplicateValues" dxfId="361" priority="6462"/>
  </conditionalFormatting>
  <conditionalFormatting sqref="A95:A104 A109:A111">
    <cfRule type="duplicateValues" dxfId="360" priority="6465"/>
  </conditionalFormatting>
  <conditionalFormatting sqref="A5 A18 A20 A9 A23:A24 A26:A27 A31 A29 A34 A36 A38 A50 A52 A54:A66 A92:A104 A109:A135">
    <cfRule type="duplicateValues" dxfId="359" priority="6467"/>
    <cfRule type="duplicateValues" dxfId="358" priority="6468"/>
  </conditionalFormatting>
  <conditionalFormatting sqref="Q93 Q95 Q97:Q98">
    <cfRule type="duplicateValues" dxfId="357" priority="6505"/>
  </conditionalFormatting>
  <conditionalFormatting sqref="Q95:Q98">
    <cfRule type="duplicateValues" dxfId="356" priority="6508"/>
  </conditionalFormatting>
  <conditionalFormatting sqref="Q92:Q98">
    <cfRule type="duplicateValues" dxfId="355" priority="6509"/>
    <cfRule type="duplicateValues" dxfId="354" priority="6510"/>
  </conditionalFormatting>
  <conditionalFormatting sqref="Q92:Q98">
    <cfRule type="duplicateValues" dxfId="353" priority="6511"/>
  </conditionalFormatting>
  <conditionalFormatting sqref="A105:A108">
    <cfRule type="duplicateValues" dxfId="352" priority="14"/>
  </conditionalFormatting>
  <conditionalFormatting sqref="A105:A108">
    <cfRule type="duplicateValues" dxfId="351" priority="15"/>
  </conditionalFormatting>
  <conditionalFormatting sqref="A105:A108">
    <cfRule type="duplicateValues" dxfId="350" priority="16"/>
  </conditionalFormatting>
  <conditionalFormatting sqref="A105:A108">
    <cfRule type="duplicateValues" dxfId="349" priority="17"/>
    <cfRule type="duplicateValues" dxfId="348" priority="18"/>
  </conditionalFormatting>
  <conditionalFormatting sqref="Q105">
    <cfRule type="duplicateValues" dxfId="347" priority="1"/>
    <cfRule type="duplicateValues" dxfId="346" priority="2"/>
    <cfRule type="duplicateValues" dxfId="345" priority="3"/>
    <cfRule type="duplicateValues" dxfId="344" priority="4"/>
  </conditionalFormatting>
  <conditionalFormatting sqref="Q105">
    <cfRule type="duplicateValues" dxfId="343" priority="5"/>
  </conditionalFormatting>
  <conditionalFormatting sqref="Q105">
    <cfRule type="duplicateValues" dxfId="342" priority="6"/>
    <cfRule type="duplicateValues" dxfId="341" priority="7"/>
    <cfRule type="duplicateValues" dxfId="340" priority="8"/>
    <cfRule type="duplicateValues" dxfId="339" priority="9"/>
  </conditionalFormatting>
  <conditionalFormatting sqref="Q105">
    <cfRule type="duplicateValues" dxfId="338" priority="10"/>
  </conditionalFormatting>
  <conditionalFormatting sqref="Q105">
    <cfRule type="duplicateValues" dxfId="337" priority="11"/>
    <cfRule type="duplicateValues" dxfId="336" priority="12"/>
  </conditionalFormatting>
  <conditionalFormatting sqref="Q105">
    <cfRule type="duplicateValues" dxfId="335" priority="13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174"/>
  <sheetViews>
    <sheetView workbookViewId="0">
      <pane ySplit="4" topLeftCell="A95" activePane="bottomLeft" state="frozen"/>
      <selection pane="bottomLeft" activeCell="B99" sqref="B99:B108"/>
    </sheetView>
  </sheetViews>
  <sheetFormatPr defaultRowHeight="14.25" x14ac:dyDescent="0.15"/>
  <cols>
    <col min="1" max="1" width="7.5" style="199" bestFit="1" customWidth="1"/>
    <col min="2" max="2" width="15.5" style="202" bestFit="1" customWidth="1"/>
    <col min="3" max="3" width="39.625" style="202" bestFit="1" customWidth="1"/>
    <col min="4" max="4" width="45.5" style="202" bestFit="1" customWidth="1"/>
    <col min="5" max="5" width="40.125" style="202" bestFit="1" customWidth="1"/>
    <col min="6" max="6" width="37.125" style="9" bestFit="1" customWidth="1"/>
    <col min="7" max="16384" width="9" style="9"/>
  </cols>
  <sheetData>
    <row r="1" spans="1:6" s="83" customFormat="1" ht="15" thickBot="1" x14ac:dyDescent="0.2">
      <c r="A1" s="179">
        <v>1</v>
      </c>
      <c r="B1" s="185"/>
      <c r="C1" s="185">
        <v>2</v>
      </c>
      <c r="D1" s="185">
        <v>3</v>
      </c>
      <c r="E1" s="185">
        <v>4</v>
      </c>
      <c r="F1" s="198">
        <v>5</v>
      </c>
    </row>
    <row r="2" spans="1:6" s="83" customFormat="1" x14ac:dyDescent="0.15">
      <c r="A2" s="180" t="s">
        <v>0</v>
      </c>
      <c r="B2" s="189" t="s">
        <v>553</v>
      </c>
      <c r="C2" s="189" t="s">
        <v>1492</v>
      </c>
      <c r="D2" s="189" t="s">
        <v>1491</v>
      </c>
      <c r="E2" s="189" t="s">
        <v>1493</v>
      </c>
      <c r="F2" s="197" t="s">
        <v>1494</v>
      </c>
    </row>
    <row r="3" spans="1:6" s="83" customFormat="1" x14ac:dyDescent="0.15">
      <c r="A3" s="181" t="s">
        <v>1266</v>
      </c>
      <c r="B3" s="190" t="s">
        <v>9</v>
      </c>
      <c r="C3" s="190" t="s">
        <v>1281</v>
      </c>
      <c r="D3" s="190" t="s">
        <v>1281</v>
      </c>
      <c r="E3" s="190" t="s">
        <v>1281</v>
      </c>
      <c r="F3" s="82" t="s">
        <v>1281</v>
      </c>
    </row>
    <row r="4" spans="1:6" s="83" customFormat="1" ht="15" thickBot="1" x14ac:dyDescent="0.2">
      <c r="A4" s="182" t="s">
        <v>10</v>
      </c>
      <c r="B4" s="191" t="s">
        <v>615</v>
      </c>
      <c r="C4" s="203" t="s">
        <v>1495</v>
      </c>
      <c r="D4" s="203" t="s">
        <v>1496</v>
      </c>
      <c r="E4" s="203" t="s">
        <v>1497</v>
      </c>
      <c r="F4" s="84" t="s">
        <v>1498</v>
      </c>
    </row>
    <row r="5" spans="1:6" x14ac:dyDescent="0.15">
      <c r="A5" s="75">
        <v>3001</v>
      </c>
      <c r="B5" s="62" t="s">
        <v>753</v>
      </c>
      <c r="C5" s="86" t="s">
        <v>1499</v>
      </c>
      <c r="D5" s="86" t="s">
        <v>1500</v>
      </c>
      <c r="E5" s="86" t="s">
        <v>1501</v>
      </c>
      <c r="F5" s="200" t="s">
        <v>1502</v>
      </c>
    </row>
    <row r="6" spans="1:6" x14ac:dyDescent="0.15">
      <c r="A6" s="42">
        <v>3002</v>
      </c>
      <c r="B6" s="48" t="s">
        <v>353</v>
      </c>
      <c r="C6" s="85" t="s">
        <v>1503</v>
      </c>
      <c r="D6" s="85" t="s">
        <v>1504</v>
      </c>
      <c r="E6" s="85" t="s">
        <v>1505</v>
      </c>
      <c r="F6" s="201" t="s">
        <v>1506</v>
      </c>
    </row>
    <row r="7" spans="1:6" x14ac:dyDescent="0.15">
      <c r="A7" s="42">
        <v>3003</v>
      </c>
      <c r="B7" s="48" t="s">
        <v>1344</v>
      </c>
      <c r="C7" s="85" t="s">
        <v>1507</v>
      </c>
      <c r="D7" s="85" t="s">
        <v>1508</v>
      </c>
      <c r="E7" s="85" t="s">
        <v>1509</v>
      </c>
      <c r="F7" s="201" t="s">
        <v>1510</v>
      </c>
    </row>
    <row r="8" spans="1:6" x14ac:dyDescent="0.15">
      <c r="A8" s="42">
        <v>3004</v>
      </c>
      <c r="B8" s="48" t="s">
        <v>1324</v>
      </c>
      <c r="C8" s="85" t="s">
        <v>1511</v>
      </c>
      <c r="D8" s="85" t="s">
        <v>1512</v>
      </c>
      <c r="E8" s="85" t="s">
        <v>1513</v>
      </c>
      <c r="F8" s="201" t="s">
        <v>1514</v>
      </c>
    </row>
    <row r="9" spans="1:6" x14ac:dyDescent="0.15">
      <c r="A9" s="42">
        <v>3005</v>
      </c>
      <c r="B9" s="48" t="s">
        <v>1428</v>
      </c>
      <c r="C9" s="85" t="s">
        <v>1515</v>
      </c>
      <c r="D9" s="85" t="s">
        <v>1516</v>
      </c>
      <c r="E9" s="85" t="s">
        <v>1517</v>
      </c>
      <c r="F9" s="201" t="s">
        <v>1518</v>
      </c>
    </row>
    <row r="10" spans="1:6" x14ac:dyDescent="0.15">
      <c r="A10" s="42">
        <v>3006</v>
      </c>
      <c r="B10" s="43" t="s">
        <v>1345</v>
      </c>
      <c r="C10" s="85" t="s">
        <v>1519</v>
      </c>
      <c r="D10" s="85" t="s">
        <v>1520</v>
      </c>
      <c r="E10" s="85" t="s">
        <v>1521</v>
      </c>
      <c r="F10" s="201" t="s">
        <v>1522</v>
      </c>
    </row>
    <row r="11" spans="1:6" x14ac:dyDescent="0.15">
      <c r="A11" s="42">
        <v>3007</v>
      </c>
      <c r="B11" s="48" t="s">
        <v>1325</v>
      </c>
      <c r="C11" s="85" t="s">
        <v>1523</v>
      </c>
      <c r="D11" s="85" t="s">
        <v>1524</v>
      </c>
      <c r="E11" s="85" t="s">
        <v>1525</v>
      </c>
      <c r="F11" s="201" t="s">
        <v>1526</v>
      </c>
    </row>
    <row r="12" spans="1:6" x14ac:dyDescent="0.15">
      <c r="A12" s="42">
        <v>3009</v>
      </c>
      <c r="B12" s="48" t="s">
        <v>1326</v>
      </c>
      <c r="C12" s="85" t="s">
        <v>1527</v>
      </c>
      <c r="D12" s="85" t="s">
        <v>1528</v>
      </c>
      <c r="E12" s="85" t="s">
        <v>1529</v>
      </c>
      <c r="F12" s="201" t="s">
        <v>1530</v>
      </c>
    </row>
    <row r="13" spans="1:6" x14ac:dyDescent="0.15">
      <c r="A13" s="42">
        <v>3010</v>
      </c>
      <c r="B13" s="43" t="s">
        <v>1327</v>
      </c>
      <c r="C13" s="85" t="s">
        <v>1531</v>
      </c>
      <c r="D13" s="85" t="s">
        <v>1532</v>
      </c>
      <c r="E13" s="85" t="s">
        <v>1533</v>
      </c>
      <c r="F13" s="201" t="s">
        <v>1534</v>
      </c>
    </row>
    <row r="14" spans="1:6" x14ac:dyDescent="0.15">
      <c r="A14" s="42">
        <v>3011</v>
      </c>
      <c r="B14" s="48" t="s">
        <v>351</v>
      </c>
      <c r="C14" s="85" t="s">
        <v>1535</v>
      </c>
      <c r="D14" s="85" t="s">
        <v>1536</v>
      </c>
      <c r="E14" s="85" t="s">
        <v>1537</v>
      </c>
      <c r="F14" s="201" t="s">
        <v>1538</v>
      </c>
    </row>
    <row r="15" spans="1:6" x14ac:dyDescent="0.15">
      <c r="A15" s="42">
        <v>8000</v>
      </c>
      <c r="B15" s="36" t="s">
        <v>704</v>
      </c>
      <c r="C15" s="85" t="s">
        <v>1539</v>
      </c>
      <c r="D15" s="85" t="s">
        <v>1540</v>
      </c>
      <c r="E15" s="85" t="s">
        <v>1541</v>
      </c>
      <c r="F15" s="201" t="s">
        <v>1542</v>
      </c>
    </row>
    <row r="16" spans="1:6" x14ac:dyDescent="0.15">
      <c r="A16" s="42">
        <v>3012</v>
      </c>
      <c r="B16" s="48" t="s">
        <v>1350</v>
      </c>
      <c r="C16" s="85" t="s">
        <v>1543</v>
      </c>
      <c r="D16" s="85" t="s">
        <v>1544</v>
      </c>
      <c r="E16" s="85" t="s">
        <v>1545</v>
      </c>
      <c r="F16" s="201" t="s">
        <v>1546</v>
      </c>
    </row>
    <row r="17" spans="1:6" x14ac:dyDescent="0.15">
      <c r="A17" s="42">
        <v>3013</v>
      </c>
      <c r="B17" s="48" t="s">
        <v>1351</v>
      </c>
      <c r="C17" s="85" t="s">
        <v>1547</v>
      </c>
      <c r="D17" s="85" t="s">
        <v>1548</v>
      </c>
      <c r="E17" s="85" t="s">
        <v>1549</v>
      </c>
      <c r="F17" s="201" t="s">
        <v>1550</v>
      </c>
    </row>
    <row r="18" spans="1:6" x14ac:dyDescent="0.15">
      <c r="A18" s="42">
        <v>3014</v>
      </c>
      <c r="B18" s="48" t="s">
        <v>406</v>
      </c>
      <c r="C18" s="85" t="s">
        <v>1551</v>
      </c>
      <c r="D18" s="85" t="s">
        <v>1552</v>
      </c>
      <c r="E18" s="85" t="s">
        <v>1553</v>
      </c>
      <c r="F18" s="201" t="s">
        <v>1554</v>
      </c>
    </row>
    <row r="19" spans="1:6" x14ac:dyDescent="0.15">
      <c r="A19" s="42">
        <v>3015</v>
      </c>
      <c r="B19" s="43" t="s">
        <v>1353</v>
      </c>
      <c r="C19" s="85" t="s">
        <v>1555</v>
      </c>
      <c r="D19" s="85" t="s">
        <v>1556</v>
      </c>
      <c r="E19" s="85" t="s">
        <v>1557</v>
      </c>
      <c r="F19" s="201" t="s">
        <v>1558</v>
      </c>
    </row>
    <row r="20" spans="1:6" x14ac:dyDescent="0.15">
      <c r="A20" s="42">
        <v>3016</v>
      </c>
      <c r="B20" s="48" t="s">
        <v>1347</v>
      </c>
      <c r="C20" s="85" t="s">
        <v>1559</v>
      </c>
      <c r="D20" s="85" t="s">
        <v>1560</v>
      </c>
      <c r="E20" s="85" t="s">
        <v>1561</v>
      </c>
      <c r="F20" s="201" t="s">
        <v>1562</v>
      </c>
    </row>
    <row r="21" spans="1:6" x14ac:dyDescent="0.15">
      <c r="A21" s="42">
        <v>3017</v>
      </c>
      <c r="B21" s="48" t="s">
        <v>349</v>
      </c>
      <c r="C21" s="85" t="s">
        <v>1563</v>
      </c>
      <c r="D21" s="85" t="s">
        <v>1564</v>
      </c>
      <c r="E21" s="85" t="s">
        <v>1565</v>
      </c>
      <c r="F21" s="201" t="s">
        <v>1566</v>
      </c>
    </row>
    <row r="22" spans="1:6" x14ac:dyDescent="0.15">
      <c r="A22" s="42">
        <v>3018</v>
      </c>
      <c r="B22" s="43" t="s">
        <v>1328</v>
      </c>
      <c r="C22" s="85" t="s">
        <v>1567</v>
      </c>
      <c r="D22" s="85" t="s">
        <v>1568</v>
      </c>
      <c r="E22" s="85" t="s">
        <v>1569</v>
      </c>
      <c r="F22" s="201" t="s">
        <v>1570</v>
      </c>
    </row>
    <row r="23" spans="1:6" x14ac:dyDescent="0.15">
      <c r="A23" s="42">
        <v>3019</v>
      </c>
      <c r="B23" s="48" t="s">
        <v>426</v>
      </c>
      <c r="C23" s="85" t="s">
        <v>1571</v>
      </c>
      <c r="D23" s="85" t="s">
        <v>1572</v>
      </c>
      <c r="E23" s="85" t="s">
        <v>1573</v>
      </c>
      <c r="F23" s="201" t="s">
        <v>1574</v>
      </c>
    </row>
    <row r="24" spans="1:6" x14ac:dyDescent="0.15">
      <c r="A24" s="42">
        <v>3020</v>
      </c>
      <c r="B24" s="43" t="s">
        <v>427</v>
      </c>
      <c r="C24" s="85" t="s">
        <v>1575</v>
      </c>
      <c r="D24" s="85" t="s">
        <v>1576</v>
      </c>
      <c r="E24" s="85" t="s">
        <v>1577</v>
      </c>
      <c r="F24" s="201" t="s">
        <v>1578</v>
      </c>
    </row>
    <row r="25" spans="1:6" x14ac:dyDescent="0.15">
      <c r="A25" s="42">
        <v>3021</v>
      </c>
      <c r="B25" s="48" t="s">
        <v>1356</v>
      </c>
      <c r="C25" s="85" t="s">
        <v>1579</v>
      </c>
      <c r="D25" s="85" t="s">
        <v>1580</v>
      </c>
      <c r="E25" s="85" t="s">
        <v>1581</v>
      </c>
      <c r="F25" s="201" t="s">
        <v>1582</v>
      </c>
    </row>
    <row r="26" spans="1:6" x14ac:dyDescent="0.15">
      <c r="A26" s="42">
        <v>3022</v>
      </c>
      <c r="B26" s="43" t="s">
        <v>338</v>
      </c>
      <c r="C26" s="85" t="s">
        <v>1583</v>
      </c>
      <c r="D26" s="85" t="s">
        <v>1584</v>
      </c>
      <c r="E26" s="85" t="s">
        <v>1585</v>
      </c>
      <c r="F26" s="201" t="s">
        <v>1586</v>
      </c>
    </row>
    <row r="27" spans="1:6" x14ac:dyDescent="0.15">
      <c r="A27" s="42">
        <v>3023</v>
      </c>
      <c r="B27" s="43" t="s">
        <v>1357</v>
      </c>
      <c r="C27" s="85" t="s">
        <v>1587</v>
      </c>
      <c r="D27" s="85" t="s">
        <v>1588</v>
      </c>
      <c r="E27" s="85" t="s">
        <v>1589</v>
      </c>
      <c r="F27" s="201" t="s">
        <v>1590</v>
      </c>
    </row>
    <row r="28" spans="1:6" x14ac:dyDescent="0.15">
      <c r="A28" s="42">
        <v>3024</v>
      </c>
      <c r="B28" s="49" t="s">
        <v>220</v>
      </c>
      <c r="C28" s="85" t="s">
        <v>1591</v>
      </c>
      <c r="D28" s="85" t="s">
        <v>1592</v>
      </c>
      <c r="E28" s="85" t="s">
        <v>1593</v>
      </c>
      <c r="F28" s="201" t="s">
        <v>1594</v>
      </c>
    </row>
    <row r="29" spans="1:6" x14ac:dyDescent="0.15">
      <c r="A29" s="42">
        <v>3025</v>
      </c>
      <c r="B29" s="49" t="s">
        <v>429</v>
      </c>
      <c r="C29" s="85" t="s">
        <v>1595</v>
      </c>
      <c r="D29" s="85" t="s">
        <v>1596</v>
      </c>
      <c r="E29" s="85" t="s">
        <v>1597</v>
      </c>
      <c r="F29" s="201" t="s">
        <v>1598</v>
      </c>
    </row>
    <row r="30" spans="1:6" x14ac:dyDescent="0.15">
      <c r="A30" s="42">
        <v>3026</v>
      </c>
      <c r="B30" s="48" t="s">
        <v>281</v>
      </c>
      <c r="C30" s="85" t="s">
        <v>1599</v>
      </c>
      <c r="D30" s="85" t="s">
        <v>1600</v>
      </c>
      <c r="E30" s="85" t="s">
        <v>1601</v>
      </c>
      <c r="F30" s="201" t="s">
        <v>1602</v>
      </c>
    </row>
    <row r="31" spans="1:6" x14ac:dyDescent="0.15">
      <c r="A31" s="42">
        <v>3027</v>
      </c>
      <c r="B31" s="50" t="s">
        <v>1331</v>
      </c>
      <c r="C31" s="85" t="s">
        <v>1603</v>
      </c>
      <c r="D31" s="85" t="s">
        <v>1604</v>
      </c>
      <c r="E31" s="85" t="s">
        <v>1605</v>
      </c>
      <c r="F31" s="201" t="s">
        <v>1606</v>
      </c>
    </row>
    <row r="32" spans="1:6" x14ac:dyDescent="0.15">
      <c r="A32" s="42">
        <v>3028</v>
      </c>
      <c r="B32" s="50" t="s">
        <v>1332</v>
      </c>
      <c r="C32" s="85" t="s">
        <v>1607</v>
      </c>
      <c r="D32" s="85" t="s">
        <v>1608</v>
      </c>
      <c r="E32" s="85" t="s">
        <v>1609</v>
      </c>
      <c r="F32" s="201" t="s">
        <v>1610</v>
      </c>
    </row>
    <row r="33" spans="1:6" x14ac:dyDescent="0.15">
      <c r="A33" s="42">
        <v>3029</v>
      </c>
      <c r="B33" s="48" t="s">
        <v>1359</v>
      </c>
      <c r="C33" s="85" t="s">
        <v>1611</v>
      </c>
      <c r="D33" s="85" t="s">
        <v>1612</v>
      </c>
      <c r="E33" s="85" t="s">
        <v>1613</v>
      </c>
      <c r="F33" s="201" t="s">
        <v>1614</v>
      </c>
    </row>
    <row r="34" spans="1:6" x14ac:dyDescent="0.15">
      <c r="A34" s="42">
        <v>3030</v>
      </c>
      <c r="B34" s="50" t="s">
        <v>221</v>
      </c>
      <c r="C34" s="85" t="s">
        <v>1615</v>
      </c>
      <c r="D34" s="85" t="s">
        <v>1616</v>
      </c>
      <c r="E34" s="85" t="s">
        <v>1617</v>
      </c>
      <c r="F34" s="201" t="s">
        <v>1618</v>
      </c>
    </row>
    <row r="35" spans="1:6" x14ac:dyDescent="0.15">
      <c r="A35" s="42">
        <v>3031</v>
      </c>
      <c r="B35" s="43" t="s">
        <v>1360</v>
      </c>
      <c r="C35" s="85" t="s">
        <v>1619</v>
      </c>
      <c r="D35" s="85" t="s">
        <v>1620</v>
      </c>
      <c r="E35" s="85" t="s">
        <v>1621</v>
      </c>
      <c r="F35" s="201" t="s">
        <v>1622</v>
      </c>
    </row>
    <row r="36" spans="1:6" x14ac:dyDescent="0.15">
      <c r="A36" s="42">
        <v>3032</v>
      </c>
      <c r="B36" s="50" t="s">
        <v>1361</v>
      </c>
      <c r="C36" s="85" t="s">
        <v>1623</v>
      </c>
      <c r="D36" s="85" t="s">
        <v>1624</v>
      </c>
      <c r="E36" s="85" t="s">
        <v>1625</v>
      </c>
      <c r="F36" s="201" t="s">
        <v>1626</v>
      </c>
    </row>
    <row r="37" spans="1:6" x14ac:dyDescent="0.15">
      <c r="A37" s="42">
        <v>3033</v>
      </c>
      <c r="B37" s="43" t="s">
        <v>1333</v>
      </c>
      <c r="C37" s="85" t="s">
        <v>1627</v>
      </c>
      <c r="D37" s="85" t="s">
        <v>1628</v>
      </c>
      <c r="E37" s="85" t="s">
        <v>1629</v>
      </c>
      <c r="F37" s="201" t="s">
        <v>1630</v>
      </c>
    </row>
    <row r="38" spans="1:6" x14ac:dyDescent="0.15">
      <c r="A38" s="42">
        <v>3034</v>
      </c>
      <c r="B38" s="49" t="s">
        <v>1334</v>
      </c>
      <c r="C38" s="85" t="s">
        <v>1631</v>
      </c>
      <c r="D38" s="85" t="s">
        <v>1632</v>
      </c>
      <c r="E38" s="85" t="s">
        <v>1633</v>
      </c>
      <c r="F38" s="201" t="s">
        <v>1634</v>
      </c>
    </row>
    <row r="39" spans="1:6" x14ac:dyDescent="0.15">
      <c r="A39" s="42">
        <v>3035</v>
      </c>
      <c r="B39" s="43" t="s">
        <v>1335</v>
      </c>
      <c r="C39" s="85" t="s">
        <v>1635</v>
      </c>
      <c r="D39" s="85" t="s">
        <v>1636</v>
      </c>
      <c r="E39" s="85" t="s">
        <v>1637</v>
      </c>
      <c r="F39" s="201" t="s">
        <v>1638</v>
      </c>
    </row>
    <row r="40" spans="1:6" x14ac:dyDescent="0.15">
      <c r="A40" s="42">
        <v>3036</v>
      </c>
      <c r="B40" s="50" t="s">
        <v>447</v>
      </c>
      <c r="C40" s="85" t="s">
        <v>1639</v>
      </c>
      <c r="D40" s="85" t="s">
        <v>1640</v>
      </c>
      <c r="E40" s="85" t="s">
        <v>1641</v>
      </c>
      <c r="F40" s="201" t="s">
        <v>1642</v>
      </c>
    </row>
    <row r="41" spans="1:6" x14ac:dyDescent="0.15">
      <c r="A41" s="42">
        <v>3037</v>
      </c>
      <c r="B41" s="50" t="s">
        <v>1348</v>
      </c>
      <c r="C41" s="85" t="s">
        <v>1643</v>
      </c>
      <c r="D41" s="85" t="s">
        <v>1644</v>
      </c>
      <c r="E41" s="85" t="s">
        <v>1645</v>
      </c>
      <c r="F41" s="201" t="s">
        <v>1646</v>
      </c>
    </row>
    <row r="42" spans="1:6" x14ac:dyDescent="0.15">
      <c r="A42" s="42">
        <v>3038</v>
      </c>
      <c r="B42" s="50" t="s">
        <v>639</v>
      </c>
      <c r="C42" s="85" t="s">
        <v>1647</v>
      </c>
      <c r="D42" s="85" t="s">
        <v>1648</v>
      </c>
      <c r="E42" s="85" t="s">
        <v>1649</v>
      </c>
      <c r="F42" s="201" t="s">
        <v>1650</v>
      </c>
    </row>
    <row r="43" spans="1:6" x14ac:dyDescent="0.15">
      <c r="A43" s="42">
        <v>3039</v>
      </c>
      <c r="B43" s="50" t="s">
        <v>1362</v>
      </c>
      <c r="C43" s="85" t="s">
        <v>1651</v>
      </c>
      <c r="D43" s="85" t="s">
        <v>1652</v>
      </c>
      <c r="E43" s="85" t="s">
        <v>1653</v>
      </c>
      <c r="F43" s="201" t="s">
        <v>1654</v>
      </c>
    </row>
    <row r="44" spans="1:6" x14ac:dyDescent="0.15">
      <c r="A44" s="42">
        <v>3040</v>
      </c>
      <c r="B44" s="43" t="s">
        <v>1363</v>
      </c>
      <c r="C44" s="85" t="s">
        <v>1655</v>
      </c>
      <c r="D44" s="85" t="s">
        <v>1656</v>
      </c>
      <c r="E44" s="85" t="s">
        <v>1657</v>
      </c>
      <c r="F44" s="201" t="s">
        <v>1658</v>
      </c>
    </row>
    <row r="45" spans="1:6" x14ac:dyDescent="0.15">
      <c r="A45" s="42">
        <v>3041</v>
      </c>
      <c r="B45" s="50" t="s">
        <v>1364</v>
      </c>
      <c r="C45" s="85" t="s">
        <v>1659</v>
      </c>
      <c r="D45" s="85" t="s">
        <v>1660</v>
      </c>
      <c r="E45" s="85" t="s">
        <v>1661</v>
      </c>
      <c r="F45" s="201" t="s">
        <v>1662</v>
      </c>
    </row>
    <row r="46" spans="1:6" x14ac:dyDescent="0.15">
      <c r="A46" s="42">
        <v>3043</v>
      </c>
      <c r="B46" s="50" t="s">
        <v>1365</v>
      </c>
      <c r="C46" s="85" t="s">
        <v>1663</v>
      </c>
      <c r="D46" s="85" t="s">
        <v>1664</v>
      </c>
      <c r="E46" s="85" t="s">
        <v>1665</v>
      </c>
      <c r="F46" s="201" t="s">
        <v>1666</v>
      </c>
    </row>
    <row r="47" spans="1:6" x14ac:dyDescent="0.15">
      <c r="A47" s="42">
        <v>3044</v>
      </c>
      <c r="B47" s="50" t="s">
        <v>1366</v>
      </c>
      <c r="C47" s="85" t="s">
        <v>1667</v>
      </c>
      <c r="D47" s="85" t="s">
        <v>1668</v>
      </c>
      <c r="E47" s="85" t="s">
        <v>1669</v>
      </c>
      <c r="F47" s="201" t="s">
        <v>1670</v>
      </c>
    </row>
    <row r="48" spans="1:6" x14ac:dyDescent="0.15">
      <c r="A48" s="42">
        <v>3045</v>
      </c>
      <c r="B48" s="49" t="s">
        <v>452</v>
      </c>
      <c r="C48" s="85" t="s">
        <v>1671</v>
      </c>
      <c r="D48" s="85" t="s">
        <v>1672</v>
      </c>
      <c r="E48" s="85" t="s">
        <v>1673</v>
      </c>
      <c r="F48" s="201" t="s">
        <v>1674</v>
      </c>
    </row>
    <row r="49" spans="1:6" x14ac:dyDescent="0.15">
      <c r="A49" s="42">
        <v>3046</v>
      </c>
      <c r="B49" s="50" t="s">
        <v>1367</v>
      </c>
      <c r="C49" s="85" t="s">
        <v>1675</v>
      </c>
      <c r="D49" s="85" t="s">
        <v>1676</v>
      </c>
      <c r="E49" s="85" t="s">
        <v>1677</v>
      </c>
      <c r="F49" s="201" t="s">
        <v>1678</v>
      </c>
    </row>
    <row r="50" spans="1:6" x14ac:dyDescent="0.15">
      <c r="A50" s="42">
        <v>3047</v>
      </c>
      <c r="B50" s="49" t="s">
        <v>1336</v>
      </c>
      <c r="C50" s="85" t="s">
        <v>1679</v>
      </c>
      <c r="D50" s="85" t="s">
        <v>1680</v>
      </c>
      <c r="E50" s="85" t="s">
        <v>1681</v>
      </c>
      <c r="F50" s="201" t="s">
        <v>1682</v>
      </c>
    </row>
    <row r="51" spans="1:6" x14ac:dyDescent="0.15">
      <c r="A51" s="42">
        <v>3048</v>
      </c>
      <c r="B51" s="48" t="s">
        <v>1368</v>
      </c>
      <c r="C51" s="85" t="s">
        <v>1683</v>
      </c>
      <c r="D51" s="85" t="s">
        <v>1684</v>
      </c>
      <c r="E51" s="85" t="s">
        <v>1685</v>
      </c>
      <c r="F51" s="201" t="s">
        <v>1686</v>
      </c>
    </row>
    <row r="52" spans="1:6" x14ac:dyDescent="0.15">
      <c r="A52" s="42">
        <v>3049</v>
      </c>
      <c r="B52" s="43" t="s">
        <v>1337</v>
      </c>
      <c r="C52" s="85" t="s">
        <v>1687</v>
      </c>
      <c r="D52" s="85" t="s">
        <v>1688</v>
      </c>
      <c r="E52" s="85" t="s">
        <v>1689</v>
      </c>
      <c r="F52" s="201" t="s">
        <v>1690</v>
      </c>
    </row>
    <row r="53" spans="1:6" x14ac:dyDescent="0.15">
      <c r="A53" s="42">
        <v>3050</v>
      </c>
      <c r="B53" s="43" t="s">
        <v>482</v>
      </c>
      <c r="C53" s="85" t="s">
        <v>1691</v>
      </c>
      <c r="D53" s="85" t="s">
        <v>1692</v>
      </c>
      <c r="E53" s="85" t="s">
        <v>1693</v>
      </c>
      <c r="F53" s="201" t="s">
        <v>1694</v>
      </c>
    </row>
    <row r="54" spans="1:6" x14ac:dyDescent="0.15">
      <c r="A54" s="42">
        <v>3051</v>
      </c>
      <c r="B54" s="49" t="s">
        <v>456</v>
      </c>
      <c r="C54" s="85" t="s">
        <v>1695</v>
      </c>
      <c r="D54" s="85" t="s">
        <v>1696</v>
      </c>
      <c r="E54" s="85" t="s">
        <v>1697</v>
      </c>
      <c r="F54" s="201" t="s">
        <v>1698</v>
      </c>
    </row>
    <row r="55" spans="1:6" x14ac:dyDescent="0.15">
      <c r="A55" s="42">
        <v>3052</v>
      </c>
      <c r="B55" s="48" t="s">
        <v>304</v>
      </c>
      <c r="C55" s="85" t="s">
        <v>1699</v>
      </c>
      <c r="D55" s="85" t="s">
        <v>1700</v>
      </c>
      <c r="E55" s="85" t="s">
        <v>1701</v>
      </c>
      <c r="F55" s="201" t="s">
        <v>1702</v>
      </c>
    </row>
    <row r="56" spans="1:6" x14ac:dyDescent="0.15">
      <c r="A56" s="42">
        <v>3053</v>
      </c>
      <c r="B56" s="49" t="s">
        <v>481</v>
      </c>
      <c r="C56" s="85" t="s">
        <v>1703</v>
      </c>
      <c r="D56" s="85" t="s">
        <v>1704</v>
      </c>
      <c r="E56" s="85" t="s">
        <v>1705</v>
      </c>
      <c r="F56" s="201" t="s">
        <v>1706</v>
      </c>
    </row>
    <row r="57" spans="1:6" x14ac:dyDescent="0.15">
      <c r="A57" s="42">
        <v>3054</v>
      </c>
      <c r="B57" s="43" t="s">
        <v>1339</v>
      </c>
      <c r="C57" s="85" t="s">
        <v>1707</v>
      </c>
      <c r="D57" s="85" t="s">
        <v>1708</v>
      </c>
      <c r="E57" s="85" t="s">
        <v>1709</v>
      </c>
      <c r="F57" s="201" t="s">
        <v>1710</v>
      </c>
    </row>
    <row r="58" spans="1:6" x14ac:dyDescent="0.15">
      <c r="A58" s="42">
        <v>3055</v>
      </c>
      <c r="B58" s="48" t="s">
        <v>305</v>
      </c>
      <c r="C58" s="85" t="s">
        <v>1711</v>
      </c>
      <c r="D58" s="85" t="s">
        <v>1712</v>
      </c>
      <c r="E58" s="85" t="s">
        <v>1713</v>
      </c>
      <c r="F58" s="201" t="s">
        <v>1714</v>
      </c>
    </row>
    <row r="59" spans="1:6" x14ac:dyDescent="0.15">
      <c r="A59" s="42">
        <v>3056</v>
      </c>
      <c r="B59" s="48" t="s">
        <v>1371</v>
      </c>
      <c r="C59" s="85" t="s">
        <v>1715</v>
      </c>
      <c r="D59" s="85" t="s">
        <v>1716</v>
      </c>
      <c r="E59" s="85" t="s">
        <v>1717</v>
      </c>
      <c r="F59" s="201" t="s">
        <v>1718</v>
      </c>
    </row>
    <row r="60" spans="1:6" x14ac:dyDescent="0.15">
      <c r="A60" s="42">
        <v>3057</v>
      </c>
      <c r="B60" s="48" t="s">
        <v>1341</v>
      </c>
      <c r="C60" s="85" t="s">
        <v>1719</v>
      </c>
      <c r="D60" s="85" t="s">
        <v>1720</v>
      </c>
      <c r="E60" s="85" t="s">
        <v>1721</v>
      </c>
      <c r="F60" s="201" t="s">
        <v>1722</v>
      </c>
    </row>
    <row r="61" spans="1:6" x14ac:dyDescent="0.15">
      <c r="A61" s="42">
        <v>3058</v>
      </c>
      <c r="B61" s="48" t="s">
        <v>1372</v>
      </c>
      <c r="C61" s="85" t="s">
        <v>1723</v>
      </c>
      <c r="D61" s="85" t="s">
        <v>1724</v>
      </c>
      <c r="E61" s="85" t="s">
        <v>1725</v>
      </c>
      <c r="F61" s="201" t="s">
        <v>1726</v>
      </c>
    </row>
    <row r="62" spans="1:6" x14ac:dyDescent="0.15">
      <c r="A62" s="42">
        <v>3059</v>
      </c>
      <c r="B62" s="48" t="s">
        <v>1373</v>
      </c>
      <c r="C62" s="85" t="s">
        <v>1727</v>
      </c>
      <c r="D62" s="85" t="s">
        <v>1728</v>
      </c>
      <c r="E62" s="85" t="s">
        <v>1729</v>
      </c>
      <c r="F62" s="201" t="s">
        <v>1730</v>
      </c>
    </row>
    <row r="63" spans="1:6" x14ac:dyDescent="0.15">
      <c r="A63" s="42">
        <v>3060</v>
      </c>
      <c r="B63" s="48" t="s">
        <v>1374</v>
      </c>
      <c r="C63" s="85" t="s">
        <v>1731</v>
      </c>
      <c r="D63" s="85" t="s">
        <v>1732</v>
      </c>
      <c r="E63" s="85" t="s">
        <v>1733</v>
      </c>
      <c r="F63" s="201" t="s">
        <v>1734</v>
      </c>
    </row>
    <row r="64" spans="1:6" x14ac:dyDescent="0.15">
      <c r="A64" s="42">
        <v>3061</v>
      </c>
      <c r="B64" s="50" t="s">
        <v>1375</v>
      </c>
      <c r="C64" s="85" t="s">
        <v>1735</v>
      </c>
      <c r="D64" s="85" t="s">
        <v>1736</v>
      </c>
      <c r="E64" s="85" t="s">
        <v>1737</v>
      </c>
      <c r="F64" s="201" t="s">
        <v>1738</v>
      </c>
    </row>
    <row r="65" spans="1:6" x14ac:dyDescent="0.15">
      <c r="A65" s="42">
        <v>3062</v>
      </c>
      <c r="B65" s="43" t="s">
        <v>312</v>
      </c>
      <c r="C65" s="85" t="s">
        <v>1739</v>
      </c>
      <c r="D65" s="85" t="s">
        <v>1740</v>
      </c>
      <c r="E65" s="85" t="s">
        <v>1741</v>
      </c>
      <c r="F65" s="201" t="s">
        <v>1742</v>
      </c>
    </row>
    <row r="66" spans="1:6" x14ac:dyDescent="0.15">
      <c r="A66" s="42">
        <v>3063</v>
      </c>
      <c r="B66" s="43" t="s">
        <v>1376</v>
      </c>
      <c r="C66" s="85" t="s">
        <v>1743</v>
      </c>
      <c r="D66" s="85" t="s">
        <v>1744</v>
      </c>
      <c r="E66" s="85" t="s">
        <v>1745</v>
      </c>
      <c r="F66" s="201" t="s">
        <v>1746</v>
      </c>
    </row>
    <row r="67" spans="1:6" x14ac:dyDescent="0.15">
      <c r="A67" s="42">
        <v>3064</v>
      </c>
      <c r="B67" s="50" t="s">
        <v>1377</v>
      </c>
      <c r="C67" s="85" t="s">
        <v>1747</v>
      </c>
      <c r="D67" s="85" t="s">
        <v>1748</v>
      </c>
      <c r="E67" s="85" t="s">
        <v>1749</v>
      </c>
      <c r="F67" s="201" t="s">
        <v>1750</v>
      </c>
    </row>
    <row r="68" spans="1:6" x14ac:dyDescent="0.15">
      <c r="A68" s="42">
        <v>3065</v>
      </c>
      <c r="B68" s="50" t="s">
        <v>1378</v>
      </c>
      <c r="C68" s="85" t="s">
        <v>1751</v>
      </c>
      <c r="D68" s="85" t="s">
        <v>1752</v>
      </c>
      <c r="E68" s="85" t="s">
        <v>1753</v>
      </c>
      <c r="F68" s="201" t="s">
        <v>1754</v>
      </c>
    </row>
    <row r="69" spans="1:6" x14ac:dyDescent="0.15">
      <c r="A69" s="42">
        <v>4001</v>
      </c>
      <c r="B69" s="36" t="s">
        <v>773</v>
      </c>
      <c r="C69" s="85"/>
      <c r="D69" s="85"/>
      <c r="E69" s="85"/>
      <c r="F69" s="201"/>
    </row>
    <row r="70" spans="1:6" x14ac:dyDescent="0.15">
      <c r="A70" s="42">
        <v>4002</v>
      </c>
      <c r="B70" s="36" t="s">
        <v>999</v>
      </c>
      <c r="C70" s="85"/>
      <c r="D70" s="85"/>
      <c r="E70" s="85"/>
      <c r="F70" s="201"/>
    </row>
    <row r="71" spans="1:6" x14ac:dyDescent="0.15">
      <c r="A71" s="42">
        <v>4003</v>
      </c>
      <c r="B71" s="36" t="s">
        <v>1275</v>
      </c>
      <c r="C71" s="85"/>
      <c r="D71" s="85"/>
      <c r="E71" s="85"/>
      <c r="F71" s="201"/>
    </row>
    <row r="72" spans="1:6" x14ac:dyDescent="0.15">
      <c r="A72" s="42">
        <v>4004</v>
      </c>
      <c r="B72" s="36" t="s">
        <v>1277</v>
      </c>
      <c r="C72" s="85"/>
      <c r="D72" s="85"/>
      <c r="E72" s="85"/>
      <c r="F72" s="201"/>
    </row>
    <row r="73" spans="1:6" x14ac:dyDescent="0.15">
      <c r="A73" s="42">
        <v>777</v>
      </c>
      <c r="B73" s="36" t="s">
        <v>1349</v>
      </c>
      <c r="C73" s="85" t="s">
        <v>1755</v>
      </c>
      <c r="D73" s="85" t="s">
        <v>1756</v>
      </c>
      <c r="E73" s="85" t="s">
        <v>1757</v>
      </c>
      <c r="F73" s="201" t="s">
        <v>1758</v>
      </c>
    </row>
    <row r="74" spans="1:6" x14ac:dyDescent="0.15">
      <c r="A74" s="42">
        <v>778</v>
      </c>
      <c r="B74" s="36" t="s">
        <v>908</v>
      </c>
      <c r="C74" s="85" t="s">
        <v>1759</v>
      </c>
      <c r="D74" s="85" t="s">
        <v>1760</v>
      </c>
      <c r="E74" s="85" t="s">
        <v>1761</v>
      </c>
      <c r="F74" s="201" t="s">
        <v>1762</v>
      </c>
    </row>
    <row r="75" spans="1:6" x14ac:dyDescent="0.15">
      <c r="A75" s="42">
        <v>1000</v>
      </c>
      <c r="B75" s="69" t="s">
        <v>671</v>
      </c>
      <c r="C75" s="85" t="s">
        <v>1763</v>
      </c>
      <c r="D75" s="85" t="s">
        <v>1764</v>
      </c>
      <c r="E75" s="85" t="s">
        <v>1765</v>
      </c>
      <c r="F75" s="201" t="s">
        <v>1766</v>
      </c>
    </row>
    <row r="76" spans="1:6" x14ac:dyDescent="0.15">
      <c r="A76" s="42">
        <v>1001</v>
      </c>
      <c r="B76" s="69" t="s">
        <v>673</v>
      </c>
      <c r="C76" s="85" t="s">
        <v>1767</v>
      </c>
      <c r="D76" s="85" t="s">
        <v>1768</v>
      </c>
      <c r="E76" s="85" t="s">
        <v>1769</v>
      </c>
      <c r="F76" s="201" t="s">
        <v>1770</v>
      </c>
    </row>
    <row r="77" spans="1:6" x14ac:dyDescent="0.15">
      <c r="A77" s="42">
        <v>1002</v>
      </c>
      <c r="B77" s="69" t="s">
        <v>675</v>
      </c>
      <c r="C77" s="85" t="s">
        <v>1771</v>
      </c>
      <c r="D77" s="85" t="s">
        <v>1772</v>
      </c>
      <c r="E77" s="85" t="s">
        <v>1773</v>
      </c>
      <c r="F77" s="201" t="s">
        <v>1774</v>
      </c>
    </row>
    <row r="78" spans="1:6" x14ac:dyDescent="0.15">
      <c r="A78" s="35">
        <v>1003</v>
      </c>
      <c r="B78" s="70" t="s">
        <v>710</v>
      </c>
      <c r="C78" s="85" t="s">
        <v>1775</v>
      </c>
      <c r="D78" s="85" t="s">
        <v>1776</v>
      </c>
      <c r="E78" s="85" t="s">
        <v>1777</v>
      </c>
      <c r="F78" s="201" t="s">
        <v>1778</v>
      </c>
    </row>
    <row r="79" spans="1:6" x14ac:dyDescent="0.15">
      <c r="A79" s="42">
        <v>1004</v>
      </c>
      <c r="B79" s="70" t="s">
        <v>843</v>
      </c>
      <c r="C79" s="85" t="s">
        <v>1779</v>
      </c>
      <c r="D79" s="85" t="s">
        <v>1780</v>
      </c>
      <c r="E79" s="85" t="s">
        <v>1781</v>
      </c>
      <c r="F79" s="201" t="s">
        <v>1782</v>
      </c>
    </row>
    <row r="80" spans="1:6" x14ac:dyDescent="0.15">
      <c r="A80" s="35">
        <v>1005</v>
      </c>
      <c r="B80" s="70" t="s">
        <v>705</v>
      </c>
      <c r="C80" s="85" t="s">
        <v>1783</v>
      </c>
      <c r="D80" s="85" t="s">
        <v>1784</v>
      </c>
      <c r="E80" s="85" t="s">
        <v>1785</v>
      </c>
      <c r="F80" s="201" t="s">
        <v>1786</v>
      </c>
    </row>
    <row r="81" spans="1:6" x14ac:dyDescent="0.15">
      <c r="A81" s="35">
        <v>1006</v>
      </c>
      <c r="B81" s="71" t="s">
        <v>1131</v>
      </c>
      <c r="C81" s="85" t="s">
        <v>1787</v>
      </c>
      <c r="D81" s="85" t="s">
        <v>1788</v>
      </c>
      <c r="E81" s="85" t="s">
        <v>1789</v>
      </c>
      <c r="F81" s="201" t="s">
        <v>1790</v>
      </c>
    </row>
    <row r="82" spans="1:6" x14ac:dyDescent="0.15">
      <c r="A82" s="35">
        <v>1007</v>
      </c>
      <c r="B82" s="71"/>
      <c r="C82" s="85" t="s">
        <v>1791</v>
      </c>
      <c r="D82" s="85" t="s">
        <v>1792</v>
      </c>
      <c r="E82" s="85" t="s">
        <v>1793</v>
      </c>
      <c r="F82" s="201" t="s">
        <v>1794</v>
      </c>
    </row>
    <row r="83" spans="1:6" x14ac:dyDescent="0.15">
      <c r="A83" s="35">
        <v>2000</v>
      </c>
      <c r="B83" s="73" t="s">
        <v>1030</v>
      </c>
      <c r="C83" s="85" t="s">
        <v>1795</v>
      </c>
      <c r="D83" s="85" t="s">
        <v>1796</v>
      </c>
      <c r="E83" s="85" t="s">
        <v>1797</v>
      </c>
      <c r="F83" s="201" t="s">
        <v>1798</v>
      </c>
    </row>
    <row r="84" spans="1:6" x14ac:dyDescent="0.15">
      <c r="A84" s="35">
        <v>2001</v>
      </c>
      <c r="B84" s="73" t="s">
        <v>1032</v>
      </c>
      <c r="C84" s="85" t="s">
        <v>1799</v>
      </c>
      <c r="D84" s="85" t="s">
        <v>1800</v>
      </c>
      <c r="E84" s="85" t="s">
        <v>1801</v>
      </c>
      <c r="F84" s="201" t="s">
        <v>1802</v>
      </c>
    </row>
    <row r="85" spans="1:6" x14ac:dyDescent="0.15">
      <c r="A85" s="35">
        <v>2002</v>
      </c>
      <c r="B85" s="73" t="s">
        <v>1034</v>
      </c>
      <c r="C85" s="85" t="s">
        <v>1803</v>
      </c>
      <c r="D85" s="85" t="s">
        <v>1804</v>
      </c>
      <c r="E85" s="85" t="s">
        <v>1805</v>
      </c>
      <c r="F85" s="201" t="s">
        <v>1806</v>
      </c>
    </row>
    <row r="86" spans="1:6" x14ac:dyDescent="0.15">
      <c r="A86" s="35">
        <v>2003</v>
      </c>
      <c r="B86" s="73" t="s">
        <v>1038</v>
      </c>
      <c r="C86" s="85" t="s">
        <v>1807</v>
      </c>
      <c r="D86" s="85" t="s">
        <v>1808</v>
      </c>
      <c r="E86" s="85" t="s">
        <v>1809</v>
      </c>
      <c r="F86" s="201" t="s">
        <v>1810</v>
      </c>
    </row>
    <row r="87" spans="1:6" x14ac:dyDescent="0.15">
      <c r="A87" s="35">
        <v>2004</v>
      </c>
      <c r="B87" s="35" t="s">
        <v>1040</v>
      </c>
      <c r="C87" s="85" t="s">
        <v>1811</v>
      </c>
      <c r="D87" s="85" t="s">
        <v>1812</v>
      </c>
      <c r="E87" s="85" t="s">
        <v>1813</v>
      </c>
      <c r="F87" s="201" t="s">
        <v>1814</v>
      </c>
    </row>
    <row r="88" spans="1:6" x14ac:dyDescent="0.15">
      <c r="A88" s="35">
        <v>2005</v>
      </c>
      <c r="B88" s="73" t="s">
        <v>1042</v>
      </c>
      <c r="C88" s="85" t="s">
        <v>1815</v>
      </c>
      <c r="D88" s="85" t="s">
        <v>1816</v>
      </c>
      <c r="E88" s="85" t="s">
        <v>1817</v>
      </c>
      <c r="F88" s="201" t="s">
        <v>1818</v>
      </c>
    </row>
    <row r="89" spans="1:6" x14ac:dyDescent="0.15">
      <c r="A89" s="35">
        <v>2006</v>
      </c>
      <c r="B89" s="73" t="s">
        <v>1044</v>
      </c>
      <c r="C89" s="85" t="s">
        <v>1819</v>
      </c>
      <c r="D89" s="85" t="s">
        <v>1820</v>
      </c>
      <c r="E89" s="85" t="s">
        <v>1821</v>
      </c>
      <c r="F89" s="201" t="s">
        <v>1822</v>
      </c>
    </row>
    <row r="90" spans="1:6" x14ac:dyDescent="0.15">
      <c r="A90" s="35">
        <v>2007</v>
      </c>
      <c r="B90" s="73" t="s">
        <v>1046</v>
      </c>
      <c r="C90" s="85" t="s">
        <v>1823</v>
      </c>
      <c r="D90" s="85" t="s">
        <v>1824</v>
      </c>
      <c r="E90" s="85" t="s">
        <v>1825</v>
      </c>
      <c r="F90" s="201" t="s">
        <v>1826</v>
      </c>
    </row>
    <row r="91" spans="1:6" x14ac:dyDescent="0.15">
      <c r="A91" s="35">
        <v>2008</v>
      </c>
      <c r="B91" s="73" t="s">
        <v>1049</v>
      </c>
      <c r="C91" s="85" t="s">
        <v>1827</v>
      </c>
      <c r="D91" s="85" t="s">
        <v>1828</v>
      </c>
      <c r="E91" s="85" t="s">
        <v>1829</v>
      </c>
      <c r="F91" s="201" t="s">
        <v>1830</v>
      </c>
    </row>
    <row r="92" spans="1:6" x14ac:dyDescent="0.15">
      <c r="A92" s="42">
        <v>7000</v>
      </c>
      <c r="B92" s="41" t="s">
        <v>843</v>
      </c>
      <c r="C92" s="85" t="s">
        <v>1831</v>
      </c>
      <c r="D92" s="85" t="s">
        <v>1832</v>
      </c>
      <c r="E92" s="85" t="s">
        <v>1833</v>
      </c>
      <c r="F92" s="201" t="s">
        <v>1834</v>
      </c>
    </row>
    <row r="93" spans="1:6" x14ac:dyDescent="0.15">
      <c r="A93" s="42">
        <v>7001</v>
      </c>
      <c r="B93" s="41" t="s">
        <v>705</v>
      </c>
      <c r="C93" s="85" t="s">
        <v>1835</v>
      </c>
      <c r="D93" s="85" t="s">
        <v>1836</v>
      </c>
      <c r="E93" s="85" t="s">
        <v>1837</v>
      </c>
      <c r="F93" s="201" t="s">
        <v>1838</v>
      </c>
    </row>
    <row r="94" spans="1:6" x14ac:dyDescent="0.15">
      <c r="A94" s="42">
        <v>7002</v>
      </c>
      <c r="B94" s="41" t="s">
        <v>706</v>
      </c>
      <c r="C94" s="85" t="s">
        <v>1839</v>
      </c>
      <c r="D94" s="85" t="s">
        <v>1840</v>
      </c>
      <c r="E94" s="85" t="s">
        <v>1841</v>
      </c>
      <c r="F94" s="201" t="s">
        <v>1842</v>
      </c>
    </row>
    <row r="95" spans="1:6" x14ac:dyDescent="0.15">
      <c r="A95" s="42">
        <v>7003</v>
      </c>
      <c r="B95" s="36" t="s">
        <v>711</v>
      </c>
      <c r="C95" s="85" t="s">
        <v>1843</v>
      </c>
      <c r="D95" s="85" t="s">
        <v>1844</v>
      </c>
      <c r="E95" s="85" t="s">
        <v>1845</v>
      </c>
      <c r="F95" s="201" t="s">
        <v>1846</v>
      </c>
    </row>
    <row r="96" spans="1:6" x14ac:dyDescent="0.15">
      <c r="A96" s="42">
        <v>7004</v>
      </c>
      <c r="B96" s="36" t="s">
        <v>713</v>
      </c>
      <c r="C96" s="85" t="s">
        <v>1847</v>
      </c>
      <c r="D96" s="85" t="s">
        <v>1848</v>
      </c>
      <c r="E96" s="85" t="s">
        <v>1849</v>
      </c>
      <c r="F96" s="201" t="s">
        <v>1850</v>
      </c>
    </row>
    <row r="97" spans="1:6" x14ac:dyDescent="0.15">
      <c r="A97" s="42">
        <v>7005</v>
      </c>
      <c r="B97" s="36" t="s">
        <v>720</v>
      </c>
      <c r="C97" s="85" t="s">
        <v>1851</v>
      </c>
      <c r="D97" s="85" t="s">
        <v>1852</v>
      </c>
      <c r="E97" s="85" t="s">
        <v>1853</v>
      </c>
      <c r="F97" s="201" t="s">
        <v>1854</v>
      </c>
    </row>
    <row r="98" spans="1:6" x14ac:dyDescent="0.15">
      <c r="A98" s="42">
        <v>7006</v>
      </c>
      <c r="B98" s="36" t="s">
        <v>720</v>
      </c>
      <c r="C98" s="85" t="s">
        <v>1855</v>
      </c>
      <c r="D98" s="85" t="s">
        <v>1856</v>
      </c>
      <c r="E98" s="85" t="s">
        <v>1857</v>
      </c>
      <c r="F98" s="201" t="s">
        <v>1858</v>
      </c>
    </row>
    <row r="99" spans="1:6" x14ac:dyDescent="0.15">
      <c r="A99" s="42">
        <v>7007</v>
      </c>
      <c r="B99" s="36" t="s">
        <v>1412</v>
      </c>
      <c r="C99" s="85" t="s">
        <v>1859</v>
      </c>
      <c r="D99" s="85" t="s">
        <v>1860</v>
      </c>
      <c r="E99" s="85" t="s">
        <v>1861</v>
      </c>
      <c r="F99" s="201" t="s">
        <v>1862</v>
      </c>
    </row>
    <row r="100" spans="1:6" x14ac:dyDescent="0.15">
      <c r="A100" s="42">
        <v>7008</v>
      </c>
      <c r="B100" s="36" t="s">
        <v>1418</v>
      </c>
      <c r="C100" s="85" t="s">
        <v>1863</v>
      </c>
      <c r="D100" s="85" t="s">
        <v>1864</v>
      </c>
      <c r="E100" s="85" t="s">
        <v>1865</v>
      </c>
      <c r="F100" s="201" t="s">
        <v>1866</v>
      </c>
    </row>
    <row r="101" spans="1:6" x14ac:dyDescent="0.15">
      <c r="A101" s="42">
        <v>7009</v>
      </c>
      <c r="B101" s="36" t="s">
        <v>1415</v>
      </c>
      <c r="C101" s="85" t="s">
        <v>1867</v>
      </c>
      <c r="D101" s="85" t="s">
        <v>1868</v>
      </c>
      <c r="E101" s="85" t="s">
        <v>1869</v>
      </c>
      <c r="F101" s="201" t="s">
        <v>1870</v>
      </c>
    </row>
    <row r="102" spans="1:6" x14ac:dyDescent="0.15">
      <c r="A102" s="42">
        <v>7010</v>
      </c>
      <c r="B102" s="36" t="s">
        <v>1416</v>
      </c>
      <c r="C102" s="85" t="s">
        <v>1871</v>
      </c>
      <c r="D102" s="85" t="s">
        <v>1872</v>
      </c>
      <c r="E102" s="85" t="s">
        <v>1873</v>
      </c>
      <c r="F102" s="201" t="s">
        <v>1874</v>
      </c>
    </row>
    <row r="103" spans="1:6" x14ac:dyDescent="0.15">
      <c r="A103" s="42">
        <v>7011</v>
      </c>
      <c r="B103" s="36" t="s">
        <v>1414</v>
      </c>
      <c r="C103" s="85" t="s">
        <v>1875</v>
      </c>
      <c r="D103" s="85" t="s">
        <v>1876</v>
      </c>
      <c r="E103" s="85" t="s">
        <v>1877</v>
      </c>
      <c r="F103" s="201" t="s">
        <v>1878</v>
      </c>
    </row>
    <row r="104" spans="1:6" x14ac:dyDescent="0.15">
      <c r="A104" s="42">
        <v>7012</v>
      </c>
      <c r="B104" s="36" t="s">
        <v>1413</v>
      </c>
      <c r="C104" s="85" t="s">
        <v>1879</v>
      </c>
      <c r="D104" s="85" t="s">
        <v>1880</v>
      </c>
      <c r="E104" s="85" t="s">
        <v>1881</v>
      </c>
      <c r="F104" s="201" t="s">
        <v>1882</v>
      </c>
    </row>
    <row r="105" spans="1:6" s="256" customFormat="1" x14ac:dyDescent="0.15">
      <c r="A105" s="250">
        <v>7013</v>
      </c>
      <c r="B105" s="153" t="s">
        <v>2221</v>
      </c>
      <c r="C105" s="254" t="s">
        <v>2225</v>
      </c>
      <c r="D105" s="254" t="s">
        <v>2226</v>
      </c>
      <c r="E105" s="254" t="s">
        <v>2227</v>
      </c>
      <c r="F105" s="255" t="s">
        <v>2228</v>
      </c>
    </row>
    <row r="106" spans="1:6" s="256" customFormat="1" x14ac:dyDescent="0.15">
      <c r="A106" s="250">
        <v>7014</v>
      </c>
      <c r="B106" s="153" t="s">
        <v>2222</v>
      </c>
      <c r="C106" s="254" t="s">
        <v>2229</v>
      </c>
      <c r="D106" s="254" t="s">
        <v>2230</v>
      </c>
      <c r="E106" s="254" t="s">
        <v>2231</v>
      </c>
      <c r="F106" s="255" t="s">
        <v>2232</v>
      </c>
    </row>
    <row r="107" spans="1:6" s="256" customFormat="1" x14ac:dyDescent="0.15">
      <c r="A107" s="250">
        <v>7015</v>
      </c>
      <c r="B107" s="153" t="s">
        <v>2223</v>
      </c>
      <c r="C107" s="254" t="s">
        <v>2233</v>
      </c>
      <c r="D107" s="254" t="s">
        <v>2234</v>
      </c>
      <c r="E107" s="254" t="s">
        <v>2235</v>
      </c>
      <c r="F107" s="255" t="s">
        <v>2236</v>
      </c>
    </row>
    <row r="108" spans="1:6" s="256" customFormat="1" x14ac:dyDescent="0.15">
      <c r="A108" s="250">
        <v>7016</v>
      </c>
      <c r="B108" s="153" t="s">
        <v>2224</v>
      </c>
      <c r="C108" s="254" t="s">
        <v>2237</v>
      </c>
      <c r="D108" s="254" t="s">
        <v>2238</v>
      </c>
      <c r="E108" s="254" t="s">
        <v>2239</v>
      </c>
      <c r="F108" s="255" t="s">
        <v>2240</v>
      </c>
    </row>
    <row r="109" spans="1:6" x14ac:dyDescent="0.15">
      <c r="A109" s="42">
        <v>9001</v>
      </c>
      <c r="B109" s="36" t="s">
        <v>263</v>
      </c>
      <c r="C109" s="85" t="s">
        <v>1883</v>
      </c>
      <c r="D109" s="85" t="s">
        <v>1884</v>
      </c>
      <c r="E109" s="85" t="s">
        <v>1885</v>
      </c>
      <c r="F109" s="201" t="s">
        <v>1886</v>
      </c>
    </row>
    <row r="110" spans="1:6" x14ac:dyDescent="0.15">
      <c r="A110" s="42">
        <v>9002</v>
      </c>
      <c r="B110" s="36" t="s">
        <v>264</v>
      </c>
      <c r="C110" s="85" t="s">
        <v>1887</v>
      </c>
      <c r="D110" s="85" t="s">
        <v>1888</v>
      </c>
      <c r="E110" s="85" t="s">
        <v>1889</v>
      </c>
      <c r="F110" s="201" t="s">
        <v>1890</v>
      </c>
    </row>
    <row r="111" spans="1:6" x14ac:dyDescent="0.15">
      <c r="A111" s="42">
        <v>9003</v>
      </c>
      <c r="B111" s="36" t="s">
        <v>686</v>
      </c>
      <c r="C111" s="85" t="s">
        <v>1891</v>
      </c>
      <c r="D111" s="85" t="s">
        <v>1892</v>
      </c>
      <c r="E111" s="85" t="s">
        <v>1893</v>
      </c>
      <c r="F111" s="201" t="s">
        <v>1894</v>
      </c>
    </row>
    <row r="112" spans="1:6" x14ac:dyDescent="0.15">
      <c r="A112" s="42">
        <v>9004</v>
      </c>
      <c r="B112" s="36" t="s">
        <v>265</v>
      </c>
      <c r="C112" s="85" t="s">
        <v>1895</v>
      </c>
      <c r="D112" s="85" t="s">
        <v>1896</v>
      </c>
      <c r="E112" s="85" t="s">
        <v>1897</v>
      </c>
      <c r="F112" s="201" t="s">
        <v>1898</v>
      </c>
    </row>
    <row r="113" spans="1:6" x14ac:dyDescent="0.15">
      <c r="A113" s="42">
        <v>9005</v>
      </c>
      <c r="B113" s="36" t="s">
        <v>688</v>
      </c>
      <c r="C113" s="85" t="s">
        <v>2247</v>
      </c>
      <c r="D113" s="85" t="s">
        <v>1899</v>
      </c>
      <c r="E113" s="85" t="s">
        <v>1900</v>
      </c>
      <c r="F113" s="201" t="s">
        <v>1901</v>
      </c>
    </row>
    <row r="114" spans="1:6" x14ac:dyDescent="0.15">
      <c r="A114" s="42">
        <v>9006</v>
      </c>
      <c r="B114" s="36" t="s">
        <v>266</v>
      </c>
      <c r="C114" s="85" t="s">
        <v>1902</v>
      </c>
      <c r="D114" s="85" t="s">
        <v>1903</v>
      </c>
      <c r="E114" s="85" t="s">
        <v>1904</v>
      </c>
      <c r="F114" s="201" t="s">
        <v>1905</v>
      </c>
    </row>
    <row r="115" spans="1:6" x14ac:dyDescent="0.15">
      <c r="A115" s="42">
        <v>9007</v>
      </c>
      <c r="B115" s="36" t="s">
        <v>267</v>
      </c>
      <c r="C115" s="85" t="s">
        <v>1906</v>
      </c>
      <c r="D115" s="85" t="s">
        <v>1907</v>
      </c>
      <c r="E115" s="85" t="s">
        <v>1908</v>
      </c>
      <c r="F115" s="201" t="s">
        <v>1909</v>
      </c>
    </row>
    <row r="116" spans="1:6" x14ac:dyDescent="0.15">
      <c r="A116" s="42">
        <v>9008</v>
      </c>
      <c r="B116" s="36" t="s">
        <v>268</v>
      </c>
      <c r="C116" s="85" t="s">
        <v>1910</v>
      </c>
      <c r="D116" s="85" t="s">
        <v>1911</v>
      </c>
      <c r="E116" s="85" t="s">
        <v>1912</v>
      </c>
      <c r="F116" s="201" t="s">
        <v>1913</v>
      </c>
    </row>
    <row r="117" spans="1:6" x14ac:dyDescent="0.15">
      <c r="A117" s="42">
        <v>9009</v>
      </c>
      <c r="B117" s="36" t="s">
        <v>687</v>
      </c>
      <c r="C117" s="85" t="s">
        <v>1914</v>
      </c>
      <c r="D117" s="85" t="s">
        <v>1915</v>
      </c>
      <c r="E117" s="85" t="s">
        <v>1916</v>
      </c>
      <c r="F117" s="201" t="s">
        <v>1917</v>
      </c>
    </row>
    <row r="118" spans="1:6" x14ac:dyDescent="0.15">
      <c r="A118" s="42">
        <v>9101</v>
      </c>
      <c r="B118" s="36" t="s">
        <v>269</v>
      </c>
      <c r="C118" s="85" t="s">
        <v>1918</v>
      </c>
      <c r="D118" s="85" t="s">
        <v>1919</v>
      </c>
      <c r="E118" s="85" t="s">
        <v>1920</v>
      </c>
      <c r="F118" s="201" t="s">
        <v>1921</v>
      </c>
    </row>
    <row r="119" spans="1:6" x14ac:dyDescent="0.15">
      <c r="A119" s="42">
        <v>9102</v>
      </c>
      <c r="B119" s="36" t="s">
        <v>270</v>
      </c>
      <c r="C119" s="85" t="s">
        <v>1922</v>
      </c>
      <c r="D119" s="85" t="s">
        <v>1923</v>
      </c>
      <c r="E119" s="85" t="s">
        <v>1924</v>
      </c>
      <c r="F119" s="201" t="s">
        <v>1925</v>
      </c>
    </row>
    <row r="120" spans="1:6" x14ac:dyDescent="0.15">
      <c r="A120" s="42">
        <v>9103</v>
      </c>
      <c r="B120" s="36" t="s">
        <v>689</v>
      </c>
      <c r="C120" s="85" t="s">
        <v>1926</v>
      </c>
      <c r="D120" s="85" t="s">
        <v>1927</v>
      </c>
      <c r="E120" s="85" t="s">
        <v>1928</v>
      </c>
      <c r="F120" s="201" t="s">
        <v>1929</v>
      </c>
    </row>
    <row r="121" spans="1:6" x14ac:dyDescent="0.15">
      <c r="A121" s="42">
        <v>9104</v>
      </c>
      <c r="B121" s="36" t="s">
        <v>271</v>
      </c>
      <c r="C121" s="85" t="s">
        <v>1930</v>
      </c>
      <c r="D121" s="85" t="s">
        <v>1931</v>
      </c>
      <c r="E121" s="85" t="s">
        <v>1932</v>
      </c>
      <c r="F121" s="201" t="s">
        <v>1933</v>
      </c>
    </row>
    <row r="122" spans="1:6" x14ac:dyDescent="0.15">
      <c r="A122" s="42">
        <v>9105</v>
      </c>
      <c r="B122" s="36" t="s">
        <v>691</v>
      </c>
      <c r="C122" s="85" t="s">
        <v>1934</v>
      </c>
      <c r="D122" s="85" t="s">
        <v>1935</v>
      </c>
      <c r="E122" s="85" t="s">
        <v>1936</v>
      </c>
      <c r="F122" s="201" t="s">
        <v>1937</v>
      </c>
    </row>
    <row r="123" spans="1:6" x14ac:dyDescent="0.15">
      <c r="A123" s="42">
        <v>9106</v>
      </c>
      <c r="B123" s="36" t="s">
        <v>272</v>
      </c>
      <c r="C123" s="85" t="s">
        <v>1938</v>
      </c>
      <c r="D123" s="85" t="s">
        <v>1939</v>
      </c>
      <c r="E123" s="85" t="s">
        <v>1940</v>
      </c>
      <c r="F123" s="201" t="s">
        <v>1941</v>
      </c>
    </row>
    <row r="124" spans="1:6" x14ac:dyDescent="0.15">
      <c r="A124" s="42">
        <v>9107</v>
      </c>
      <c r="B124" s="36" t="s">
        <v>273</v>
      </c>
      <c r="C124" s="85" t="s">
        <v>1942</v>
      </c>
      <c r="D124" s="85" t="s">
        <v>1943</v>
      </c>
      <c r="E124" s="85" t="s">
        <v>1944</v>
      </c>
      <c r="F124" s="201" t="s">
        <v>1945</v>
      </c>
    </row>
    <row r="125" spans="1:6" x14ac:dyDescent="0.15">
      <c r="A125" s="42">
        <v>9108</v>
      </c>
      <c r="B125" s="36" t="s">
        <v>274</v>
      </c>
      <c r="C125" s="85" t="s">
        <v>1946</v>
      </c>
      <c r="D125" s="85" t="s">
        <v>1947</v>
      </c>
      <c r="E125" s="85" t="s">
        <v>1948</v>
      </c>
      <c r="F125" s="201" t="s">
        <v>1949</v>
      </c>
    </row>
    <row r="126" spans="1:6" x14ac:dyDescent="0.15">
      <c r="A126" s="42">
        <v>9109</v>
      </c>
      <c r="B126" s="36" t="s">
        <v>690</v>
      </c>
      <c r="C126" s="85" t="s">
        <v>1950</v>
      </c>
      <c r="D126" s="85" t="s">
        <v>1951</v>
      </c>
      <c r="E126" s="85" t="s">
        <v>1952</v>
      </c>
      <c r="F126" s="201" t="s">
        <v>1953</v>
      </c>
    </row>
    <row r="127" spans="1:6" x14ac:dyDescent="0.15">
      <c r="A127" s="42">
        <v>9201</v>
      </c>
      <c r="B127" s="36" t="s">
        <v>275</v>
      </c>
      <c r="C127" s="85" t="s">
        <v>1954</v>
      </c>
      <c r="D127" s="85" t="s">
        <v>1955</v>
      </c>
      <c r="E127" s="85" t="s">
        <v>1956</v>
      </c>
      <c r="F127" s="201" t="s">
        <v>1957</v>
      </c>
    </row>
    <row r="128" spans="1:6" x14ac:dyDescent="0.15">
      <c r="A128" s="42">
        <v>9202</v>
      </c>
      <c r="B128" s="36" t="s">
        <v>276</v>
      </c>
      <c r="C128" s="85" t="s">
        <v>1958</v>
      </c>
      <c r="D128" s="85" t="s">
        <v>1959</v>
      </c>
      <c r="E128" s="85" t="s">
        <v>1960</v>
      </c>
      <c r="F128" s="201" t="s">
        <v>1961</v>
      </c>
    </row>
    <row r="129" spans="1:6" x14ac:dyDescent="0.15">
      <c r="A129" s="42">
        <v>9203</v>
      </c>
      <c r="B129" s="36" t="s">
        <v>692</v>
      </c>
      <c r="C129" s="85" t="s">
        <v>1962</v>
      </c>
      <c r="D129" s="85" t="s">
        <v>1963</v>
      </c>
      <c r="E129" s="85" t="s">
        <v>1964</v>
      </c>
      <c r="F129" s="201" t="s">
        <v>1965</v>
      </c>
    </row>
    <row r="130" spans="1:6" x14ac:dyDescent="0.15">
      <c r="A130" s="42">
        <v>9204</v>
      </c>
      <c r="B130" s="36" t="s">
        <v>277</v>
      </c>
      <c r="C130" s="85" t="s">
        <v>1966</v>
      </c>
      <c r="D130" s="85" t="s">
        <v>1967</v>
      </c>
      <c r="E130" s="85" t="s">
        <v>1968</v>
      </c>
      <c r="F130" s="201" t="s">
        <v>1969</v>
      </c>
    </row>
    <row r="131" spans="1:6" x14ac:dyDescent="0.15">
      <c r="A131" s="42">
        <v>9205</v>
      </c>
      <c r="B131" s="36" t="s">
        <v>694</v>
      </c>
      <c r="C131" s="85" t="s">
        <v>1970</v>
      </c>
      <c r="D131" s="85" t="s">
        <v>1971</v>
      </c>
      <c r="E131" s="85" t="s">
        <v>1972</v>
      </c>
      <c r="F131" s="201" t="s">
        <v>1973</v>
      </c>
    </row>
    <row r="132" spans="1:6" x14ac:dyDescent="0.15">
      <c r="A132" s="42">
        <v>9206</v>
      </c>
      <c r="B132" s="36" t="s">
        <v>278</v>
      </c>
      <c r="C132" s="85" t="s">
        <v>1974</v>
      </c>
      <c r="D132" s="85" t="s">
        <v>1975</v>
      </c>
      <c r="E132" s="85" t="s">
        <v>1976</v>
      </c>
      <c r="F132" s="201" t="s">
        <v>1977</v>
      </c>
    </row>
    <row r="133" spans="1:6" x14ac:dyDescent="0.15">
      <c r="A133" s="42">
        <v>9207</v>
      </c>
      <c r="B133" s="36" t="s">
        <v>279</v>
      </c>
      <c r="C133" s="85" t="s">
        <v>1978</v>
      </c>
      <c r="D133" s="85" t="s">
        <v>1979</v>
      </c>
      <c r="E133" s="85" t="s">
        <v>1980</v>
      </c>
      <c r="F133" s="201" t="s">
        <v>1981</v>
      </c>
    </row>
    <row r="134" spans="1:6" x14ac:dyDescent="0.15">
      <c r="A134" s="42">
        <v>9208</v>
      </c>
      <c r="B134" s="36" t="s">
        <v>280</v>
      </c>
      <c r="C134" s="85" t="s">
        <v>1982</v>
      </c>
      <c r="D134" s="85" t="s">
        <v>1983</v>
      </c>
      <c r="E134" s="85" t="s">
        <v>1984</v>
      </c>
      <c r="F134" s="201" t="s">
        <v>1985</v>
      </c>
    </row>
    <row r="135" spans="1:6" x14ac:dyDescent="0.15">
      <c r="A135" s="42">
        <v>9209</v>
      </c>
      <c r="B135" s="36" t="s">
        <v>693</v>
      </c>
      <c r="C135" s="85" t="s">
        <v>1986</v>
      </c>
      <c r="D135" s="85" t="s">
        <v>1987</v>
      </c>
      <c r="E135" s="85" t="s">
        <v>1988</v>
      </c>
      <c r="F135" s="201" t="s">
        <v>1989</v>
      </c>
    </row>
    <row r="136" spans="1:6" x14ac:dyDescent="0.15">
      <c r="A136" s="74">
        <v>9501</v>
      </c>
      <c r="B136" s="52" t="s">
        <v>1244</v>
      </c>
      <c r="C136" s="85" t="s">
        <v>1990</v>
      </c>
      <c r="D136" s="85" t="s">
        <v>1991</v>
      </c>
      <c r="E136" s="85" t="s">
        <v>1992</v>
      </c>
      <c r="F136" s="201" t="s">
        <v>1993</v>
      </c>
    </row>
    <row r="137" spans="1:6" x14ac:dyDescent="0.15">
      <c r="A137" s="74">
        <v>9502</v>
      </c>
      <c r="B137" s="52" t="s">
        <v>1245</v>
      </c>
      <c r="C137" s="85" t="s">
        <v>1994</v>
      </c>
      <c r="D137" s="85" t="s">
        <v>1995</v>
      </c>
      <c r="E137" s="85" t="s">
        <v>1996</v>
      </c>
      <c r="F137" s="201" t="s">
        <v>1997</v>
      </c>
    </row>
    <row r="138" spans="1:6" x14ac:dyDescent="0.15">
      <c r="A138" s="74">
        <v>9503</v>
      </c>
      <c r="B138" s="52" t="s">
        <v>1246</v>
      </c>
      <c r="C138" s="85" t="s">
        <v>1998</v>
      </c>
      <c r="D138" s="85" t="s">
        <v>1999</v>
      </c>
      <c r="E138" s="85" t="s">
        <v>2000</v>
      </c>
      <c r="F138" s="201" t="s">
        <v>2001</v>
      </c>
    </row>
    <row r="139" spans="1:6" x14ac:dyDescent="0.15">
      <c r="A139" s="74">
        <v>9504</v>
      </c>
      <c r="B139" s="52" t="s">
        <v>1247</v>
      </c>
      <c r="C139" s="85" t="s">
        <v>2002</v>
      </c>
      <c r="D139" s="85" t="s">
        <v>2003</v>
      </c>
      <c r="E139" s="85" t="s">
        <v>2004</v>
      </c>
      <c r="F139" s="201" t="s">
        <v>2005</v>
      </c>
    </row>
    <row r="140" spans="1:6" x14ac:dyDescent="0.15">
      <c r="A140" s="74">
        <v>9505</v>
      </c>
      <c r="B140" s="52" t="s">
        <v>1248</v>
      </c>
      <c r="C140" s="85" t="s">
        <v>2006</v>
      </c>
      <c r="D140" s="85" t="s">
        <v>2007</v>
      </c>
      <c r="E140" s="85" t="s">
        <v>2008</v>
      </c>
      <c r="F140" s="201" t="s">
        <v>2009</v>
      </c>
    </row>
    <row r="141" spans="1:6" x14ac:dyDescent="0.15">
      <c r="A141" s="74">
        <v>9506</v>
      </c>
      <c r="B141" s="52" t="s">
        <v>1249</v>
      </c>
      <c r="C141" s="85" t="s">
        <v>2010</v>
      </c>
      <c r="D141" s="85" t="s">
        <v>2011</v>
      </c>
      <c r="E141" s="85" t="s">
        <v>2012</v>
      </c>
      <c r="F141" s="201" t="s">
        <v>2013</v>
      </c>
    </row>
    <row r="142" spans="1:6" x14ac:dyDescent="0.15">
      <c r="A142" s="74">
        <v>9507</v>
      </c>
      <c r="B142" s="52" t="s">
        <v>1250</v>
      </c>
      <c r="C142" s="85" t="s">
        <v>2014</v>
      </c>
      <c r="D142" s="85" t="s">
        <v>2015</v>
      </c>
      <c r="E142" s="85" t="s">
        <v>2016</v>
      </c>
      <c r="F142" s="201" t="s">
        <v>2017</v>
      </c>
    </row>
    <row r="143" spans="1:6" x14ac:dyDescent="0.15">
      <c r="A143" s="74">
        <v>9508</v>
      </c>
      <c r="B143" s="52" t="s">
        <v>1251</v>
      </c>
      <c r="C143" s="85" t="s">
        <v>2018</v>
      </c>
      <c r="D143" s="85" t="s">
        <v>2019</v>
      </c>
      <c r="E143" s="85" t="s">
        <v>2020</v>
      </c>
      <c r="F143" s="201" t="s">
        <v>2021</v>
      </c>
    </row>
    <row r="144" spans="1:6" x14ac:dyDescent="0.15">
      <c r="A144" s="74">
        <v>9509</v>
      </c>
      <c r="B144" s="52" t="s">
        <v>1252</v>
      </c>
      <c r="C144" s="85" t="s">
        <v>2022</v>
      </c>
      <c r="D144" s="85" t="s">
        <v>2023</v>
      </c>
      <c r="E144" s="85" t="s">
        <v>2024</v>
      </c>
      <c r="F144" s="201" t="s">
        <v>2025</v>
      </c>
    </row>
    <row r="145" spans="1:6" x14ac:dyDescent="0.15">
      <c r="A145" s="42">
        <v>90000</v>
      </c>
      <c r="B145" s="36" t="s">
        <v>285</v>
      </c>
      <c r="C145" s="85" t="s">
        <v>2026</v>
      </c>
      <c r="D145" s="85" t="s">
        <v>2027</v>
      </c>
      <c r="E145" s="85" t="s">
        <v>2028</v>
      </c>
      <c r="F145" s="201" t="s">
        <v>2029</v>
      </c>
    </row>
    <row r="146" spans="1:6" x14ac:dyDescent="0.15">
      <c r="A146" s="42">
        <v>90001</v>
      </c>
      <c r="B146" s="36" t="s">
        <v>286</v>
      </c>
      <c r="C146" s="85" t="s">
        <v>2030</v>
      </c>
      <c r="D146" s="85" t="s">
        <v>2031</v>
      </c>
      <c r="E146" s="85" t="s">
        <v>2032</v>
      </c>
      <c r="F146" s="201" t="s">
        <v>2033</v>
      </c>
    </row>
    <row r="147" spans="1:6" x14ac:dyDescent="0.15">
      <c r="A147" s="42">
        <v>90002</v>
      </c>
      <c r="B147" s="36" t="s">
        <v>287</v>
      </c>
      <c r="C147" s="85" t="s">
        <v>2034</v>
      </c>
      <c r="D147" s="85" t="s">
        <v>2035</v>
      </c>
      <c r="E147" s="85" t="s">
        <v>2036</v>
      </c>
      <c r="F147" s="201" t="s">
        <v>2037</v>
      </c>
    </row>
    <row r="148" spans="1:6" x14ac:dyDescent="0.15">
      <c r="A148" s="42">
        <v>90003</v>
      </c>
      <c r="B148" s="36" t="s">
        <v>288</v>
      </c>
      <c r="C148" s="85" t="s">
        <v>2038</v>
      </c>
      <c r="D148" s="85" t="s">
        <v>2039</v>
      </c>
      <c r="E148" s="85" t="s">
        <v>2040</v>
      </c>
      <c r="F148" s="201" t="s">
        <v>2041</v>
      </c>
    </row>
    <row r="149" spans="1:6" x14ac:dyDescent="0.15">
      <c r="A149" s="42">
        <v>80000</v>
      </c>
      <c r="B149" s="43" t="s">
        <v>1222</v>
      </c>
      <c r="C149" s="85" t="s">
        <v>2042</v>
      </c>
      <c r="D149" s="85" t="s">
        <v>2043</v>
      </c>
      <c r="E149" s="85" t="s">
        <v>2044</v>
      </c>
      <c r="F149" s="201" t="s">
        <v>2045</v>
      </c>
    </row>
    <row r="150" spans="1:6" x14ac:dyDescent="0.15">
      <c r="A150" s="42">
        <v>80001</v>
      </c>
      <c r="B150" s="43" t="s">
        <v>794</v>
      </c>
      <c r="C150" s="85" t="s">
        <v>2046</v>
      </c>
      <c r="D150" s="85" t="s">
        <v>2047</v>
      </c>
      <c r="E150" s="85" t="s">
        <v>2048</v>
      </c>
      <c r="F150" s="201" t="s">
        <v>2049</v>
      </c>
    </row>
    <row r="151" spans="1:6" x14ac:dyDescent="0.15">
      <c r="A151" s="42">
        <v>80002</v>
      </c>
      <c r="B151" s="43" t="s">
        <v>1467</v>
      </c>
      <c r="C151" s="85" t="s">
        <v>2050</v>
      </c>
      <c r="D151" s="85" t="s">
        <v>2051</v>
      </c>
      <c r="E151" s="85" t="s">
        <v>2052</v>
      </c>
      <c r="F151" s="201" t="s">
        <v>2053</v>
      </c>
    </row>
    <row r="152" spans="1:6" x14ac:dyDescent="0.15">
      <c r="A152" s="42">
        <v>800021</v>
      </c>
      <c r="B152" s="43" t="s">
        <v>1134</v>
      </c>
      <c r="C152" s="85" t="s">
        <v>2054</v>
      </c>
      <c r="D152" s="85" t="s">
        <v>2055</v>
      </c>
      <c r="E152" s="85" t="s">
        <v>2056</v>
      </c>
      <c r="F152" s="201" t="s">
        <v>2057</v>
      </c>
    </row>
    <row r="153" spans="1:6" x14ac:dyDescent="0.15">
      <c r="A153" s="42">
        <v>80003</v>
      </c>
      <c r="B153" s="43" t="s">
        <v>1468</v>
      </c>
      <c r="C153" s="85" t="s">
        <v>2058</v>
      </c>
      <c r="D153" s="85" t="s">
        <v>2059</v>
      </c>
      <c r="E153" s="85" t="s">
        <v>2060</v>
      </c>
      <c r="F153" s="201" t="s">
        <v>2061</v>
      </c>
    </row>
    <row r="154" spans="1:6" x14ac:dyDescent="0.15">
      <c r="A154" s="42">
        <v>800031</v>
      </c>
      <c r="B154" s="43" t="s">
        <v>1135</v>
      </c>
      <c r="C154" s="85" t="s">
        <v>2062</v>
      </c>
      <c r="D154" s="85" t="s">
        <v>2063</v>
      </c>
      <c r="E154" s="85" t="s">
        <v>2064</v>
      </c>
      <c r="F154" s="201" t="s">
        <v>2065</v>
      </c>
    </row>
    <row r="155" spans="1:6" x14ac:dyDescent="0.15">
      <c r="A155" s="42">
        <v>80004</v>
      </c>
      <c r="B155" s="43" t="s">
        <v>1469</v>
      </c>
      <c r="C155" s="85" t="s">
        <v>2066</v>
      </c>
      <c r="D155" s="85" t="s">
        <v>2067</v>
      </c>
      <c r="E155" s="85" t="s">
        <v>2068</v>
      </c>
      <c r="F155" s="201" t="s">
        <v>2069</v>
      </c>
    </row>
    <row r="156" spans="1:6" x14ac:dyDescent="0.15">
      <c r="A156" s="42">
        <v>800041</v>
      </c>
      <c r="B156" s="43" t="s">
        <v>1136</v>
      </c>
      <c r="C156" s="85" t="s">
        <v>2070</v>
      </c>
      <c r="D156" s="85" t="s">
        <v>2071</v>
      </c>
      <c r="E156" s="85" t="s">
        <v>2072</v>
      </c>
      <c r="F156" s="201" t="s">
        <v>2073</v>
      </c>
    </row>
    <row r="157" spans="1:6" x14ac:dyDescent="0.15">
      <c r="A157" s="42">
        <v>80005</v>
      </c>
      <c r="B157" s="43" t="s">
        <v>798</v>
      </c>
      <c r="C157" s="85" t="s">
        <v>2074</v>
      </c>
      <c r="D157" s="85" t="s">
        <v>2075</v>
      </c>
      <c r="E157" s="85" t="s">
        <v>2076</v>
      </c>
      <c r="F157" s="201" t="s">
        <v>2077</v>
      </c>
    </row>
    <row r="158" spans="1:6" x14ac:dyDescent="0.15">
      <c r="A158" s="42">
        <v>80006</v>
      </c>
      <c r="B158" s="43" t="s">
        <v>799</v>
      </c>
      <c r="C158" s="85" t="s">
        <v>2078</v>
      </c>
      <c r="D158" s="85" t="s">
        <v>2079</v>
      </c>
      <c r="E158" s="85" t="s">
        <v>2080</v>
      </c>
      <c r="F158" s="201" t="s">
        <v>2081</v>
      </c>
    </row>
    <row r="159" spans="1:6" x14ac:dyDescent="0.15">
      <c r="A159" s="42">
        <v>80007</v>
      </c>
      <c r="B159" s="43" t="s">
        <v>1470</v>
      </c>
      <c r="C159" s="85" t="s">
        <v>2082</v>
      </c>
      <c r="D159" s="85" t="s">
        <v>2083</v>
      </c>
      <c r="E159" s="85" t="s">
        <v>2084</v>
      </c>
      <c r="F159" s="201" t="s">
        <v>2085</v>
      </c>
    </row>
    <row r="160" spans="1:6" x14ac:dyDescent="0.15">
      <c r="A160" s="42">
        <v>800071</v>
      </c>
      <c r="B160" s="43" t="s">
        <v>1137</v>
      </c>
      <c r="C160" s="85" t="s">
        <v>2086</v>
      </c>
      <c r="D160" s="85" t="s">
        <v>2087</v>
      </c>
      <c r="E160" s="85" t="s">
        <v>2088</v>
      </c>
      <c r="F160" s="201" t="s">
        <v>2089</v>
      </c>
    </row>
    <row r="161" spans="1:6" x14ac:dyDescent="0.15">
      <c r="A161" s="42">
        <v>80008</v>
      </c>
      <c r="B161" s="43" t="s">
        <v>1471</v>
      </c>
      <c r="C161" s="85" t="s">
        <v>2090</v>
      </c>
      <c r="D161" s="85" t="s">
        <v>2091</v>
      </c>
      <c r="E161" s="85" t="s">
        <v>2092</v>
      </c>
      <c r="F161" s="201" t="s">
        <v>2093</v>
      </c>
    </row>
    <row r="162" spans="1:6" x14ac:dyDescent="0.15">
      <c r="A162" s="42">
        <v>800081</v>
      </c>
      <c r="B162" s="43" t="s">
        <v>1139</v>
      </c>
      <c r="C162" s="85" t="s">
        <v>2094</v>
      </c>
      <c r="D162" s="85" t="s">
        <v>2095</v>
      </c>
      <c r="E162" s="85" t="s">
        <v>2096</v>
      </c>
      <c r="F162" s="201" t="s">
        <v>2097</v>
      </c>
    </row>
    <row r="163" spans="1:6" x14ac:dyDescent="0.15">
      <c r="A163" s="42">
        <v>80009</v>
      </c>
      <c r="B163" s="43" t="s">
        <v>1472</v>
      </c>
      <c r="C163" s="85" t="s">
        <v>2098</v>
      </c>
      <c r="D163" s="85" t="s">
        <v>2099</v>
      </c>
      <c r="E163" s="85" t="s">
        <v>2100</v>
      </c>
      <c r="F163" s="201" t="s">
        <v>2101</v>
      </c>
    </row>
    <row r="164" spans="1:6" x14ac:dyDescent="0.15">
      <c r="A164" s="42">
        <v>800091</v>
      </c>
      <c r="B164" s="43" t="s">
        <v>1140</v>
      </c>
      <c r="C164" s="85" t="s">
        <v>2102</v>
      </c>
      <c r="D164" s="85" t="s">
        <v>2103</v>
      </c>
      <c r="E164" s="85" t="s">
        <v>2104</v>
      </c>
      <c r="F164" s="201" t="s">
        <v>2105</v>
      </c>
    </row>
    <row r="165" spans="1:6" x14ac:dyDescent="0.15">
      <c r="A165" s="42">
        <v>80010</v>
      </c>
      <c r="B165" s="43" t="s">
        <v>1108</v>
      </c>
      <c r="C165" s="85" t="s">
        <v>2106</v>
      </c>
      <c r="D165" s="85" t="s">
        <v>2107</v>
      </c>
      <c r="E165" s="85" t="s">
        <v>2108</v>
      </c>
      <c r="F165" s="201" t="s">
        <v>2109</v>
      </c>
    </row>
    <row r="166" spans="1:6" x14ac:dyDescent="0.15">
      <c r="A166" s="42">
        <v>80011</v>
      </c>
      <c r="B166" s="36" t="s">
        <v>803</v>
      </c>
      <c r="C166" s="85" t="s">
        <v>2110</v>
      </c>
      <c r="D166" s="85" t="s">
        <v>2111</v>
      </c>
      <c r="E166" s="85" t="s">
        <v>2112</v>
      </c>
      <c r="F166" s="201" t="s">
        <v>2113</v>
      </c>
    </row>
    <row r="167" spans="1:6" x14ac:dyDescent="0.15">
      <c r="A167" s="42">
        <v>80012</v>
      </c>
      <c r="B167" s="36" t="s">
        <v>785</v>
      </c>
      <c r="C167" s="85" t="s">
        <v>2114</v>
      </c>
      <c r="D167" s="85" t="s">
        <v>2115</v>
      </c>
      <c r="E167" s="85" t="s">
        <v>2116</v>
      </c>
      <c r="F167" s="201" t="s">
        <v>2117</v>
      </c>
    </row>
    <row r="168" spans="1:6" x14ac:dyDescent="0.15">
      <c r="A168" s="42">
        <v>80013</v>
      </c>
      <c r="B168" s="36" t="s">
        <v>786</v>
      </c>
      <c r="C168" s="85" t="s">
        <v>2118</v>
      </c>
      <c r="D168" s="85" t="s">
        <v>2119</v>
      </c>
      <c r="E168" s="85" t="s">
        <v>2120</v>
      </c>
      <c r="F168" s="201" t="s">
        <v>2121</v>
      </c>
    </row>
    <row r="169" spans="1:6" x14ac:dyDescent="0.15">
      <c r="A169" s="42">
        <v>80014</v>
      </c>
      <c r="B169" s="36" t="s">
        <v>787</v>
      </c>
      <c r="C169" s="85" t="s">
        <v>2122</v>
      </c>
      <c r="D169" s="85" t="s">
        <v>2123</v>
      </c>
      <c r="E169" s="85" t="s">
        <v>2124</v>
      </c>
      <c r="F169" s="201" t="s">
        <v>2125</v>
      </c>
    </row>
    <row r="170" spans="1:6" x14ac:dyDescent="0.15">
      <c r="A170" s="42">
        <v>80015</v>
      </c>
      <c r="B170" s="36" t="s">
        <v>788</v>
      </c>
      <c r="C170" s="85" t="s">
        <v>2126</v>
      </c>
      <c r="D170" s="85" t="s">
        <v>2127</v>
      </c>
      <c r="E170" s="85" t="s">
        <v>2128</v>
      </c>
      <c r="F170" s="201" t="s">
        <v>2129</v>
      </c>
    </row>
    <row r="171" spans="1:6" x14ac:dyDescent="0.15">
      <c r="A171" s="42">
        <v>80016</v>
      </c>
      <c r="B171" s="36" t="s">
        <v>789</v>
      </c>
      <c r="C171" s="85" t="s">
        <v>2130</v>
      </c>
      <c r="D171" s="85" t="s">
        <v>2131</v>
      </c>
      <c r="E171" s="85" t="s">
        <v>2132</v>
      </c>
      <c r="F171" s="201" t="s">
        <v>2133</v>
      </c>
    </row>
    <row r="172" spans="1:6" x14ac:dyDescent="0.15">
      <c r="A172" s="42">
        <v>80017</v>
      </c>
      <c r="B172" s="36" t="s">
        <v>790</v>
      </c>
      <c r="C172" s="85" t="s">
        <v>2134</v>
      </c>
      <c r="D172" s="85" t="s">
        <v>2135</v>
      </c>
      <c r="E172" s="85" t="s">
        <v>2136</v>
      </c>
      <c r="F172" s="201" t="s">
        <v>2137</v>
      </c>
    </row>
    <row r="173" spans="1:6" x14ac:dyDescent="0.15">
      <c r="A173" s="42">
        <v>80018</v>
      </c>
      <c r="B173" s="36" t="s">
        <v>791</v>
      </c>
      <c r="C173" s="85" t="s">
        <v>2138</v>
      </c>
      <c r="D173" s="85" t="s">
        <v>2139</v>
      </c>
      <c r="E173" s="85" t="s">
        <v>2140</v>
      </c>
      <c r="F173" s="201" t="s">
        <v>2141</v>
      </c>
    </row>
    <row r="174" spans="1:6" x14ac:dyDescent="0.15">
      <c r="A174" s="42">
        <v>80019</v>
      </c>
      <c r="B174" s="36" t="s">
        <v>792</v>
      </c>
      <c r="C174" s="85" t="s">
        <v>2142</v>
      </c>
      <c r="D174" s="85" t="s">
        <v>2143</v>
      </c>
      <c r="E174" s="85" t="s">
        <v>2144</v>
      </c>
      <c r="F174" s="201" t="s">
        <v>2145</v>
      </c>
    </row>
  </sheetData>
  <phoneticPr fontId="8" type="noConversion"/>
  <conditionalFormatting sqref="C1 A1:A4 E1">
    <cfRule type="duplicateValues" dxfId="334" priority="290"/>
  </conditionalFormatting>
  <conditionalFormatting sqref="C1 A1:A4 E1">
    <cfRule type="duplicateValues" dxfId="333" priority="291"/>
    <cfRule type="duplicateValues" dxfId="332" priority="292"/>
  </conditionalFormatting>
  <conditionalFormatting sqref="A1:A4">
    <cfRule type="duplicateValues" dxfId="331" priority="293"/>
  </conditionalFormatting>
  <conditionalFormatting sqref="A20 A23:A24 A26">
    <cfRule type="duplicateValues" dxfId="330" priority="165"/>
  </conditionalFormatting>
  <conditionalFormatting sqref="A27">
    <cfRule type="duplicateValues" dxfId="329" priority="161"/>
    <cfRule type="duplicateValues" dxfId="328" priority="162"/>
    <cfRule type="duplicateValues" dxfId="327" priority="163"/>
    <cfRule type="duplicateValues" dxfId="326" priority="164"/>
  </conditionalFormatting>
  <conditionalFormatting sqref="A27">
    <cfRule type="duplicateValues" dxfId="325" priority="160"/>
  </conditionalFormatting>
  <conditionalFormatting sqref="A27">
    <cfRule type="duplicateValues" dxfId="324" priority="159"/>
  </conditionalFormatting>
  <conditionalFormatting sqref="A118:A123">
    <cfRule type="duplicateValues" dxfId="323" priority="166"/>
  </conditionalFormatting>
  <conditionalFormatting sqref="A124:A129">
    <cfRule type="duplicateValues" dxfId="322" priority="167"/>
  </conditionalFormatting>
  <conditionalFormatting sqref="A130:A135">
    <cfRule type="duplicateValues" dxfId="321" priority="168"/>
  </conditionalFormatting>
  <conditionalFormatting sqref="A94 A96">
    <cfRule type="duplicateValues" dxfId="320" priority="169"/>
  </conditionalFormatting>
  <conditionalFormatting sqref="A112:A117">
    <cfRule type="duplicateValues" dxfId="319" priority="170"/>
  </conditionalFormatting>
  <conditionalFormatting sqref="A147">
    <cfRule type="duplicateValues" dxfId="318" priority="157"/>
  </conditionalFormatting>
  <conditionalFormatting sqref="A145:A146">
    <cfRule type="duplicateValues" dxfId="317" priority="158"/>
  </conditionalFormatting>
  <conditionalFormatting sqref="A145:A147">
    <cfRule type="duplicateValues" dxfId="316" priority="155"/>
    <cfRule type="duplicateValues" dxfId="315" priority="156"/>
  </conditionalFormatting>
  <conditionalFormatting sqref="A148">
    <cfRule type="duplicateValues" dxfId="314" priority="153"/>
  </conditionalFormatting>
  <conditionalFormatting sqref="A148">
    <cfRule type="duplicateValues" dxfId="313" priority="154"/>
  </conditionalFormatting>
  <conditionalFormatting sqref="A148">
    <cfRule type="duplicateValues" dxfId="312" priority="151"/>
    <cfRule type="duplicateValues" dxfId="311" priority="152"/>
  </conditionalFormatting>
  <conditionalFormatting sqref="A92 A29 A31 A34 A36 A38 A50 A52 A54:A66">
    <cfRule type="duplicateValues" dxfId="310" priority="171"/>
    <cfRule type="duplicateValues" dxfId="309" priority="172"/>
    <cfRule type="duplicateValues" dxfId="308" priority="173"/>
    <cfRule type="duplicateValues" dxfId="307" priority="174"/>
  </conditionalFormatting>
  <conditionalFormatting sqref="A92 A29 A31 A34 A36 A38 A50 A52 A54:A66">
    <cfRule type="duplicateValues" dxfId="306" priority="175"/>
  </conditionalFormatting>
  <conditionalFormatting sqref="A92 A27 A29 A31 A34 A36 A38 A50 A52 A54:A66">
    <cfRule type="duplicateValues" dxfId="305" priority="176"/>
    <cfRule type="duplicateValues" dxfId="304" priority="177"/>
    <cfRule type="duplicateValues" dxfId="303" priority="178"/>
    <cfRule type="duplicateValues" dxfId="302" priority="179"/>
  </conditionalFormatting>
  <conditionalFormatting sqref="A92 A27 A29 A31 A34 A36 A38 A50 A52 A54:A66">
    <cfRule type="duplicateValues" dxfId="301" priority="180"/>
  </conditionalFormatting>
  <conditionalFormatting sqref="A13">
    <cfRule type="duplicateValues" dxfId="300" priority="147"/>
  </conditionalFormatting>
  <conditionalFormatting sqref="A13">
    <cfRule type="duplicateValues" dxfId="299" priority="148"/>
  </conditionalFormatting>
  <conditionalFormatting sqref="A13">
    <cfRule type="duplicateValues" dxfId="298" priority="149"/>
    <cfRule type="duplicateValues" dxfId="297" priority="150"/>
  </conditionalFormatting>
  <conditionalFormatting sqref="A6">
    <cfRule type="duplicateValues" dxfId="296" priority="144"/>
  </conditionalFormatting>
  <conditionalFormatting sqref="A6">
    <cfRule type="duplicateValues" dxfId="295" priority="145"/>
    <cfRule type="duplicateValues" dxfId="294" priority="146"/>
  </conditionalFormatting>
  <conditionalFormatting sqref="A19">
    <cfRule type="duplicateValues" dxfId="293" priority="141"/>
  </conditionalFormatting>
  <conditionalFormatting sqref="A19">
    <cfRule type="duplicateValues" dxfId="292" priority="142"/>
    <cfRule type="duplicateValues" dxfId="291" priority="143"/>
  </conditionalFormatting>
  <conditionalFormatting sqref="A12">
    <cfRule type="duplicateValues" dxfId="290" priority="138"/>
  </conditionalFormatting>
  <conditionalFormatting sqref="A12">
    <cfRule type="duplicateValues" dxfId="289" priority="139"/>
    <cfRule type="duplicateValues" dxfId="288" priority="140"/>
  </conditionalFormatting>
  <conditionalFormatting sqref="A14">
    <cfRule type="duplicateValues" dxfId="287" priority="134"/>
  </conditionalFormatting>
  <conditionalFormatting sqref="A14">
    <cfRule type="duplicateValues" dxfId="286" priority="135"/>
  </conditionalFormatting>
  <conditionalFormatting sqref="A14">
    <cfRule type="duplicateValues" dxfId="285" priority="136"/>
    <cfRule type="duplicateValues" dxfId="284" priority="137"/>
  </conditionalFormatting>
  <conditionalFormatting sqref="A8">
    <cfRule type="duplicateValues" dxfId="283" priority="130"/>
  </conditionalFormatting>
  <conditionalFormatting sqref="A8">
    <cfRule type="duplicateValues" dxfId="282" priority="131"/>
  </conditionalFormatting>
  <conditionalFormatting sqref="A8">
    <cfRule type="duplicateValues" dxfId="281" priority="132"/>
    <cfRule type="duplicateValues" dxfId="280" priority="133"/>
  </conditionalFormatting>
  <conditionalFormatting sqref="A7">
    <cfRule type="duplicateValues" dxfId="279" priority="127"/>
  </conditionalFormatting>
  <conditionalFormatting sqref="A7">
    <cfRule type="duplicateValues" dxfId="278" priority="128"/>
    <cfRule type="duplicateValues" dxfId="277" priority="129"/>
  </conditionalFormatting>
  <conditionalFormatting sqref="A10">
    <cfRule type="duplicateValues" dxfId="276" priority="123"/>
  </conditionalFormatting>
  <conditionalFormatting sqref="A10">
    <cfRule type="duplicateValues" dxfId="275" priority="124"/>
  </conditionalFormatting>
  <conditionalFormatting sqref="A10">
    <cfRule type="duplicateValues" dxfId="274" priority="125"/>
    <cfRule type="duplicateValues" dxfId="273" priority="126"/>
  </conditionalFormatting>
  <conditionalFormatting sqref="A16">
    <cfRule type="duplicateValues" dxfId="272" priority="120"/>
  </conditionalFormatting>
  <conditionalFormatting sqref="A16">
    <cfRule type="duplicateValues" dxfId="271" priority="121"/>
    <cfRule type="duplicateValues" dxfId="270" priority="122"/>
  </conditionalFormatting>
  <conditionalFormatting sqref="A21">
    <cfRule type="duplicateValues" dxfId="269" priority="117"/>
  </conditionalFormatting>
  <conditionalFormatting sqref="A21">
    <cfRule type="duplicateValues" dxfId="268" priority="118"/>
    <cfRule type="duplicateValues" dxfId="267" priority="119"/>
  </conditionalFormatting>
  <conditionalFormatting sqref="A11">
    <cfRule type="duplicateValues" dxfId="266" priority="113"/>
  </conditionalFormatting>
  <conditionalFormatting sqref="A11">
    <cfRule type="duplicateValues" dxfId="265" priority="114"/>
  </conditionalFormatting>
  <conditionalFormatting sqref="A11">
    <cfRule type="duplicateValues" dxfId="264" priority="115"/>
    <cfRule type="duplicateValues" dxfId="263" priority="116"/>
  </conditionalFormatting>
  <conditionalFormatting sqref="A25">
    <cfRule type="duplicateValues" dxfId="262" priority="101"/>
    <cfRule type="duplicateValues" dxfId="261" priority="102"/>
  </conditionalFormatting>
  <conditionalFormatting sqref="A25">
    <cfRule type="duplicateValues" dxfId="260" priority="103"/>
    <cfRule type="duplicateValues" dxfId="259" priority="104"/>
    <cfRule type="duplicateValues" dxfId="258" priority="105"/>
    <cfRule type="duplicateValues" dxfId="257" priority="106"/>
  </conditionalFormatting>
  <conditionalFormatting sqref="A25">
    <cfRule type="duplicateValues" dxfId="256" priority="107"/>
  </conditionalFormatting>
  <conditionalFormatting sqref="A25">
    <cfRule type="duplicateValues" dxfId="255" priority="108"/>
    <cfRule type="duplicateValues" dxfId="254" priority="109"/>
    <cfRule type="duplicateValues" dxfId="253" priority="110"/>
    <cfRule type="duplicateValues" dxfId="252" priority="111"/>
  </conditionalFormatting>
  <conditionalFormatting sqref="A25">
    <cfRule type="duplicateValues" dxfId="251" priority="112"/>
  </conditionalFormatting>
  <conditionalFormatting sqref="A30">
    <cfRule type="duplicateValues" dxfId="250" priority="98"/>
  </conditionalFormatting>
  <conditionalFormatting sqref="A30">
    <cfRule type="duplicateValues" dxfId="249" priority="99"/>
    <cfRule type="duplicateValues" dxfId="248" priority="100"/>
  </conditionalFormatting>
  <conditionalFormatting sqref="A17">
    <cfRule type="duplicateValues" dxfId="247" priority="95"/>
  </conditionalFormatting>
  <conditionalFormatting sqref="A17">
    <cfRule type="duplicateValues" dxfId="246" priority="96"/>
    <cfRule type="duplicateValues" dxfId="245" priority="97"/>
  </conditionalFormatting>
  <conditionalFormatting sqref="A22">
    <cfRule type="duplicateValues" dxfId="244" priority="92"/>
  </conditionalFormatting>
  <conditionalFormatting sqref="A22">
    <cfRule type="duplicateValues" dxfId="243" priority="93"/>
    <cfRule type="duplicateValues" dxfId="242" priority="94"/>
  </conditionalFormatting>
  <conditionalFormatting sqref="A28">
    <cfRule type="duplicateValues" dxfId="241" priority="89"/>
  </conditionalFormatting>
  <conditionalFormatting sqref="A28">
    <cfRule type="duplicateValues" dxfId="240" priority="90"/>
    <cfRule type="duplicateValues" dxfId="239" priority="91"/>
  </conditionalFormatting>
  <conditionalFormatting sqref="A33">
    <cfRule type="duplicateValues" dxfId="238" priority="85"/>
  </conditionalFormatting>
  <conditionalFormatting sqref="A33">
    <cfRule type="duplicateValues" dxfId="237" priority="86"/>
  </conditionalFormatting>
  <conditionalFormatting sqref="A33">
    <cfRule type="duplicateValues" dxfId="236" priority="87"/>
    <cfRule type="duplicateValues" dxfId="235" priority="88"/>
  </conditionalFormatting>
  <conditionalFormatting sqref="A9">
    <cfRule type="duplicateValues" dxfId="234" priority="181"/>
  </conditionalFormatting>
  <conditionalFormatting sqref="A35:A38 A50 A52 A54">
    <cfRule type="duplicateValues" dxfId="233" priority="182"/>
  </conditionalFormatting>
  <conditionalFormatting sqref="A35:A38 A50 A52 A54">
    <cfRule type="duplicateValues" dxfId="232" priority="183"/>
    <cfRule type="duplicateValues" dxfId="231" priority="184"/>
  </conditionalFormatting>
  <conditionalFormatting sqref="A50 A52 A54">
    <cfRule type="duplicateValues" dxfId="230" priority="185"/>
  </conditionalFormatting>
  <conditionalFormatting sqref="A50 A52 A54">
    <cfRule type="duplicateValues" dxfId="229" priority="186"/>
    <cfRule type="duplicateValues" dxfId="228" priority="187"/>
  </conditionalFormatting>
  <conditionalFormatting sqref="A49:A54">
    <cfRule type="duplicateValues" dxfId="227" priority="188"/>
  </conditionalFormatting>
  <conditionalFormatting sqref="A49:A54">
    <cfRule type="duplicateValues" dxfId="226" priority="189"/>
    <cfRule type="duplicateValues" dxfId="225" priority="190"/>
  </conditionalFormatting>
  <conditionalFormatting sqref="A39:A48">
    <cfRule type="duplicateValues" dxfId="224" priority="81"/>
  </conditionalFormatting>
  <conditionalFormatting sqref="A39:A48">
    <cfRule type="duplicateValues" dxfId="223" priority="82"/>
  </conditionalFormatting>
  <conditionalFormatting sqref="A39:A48">
    <cfRule type="duplicateValues" dxfId="222" priority="83"/>
    <cfRule type="duplicateValues" dxfId="221" priority="84"/>
  </conditionalFormatting>
  <conditionalFormatting sqref="A67:A68 A73:A74">
    <cfRule type="duplicateValues" dxfId="220" priority="69"/>
    <cfRule type="duplicateValues" dxfId="219" priority="70"/>
  </conditionalFormatting>
  <conditionalFormatting sqref="A67:A68 A73:A74">
    <cfRule type="duplicateValues" dxfId="218" priority="71"/>
    <cfRule type="duplicateValues" dxfId="217" priority="72"/>
    <cfRule type="duplicateValues" dxfId="216" priority="73"/>
    <cfRule type="duplicateValues" dxfId="215" priority="74"/>
  </conditionalFormatting>
  <conditionalFormatting sqref="A67:A68 A73:A74">
    <cfRule type="duplicateValues" dxfId="214" priority="75"/>
  </conditionalFormatting>
  <conditionalFormatting sqref="A67:A68 A73:A74">
    <cfRule type="duplicateValues" dxfId="213" priority="76"/>
    <cfRule type="duplicateValues" dxfId="212" priority="77"/>
    <cfRule type="duplicateValues" dxfId="211" priority="78"/>
    <cfRule type="duplicateValues" dxfId="210" priority="79"/>
  </conditionalFormatting>
  <conditionalFormatting sqref="A67:A68 A73:A74">
    <cfRule type="duplicateValues" dxfId="209" priority="80"/>
  </conditionalFormatting>
  <conditionalFormatting sqref="A67:A68 A73:A74">
    <cfRule type="duplicateValues" dxfId="208" priority="68"/>
  </conditionalFormatting>
  <conditionalFormatting sqref="A18 A5">
    <cfRule type="duplicateValues" dxfId="207" priority="191"/>
  </conditionalFormatting>
  <conditionalFormatting sqref="A18">
    <cfRule type="duplicateValues" dxfId="206" priority="192"/>
  </conditionalFormatting>
  <conditionalFormatting sqref="A32">
    <cfRule type="duplicateValues" dxfId="205" priority="64"/>
  </conditionalFormatting>
  <conditionalFormatting sqref="A32">
    <cfRule type="duplicateValues" dxfId="204" priority="65"/>
    <cfRule type="duplicateValues" dxfId="203" priority="66"/>
  </conditionalFormatting>
  <conditionalFormatting sqref="A32">
    <cfRule type="duplicateValues" dxfId="202" priority="67"/>
  </conditionalFormatting>
  <conditionalFormatting sqref="A15">
    <cfRule type="duplicateValues" dxfId="201" priority="59"/>
  </conditionalFormatting>
  <conditionalFormatting sqref="A15">
    <cfRule type="duplicateValues" dxfId="200" priority="60"/>
  </conditionalFormatting>
  <conditionalFormatting sqref="A15">
    <cfRule type="duplicateValues" dxfId="199" priority="61"/>
    <cfRule type="duplicateValues" dxfId="198" priority="62"/>
  </conditionalFormatting>
  <conditionalFormatting sqref="A15">
    <cfRule type="duplicateValues" dxfId="197" priority="63"/>
  </conditionalFormatting>
  <conditionalFormatting sqref="A145:A148 A5:A14 A49:A66 A33:A38 A16:A31 A92:A104 A109:A135">
    <cfRule type="duplicateValues" dxfId="196" priority="193"/>
  </conditionalFormatting>
  <conditionalFormatting sqref="A168:A174">
    <cfRule type="duplicateValues" dxfId="195" priority="49"/>
  </conditionalFormatting>
  <conditionalFormatting sqref="A166:A174">
    <cfRule type="duplicateValues" dxfId="194" priority="50"/>
  </conditionalFormatting>
  <conditionalFormatting sqref="A166:A174">
    <cfRule type="duplicateValues" dxfId="193" priority="51"/>
    <cfRule type="duplicateValues" dxfId="192" priority="52"/>
  </conditionalFormatting>
  <conditionalFormatting sqref="A166:A174">
    <cfRule type="duplicateValues" dxfId="191" priority="53"/>
  </conditionalFormatting>
  <conditionalFormatting sqref="A149:A151 A153 A155 A157:A159 A161 A163 A165">
    <cfRule type="duplicateValues" dxfId="190" priority="45"/>
  </conditionalFormatting>
  <conditionalFormatting sqref="A149:A151 A153 A155 A157:A159 A161 A163 A165">
    <cfRule type="duplicateValues" dxfId="189" priority="46"/>
    <cfRule type="duplicateValues" dxfId="188" priority="47"/>
  </conditionalFormatting>
  <conditionalFormatting sqref="A149:A151">
    <cfRule type="duplicateValues" dxfId="187" priority="48"/>
  </conditionalFormatting>
  <conditionalFormatting sqref="A152">
    <cfRule type="duplicateValues" dxfId="186" priority="36"/>
  </conditionalFormatting>
  <conditionalFormatting sqref="A152">
    <cfRule type="duplicateValues" dxfId="185" priority="37"/>
    <cfRule type="duplicateValues" dxfId="184" priority="38"/>
  </conditionalFormatting>
  <conditionalFormatting sqref="A152">
    <cfRule type="duplicateValues" dxfId="183" priority="39"/>
  </conditionalFormatting>
  <conditionalFormatting sqref="A154">
    <cfRule type="duplicateValues" dxfId="182" priority="33"/>
  </conditionalFormatting>
  <conditionalFormatting sqref="A154">
    <cfRule type="duplicateValues" dxfId="181" priority="34"/>
    <cfRule type="duplicateValues" dxfId="180" priority="35"/>
  </conditionalFormatting>
  <conditionalFormatting sqref="A156">
    <cfRule type="duplicateValues" dxfId="179" priority="30"/>
  </conditionalFormatting>
  <conditionalFormatting sqref="A156">
    <cfRule type="duplicateValues" dxfId="178" priority="31"/>
    <cfRule type="duplicateValues" dxfId="177" priority="32"/>
  </conditionalFormatting>
  <conditionalFormatting sqref="A160">
    <cfRule type="duplicateValues" dxfId="176" priority="27"/>
  </conditionalFormatting>
  <conditionalFormatting sqref="A160">
    <cfRule type="duplicateValues" dxfId="175" priority="28"/>
    <cfRule type="duplicateValues" dxfId="174" priority="29"/>
  </conditionalFormatting>
  <conditionalFormatting sqref="A162">
    <cfRule type="duplicateValues" dxfId="173" priority="24"/>
  </conditionalFormatting>
  <conditionalFormatting sqref="A162">
    <cfRule type="duplicateValues" dxfId="172" priority="25"/>
    <cfRule type="duplicateValues" dxfId="171" priority="26"/>
  </conditionalFormatting>
  <conditionalFormatting sqref="A164">
    <cfRule type="duplicateValues" dxfId="170" priority="21"/>
  </conditionalFormatting>
  <conditionalFormatting sqref="A164">
    <cfRule type="duplicateValues" dxfId="169" priority="22"/>
    <cfRule type="duplicateValues" dxfId="168" priority="23"/>
  </conditionalFormatting>
  <conditionalFormatting sqref="A136:A144">
    <cfRule type="duplicateValues" dxfId="167" priority="16"/>
  </conditionalFormatting>
  <conditionalFormatting sqref="A139:A144">
    <cfRule type="duplicateValues" dxfId="166" priority="17"/>
  </conditionalFormatting>
  <conditionalFormatting sqref="A136:A144">
    <cfRule type="duplicateValues" dxfId="165" priority="18"/>
    <cfRule type="duplicateValues" dxfId="164" priority="19"/>
  </conditionalFormatting>
  <conditionalFormatting sqref="A136:A144">
    <cfRule type="duplicateValues" dxfId="163" priority="20"/>
  </conditionalFormatting>
  <conditionalFormatting sqref="A93 A95 A97:A104">
    <cfRule type="duplicateValues" dxfId="162" priority="194"/>
  </conditionalFormatting>
  <conditionalFormatting sqref="A95:A104 A109:A111">
    <cfRule type="duplicateValues" dxfId="161" priority="195"/>
  </conditionalFormatting>
  <conditionalFormatting sqref="A92:A104 A5 A18 A20 A9 A23:A24 A26:A27 A31 A29 A34 A36 A38 A50 A52 A54:A66 A109:A135">
    <cfRule type="duplicateValues" dxfId="160" priority="196"/>
    <cfRule type="duplicateValues" dxfId="159" priority="197"/>
  </conditionalFormatting>
  <conditionalFormatting sqref="C2:F2">
    <cfRule type="duplicateValues" dxfId="158" priority="6534"/>
  </conditionalFormatting>
  <conditionalFormatting sqref="C2:F2">
    <cfRule type="duplicateValues" dxfId="157" priority="6535"/>
    <cfRule type="duplicateValues" dxfId="156" priority="6536"/>
  </conditionalFormatting>
  <conditionalFormatting sqref="A69 A71">
    <cfRule type="duplicateValues" dxfId="155" priority="11"/>
  </conditionalFormatting>
  <conditionalFormatting sqref="A69">
    <cfRule type="duplicateValues" dxfId="154" priority="12"/>
  </conditionalFormatting>
  <conditionalFormatting sqref="A69 A71">
    <cfRule type="duplicateValues" dxfId="153" priority="13"/>
    <cfRule type="duplicateValues" dxfId="152" priority="14"/>
  </conditionalFormatting>
  <conditionalFormatting sqref="A69">
    <cfRule type="duplicateValues" dxfId="151" priority="15"/>
  </conditionalFormatting>
  <conditionalFormatting sqref="A70 A72">
    <cfRule type="duplicateValues" dxfId="150" priority="6"/>
  </conditionalFormatting>
  <conditionalFormatting sqref="A70">
    <cfRule type="duplicateValues" dxfId="149" priority="7"/>
  </conditionalFormatting>
  <conditionalFormatting sqref="A70 A72">
    <cfRule type="duplicateValues" dxfId="148" priority="8"/>
    <cfRule type="duplicateValues" dxfId="147" priority="9"/>
  </conditionalFormatting>
  <conditionalFormatting sqref="A70">
    <cfRule type="duplicateValues" dxfId="146" priority="10"/>
  </conditionalFormatting>
  <conditionalFormatting sqref="A105:A108">
    <cfRule type="duplicateValues" dxfId="145" priority="1"/>
  </conditionalFormatting>
  <conditionalFormatting sqref="A105:A108">
    <cfRule type="duplicateValues" dxfId="144" priority="2"/>
  </conditionalFormatting>
  <conditionalFormatting sqref="A105:A108">
    <cfRule type="duplicateValues" dxfId="143" priority="3"/>
  </conditionalFormatting>
  <conditionalFormatting sqref="A105:A108">
    <cfRule type="duplicateValues" dxfId="142" priority="4"/>
    <cfRule type="duplicateValues" dxfId="141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C177"/>
  <sheetViews>
    <sheetView zoomScaleNormal="100" workbookViewId="0">
      <pane xSplit="3" ySplit="4" topLeftCell="G5" activePane="bottomRight" state="frozen"/>
      <selection pane="topRight" activeCell="D1" sqref="D1"/>
      <selection pane="bottomLeft" activeCell="A4" sqref="A4"/>
      <selection pane="bottomRight" activeCell="A18" sqref="A18:XFD18"/>
    </sheetView>
  </sheetViews>
  <sheetFormatPr defaultRowHeight="14.25" x14ac:dyDescent="0.15"/>
  <cols>
    <col min="1" max="1" width="9.625" style="213" bestFit="1" customWidth="1"/>
    <col min="2" max="2" width="7.625" style="217" bestFit="1" customWidth="1"/>
    <col min="3" max="3" width="19.875" style="217" bestFit="1" customWidth="1"/>
    <col min="4" max="4" width="7.5" style="217" customWidth="1"/>
    <col min="5" max="5" width="7.75" style="217" bestFit="1" customWidth="1"/>
    <col min="6" max="6" width="9.125" style="217" bestFit="1" customWidth="1"/>
    <col min="7" max="7" width="8.75" style="217" bestFit="1" customWidth="1"/>
    <col min="8" max="8" width="9.125" style="217" bestFit="1" customWidth="1"/>
    <col min="9" max="9" width="8.875" style="217" bestFit="1" customWidth="1"/>
    <col min="10" max="10" width="9.125" style="217" bestFit="1" customWidth="1"/>
    <col min="11" max="11" width="8.25" style="217" bestFit="1" customWidth="1"/>
    <col min="12" max="12" width="9.125" style="217" bestFit="1" customWidth="1"/>
    <col min="13" max="13" width="9" style="217" bestFit="1" customWidth="1"/>
    <col min="14" max="14" width="9.125" style="217" bestFit="1" customWidth="1"/>
    <col min="15" max="15" width="8.375" style="217" bestFit="1" customWidth="1"/>
    <col min="16" max="16" width="9.125" style="217" bestFit="1" customWidth="1"/>
    <col min="17" max="17" width="8.375" style="217" bestFit="1" customWidth="1"/>
    <col min="18" max="19" width="9.125" style="217" bestFit="1" customWidth="1"/>
    <col min="20" max="20" width="17.25" style="217" customWidth="1"/>
    <col min="21" max="21" width="9" style="20"/>
    <col min="22" max="22" width="17.5" style="222" customWidth="1"/>
    <col min="23" max="23" width="14.125" style="217" customWidth="1"/>
    <col min="24" max="25" width="9" style="217"/>
    <col min="26" max="26" width="9.125" style="217" bestFit="1" customWidth="1"/>
    <col min="27" max="28" width="9" style="217"/>
    <col min="29" max="29" width="9" style="213"/>
    <col min="30" max="16384" width="9" style="20"/>
  </cols>
  <sheetData>
    <row r="1" spans="1:29" s="105" customFormat="1" ht="15" thickBot="1" x14ac:dyDescent="0.2">
      <c r="A1" s="210">
        <v>1</v>
      </c>
      <c r="B1" s="214">
        <v>2</v>
      </c>
      <c r="C1" s="214"/>
      <c r="D1" s="214">
        <v>3</v>
      </c>
      <c r="E1" s="214">
        <v>4</v>
      </c>
      <c r="F1" s="214">
        <v>5</v>
      </c>
      <c r="G1" s="214">
        <v>6</v>
      </c>
      <c r="H1" s="214">
        <v>7</v>
      </c>
      <c r="I1" s="214">
        <v>8</v>
      </c>
      <c r="J1" s="214">
        <v>9</v>
      </c>
      <c r="K1" s="214">
        <v>10</v>
      </c>
      <c r="L1" s="214">
        <v>11</v>
      </c>
      <c r="M1" s="214">
        <v>12</v>
      </c>
      <c r="N1" s="214">
        <v>13</v>
      </c>
      <c r="O1" s="214">
        <v>14</v>
      </c>
      <c r="P1" s="214">
        <v>15</v>
      </c>
      <c r="Q1" s="214">
        <v>16</v>
      </c>
      <c r="R1" s="214">
        <v>17</v>
      </c>
      <c r="S1" s="214">
        <v>18</v>
      </c>
      <c r="T1" s="214">
        <v>19</v>
      </c>
      <c r="U1" s="214">
        <v>20</v>
      </c>
      <c r="V1" s="214"/>
      <c r="W1" s="214"/>
      <c r="X1" s="214"/>
      <c r="Y1" s="214"/>
      <c r="Z1" s="214"/>
      <c r="AA1" s="214"/>
      <c r="AB1" s="214"/>
      <c r="AC1" s="223"/>
    </row>
    <row r="2" spans="1:29" s="204" customFormat="1" ht="28.5" x14ac:dyDescent="0.15">
      <c r="A2" s="211" t="s">
        <v>537</v>
      </c>
      <c r="B2" s="215" t="s">
        <v>538</v>
      </c>
      <c r="C2" s="215" t="s">
        <v>553</v>
      </c>
      <c r="D2" s="215" t="s">
        <v>539</v>
      </c>
      <c r="E2" s="215" t="s">
        <v>114</v>
      </c>
      <c r="F2" s="215" t="s">
        <v>113</v>
      </c>
      <c r="G2" s="215" t="s">
        <v>115</v>
      </c>
      <c r="H2" s="215" t="s">
        <v>116</v>
      </c>
      <c r="I2" s="215" t="s">
        <v>134</v>
      </c>
      <c r="J2" s="215" t="s">
        <v>136</v>
      </c>
      <c r="K2" s="215" t="s">
        <v>117</v>
      </c>
      <c r="L2" s="215" t="s">
        <v>118</v>
      </c>
      <c r="M2" s="215" t="s">
        <v>119</v>
      </c>
      <c r="N2" s="215" t="s">
        <v>120</v>
      </c>
      <c r="O2" s="215" t="s">
        <v>121</v>
      </c>
      <c r="P2" s="215" t="s">
        <v>122</v>
      </c>
      <c r="Q2" s="215" t="s">
        <v>1438</v>
      </c>
      <c r="R2" s="215" t="s">
        <v>1439</v>
      </c>
      <c r="S2" s="215" t="s">
        <v>541</v>
      </c>
      <c r="T2" s="215" t="s">
        <v>1429</v>
      </c>
      <c r="U2" s="205" t="s">
        <v>550</v>
      </c>
      <c r="V2" s="215" t="s">
        <v>1302</v>
      </c>
      <c r="W2" s="215" t="s">
        <v>1303</v>
      </c>
      <c r="X2" s="215" t="s">
        <v>1475</v>
      </c>
      <c r="Y2" s="215" t="s">
        <v>1476</v>
      </c>
      <c r="Z2" s="215" t="s">
        <v>1477</v>
      </c>
      <c r="AA2" s="215" t="s">
        <v>1478</v>
      </c>
      <c r="AB2" s="215" t="s">
        <v>1479</v>
      </c>
      <c r="AC2" s="224" t="s">
        <v>1480</v>
      </c>
    </row>
    <row r="3" spans="1:29" s="105" customFormat="1" x14ac:dyDescent="0.15">
      <c r="A3" s="181" t="s">
        <v>1266</v>
      </c>
      <c r="B3" s="190" t="s">
        <v>1266</v>
      </c>
      <c r="C3" s="190" t="s">
        <v>9</v>
      </c>
      <c r="D3" s="190" t="s">
        <v>1271</v>
      </c>
      <c r="E3" s="190" t="s">
        <v>3</v>
      </c>
      <c r="F3" s="190" t="s">
        <v>3</v>
      </c>
      <c r="G3" s="190" t="s">
        <v>3</v>
      </c>
      <c r="H3" s="190" t="s">
        <v>3</v>
      </c>
      <c r="I3" s="190" t="s">
        <v>3</v>
      </c>
      <c r="J3" s="190" t="s">
        <v>3</v>
      </c>
      <c r="K3" s="190" t="s">
        <v>3</v>
      </c>
      <c r="L3" s="190" t="s">
        <v>3</v>
      </c>
      <c r="M3" s="190" t="s">
        <v>3</v>
      </c>
      <c r="N3" s="190" t="s">
        <v>3</v>
      </c>
      <c r="O3" s="190" t="s">
        <v>3</v>
      </c>
      <c r="P3" s="190" t="s">
        <v>3</v>
      </c>
      <c r="Q3" s="190" t="s">
        <v>3</v>
      </c>
      <c r="R3" s="190" t="s">
        <v>3</v>
      </c>
      <c r="S3" s="190" t="s">
        <v>1271</v>
      </c>
      <c r="T3" s="190" t="s">
        <v>1481</v>
      </c>
      <c r="U3" s="82" t="s">
        <v>1271</v>
      </c>
      <c r="V3" s="190" t="s">
        <v>1266</v>
      </c>
      <c r="W3" s="190" t="s">
        <v>1266</v>
      </c>
      <c r="X3" s="190" t="s">
        <v>1266</v>
      </c>
      <c r="Y3" s="190" t="s">
        <v>1271</v>
      </c>
      <c r="Z3" s="190" t="s">
        <v>1266</v>
      </c>
      <c r="AA3" s="190" t="s">
        <v>1271</v>
      </c>
      <c r="AB3" s="190" t="s">
        <v>1266</v>
      </c>
      <c r="AC3" s="225" t="s">
        <v>1271</v>
      </c>
    </row>
    <row r="4" spans="1:29" s="105" customFormat="1" ht="43.5" thickBot="1" x14ac:dyDescent="0.2">
      <c r="A4" s="182" t="s">
        <v>614</v>
      </c>
      <c r="B4" s="191"/>
      <c r="C4" s="191" t="s">
        <v>615</v>
      </c>
      <c r="D4" s="191" t="s">
        <v>616</v>
      </c>
      <c r="E4" s="191" t="s">
        <v>13</v>
      </c>
      <c r="F4" s="191" t="s">
        <v>617</v>
      </c>
      <c r="G4" s="191" t="s">
        <v>131</v>
      </c>
      <c r="H4" s="191" t="s">
        <v>618</v>
      </c>
      <c r="I4" s="191" t="s">
        <v>619</v>
      </c>
      <c r="J4" s="191" t="s">
        <v>620</v>
      </c>
      <c r="K4" s="191" t="s">
        <v>124</v>
      </c>
      <c r="L4" s="191" t="s">
        <v>621</v>
      </c>
      <c r="M4" s="191" t="s">
        <v>126</v>
      </c>
      <c r="N4" s="191" t="s">
        <v>622</v>
      </c>
      <c r="O4" s="191" t="s">
        <v>127</v>
      </c>
      <c r="P4" s="191" t="s">
        <v>623</v>
      </c>
      <c r="Q4" s="191" t="s">
        <v>1440</v>
      </c>
      <c r="R4" s="191" t="s">
        <v>1441</v>
      </c>
      <c r="S4" s="191" t="s">
        <v>624</v>
      </c>
      <c r="T4" s="191" t="s">
        <v>1482</v>
      </c>
      <c r="U4" s="206" t="s">
        <v>628</v>
      </c>
      <c r="V4" s="191" t="s">
        <v>2158</v>
      </c>
      <c r="W4" s="191" t="s">
        <v>2159</v>
      </c>
      <c r="X4" s="191" t="s">
        <v>626</v>
      </c>
      <c r="Y4" s="191" t="s">
        <v>627</v>
      </c>
      <c r="Z4" s="191" t="s">
        <v>626</v>
      </c>
      <c r="AA4" s="191" t="s">
        <v>627</v>
      </c>
      <c r="AB4" s="191" t="s">
        <v>626</v>
      </c>
      <c r="AC4" s="226" t="s">
        <v>627</v>
      </c>
    </row>
    <row r="5" spans="1:29" s="24" customFormat="1" x14ac:dyDescent="0.15">
      <c r="A5" s="106">
        <f t="shared" ref="A5:A69" si="0">B5*100+D5</f>
        <v>300100</v>
      </c>
      <c r="B5" s="107">
        <v>3001</v>
      </c>
      <c r="C5" s="107" t="s">
        <v>205</v>
      </c>
      <c r="D5" s="107">
        <v>0</v>
      </c>
      <c r="E5" s="108">
        <v>3414</v>
      </c>
      <c r="F5" s="108">
        <v>260</v>
      </c>
      <c r="G5" s="108">
        <v>260</v>
      </c>
      <c r="H5" s="108">
        <v>25</v>
      </c>
      <c r="I5" s="108">
        <v>0</v>
      </c>
      <c r="J5" s="108">
        <v>0</v>
      </c>
      <c r="K5" s="108">
        <v>100</v>
      </c>
      <c r="L5" s="108">
        <v>0.9</v>
      </c>
      <c r="M5" s="108">
        <v>8</v>
      </c>
      <c r="N5" s="108">
        <v>0</v>
      </c>
      <c r="O5" s="108">
        <v>15</v>
      </c>
      <c r="P5" s="108">
        <v>0</v>
      </c>
      <c r="Q5" s="108">
        <v>45</v>
      </c>
      <c r="R5" s="108">
        <v>0.5</v>
      </c>
      <c r="S5" s="108">
        <v>60</v>
      </c>
      <c r="T5" s="108" t="str">
        <f t="shared" ref="T5:T68" si="1">IF(AB5&lt;&gt;"",X5&amp;"|"&amp;Y5&amp;";"&amp;Z5&amp;"|"&amp;AA5&amp;";"&amp;AB5&amp;"|"&amp;AC5,IF(Z5&lt;&gt;"",X5&amp;"|"&amp;Y5&amp;";"&amp;Z5&amp;"|"&amp;AA5,IF(X5&lt;&gt;"",X5&amp;"|"&amp;Y5,"")))</f>
        <v>80000001|5</v>
      </c>
      <c r="U5" s="218">
        <v>1</v>
      </c>
      <c r="V5" s="108">
        <v>3001</v>
      </c>
      <c r="W5" s="108">
        <v>3001</v>
      </c>
      <c r="X5" s="108">
        <v>80000001</v>
      </c>
      <c r="Y5" s="108">
        <v>5</v>
      </c>
      <c r="Z5" s="108"/>
      <c r="AA5" s="108"/>
      <c r="AB5" s="108"/>
      <c r="AC5" s="218"/>
    </row>
    <row r="6" spans="1:29" s="24" customFormat="1" x14ac:dyDescent="0.15">
      <c r="A6" s="87">
        <f t="shared" si="0"/>
        <v>300200</v>
      </c>
      <c r="B6" s="88">
        <v>3002</v>
      </c>
      <c r="C6" s="88" t="s">
        <v>213</v>
      </c>
      <c r="D6" s="88">
        <f t="shared" ref="D6:D15" si="2">D5</f>
        <v>0</v>
      </c>
      <c r="E6" s="89">
        <v>2489</v>
      </c>
      <c r="F6" s="89">
        <v>242</v>
      </c>
      <c r="G6" s="89">
        <v>340</v>
      </c>
      <c r="H6" s="89">
        <v>32</v>
      </c>
      <c r="I6" s="89">
        <v>0</v>
      </c>
      <c r="J6" s="89">
        <v>0</v>
      </c>
      <c r="K6" s="89">
        <v>35</v>
      </c>
      <c r="L6" s="89">
        <v>0.5</v>
      </c>
      <c r="M6" s="89">
        <v>10</v>
      </c>
      <c r="N6" s="89">
        <v>0</v>
      </c>
      <c r="O6" s="89">
        <v>12</v>
      </c>
      <c r="P6" s="89">
        <v>0</v>
      </c>
      <c r="Q6" s="89">
        <v>45</v>
      </c>
      <c r="R6" s="89">
        <v>0.5</v>
      </c>
      <c r="S6" s="89">
        <v>60</v>
      </c>
      <c r="T6" s="89" t="str">
        <f t="shared" si="1"/>
        <v>80000001|5</v>
      </c>
      <c r="U6" s="219">
        <v>1</v>
      </c>
      <c r="V6" s="89">
        <v>3002</v>
      </c>
      <c r="W6" s="89">
        <v>3002</v>
      </c>
      <c r="X6" s="89">
        <v>80000001</v>
      </c>
      <c r="Y6" s="89">
        <v>5</v>
      </c>
      <c r="Z6" s="89"/>
      <c r="AA6" s="89"/>
      <c r="AB6" s="89"/>
      <c r="AC6" s="219"/>
    </row>
    <row r="7" spans="1:29" s="24" customFormat="1" x14ac:dyDescent="0.15">
      <c r="A7" s="87">
        <f t="shared" si="0"/>
        <v>300300</v>
      </c>
      <c r="B7" s="88">
        <v>3003</v>
      </c>
      <c r="C7" s="88" t="s">
        <v>217</v>
      </c>
      <c r="D7" s="88">
        <f>D6</f>
        <v>0</v>
      </c>
      <c r="E7" s="89">
        <v>2754</v>
      </c>
      <c r="F7" s="89">
        <v>297.60000000000002</v>
      </c>
      <c r="G7" s="89">
        <v>384</v>
      </c>
      <c r="H7" s="89">
        <v>38.4</v>
      </c>
      <c r="I7" s="89">
        <v>0</v>
      </c>
      <c r="J7" s="89">
        <v>0</v>
      </c>
      <c r="K7" s="89">
        <v>35</v>
      </c>
      <c r="L7" s="89">
        <v>0.5</v>
      </c>
      <c r="M7" s="89">
        <v>5</v>
      </c>
      <c r="N7" s="89">
        <v>0</v>
      </c>
      <c r="O7" s="89">
        <v>15</v>
      </c>
      <c r="P7" s="89">
        <v>0</v>
      </c>
      <c r="Q7" s="89">
        <v>45</v>
      </c>
      <c r="R7" s="89">
        <v>0.5</v>
      </c>
      <c r="S7" s="89">
        <v>60</v>
      </c>
      <c r="T7" s="89" t="str">
        <f t="shared" si="1"/>
        <v>80000001|5</v>
      </c>
      <c r="U7" s="219">
        <v>1</v>
      </c>
      <c r="V7" s="89">
        <v>3003</v>
      </c>
      <c r="W7" s="89">
        <v>3003</v>
      </c>
      <c r="X7" s="89">
        <v>80000001</v>
      </c>
      <c r="Y7" s="89">
        <v>5</v>
      </c>
      <c r="Z7" s="89" t="s">
        <v>629</v>
      </c>
      <c r="AA7" s="89" t="s">
        <v>629</v>
      </c>
      <c r="AB7" s="89" t="s">
        <v>629</v>
      </c>
      <c r="AC7" s="219" t="s">
        <v>629</v>
      </c>
    </row>
    <row r="8" spans="1:29" x14ac:dyDescent="0.15">
      <c r="A8" s="90">
        <f t="shared" si="0"/>
        <v>300400</v>
      </c>
      <c r="B8" s="91">
        <v>3004</v>
      </c>
      <c r="C8" s="91" t="s">
        <v>207</v>
      </c>
      <c r="D8" s="92">
        <f t="shared" si="2"/>
        <v>0</v>
      </c>
      <c r="E8" s="93">
        <v>4164</v>
      </c>
      <c r="F8" s="93">
        <v>244</v>
      </c>
      <c r="G8" s="93">
        <v>210</v>
      </c>
      <c r="H8" s="93">
        <v>22</v>
      </c>
      <c r="I8" s="93">
        <v>0</v>
      </c>
      <c r="J8" s="93">
        <v>0</v>
      </c>
      <c r="K8" s="93">
        <v>80</v>
      </c>
      <c r="L8" s="93">
        <v>1</v>
      </c>
      <c r="M8" s="93">
        <v>13</v>
      </c>
      <c r="N8" s="93">
        <v>0</v>
      </c>
      <c r="O8" s="93">
        <v>7</v>
      </c>
      <c r="P8" s="93">
        <v>0</v>
      </c>
      <c r="Q8" s="93">
        <v>45</v>
      </c>
      <c r="R8" s="93">
        <v>0.5</v>
      </c>
      <c r="S8" s="93">
        <v>60</v>
      </c>
      <c r="T8" s="93" t="str">
        <f t="shared" si="1"/>
        <v>80000001|5</v>
      </c>
      <c r="U8" s="220">
        <v>1</v>
      </c>
      <c r="V8" s="93">
        <v>3004</v>
      </c>
      <c r="W8" s="93">
        <v>3004</v>
      </c>
      <c r="X8" s="93">
        <v>80000001</v>
      </c>
      <c r="Y8" s="93">
        <v>5</v>
      </c>
      <c r="Z8" s="93" t="s">
        <v>629</v>
      </c>
      <c r="AA8" s="93" t="s">
        <v>629</v>
      </c>
      <c r="AB8" s="93" t="s">
        <v>629</v>
      </c>
      <c r="AC8" s="220" t="s">
        <v>629</v>
      </c>
    </row>
    <row r="9" spans="1:29" x14ac:dyDescent="0.15">
      <c r="A9" s="90">
        <f t="shared" si="0"/>
        <v>300500</v>
      </c>
      <c r="B9" s="91">
        <v>3005</v>
      </c>
      <c r="C9" s="91" t="s">
        <v>2162</v>
      </c>
      <c r="D9" s="92">
        <f>D8</f>
        <v>0</v>
      </c>
      <c r="E9" s="93">
        <v>4717.2</v>
      </c>
      <c r="F9" s="93">
        <v>410.4</v>
      </c>
      <c r="G9" s="93">
        <v>288</v>
      </c>
      <c r="H9" s="93">
        <v>28.2</v>
      </c>
      <c r="I9" s="93">
        <v>0</v>
      </c>
      <c r="J9" s="93">
        <v>0</v>
      </c>
      <c r="K9" s="93">
        <v>122</v>
      </c>
      <c r="L9" s="93">
        <v>1.1000000000000001</v>
      </c>
      <c r="M9" s="93">
        <v>6</v>
      </c>
      <c r="N9" s="93">
        <v>0</v>
      </c>
      <c r="O9" s="93">
        <v>7</v>
      </c>
      <c r="P9" s="93">
        <v>0</v>
      </c>
      <c r="Q9" s="93">
        <v>45</v>
      </c>
      <c r="R9" s="93">
        <v>0.5</v>
      </c>
      <c r="S9" s="93">
        <v>60</v>
      </c>
      <c r="T9" s="93" t="str">
        <f t="shared" si="1"/>
        <v>80000001|5</v>
      </c>
      <c r="U9" s="220">
        <v>1</v>
      </c>
      <c r="V9" s="93">
        <v>3005</v>
      </c>
      <c r="W9" s="93">
        <v>3005</v>
      </c>
      <c r="X9" s="93">
        <v>80000001</v>
      </c>
      <c r="Y9" s="93">
        <v>5</v>
      </c>
      <c r="Z9" s="93" t="s">
        <v>629</v>
      </c>
      <c r="AA9" s="93" t="s">
        <v>629</v>
      </c>
      <c r="AB9" s="93" t="s">
        <v>629</v>
      </c>
      <c r="AC9" s="220" t="s">
        <v>629</v>
      </c>
    </row>
    <row r="10" spans="1:29" x14ac:dyDescent="0.15">
      <c r="A10" s="94">
        <f t="shared" si="0"/>
        <v>300600</v>
      </c>
      <c r="B10" s="92">
        <v>3006</v>
      </c>
      <c r="C10" s="92" t="s">
        <v>231</v>
      </c>
      <c r="D10" s="92">
        <f t="shared" si="2"/>
        <v>0</v>
      </c>
      <c r="E10" s="93">
        <v>3000</v>
      </c>
      <c r="F10" s="93">
        <v>240</v>
      </c>
      <c r="G10" s="93">
        <v>200</v>
      </c>
      <c r="H10" s="93">
        <v>15</v>
      </c>
      <c r="I10" s="93">
        <v>0</v>
      </c>
      <c r="J10" s="93">
        <v>0</v>
      </c>
      <c r="K10" s="93">
        <v>50</v>
      </c>
      <c r="L10" s="93">
        <v>0.6</v>
      </c>
      <c r="M10" s="93">
        <v>0</v>
      </c>
      <c r="N10" s="93">
        <v>0</v>
      </c>
      <c r="O10" s="93">
        <v>0</v>
      </c>
      <c r="P10" s="93">
        <v>0</v>
      </c>
      <c r="Q10" s="93">
        <v>45</v>
      </c>
      <c r="R10" s="93">
        <v>0.5</v>
      </c>
      <c r="S10" s="93">
        <v>60</v>
      </c>
      <c r="T10" s="93" t="str">
        <f t="shared" si="1"/>
        <v/>
      </c>
      <c r="U10" s="220">
        <v>1</v>
      </c>
      <c r="V10" s="93">
        <v>3006</v>
      </c>
      <c r="W10" s="93">
        <v>3006</v>
      </c>
      <c r="X10" s="93" t="s">
        <v>629</v>
      </c>
      <c r="Y10" s="93" t="s">
        <v>629</v>
      </c>
      <c r="Z10" s="93" t="s">
        <v>629</v>
      </c>
      <c r="AA10" s="93" t="s">
        <v>629</v>
      </c>
      <c r="AB10" s="93" t="s">
        <v>629</v>
      </c>
      <c r="AC10" s="220" t="s">
        <v>629</v>
      </c>
    </row>
    <row r="11" spans="1:29" x14ac:dyDescent="0.15">
      <c r="A11" s="94">
        <f t="shared" si="0"/>
        <v>300700</v>
      </c>
      <c r="B11" s="92">
        <v>3007</v>
      </c>
      <c r="C11" s="92" t="s">
        <v>214</v>
      </c>
      <c r="D11" s="92">
        <f t="shared" si="2"/>
        <v>0</v>
      </c>
      <c r="E11" s="93">
        <v>2117</v>
      </c>
      <c r="F11" s="93">
        <v>201</v>
      </c>
      <c r="G11" s="93">
        <v>236</v>
      </c>
      <c r="H11" s="93">
        <v>22</v>
      </c>
      <c r="I11" s="93">
        <v>0</v>
      </c>
      <c r="J11" s="93">
        <v>0</v>
      </c>
      <c r="K11" s="93">
        <v>47</v>
      </c>
      <c r="L11" s="93">
        <v>0.5</v>
      </c>
      <c r="M11" s="93">
        <v>6</v>
      </c>
      <c r="N11" s="93">
        <v>0</v>
      </c>
      <c r="O11" s="93">
        <v>9</v>
      </c>
      <c r="P11" s="93">
        <v>0</v>
      </c>
      <c r="Q11" s="93">
        <v>45</v>
      </c>
      <c r="R11" s="93">
        <v>0.5</v>
      </c>
      <c r="S11" s="93">
        <v>60</v>
      </c>
      <c r="T11" s="93" t="str">
        <f t="shared" si="1"/>
        <v/>
      </c>
      <c r="U11" s="220">
        <v>1</v>
      </c>
      <c r="V11" s="93">
        <v>3007</v>
      </c>
      <c r="W11" s="93">
        <v>3007</v>
      </c>
      <c r="X11" s="93" t="s">
        <v>629</v>
      </c>
      <c r="Y11" s="93" t="s">
        <v>629</v>
      </c>
      <c r="Z11" s="93" t="s">
        <v>629</v>
      </c>
      <c r="AA11" s="93" t="s">
        <v>629</v>
      </c>
      <c r="AB11" s="93" t="s">
        <v>629</v>
      </c>
      <c r="AC11" s="220" t="s">
        <v>629</v>
      </c>
    </row>
    <row r="12" spans="1:29" s="24" customFormat="1" x14ac:dyDescent="0.15">
      <c r="A12" s="87">
        <f t="shared" si="0"/>
        <v>300900</v>
      </c>
      <c r="B12" s="88">
        <v>3009</v>
      </c>
      <c r="C12" s="88" t="s">
        <v>229</v>
      </c>
      <c r="D12" s="88">
        <f t="shared" si="2"/>
        <v>0</v>
      </c>
      <c r="E12" s="89">
        <v>7519</v>
      </c>
      <c r="F12" s="89">
        <v>649</v>
      </c>
      <c r="G12" s="89">
        <v>116</v>
      </c>
      <c r="H12" s="89">
        <v>12</v>
      </c>
      <c r="I12" s="89">
        <v>0</v>
      </c>
      <c r="J12" s="89">
        <v>0</v>
      </c>
      <c r="K12" s="89">
        <v>190</v>
      </c>
      <c r="L12" s="89">
        <v>1.6</v>
      </c>
      <c r="M12" s="89">
        <v>3</v>
      </c>
      <c r="N12" s="89">
        <v>0</v>
      </c>
      <c r="O12" s="89">
        <v>4</v>
      </c>
      <c r="P12" s="89">
        <v>0</v>
      </c>
      <c r="Q12" s="89">
        <v>45</v>
      </c>
      <c r="R12" s="89">
        <v>0.5</v>
      </c>
      <c r="S12" s="89">
        <v>60</v>
      </c>
      <c r="T12" s="89" t="str">
        <f t="shared" si="1"/>
        <v>80000001|5</v>
      </c>
      <c r="U12" s="219">
        <v>1</v>
      </c>
      <c r="V12" s="89">
        <v>3009</v>
      </c>
      <c r="W12" s="89">
        <v>3009</v>
      </c>
      <c r="X12" s="89">
        <v>80000001</v>
      </c>
      <c r="Y12" s="89">
        <v>5</v>
      </c>
      <c r="Z12" s="89" t="s">
        <v>629</v>
      </c>
      <c r="AA12" s="89" t="s">
        <v>629</v>
      </c>
      <c r="AB12" s="89" t="s">
        <v>629</v>
      </c>
      <c r="AC12" s="219" t="s">
        <v>629</v>
      </c>
    </row>
    <row r="13" spans="1:29" x14ac:dyDescent="0.15">
      <c r="A13" s="94">
        <f t="shared" si="0"/>
        <v>301000</v>
      </c>
      <c r="B13" s="92">
        <v>3010</v>
      </c>
      <c r="C13" s="92" t="s">
        <v>206</v>
      </c>
      <c r="D13" s="92">
        <f t="shared" si="2"/>
        <v>0</v>
      </c>
      <c r="E13" s="93">
        <v>3000</v>
      </c>
      <c r="F13" s="93">
        <v>240</v>
      </c>
      <c r="G13" s="93">
        <v>200</v>
      </c>
      <c r="H13" s="93">
        <v>15</v>
      </c>
      <c r="I13" s="93">
        <v>0</v>
      </c>
      <c r="J13" s="93">
        <v>0</v>
      </c>
      <c r="K13" s="93">
        <v>50</v>
      </c>
      <c r="L13" s="93">
        <v>0.6</v>
      </c>
      <c r="M13" s="93">
        <v>0</v>
      </c>
      <c r="N13" s="93">
        <v>0</v>
      </c>
      <c r="O13" s="93">
        <v>0</v>
      </c>
      <c r="P13" s="93">
        <v>0</v>
      </c>
      <c r="Q13" s="93">
        <v>45</v>
      </c>
      <c r="R13" s="93">
        <v>0.5</v>
      </c>
      <c r="S13" s="93">
        <v>60</v>
      </c>
      <c r="T13" s="93" t="str">
        <f t="shared" si="1"/>
        <v/>
      </c>
      <c r="U13" s="220">
        <v>1</v>
      </c>
      <c r="V13" s="93">
        <v>3010</v>
      </c>
      <c r="W13" s="93">
        <v>3010</v>
      </c>
      <c r="X13" s="93" t="s">
        <v>629</v>
      </c>
      <c r="Y13" s="93" t="s">
        <v>629</v>
      </c>
      <c r="Z13" s="93" t="s">
        <v>629</v>
      </c>
      <c r="AA13" s="93" t="s">
        <v>629</v>
      </c>
      <c r="AB13" s="93" t="s">
        <v>629</v>
      </c>
      <c r="AC13" s="220" t="s">
        <v>629</v>
      </c>
    </row>
    <row r="14" spans="1:29" s="24" customFormat="1" x14ac:dyDescent="0.15">
      <c r="A14" s="87">
        <f t="shared" si="0"/>
        <v>301100</v>
      </c>
      <c r="B14" s="88">
        <v>3011</v>
      </c>
      <c r="C14" s="88" t="s">
        <v>208</v>
      </c>
      <c r="D14" s="88">
        <f t="shared" si="2"/>
        <v>0</v>
      </c>
      <c r="E14" s="89">
        <v>3061</v>
      </c>
      <c r="F14" s="89">
        <v>212</v>
      </c>
      <c r="G14" s="89">
        <v>280</v>
      </c>
      <c r="H14" s="89">
        <v>27</v>
      </c>
      <c r="I14" s="89">
        <v>0</v>
      </c>
      <c r="J14" s="89">
        <v>0</v>
      </c>
      <c r="K14" s="89">
        <v>83</v>
      </c>
      <c r="L14" s="89">
        <v>0.9</v>
      </c>
      <c r="M14" s="89">
        <v>10</v>
      </c>
      <c r="N14" s="89">
        <v>0</v>
      </c>
      <c r="O14" s="89">
        <v>8</v>
      </c>
      <c r="P14" s="89">
        <v>0</v>
      </c>
      <c r="Q14" s="89">
        <v>45</v>
      </c>
      <c r="R14" s="89">
        <v>0.5</v>
      </c>
      <c r="S14" s="89">
        <v>60</v>
      </c>
      <c r="T14" s="89" t="str">
        <f t="shared" si="1"/>
        <v>80000001|5</v>
      </c>
      <c r="U14" s="219">
        <v>1</v>
      </c>
      <c r="V14" s="89">
        <v>3011</v>
      </c>
      <c r="W14" s="89">
        <v>3011</v>
      </c>
      <c r="X14" s="89">
        <v>80000001</v>
      </c>
      <c r="Y14" s="89">
        <v>5</v>
      </c>
      <c r="Z14" s="89" t="s">
        <v>629</v>
      </c>
      <c r="AA14" s="89" t="s">
        <v>629</v>
      </c>
      <c r="AB14" s="89" t="s">
        <v>629</v>
      </c>
      <c r="AC14" s="219" t="s">
        <v>629</v>
      </c>
    </row>
    <row r="15" spans="1:29" s="24" customFormat="1" x14ac:dyDescent="0.15">
      <c r="A15" s="87">
        <f t="shared" si="0"/>
        <v>800000</v>
      </c>
      <c r="B15" s="88">
        <v>8000</v>
      </c>
      <c r="C15" s="88" t="s">
        <v>2163</v>
      </c>
      <c r="D15" s="88">
        <f t="shared" si="2"/>
        <v>0</v>
      </c>
      <c r="E15" s="89">
        <v>3000</v>
      </c>
      <c r="F15" s="89">
        <v>240</v>
      </c>
      <c r="G15" s="89">
        <v>200</v>
      </c>
      <c r="H15" s="89">
        <v>15</v>
      </c>
      <c r="I15" s="89">
        <v>0</v>
      </c>
      <c r="J15" s="89">
        <v>0</v>
      </c>
      <c r="K15" s="89">
        <v>50</v>
      </c>
      <c r="L15" s="89">
        <v>0.6</v>
      </c>
      <c r="M15" s="89">
        <v>0</v>
      </c>
      <c r="N15" s="89">
        <v>0</v>
      </c>
      <c r="O15" s="89">
        <v>0</v>
      </c>
      <c r="P15" s="89">
        <v>0</v>
      </c>
      <c r="Q15" s="89">
        <v>45</v>
      </c>
      <c r="R15" s="89">
        <v>0.5</v>
      </c>
      <c r="S15" s="89">
        <v>60</v>
      </c>
      <c r="T15" s="89" t="str">
        <f t="shared" si="1"/>
        <v>80000001|5</v>
      </c>
      <c r="U15" s="219">
        <v>1</v>
      </c>
      <c r="V15" s="89">
        <v>8000</v>
      </c>
      <c r="W15" s="89">
        <v>3009</v>
      </c>
      <c r="X15" s="89">
        <v>80000001</v>
      </c>
      <c r="Y15" s="89">
        <v>5</v>
      </c>
      <c r="Z15" s="89" t="s">
        <v>629</v>
      </c>
      <c r="AA15" s="89" t="s">
        <v>629</v>
      </c>
      <c r="AB15" s="89" t="s">
        <v>629</v>
      </c>
      <c r="AC15" s="219" t="s">
        <v>629</v>
      </c>
    </row>
    <row r="16" spans="1:29" x14ac:dyDescent="0.15">
      <c r="A16" s="90">
        <f t="shared" si="0"/>
        <v>301200</v>
      </c>
      <c r="B16" s="91">
        <v>3012</v>
      </c>
      <c r="C16" s="91" t="s">
        <v>218</v>
      </c>
      <c r="D16" s="92">
        <f>D14</f>
        <v>0</v>
      </c>
      <c r="E16" s="93">
        <v>2727</v>
      </c>
      <c r="F16" s="93">
        <v>288</v>
      </c>
      <c r="G16" s="93">
        <v>315</v>
      </c>
      <c r="H16" s="93">
        <v>33</v>
      </c>
      <c r="I16" s="93">
        <v>0</v>
      </c>
      <c r="J16" s="93">
        <v>0</v>
      </c>
      <c r="K16" s="93">
        <v>48</v>
      </c>
      <c r="L16" s="93">
        <v>0.5</v>
      </c>
      <c r="M16" s="93">
        <v>6</v>
      </c>
      <c r="N16" s="93">
        <v>0</v>
      </c>
      <c r="O16" s="93">
        <v>10</v>
      </c>
      <c r="P16" s="93">
        <v>0</v>
      </c>
      <c r="Q16" s="93">
        <v>45</v>
      </c>
      <c r="R16" s="93">
        <v>0.5</v>
      </c>
      <c r="S16" s="93">
        <v>60</v>
      </c>
      <c r="T16" s="93" t="str">
        <f t="shared" si="1"/>
        <v>80000001|5</v>
      </c>
      <c r="U16" s="220">
        <v>1</v>
      </c>
      <c r="V16" s="93">
        <v>3012</v>
      </c>
      <c r="W16" s="93">
        <v>3012</v>
      </c>
      <c r="X16" s="93">
        <v>80000001</v>
      </c>
      <c r="Y16" s="93">
        <v>5</v>
      </c>
      <c r="Z16" s="93" t="s">
        <v>629</v>
      </c>
      <c r="AA16" s="93" t="s">
        <v>629</v>
      </c>
      <c r="AB16" s="93" t="s">
        <v>629</v>
      </c>
      <c r="AC16" s="220" t="s">
        <v>629</v>
      </c>
    </row>
    <row r="17" spans="1:29" x14ac:dyDescent="0.15">
      <c r="A17" s="94">
        <f t="shared" si="0"/>
        <v>301300</v>
      </c>
      <c r="B17" s="92">
        <v>3013</v>
      </c>
      <c r="C17" s="92" t="s">
        <v>219</v>
      </c>
      <c r="D17" s="92">
        <f t="shared" ref="D17:D68" si="3">D16</f>
        <v>0</v>
      </c>
      <c r="E17" s="93">
        <v>3712.8</v>
      </c>
      <c r="F17" s="93">
        <v>206.4</v>
      </c>
      <c r="G17" s="93">
        <v>0</v>
      </c>
      <c r="H17" s="93">
        <v>0</v>
      </c>
      <c r="I17" s="93">
        <v>290.39999999999998</v>
      </c>
      <c r="J17" s="93">
        <v>31.2</v>
      </c>
      <c r="K17" s="93">
        <v>60</v>
      </c>
      <c r="L17" s="93">
        <v>0.6</v>
      </c>
      <c r="M17" s="93">
        <v>6</v>
      </c>
      <c r="N17" s="93">
        <v>0</v>
      </c>
      <c r="O17" s="93">
        <v>10</v>
      </c>
      <c r="P17" s="93">
        <v>0</v>
      </c>
      <c r="Q17" s="93">
        <v>45</v>
      </c>
      <c r="R17" s="93">
        <v>0.5</v>
      </c>
      <c r="S17" s="93">
        <v>60</v>
      </c>
      <c r="T17" s="93" t="str">
        <f t="shared" si="1"/>
        <v/>
      </c>
      <c r="U17" s="220">
        <v>1</v>
      </c>
      <c r="V17" s="93">
        <v>3013</v>
      </c>
      <c r="W17" s="93">
        <v>3013</v>
      </c>
      <c r="X17" s="93" t="s">
        <v>629</v>
      </c>
      <c r="Y17" s="93" t="s">
        <v>629</v>
      </c>
      <c r="Z17" s="93" t="s">
        <v>629</v>
      </c>
      <c r="AA17" s="93" t="s">
        <v>629</v>
      </c>
      <c r="AB17" s="93" t="s">
        <v>629</v>
      </c>
      <c r="AC17" s="220" t="s">
        <v>629</v>
      </c>
    </row>
    <row r="18" spans="1:29" x14ac:dyDescent="0.15">
      <c r="A18" s="94">
        <f t="shared" si="0"/>
        <v>301400</v>
      </c>
      <c r="B18" s="92">
        <v>3014</v>
      </c>
      <c r="C18" s="92" t="s">
        <v>635</v>
      </c>
      <c r="D18" s="92">
        <f t="shared" si="3"/>
        <v>0</v>
      </c>
      <c r="E18" s="93">
        <v>3865.2</v>
      </c>
      <c r="F18" s="93">
        <v>259.2</v>
      </c>
      <c r="G18" s="93">
        <v>277.2</v>
      </c>
      <c r="H18" s="93">
        <v>25.2</v>
      </c>
      <c r="I18" s="93">
        <v>0</v>
      </c>
      <c r="J18" s="93">
        <v>0</v>
      </c>
      <c r="K18" s="93">
        <v>96</v>
      </c>
      <c r="L18" s="93">
        <v>0.9</v>
      </c>
      <c r="M18" s="93">
        <v>7</v>
      </c>
      <c r="N18" s="93">
        <v>0</v>
      </c>
      <c r="O18" s="93">
        <v>7</v>
      </c>
      <c r="P18" s="93">
        <v>0</v>
      </c>
      <c r="Q18" s="93">
        <v>45</v>
      </c>
      <c r="R18" s="93">
        <v>0.5</v>
      </c>
      <c r="S18" s="93">
        <v>60</v>
      </c>
      <c r="T18" s="93" t="str">
        <f t="shared" si="1"/>
        <v/>
      </c>
      <c r="U18" s="220">
        <v>1</v>
      </c>
      <c r="V18" s="93">
        <v>3014</v>
      </c>
      <c r="W18" s="93">
        <v>3014</v>
      </c>
      <c r="X18" s="93" t="s">
        <v>629</v>
      </c>
      <c r="Y18" s="93" t="s">
        <v>629</v>
      </c>
      <c r="Z18" s="93" t="s">
        <v>629</v>
      </c>
      <c r="AA18" s="93" t="s">
        <v>629</v>
      </c>
      <c r="AB18" s="93" t="s">
        <v>629</v>
      </c>
      <c r="AC18" s="220" t="s">
        <v>629</v>
      </c>
    </row>
    <row r="19" spans="1:29" x14ac:dyDescent="0.15">
      <c r="A19" s="94">
        <f t="shared" si="0"/>
        <v>301500</v>
      </c>
      <c r="B19" s="92">
        <v>3015</v>
      </c>
      <c r="C19" s="92" t="s">
        <v>210</v>
      </c>
      <c r="D19" s="92">
        <f t="shared" si="3"/>
        <v>0</v>
      </c>
      <c r="E19" s="93">
        <v>3000</v>
      </c>
      <c r="F19" s="93">
        <v>240</v>
      </c>
      <c r="G19" s="93">
        <v>200</v>
      </c>
      <c r="H19" s="93">
        <v>15</v>
      </c>
      <c r="I19" s="93">
        <v>0</v>
      </c>
      <c r="J19" s="93">
        <v>0</v>
      </c>
      <c r="K19" s="93">
        <v>50</v>
      </c>
      <c r="L19" s="93">
        <v>0.6</v>
      </c>
      <c r="M19" s="93">
        <v>0</v>
      </c>
      <c r="N19" s="93">
        <v>0</v>
      </c>
      <c r="O19" s="93">
        <v>0</v>
      </c>
      <c r="P19" s="93">
        <v>0</v>
      </c>
      <c r="Q19" s="93">
        <v>45</v>
      </c>
      <c r="R19" s="93">
        <v>0.5</v>
      </c>
      <c r="S19" s="93">
        <v>60</v>
      </c>
      <c r="T19" s="93" t="str">
        <f t="shared" si="1"/>
        <v/>
      </c>
      <c r="U19" s="220">
        <v>1</v>
      </c>
      <c r="V19" s="93">
        <v>3015</v>
      </c>
      <c r="W19" s="93">
        <v>3015</v>
      </c>
      <c r="X19" s="93" t="s">
        <v>629</v>
      </c>
      <c r="Y19" s="93" t="s">
        <v>629</v>
      </c>
      <c r="Z19" s="93" t="s">
        <v>629</v>
      </c>
      <c r="AA19" s="93" t="s">
        <v>629</v>
      </c>
      <c r="AB19" s="93" t="s">
        <v>629</v>
      </c>
      <c r="AC19" s="220" t="s">
        <v>629</v>
      </c>
    </row>
    <row r="20" spans="1:29" x14ac:dyDescent="0.15">
      <c r="A20" s="94">
        <f t="shared" si="0"/>
        <v>301600</v>
      </c>
      <c r="B20" s="92">
        <v>3016</v>
      </c>
      <c r="C20" s="92" t="s">
        <v>2164</v>
      </c>
      <c r="D20" s="92">
        <f t="shared" si="3"/>
        <v>0</v>
      </c>
      <c r="E20" s="93">
        <v>3068.4</v>
      </c>
      <c r="F20" s="93">
        <v>301.2</v>
      </c>
      <c r="G20" s="93">
        <v>297.60000000000002</v>
      </c>
      <c r="H20" s="93">
        <v>27.6</v>
      </c>
      <c r="I20" s="93">
        <v>0</v>
      </c>
      <c r="J20" s="93">
        <v>0</v>
      </c>
      <c r="K20" s="93">
        <v>56</v>
      </c>
      <c r="L20" s="93">
        <v>0.6</v>
      </c>
      <c r="M20" s="93">
        <v>14</v>
      </c>
      <c r="N20" s="93">
        <v>0</v>
      </c>
      <c r="O20" s="93">
        <v>10</v>
      </c>
      <c r="P20" s="93">
        <v>0</v>
      </c>
      <c r="Q20" s="93">
        <v>45</v>
      </c>
      <c r="R20" s="93">
        <v>0.5</v>
      </c>
      <c r="S20" s="93">
        <v>60</v>
      </c>
      <c r="T20" s="93" t="str">
        <f t="shared" si="1"/>
        <v/>
      </c>
      <c r="U20" s="220">
        <v>1</v>
      </c>
      <c r="V20" s="93">
        <v>3016</v>
      </c>
      <c r="W20" s="93">
        <v>3016</v>
      </c>
      <c r="X20" s="93" t="s">
        <v>629</v>
      </c>
      <c r="Y20" s="93" t="s">
        <v>629</v>
      </c>
      <c r="Z20" s="93" t="s">
        <v>629</v>
      </c>
      <c r="AA20" s="93" t="s">
        <v>629</v>
      </c>
      <c r="AB20" s="93" t="s">
        <v>629</v>
      </c>
      <c r="AC20" s="220" t="s">
        <v>629</v>
      </c>
    </row>
    <row r="21" spans="1:29" x14ac:dyDescent="0.15">
      <c r="A21" s="90">
        <f t="shared" si="0"/>
        <v>301700</v>
      </c>
      <c r="B21" s="91">
        <v>3017</v>
      </c>
      <c r="C21" s="91" t="s">
        <v>2165</v>
      </c>
      <c r="D21" s="92">
        <f t="shared" si="3"/>
        <v>0</v>
      </c>
      <c r="E21" s="93">
        <v>2870</v>
      </c>
      <c r="F21" s="93">
        <v>223</v>
      </c>
      <c r="G21" s="93">
        <v>255</v>
      </c>
      <c r="H21" s="93">
        <v>24</v>
      </c>
      <c r="I21" s="93">
        <v>0</v>
      </c>
      <c r="J21" s="93">
        <v>0</v>
      </c>
      <c r="K21" s="93">
        <v>112</v>
      </c>
      <c r="L21" s="93">
        <v>1</v>
      </c>
      <c r="M21" s="93">
        <v>10</v>
      </c>
      <c r="N21" s="93">
        <v>0</v>
      </c>
      <c r="O21" s="93">
        <v>11</v>
      </c>
      <c r="P21" s="93">
        <v>0</v>
      </c>
      <c r="Q21" s="93">
        <v>45</v>
      </c>
      <c r="R21" s="93">
        <v>0.5</v>
      </c>
      <c r="S21" s="93">
        <v>60</v>
      </c>
      <c r="T21" s="93" t="str">
        <f t="shared" si="1"/>
        <v>80000001|5</v>
      </c>
      <c r="U21" s="220">
        <v>1</v>
      </c>
      <c r="V21" s="93">
        <v>3017</v>
      </c>
      <c r="W21" s="93">
        <v>3017</v>
      </c>
      <c r="X21" s="93">
        <v>80000001</v>
      </c>
      <c r="Y21" s="93">
        <v>5</v>
      </c>
      <c r="Z21" s="93" t="s">
        <v>629</v>
      </c>
      <c r="AA21" s="93" t="s">
        <v>629</v>
      </c>
      <c r="AB21" s="93" t="s">
        <v>629</v>
      </c>
      <c r="AC21" s="220" t="s">
        <v>629</v>
      </c>
    </row>
    <row r="22" spans="1:29" x14ac:dyDescent="0.15">
      <c r="A22" s="94">
        <f t="shared" si="0"/>
        <v>301800</v>
      </c>
      <c r="B22" s="92">
        <v>3018</v>
      </c>
      <c r="C22" s="92" t="s">
        <v>230</v>
      </c>
      <c r="D22" s="92">
        <f t="shared" si="3"/>
        <v>0</v>
      </c>
      <c r="E22" s="93">
        <v>3000</v>
      </c>
      <c r="F22" s="93">
        <v>240</v>
      </c>
      <c r="G22" s="93">
        <v>200</v>
      </c>
      <c r="H22" s="93">
        <v>15</v>
      </c>
      <c r="I22" s="93">
        <v>0</v>
      </c>
      <c r="J22" s="93">
        <v>0</v>
      </c>
      <c r="K22" s="93">
        <v>50</v>
      </c>
      <c r="L22" s="93">
        <v>0.6</v>
      </c>
      <c r="M22" s="93">
        <v>0</v>
      </c>
      <c r="N22" s="93">
        <v>0</v>
      </c>
      <c r="O22" s="93">
        <v>0</v>
      </c>
      <c r="P22" s="93">
        <v>0</v>
      </c>
      <c r="Q22" s="93">
        <v>45</v>
      </c>
      <c r="R22" s="93">
        <v>0.5</v>
      </c>
      <c r="S22" s="93">
        <v>60</v>
      </c>
      <c r="T22" s="93" t="str">
        <f t="shared" si="1"/>
        <v/>
      </c>
      <c r="U22" s="220">
        <v>1</v>
      </c>
      <c r="V22" s="93">
        <v>3018</v>
      </c>
      <c r="W22" s="93">
        <v>3018</v>
      </c>
      <c r="X22" s="93" t="s">
        <v>629</v>
      </c>
      <c r="Y22" s="93" t="s">
        <v>629</v>
      </c>
      <c r="Z22" s="93" t="s">
        <v>629</v>
      </c>
      <c r="AA22" s="93" t="s">
        <v>629</v>
      </c>
      <c r="AB22" s="93" t="s">
        <v>629</v>
      </c>
      <c r="AC22" s="220" t="s">
        <v>629</v>
      </c>
    </row>
    <row r="23" spans="1:29" x14ac:dyDescent="0.15">
      <c r="A23" s="94">
        <f t="shared" si="0"/>
        <v>301900</v>
      </c>
      <c r="B23" s="92">
        <v>3019</v>
      </c>
      <c r="C23" s="92" t="s">
        <v>2166</v>
      </c>
      <c r="D23" s="92">
        <f t="shared" si="3"/>
        <v>0</v>
      </c>
      <c r="E23" s="93">
        <v>3375</v>
      </c>
      <c r="F23" s="93">
        <v>224</v>
      </c>
      <c r="G23" s="93">
        <v>196</v>
      </c>
      <c r="H23" s="93">
        <v>19</v>
      </c>
      <c r="I23" s="93">
        <v>0</v>
      </c>
      <c r="J23" s="93">
        <v>0</v>
      </c>
      <c r="K23" s="93">
        <v>92</v>
      </c>
      <c r="L23" s="93">
        <v>0.8</v>
      </c>
      <c r="M23" s="93">
        <v>4</v>
      </c>
      <c r="N23" s="93">
        <v>0</v>
      </c>
      <c r="O23" s="93">
        <v>25</v>
      </c>
      <c r="P23" s="93">
        <v>0</v>
      </c>
      <c r="Q23" s="93">
        <v>45</v>
      </c>
      <c r="R23" s="93">
        <v>0.5</v>
      </c>
      <c r="S23" s="93">
        <v>60</v>
      </c>
      <c r="T23" s="93" t="str">
        <f t="shared" si="1"/>
        <v/>
      </c>
      <c r="U23" s="220">
        <v>1</v>
      </c>
      <c r="V23" s="93">
        <v>3019</v>
      </c>
      <c r="W23" s="93">
        <v>3001</v>
      </c>
      <c r="X23" s="93" t="s">
        <v>629</v>
      </c>
      <c r="Y23" s="93" t="s">
        <v>629</v>
      </c>
      <c r="Z23" s="93" t="s">
        <v>629</v>
      </c>
      <c r="AA23" s="93" t="s">
        <v>629</v>
      </c>
      <c r="AB23" s="93" t="s">
        <v>629</v>
      </c>
      <c r="AC23" s="220" t="s">
        <v>629</v>
      </c>
    </row>
    <row r="24" spans="1:29" x14ac:dyDescent="0.15">
      <c r="A24" s="94">
        <f t="shared" si="0"/>
        <v>302000</v>
      </c>
      <c r="B24" s="92">
        <v>3020</v>
      </c>
      <c r="C24" s="92" t="s">
        <v>636</v>
      </c>
      <c r="D24" s="92">
        <f t="shared" si="3"/>
        <v>0</v>
      </c>
      <c r="E24" s="93">
        <v>3000</v>
      </c>
      <c r="F24" s="93">
        <v>240</v>
      </c>
      <c r="G24" s="93">
        <v>200</v>
      </c>
      <c r="H24" s="93">
        <v>15</v>
      </c>
      <c r="I24" s="93">
        <v>0</v>
      </c>
      <c r="J24" s="93">
        <v>0</v>
      </c>
      <c r="K24" s="93">
        <v>50</v>
      </c>
      <c r="L24" s="93">
        <v>0.6</v>
      </c>
      <c r="M24" s="93">
        <v>0</v>
      </c>
      <c r="N24" s="93">
        <v>0</v>
      </c>
      <c r="O24" s="93">
        <v>0</v>
      </c>
      <c r="P24" s="93">
        <v>0</v>
      </c>
      <c r="Q24" s="93">
        <v>45</v>
      </c>
      <c r="R24" s="93">
        <v>0.5</v>
      </c>
      <c r="S24" s="93">
        <v>60</v>
      </c>
      <c r="T24" s="93" t="str">
        <f t="shared" si="1"/>
        <v/>
      </c>
      <c r="U24" s="220">
        <v>1</v>
      </c>
      <c r="V24" s="93">
        <v>3001</v>
      </c>
      <c r="W24" s="93">
        <v>3001</v>
      </c>
      <c r="X24" s="93" t="s">
        <v>629</v>
      </c>
      <c r="Y24" s="93" t="s">
        <v>629</v>
      </c>
      <c r="Z24" s="93" t="s">
        <v>629</v>
      </c>
      <c r="AA24" s="93" t="s">
        <v>629</v>
      </c>
      <c r="AB24" s="93" t="s">
        <v>629</v>
      </c>
      <c r="AC24" s="220" t="s">
        <v>629</v>
      </c>
    </row>
    <row r="25" spans="1:29" s="24" customFormat="1" x14ac:dyDescent="0.15">
      <c r="A25" s="87">
        <f t="shared" si="0"/>
        <v>302100</v>
      </c>
      <c r="B25" s="88">
        <v>3021</v>
      </c>
      <c r="C25" s="88" t="s">
        <v>222</v>
      </c>
      <c r="D25" s="88">
        <f t="shared" si="3"/>
        <v>0</v>
      </c>
      <c r="E25" s="89">
        <v>7360</v>
      </c>
      <c r="F25" s="89">
        <v>502</v>
      </c>
      <c r="G25" s="89">
        <v>117</v>
      </c>
      <c r="H25" s="89">
        <v>14</v>
      </c>
      <c r="I25" s="89">
        <v>0</v>
      </c>
      <c r="J25" s="89">
        <v>0</v>
      </c>
      <c r="K25" s="89">
        <v>200</v>
      </c>
      <c r="L25" s="89">
        <v>2</v>
      </c>
      <c r="M25" s="89">
        <v>5</v>
      </c>
      <c r="N25" s="89">
        <v>0</v>
      </c>
      <c r="O25" s="89">
        <v>1</v>
      </c>
      <c r="P25" s="89">
        <v>0</v>
      </c>
      <c r="Q25" s="89">
        <v>45</v>
      </c>
      <c r="R25" s="89">
        <v>0.5</v>
      </c>
      <c r="S25" s="89">
        <v>60</v>
      </c>
      <c r="T25" s="89" t="str">
        <f t="shared" si="1"/>
        <v>80000001|5</v>
      </c>
      <c r="U25" s="219">
        <v>1</v>
      </c>
      <c r="V25" s="89">
        <v>3021</v>
      </c>
      <c r="W25" s="89">
        <v>3021</v>
      </c>
      <c r="X25" s="89">
        <v>80000001</v>
      </c>
      <c r="Y25" s="89">
        <v>5</v>
      </c>
      <c r="Z25" s="89" t="s">
        <v>629</v>
      </c>
      <c r="AA25" s="89" t="s">
        <v>629</v>
      </c>
      <c r="AB25" s="89" t="s">
        <v>629</v>
      </c>
      <c r="AC25" s="219" t="s">
        <v>629</v>
      </c>
    </row>
    <row r="26" spans="1:29" x14ac:dyDescent="0.15">
      <c r="A26" s="94">
        <f t="shared" si="0"/>
        <v>302200</v>
      </c>
      <c r="B26" s="92">
        <v>3022</v>
      </c>
      <c r="C26" s="92" t="s">
        <v>637</v>
      </c>
      <c r="D26" s="92">
        <f t="shared" si="3"/>
        <v>0</v>
      </c>
      <c r="E26" s="93">
        <v>3000</v>
      </c>
      <c r="F26" s="93">
        <v>240</v>
      </c>
      <c r="G26" s="93">
        <v>200</v>
      </c>
      <c r="H26" s="93">
        <v>15</v>
      </c>
      <c r="I26" s="93">
        <v>0</v>
      </c>
      <c r="J26" s="93">
        <v>0</v>
      </c>
      <c r="K26" s="93">
        <v>50</v>
      </c>
      <c r="L26" s="93">
        <v>0.6</v>
      </c>
      <c r="M26" s="93">
        <v>0</v>
      </c>
      <c r="N26" s="93">
        <v>0</v>
      </c>
      <c r="O26" s="93">
        <v>0</v>
      </c>
      <c r="P26" s="93">
        <v>0</v>
      </c>
      <c r="Q26" s="93">
        <v>45</v>
      </c>
      <c r="R26" s="93">
        <v>0.5</v>
      </c>
      <c r="S26" s="93">
        <v>60</v>
      </c>
      <c r="T26" s="93" t="str">
        <f t="shared" si="1"/>
        <v/>
      </c>
      <c r="U26" s="220">
        <v>1</v>
      </c>
      <c r="V26" s="93">
        <v>3022</v>
      </c>
      <c r="W26" s="93">
        <v>3022</v>
      </c>
      <c r="X26" s="93" t="s">
        <v>629</v>
      </c>
      <c r="Y26" s="93" t="s">
        <v>629</v>
      </c>
      <c r="Z26" s="93" t="s">
        <v>629</v>
      </c>
      <c r="AA26" s="93" t="s">
        <v>629</v>
      </c>
      <c r="AB26" s="93" t="s">
        <v>629</v>
      </c>
      <c r="AC26" s="220" t="s">
        <v>629</v>
      </c>
    </row>
    <row r="27" spans="1:29" x14ac:dyDescent="0.15">
      <c r="A27" s="94">
        <f t="shared" si="0"/>
        <v>302300</v>
      </c>
      <c r="B27" s="92">
        <v>3023</v>
      </c>
      <c r="C27" s="92" t="s">
        <v>428</v>
      </c>
      <c r="D27" s="92">
        <f t="shared" si="3"/>
        <v>0</v>
      </c>
      <c r="E27" s="93">
        <v>3000</v>
      </c>
      <c r="F27" s="93">
        <v>240</v>
      </c>
      <c r="G27" s="93">
        <v>200</v>
      </c>
      <c r="H27" s="93">
        <v>15</v>
      </c>
      <c r="I27" s="93">
        <v>0</v>
      </c>
      <c r="J27" s="93">
        <v>0</v>
      </c>
      <c r="K27" s="93">
        <v>50</v>
      </c>
      <c r="L27" s="93">
        <v>0.6</v>
      </c>
      <c r="M27" s="93">
        <v>0</v>
      </c>
      <c r="N27" s="93">
        <v>0</v>
      </c>
      <c r="O27" s="93">
        <v>0</v>
      </c>
      <c r="P27" s="93">
        <v>0</v>
      </c>
      <c r="Q27" s="93">
        <v>45</v>
      </c>
      <c r="R27" s="93">
        <v>0.5</v>
      </c>
      <c r="S27" s="93">
        <v>60</v>
      </c>
      <c r="T27" s="93" t="str">
        <f t="shared" si="1"/>
        <v/>
      </c>
      <c r="U27" s="220">
        <v>1</v>
      </c>
      <c r="V27" s="93">
        <v>3001</v>
      </c>
      <c r="W27" s="93">
        <v>3001</v>
      </c>
      <c r="X27" s="93" t="s">
        <v>629</v>
      </c>
      <c r="Y27" s="93" t="s">
        <v>629</v>
      </c>
      <c r="Z27" s="93" t="s">
        <v>629</v>
      </c>
      <c r="AA27" s="93" t="s">
        <v>629</v>
      </c>
      <c r="AB27" s="93" t="s">
        <v>629</v>
      </c>
      <c r="AC27" s="220" t="s">
        <v>629</v>
      </c>
    </row>
    <row r="28" spans="1:29" x14ac:dyDescent="0.15">
      <c r="A28" s="90">
        <f t="shared" si="0"/>
        <v>302400</v>
      </c>
      <c r="B28" s="91">
        <v>3024</v>
      </c>
      <c r="C28" s="91" t="s">
        <v>220</v>
      </c>
      <c r="D28" s="92">
        <f t="shared" si="3"/>
        <v>0</v>
      </c>
      <c r="E28" s="93">
        <v>3000</v>
      </c>
      <c r="F28" s="93">
        <v>240</v>
      </c>
      <c r="G28" s="93">
        <v>200</v>
      </c>
      <c r="H28" s="93">
        <v>15</v>
      </c>
      <c r="I28" s="93">
        <v>0</v>
      </c>
      <c r="J28" s="93">
        <v>0</v>
      </c>
      <c r="K28" s="93">
        <v>50</v>
      </c>
      <c r="L28" s="93">
        <v>0.6</v>
      </c>
      <c r="M28" s="93">
        <v>0</v>
      </c>
      <c r="N28" s="93">
        <v>0</v>
      </c>
      <c r="O28" s="93">
        <v>0</v>
      </c>
      <c r="P28" s="93">
        <v>0</v>
      </c>
      <c r="Q28" s="93">
        <v>45</v>
      </c>
      <c r="R28" s="93">
        <v>0.5</v>
      </c>
      <c r="S28" s="93">
        <v>60</v>
      </c>
      <c r="T28" s="93" t="str">
        <f t="shared" si="1"/>
        <v>80000001|5</v>
      </c>
      <c r="U28" s="220">
        <v>1</v>
      </c>
      <c r="V28" s="93">
        <v>3024</v>
      </c>
      <c r="W28" s="93">
        <v>3024</v>
      </c>
      <c r="X28" s="93">
        <v>80000001</v>
      </c>
      <c r="Y28" s="93">
        <v>5</v>
      </c>
      <c r="Z28" s="93" t="s">
        <v>629</v>
      </c>
      <c r="AA28" s="93" t="s">
        <v>629</v>
      </c>
      <c r="AB28" s="93" t="s">
        <v>629</v>
      </c>
      <c r="AC28" s="220" t="s">
        <v>629</v>
      </c>
    </row>
    <row r="29" spans="1:29" x14ac:dyDescent="0.15">
      <c r="A29" s="94">
        <f t="shared" si="0"/>
        <v>302500</v>
      </c>
      <c r="B29" s="92">
        <v>3025</v>
      </c>
      <c r="C29" s="92" t="s">
        <v>429</v>
      </c>
      <c r="D29" s="92">
        <f t="shared" si="3"/>
        <v>0</v>
      </c>
      <c r="E29" s="93">
        <v>3000</v>
      </c>
      <c r="F29" s="93">
        <v>240</v>
      </c>
      <c r="G29" s="93">
        <v>200</v>
      </c>
      <c r="H29" s="93">
        <v>15</v>
      </c>
      <c r="I29" s="93">
        <v>0</v>
      </c>
      <c r="J29" s="93">
        <v>0</v>
      </c>
      <c r="K29" s="93">
        <v>50</v>
      </c>
      <c r="L29" s="93">
        <v>0.6</v>
      </c>
      <c r="M29" s="93">
        <v>0</v>
      </c>
      <c r="N29" s="93">
        <v>0</v>
      </c>
      <c r="O29" s="93">
        <v>0</v>
      </c>
      <c r="P29" s="93">
        <v>0</v>
      </c>
      <c r="Q29" s="93">
        <v>45</v>
      </c>
      <c r="R29" s="93">
        <v>0.5</v>
      </c>
      <c r="S29" s="93">
        <v>60</v>
      </c>
      <c r="T29" s="93" t="str">
        <f t="shared" si="1"/>
        <v/>
      </c>
      <c r="U29" s="220">
        <v>1</v>
      </c>
      <c r="V29" s="93">
        <v>3001</v>
      </c>
      <c r="W29" s="93">
        <v>3001</v>
      </c>
      <c r="X29" s="93" t="s">
        <v>629</v>
      </c>
      <c r="Y29" s="93" t="s">
        <v>629</v>
      </c>
      <c r="Z29" s="93" t="s">
        <v>629</v>
      </c>
      <c r="AA29" s="93" t="s">
        <v>629</v>
      </c>
      <c r="AB29" s="93" t="s">
        <v>629</v>
      </c>
      <c r="AC29" s="220" t="s">
        <v>629</v>
      </c>
    </row>
    <row r="30" spans="1:29" x14ac:dyDescent="0.15">
      <c r="A30" s="90">
        <f t="shared" si="0"/>
        <v>302600</v>
      </c>
      <c r="B30" s="91">
        <v>3026</v>
      </c>
      <c r="C30" s="91" t="s">
        <v>638</v>
      </c>
      <c r="D30" s="92">
        <f>D29</f>
        <v>0</v>
      </c>
      <c r="E30" s="93">
        <v>2681</v>
      </c>
      <c r="F30" s="93">
        <v>165</v>
      </c>
      <c r="G30" s="93">
        <v>243</v>
      </c>
      <c r="H30" s="93">
        <v>21</v>
      </c>
      <c r="I30" s="93">
        <v>0</v>
      </c>
      <c r="J30" s="93">
        <v>0</v>
      </c>
      <c r="K30" s="93">
        <v>106</v>
      </c>
      <c r="L30" s="93">
        <v>1</v>
      </c>
      <c r="M30" s="93">
        <v>5</v>
      </c>
      <c r="N30" s="93">
        <v>0</v>
      </c>
      <c r="O30" s="93">
        <v>4</v>
      </c>
      <c r="P30" s="93">
        <v>0</v>
      </c>
      <c r="Q30" s="93">
        <v>45</v>
      </c>
      <c r="R30" s="93">
        <v>0.5</v>
      </c>
      <c r="S30" s="93">
        <v>60</v>
      </c>
      <c r="T30" s="93" t="str">
        <f t="shared" si="1"/>
        <v>80000001|5</v>
      </c>
      <c r="U30" s="220">
        <v>1</v>
      </c>
      <c r="V30" s="93">
        <v>3026</v>
      </c>
      <c r="W30" s="93">
        <v>3026</v>
      </c>
      <c r="X30" s="93">
        <v>80000001</v>
      </c>
      <c r="Y30" s="93">
        <v>5</v>
      </c>
      <c r="Z30" s="93" t="s">
        <v>629</v>
      </c>
      <c r="AA30" s="93" t="s">
        <v>629</v>
      </c>
      <c r="AB30" s="93" t="s">
        <v>629</v>
      </c>
      <c r="AC30" s="220" t="s">
        <v>629</v>
      </c>
    </row>
    <row r="31" spans="1:29" x14ac:dyDescent="0.15">
      <c r="A31" s="94">
        <f t="shared" si="0"/>
        <v>302700</v>
      </c>
      <c r="B31" s="92">
        <v>3027</v>
      </c>
      <c r="C31" s="92" t="s">
        <v>2167</v>
      </c>
      <c r="D31" s="92">
        <f t="shared" si="3"/>
        <v>0</v>
      </c>
      <c r="E31" s="93">
        <v>7687.2</v>
      </c>
      <c r="F31" s="93">
        <v>682.8</v>
      </c>
      <c r="G31" s="93">
        <v>156</v>
      </c>
      <c r="H31" s="93">
        <v>14.6</v>
      </c>
      <c r="I31" s="93">
        <v>0</v>
      </c>
      <c r="J31" s="93">
        <v>0</v>
      </c>
      <c r="K31" s="93">
        <v>222</v>
      </c>
      <c r="L31" s="93">
        <v>1.9</v>
      </c>
      <c r="M31" s="93">
        <v>2</v>
      </c>
      <c r="N31" s="93">
        <v>0</v>
      </c>
      <c r="O31" s="93">
        <v>3</v>
      </c>
      <c r="P31" s="93">
        <v>0</v>
      </c>
      <c r="Q31" s="93">
        <v>45</v>
      </c>
      <c r="R31" s="93">
        <v>0.5</v>
      </c>
      <c r="S31" s="93">
        <v>60</v>
      </c>
      <c r="T31" s="93" t="str">
        <f t="shared" si="1"/>
        <v/>
      </c>
      <c r="U31" s="220">
        <v>1</v>
      </c>
      <c r="V31" s="93">
        <v>3001</v>
      </c>
      <c r="W31" s="93">
        <v>3001</v>
      </c>
      <c r="X31" s="93" t="s">
        <v>629</v>
      </c>
      <c r="Y31" s="93" t="s">
        <v>629</v>
      </c>
      <c r="Z31" s="93" t="s">
        <v>629</v>
      </c>
      <c r="AA31" s="93" t="s">
        <v>629</v>
      </c>
      <c r="AB31" s="93" t="s">
        <v>629</v>
      </c>
      <c r="AC31" s="220" t="s">
        <v>629</v>
      </c>
    </row>
    <row r="32" spans="1:29" s="24" customFormat="1" x14ac:dyDescent="0.15">
      <c r="A32" s="87">
        <f t="shared" si="0"/>
        <v>302800</v>
      </c>
      <c r="B32" s="88">
        <v>3028</v>
      </c>
      <c r="C32" s="88" t="s">
        <v>432</v>
      </c>
      <c r="D32" s="88">
        <f t="shared" si="3"/>
        <v>0</v>
      </c>
      <c r="E32" s="89">
        <v>2846</v>
      </c>
      <c r="F32" s="89">
        <v>330</v>
      </c>
      <c r="G32" s="89">
        <v>377</v>
      </c>
      <c r="H32" s="89">
        <v>39</v>
      </c>
      <c r="I32" s="89">
        <v>0</v>
      </c>
      <c r="J32" s="89">
        <v>0</v>
      </c>
      <c r="K32" s="89">
        <v>40</v>
      </c>
      <c r="L32" s="89">
        <v>0.6</v>
      </c>
      <c r="M32" s="89">
        <v>7</v>
      </c>
      <c r="N32" s="89">
        <v>0</v>
      </c>
      <c r="O32" s="89">
        <v>16</v>
      </c>
      <c r="P32" s="89">
        <v>0</v>
      </c>
      <c r="Q32" s="89">
        <v>45</v>
      </c>
      <c r="R32" s="89">
        <v>0.5</v>
      </c>
      <c r="S32" s="89">
        <v>60</v>
      </c>
      <c r="T32" s="89" t="str">
        <f t="shared" si="1"/>
        <v>80000001|5</v>
      </c>
      <c r="U32" s="219">
        <v>1</v>
      </c>
      <c r="V32" s="89">
        <v>3028</v>
      </c>
      <c r="W32" s="89">
        <v>3028</v>
      </c>
      <c r="X32" s="89">
        <v>80000001</v>
      </c>
      <c r="Y32" s="89">
        <v>5</v>
      </c>
      <c r="Z32" s="89" t="s">
        <v>629</v>
      </c>
      <c r="AA32" s="89" t="s">
        <v>629</v>
      </c>
      <c r="AB32" s="89" t="s">
        <v>629</v>
      </c>
      <c r="AC32" s="219" t="s">
        <v>629</v>
      </c>
    </row>
    <row r="33" spans="1:29" x14ac:dyDescent="0.15">
      <c r="A33" s="92">
        <f t="shared" si="0"/>
        <v>302900</v>
      </c>
      <c r="B33" s="92">
        <v>3029</v>
      </c>
      <c r="C33" s="92" t="s">
        <v>215</v>
      </c>
      <c r="D33" s="92">
        <f t="shared" si="3"/>
        <v>0</v>
      </c>
      <c r="E33" s="93">
        <v>2337.6</v>
      </c>
      <c r="F33" s="93">
        <v>130.80000000000001</v>
      </c>
      <c r="G33" s="93">
        <v>230.4</v>
      </c>
      <c r="H33" s="93">
        <v>24</v>
      </c>
      <c r="I33" s="93">
        <v>0</v>
      </c>
      <c r="J33" s="93">
        <v>0</v>
      </c>
      <c r="K33" s="93">
        <v>30</v>
      </c>
      <c r="L33" s="93">
        <v>0.4</v>
      </c>
      <c r="M33" s="93">
        <v>5</v>
      </c>
      <c r="N33" s="93">
        <v>0</v>
      </c>
      <c r="O33" s="93">
        <v>5</v>
      </c>
      <c r="P33" s="93">
        <v>0</v>
      </c>
      <c r="Q33" s="93">
        <v>45</v>
      </c>
      <c r="R33" s="93">
        <v>0.5</v>
      </c>
      <c r="S33" s="93">
        <v>60</v>
      </c>
      <c r="T33" s="93" t="str">
        <f t="shared" si="1"/>
        <v>80000001|5</v>
      </c>
      <c r="U33" s="220">
        <v>1</v>
      </c>
      <c r="V33" s="93">
        <v>3029</v>
      </c>
      <c r="W33" s="93">
        <v>3029</v>
      </c>
      <c r="X33" s="93">
        <v>80000001</v>
      </c>
      <c r="Y33" s="93">
        <v>5</v>
      </c>
      <c r="Z33" s="93" t="s">
        <v>629</v>
      </c>
      <c r="AA33" s="93" t="s">
        <v>629</v>
      </c>
      <c r="AB33" s="93" t="s">
        <v>629</v>
      </c>
      <c r="AC33" s="220" t="s">
        <v>629</v>
      </c>
    </row>
    <row r="34" spans="1:29" s="24" customFormat="1" x14ac:dyDescent="0.15">
      <c r="A34" s="87">
        <f t="shared" si="0"/>
        <v>303000</v>
      </c>
      <c r="B34" s="88">
        <v>3030</v>
      </c>
      <c r="C34" s="88" t="s">
        <v>221</v>
      </c>
      <c r="D34" s="88">
        <f t="shared" si="3"/>
        <v>0</v>
      </c>
      <c r="E34" s="89">
        <v>2295</v>
      </c>
      <c r="F34" s="89">
        <v>263</v>
      </c>
      <c r="G34" s="89">
        <v>347</v>
      </c>
      <c r="H34" s="89">
        <v>33</v>
      </c>
      <c r="I34" s="89">
        <v>0</v>
      </c>
      <c r="J34" s="89">
        <v>0</v>
      </c>
      <c r="K34" s="89">
        <v>42</v>
      </c>
      <c r="L34" s="89">
        <v>0.5</v>
      </c>
      <c r="M34" s="89">
        <v>6</v>
      </c>
      <c r="N34" s="89">
        <v>0</v>
      </c>
      <c r="O34" s="89">
        <v>6</v>
      </c>
      <c r="P34" s="89">
        <v>0</v>
      </c>
      <c r="Q34" s="89">
        <v>45</v>
      </c>
      <c r="R34" s="89">
        <v>0.5</v>
      </c>
      <c r="S34" s="89">
        <v>60</v>
      </c>
      <c r="T34" s="89" t="str">
        <f t="shared" si="1"/>
        <v>80000001|5</v>
      </c>
      <c r="U34" s="219">
        <v>1</v>
      </c>
      <c r="V34" s="89">
        <v>3030</v>
      </c>
      <c r="W34" s="89">
        <v>3030</v>
      </c>
      <c r="X34" s="89">
        <v>80000001</v>
      </c>
      <c r="Y34" s="89">
        <v>5</v>
      </c>
      <c r="Z34" s="89" t="s">
        <v>629</v>
      </c>
      <c r="AA34" s="89" t="s">
        <v>629</v>
      </c>
      <c r="AB34" s="89" t="s">
        <v>629</v>
      </c>
      <c r="AC34" s="219" t="s">
        <v>629</v>
      </c>
    </row>
    <row r="35" spans="1:29" x14ac:dyDescent="0.15">
      <c r="A35" s="94">
        <f t="shared" si="0"/>
        <v>303100</v>
      </c>
      <c r="B35" s="92">
        <v>3031</v>
      </c>
      <c r="C35" s="92" t="s">
        <v>211</v>
      </c>
      <c r="D35" s="92">
        <f t="shared" si="3"/>
        <v>0</v>
      </c>
      <c r="E35" s="93">
        <v>3000</v>
      </c>
      <c r="F35" s="93">
        <v>240</v>
      </c>
      <c r="G35" s="93">
        <v>200</v>
      </c>
      <c r="H35" s="93">
        <v>15</v>
      </c>
      <c r="I35" s="93">
        <v>0</v>
      </c>
      <c r="J35" s="93">
        <v>0</v>
      </c>
      <c r="K35" s="93">
        <v>50</v>
      </c>
      <c r="L35" s="93">
        <v>0.6</v>
      </c>
      <c r="M35" s="93">
        <v>0</v>
      </c>
      <c r="N35" s="93">
        <v>0</v>
      </c>
      <c r="O35" s="93">
        <v>0</v>
      </c>
      <c r="P35" s="93">
        <v>0</v>
      </c>
      <c r="Q35" s="93">
        <v>45</v>
      </c>
      <c r="R35" s="93">
        <v>0.5</v>
      </c>
      <c r="S35" s="93">
        <v>60</v>
      </c>
      <c r="T35" s="93" t="str">
        <f t="shared" si="1"/>
        <v/>
      </c>
      <c r="U35" s="220">
        <v>1</v>
      </c>
      <c r="V35" s="93">
        <v>3001</v>
      </c>
      <c r="W35" s="93">
        <v>3001</v>
      </c>
      <c r="X35" s="93" t="s">
        <v>629</v>
      </c>
      <c r="Y35" s="93" t="s">
        <v>629</v>
      </c>
      <c r="Z35" s="93" t="s">
        <v>629</v>
      </c>
      <c r="AA35" s="93" t="s">
        <v>629</v>
      </c>
      <c r="AB35" s="93" t="s">
        <v>629</v>
      </c>
      <c r="AC35" s="220" t="s">
        <v>629</v>
      </c>
    </row>
    <row r="36" spans="1:29" x14ac:dyDescent="0.15">
      <c r="A36" s="94">
        <f t="shared" si="0"/>
        <v>303200</v>
      </c>
      <c r="B36" s="92">
        <v>3032</v>
      </c>
      <c r="C36" s="92" t="s">
        <v>444</v>
      </c>
      <c r="D36" s="92">
        <f t="shared" si="3"/>
        <v>0</v>
      </c>
      <c r="E36" s="93">
        <v>3358</v>
      </c>
      <c r="F36" s="93">
        <v>356</v>
      </c>
      <c r="G36" s="93">
        <v>310</v>
      </c>
      <c r="H36" s="93">
        <v>32.5</v>
      </c>
      <c r="I36" s="93">
        <v>0</v>
      </c>
      <c r="J36" s="93">
        <v>0</v>
      </c>
      <c r="K36" s="93">
        <v>52</v>
      </c>
      <c r="L36" s="93">
        <v>0.6</v>
      </c>
      <c r="M36" s="93">
        <v>12</v>
      </c>
      <c r="N36" s="93">
        <v>0</v>
      </c>
      <c r="O36" s="93">
        <v>7</v>
      </c>
      <c r="P36" s="93">
        <v>0</v>
      </c>
      <c r="Q36" s="93">
        <v>45</v>
      </c>
      <c r="R36" s="93">
        <v>0.5</v>
      </c>
      <c r="S36" s="93">
        <v>60</v>
      </c>
      <c r="T36" s="93" t="str">
        <f t="shared" si="1"/>
        <v/>
      </c>
      <c r="U36" s="220">
        <v>1</v>
      </c>
      <c r="V36" s="93">
        <v>3001</v>
      </c>
      <c r="W36" s="93">
        <v>3001</v>
      </c>
      <c r="X36" s="93" t="s">
        <v>629</v>
      </c>
      <c r="Y36" s="93" t="s">
        <v>629</v>
      </c>
      <c r="Z36" s="93" t="s">
        <v>629</v>
      </c>
      <c r="AA36" s="93" t="s">
        <v>629</v>
      </c>
      <c r="AB36" s="93" t="s">
        <v>629</v>
      </c>
      <c r="AC36" s="220" t="s">
        <v>629</v>
      </c>
    </row>
    <row r="37" spans="1:29" x14ac:dyDescent="0.15">
      <c r="A37" s="94">
        <f t="shared" si="0"/>
        <v>303300</v>
      </c>
      <c r="B37" s="92">
        <v>3033</v>
      </c>
      <c r="C37" s="92" t="s">
        <v>445</v>
      </c>
      <c r="D37" s="92">
        <f t="shared" si="3"/>
        <v>0</v>
      </c>
      <c r="E37" s="93">
        <v>3000</v>
      </c>
      <c r="F37" s="93">
        <v>240</v>
      </c>
      <c r="G37" s="93">
        <v>200</v>
      </c>
      <c r="H37" s="93">
        <v>15</v>
      </c>
      <c r="I37" s="93">
        <v>0</v>
      </c>
      <c r="J37" s="93">
        <v>0</v>
      </c>
      <c r="K37" s="93">
        <v>50</v>
      </c>
      <c r="L37" s="93">
        <v>0.6</v>
      </c>
      <c r="M37" s="93">
        <v>0</v>
      </c>
      <c r="N37" s="93">
        <v>0</v>
      </c>
      <c r="O37" s="93">
        <v>0</v>
      </c>
      <c r="P37" s="93">
        <v>0</v>
      </c>
      <c r="Q37" s="93">
        <v>45</v>
      </c>
      <c r="R37" s="93">
        <v>0.5</v>
      </c>
      <c r="S37" s="93">
        <v>60</v>
      </c>
      <c r="T37" s="93" t="str">
        <f t="shared" si="1"/>
        <v/>
      </c>
      <c r="U37" s="220">
        <v>1</v>
      </c>
      <c r="V37" s="93">
        <v>3001</v>
      </c>
      <c r="W37" s="93">
        <v>3001</v>
      </c>
      <c r="X37" s="93" t="s">
        <v>629</v>
      </c>
      <c r="Y37" s="93" t="s">
        <v>629</v>
      </c>
      <c r="Z37" s="93" t="s">
        <v>629</v>
      </c>
      <c r="AA37" s="93" t="s">
        <v>629</v>
      </c>
      <c r="AB37" s="93" t="s">
        <v>629</v>
      </c>
      <c r="AC37" s="220" t="s">
        <v>629</v>
      </c>
    </row>
    <row r="38" spans="1:29" x14ac:dyDescent="0.15">
      <c r="A38" s="94">
        <f t="shared" si="0"/>
        <v>303400</v>
      </c>
      <c r="B38" s="92">
        <v>3034</v>
      </c>
      <c r="C38" s="92" t="s">
        <v>446</v>
      </c>
      <c r="D38" s="92">
        <f t="shared" si="3"/>
        <v>0</v>
      </c>
      <c r="E38" s="93">
        <v>3000</v>
      </c>
      <c r="F38" s="93">
        <v>240</v>
      </c>
      <c r="G38" s="93">
        <v>200</v>
      </c>
      <c r="H38" s="93">
        <v>15</v>
      </c>
      <c r="I38" s="93">
        <v>0</v>
      </c>
      <c r="J38" s="93">
        <v>0</v>
      </c>
      <c r="K38" s="93">
        <v>50</v>
      </c>
      <c r="L38" s="93">
        <v>0.6</v>
      </c>
      <c r="M38" s="93">
        <v>0</v>
      </c>
      <c r="N38" s="93">
        <v>0</v>
      </c>
      <c r="O38" s="93">
        <v>0</v>
      </c>
      <c r="P38" s="93">
        <v>0</v>
      </c>
      <c r="Q38" s="93">
        <v>45</v>
      </c>
      <c r="R38" s="93">
        <v>0.5</v>
      </c>
      <c r="S38" s="93">
        <v>60</v>
      </c>
      <c r="T38" s="93" t="str">
        <f t="shared" si="1"/>
        <v/>
      </c>
      <c r="U38" s="220">
        <v>1</v>
      </c>
      <c r="V38" s="93">
        <v>3001</v>
      </c>
      <c r="W38" s="93">
        <v>3001</v>
      </c>
      <c r="X38" s="93" t="s">
        <v>629</v>
      </c>
      <c r="Y38" s="93" t="s">
        <v>629</v>
      </c>
      <c r="Z38" s="93" t="s">
        <v>629</v>
      </c>
      <c r="AA38" s="93" t="s">
        <v>629</v>
      </c>
      <c r="AB38" s="93" t="s">
        <v>629</v>
      </c>
      <c r="AC38" s="220" t="s">
        <v>629</v>
      </c>
    </row>
    <row r="39" spans="1:29" x14ac:dyDescent="0.15">
      <c r="A39" s="94">
        <f t="shared" si="0"/>
        <v>303500</v>
      </c>
      <c r="B39" s="92">
        <v>3035</v>
      </c>
      <c r="C39" s="92" t="s">
        <v>212</v>
      </c>
      <c r="D39" s="92">
        <f t="shared" si="3"/>
        <v>0</v>
      </c>
      <c r="E39" s="93">
        <v>3000</v>
      </c>
      <c r="F39" s="93">
        <v>240</v>
      </c>
      <c r="G39" s="93">
        <v>200</v>
      </c>
      <c r="H39" s="93">
        <v>15</v>
      </c>
      <c r="I39" s="93">
        <v>0</v>
      </c>
      <c r="J39" s="93">
        <v>0</v>
      </c>
      <c r="K39" s="93">
        <v>50</v>
      </c>
      <c r="L39" s="93">
        <v>0.6</v>
      </c>
      <c r="M39" s="93">
        <v>0</v>
      </c>
      <c r="N39" s="93">
        <v>0</v>
      </c>
      <c r="O39" s="93">
        <v>0</v>
      </c>
      <c r="P39" s="93">
        <v>0</v>
      </c>
      <c r="Q39" s="93">
        <v>45</v>
      </c>
      <c r="R39" s="93">
        <v>0.5</v>
      </c>
      <c r="S39" s="93">
        <v>60</v>
      </c>
      <c r="T39" s="93" t="str">
        <f t="shared" si="1"/>
        <v/>
      </c>
      <c r="U39" s="220">
        <v>1</v>
      </c>
      <c r="V39" s="93">
        <v>3035</v>
      </c>
      <c r="W39" s="93">
        <v>3035</v>
      </c>
      <c r="X39" s="93" t="s">
        <v>629</v>
      </c>
      <c r="Y39" s="93" t="s">
        <v>629</v>
      </c>
      <c r="Z39" s="93" t="s">
        <v>629</v>
      </c>
      <c r="AA39" s="93" t="s">
        <v>629</v>
      </c>
      <c r="AB39" s="93" t="s">
        <v>629</v>
      </c>
      <c r="AC39" s="220" t="s">
        <v>629</v>
      </c>
    </row>
    <row r="40" spans="1:29" x14ac:dyDescent="0.15">
      <c r="A40" s="94">
        <f t="shared" si="0"/>
        <v>303600</v>
      </c>
      <c r="B40" s="92">
        <v>3036</v>
      </c>
      <c r="C40" s="92" t="s">
        <v>447</v>
      </c>
      <c r="D40" s="92">
        <f t="shared" si="3"/>
        <v>0</v>
      </c>
      <c r="E40" s="93">
        <v>3153</v>
      </c>
      <c r="F40" s="93">
        <v>240</v>
      </c>
      <c r="G40" s="93">
        <v>347</v>
      </c>
      <c r="H40" s="93">
        <v>36</v>
      </c>
      <c r="I40" s="93">
        <v>0</v>
      </c>
      <c r="J40" s="93">
        <v>0</v>
      </c>
      <c r="K40" s="93">
        <v>83</v>
      </c>
      <c r="L40" s="93">
        <v>0.9</v>
      </c>
      <c r="M40" s="93">
        <v>5</v>
      </c>
      <c r="N40" s="93">
        <v>0</v>
      </c>
      <c r="O40" s="93">
        <v>5</v>
      </c>
      <c r="P40" s="93">
        <v>0</v>
      </c>
      <c r="Q40" s="93">
        <v>45</v>
      </c>
      <c r="R40" s="93">
        <v>0.5</v>
      </c>
      <c r="S40" s="93">
        <v>60</v>
      </c>
      <c r="T40" s="93" t="str">
        <f t="shared" si="1"/>
        <v/>
      </c>
      <c r="U40" s="220">
        <v>1</v>
      </c>
      <c r="V40" s="93">
        <v>3001</v>
      </c>
      <c r="W40" s="93">
        <v>3001</v>
      </c>
      <c r="X40" s="93" t="s">
        <v>629</v>
      </c>
      <c r="Y40" s="93" t="s">
        <v>629</v>
      </c>
      <c r="Z40" s="93" t="s">
        <v>629</v>
      </c>
      <c r="AA40" s="93" t="s">
        <v>629</v>
      </c>
      <c r="AB40" s="93" t="s">
        <v>629</v>
      </c>
      <c r="AC40" s="220" t="s">
        <v>629</v>
      </c>
    </row>
    <row r="41" spans="1:29" s="24" customFormat="1" x14ac:dyDescent="0.15">
      <c r="A41" s="87">
        <f t="shared" si="0"/>
        <v>303700</v>
      </c>
      <c r="B41" s="88">
        <v>3037</v>
      </c>
      <c r="C41" s="88" t="s">
        <v>632</v>
      </c>
      <c r="D41" s="88">
        <f t="shared" si="3"/>
        <v>0</v>
      </c>
      <c r="E41" s="89">
        <v>2321</v>
      </c>
      <c r="F41" s="89">
        <v>118</v>
      </c>
      <c r="G41" s="89">
        <v>0</v>
      </c>
      <c r="H41" s="89">
        <v>0</v>
      </c>
      <c r="I41" s="89">
        <v>293</v>
      </c>
      <c r="J41" s="89">
        <v>28</v>
      </c>
      <c r="K41" s="89">
        <v>57</v>
      </c>
      <c r="L41" s="89">
        <v>0.7</v>
      </c>
      <c r="M41" s="89">
        <v>11</v>
      </c>
      <c r="N41" s="89">
        <v>0</v>
      </c>
      <c r="O41" s="89">
        <v>1</v>
      </c>
      <c r="P41" s="89">
        <v>0</v>
      </c>
      <c r="Q41" s="89">
        <v>45</v>
      </c>
      <c r="R41" s="89">
        <v>0.5</v>
      </c>
      <c r="S41" s="89">
        <v>60</v>
      </c>
      <c r="T41" s="89" t="str">
        <f t="shared" si="1"/>
        <v>80000001|5</v>
      </c>
      <c r="U41" s="219">
        <v>1</v>
      </c>
      <c r="V41" s="89">
        <v>3037</v>
      </c>
      <c r="W41" s="89">
        <v>3037</v>
      </c>
      <c r="X41" s="89">
        <v>80000001</v>
      </c>
      <c r="Y41" s="89">
        <v>5</v>
      </c>
      <c r="Z41" s="89" t="s">
        <v>629</v>
      </c>
      <c r="AA41" s="89" t="s">
        <v>629</v>
      </c>
      <c r="AB41" s="89" t="s">
        <v>629</v>
      </c>
      <c r="AC41" s="219" t="s">
        <v>629</v>
      </c>
    </row>
    <row r="42" spans="1:29" x14ac:dyDescent="0.15">
      <c r="A42" s="94">
        <f t="shared" si="0"/>
        <v>303800</v>
      </c>
      <c r="B42" s="92">
        <v>3038</v>
      </c>
      <c r="C42" s="92" t="s">
        <v>639</v>
      </c>
      <c r="D42" s="92">
        <f t="shared" si="3"/>
        <v>0</v>
      </c>
      <c r="E42" s="93">
        <v>3307</v>
      </c>
      <c r="F42" s="93">
        <v>241</v>
      </c>
      <c r="G42" s="93">
        <v>276</v>
      </c>
      <c r="H42" s="93">
        <v>27</v>
      </c>
      <c r="I42" s="93">
        <v>0</v>
      </c>
      <c r="J42" s="93">
        <v>0</v>
      </c>
      <c r="K42" s="93">
        <v>115</v>
      </c>
      <c r="L42" s="93">
        <v>1</v>
      </c>
      <c r="M42" s="93">
        <v>10</v>
      </c>
      <c r="N42" s="93">
        <v>0</v>
      </c>
      <c r="O42" s="93">
        <v>10</v>
      </c>
      <c r="P42" s="93">
        <v>0</v>
      </c>
      <c r="Q42" s="93">
        <v>45</v>
      </c>
      <c r="R42" s="93">
        <v>0.5</v>
      </c>
      <c r="S42" s="93">
        <v>60</v>
      </c>
      <c r="T42" s="93" t="str">
        <f t="shared" si="1"/>
        <v/>
      </c>
      <c r="U42" s="220">
        <v>1</v>
      </c>
      <c r="V42" s="93">
        <v>3037</v>
      </c>
      <c r="W42" s="93">
        <v>3037</v>
      </c>
      <c r="X42" s="93" t="s">
        <v>629</v>
      </c>
      <c r="Y42" s="93" t="s">
        <v>629</v>
      </c>
      <c r="Z42" s="93" t="s">
        <v>629</v>
      </c>
      <c r="AA42" s="93" t="s">
        <v>629</v>
      </c>
      <c r="AB42" s="93" t="s">
        <v>629</v>
      </c>
      <c r="AC42" s="220" t="s">
        <v>629</v>
      </c>
    </row>
    <row r="43" spans="1:29" x14ac:dyDescent="0.15">
      <c r="A43" s="92">
        <f t="shared" si="0"/>
        <v>303900</v>
      </c>
      <c r="B43" s="92">
        <v>3039</v>
      </c>
      <c r="C43" s="92" t="s">
        <v>449</v>
      </c>
      <c r="D43" s="92">
        <f t="shared" si="3"/>
        <v>0</v>
      </c>
      <c r="E43" s="93">
        <v>3210</v>
      </c>
      <c r="F43" s="93">
        <v>242</v>
      </c>
      <c r="G43" s="93">
        <v>210</v>
      </c>
      <c r="H43" s="93">
        <v>17</v>
      </c>
      <c r="I43" s="93">
        <v>0</v>
      </c>
      <c r="J43" s="93">
        <v>0</v>
      </c>
      <c r="K43" s="93">
        <v>72</v>
      </c>
      <c r="L43" s="93">
        <v>0.8</v>
      </c>
      <c r="M43" s="93">
        <v>3</v>
      </c>
      <c r="N43" s="93">
        <v>0</v>
      </c>
      <c r="O43" s="93">
        <v>5</v>
      </c>
      <c r="P43" s="93">
        <v>0</v>
      </c>
      <c r="Q43" s="93">
        <v>45</v>
      </c>
      <c r="R43" s="93">
        <v>0.5</v>
      </c>
      <c r="S43" s="93">
        <v>60</v>
      </c>
      <c r="T43" s="93" t="str">
        <f t="shared" si="1"/>
        <v/>
      </c>
      <c r="U43" s="220">
        <v>1</v>
      </c>
      <c r="V43" s="93">
        <v>3039</v>
      </c>
      <c r="W43" s="93">
        <v>3039</v>
      </c>
      <c r="X43" s="93" t="s">
        <v>629</v>
      </c>
      <c r="Y43" s="93" t="s">
        <v>629</v>
      </c>
      <c r="Z43" s="93" t="s">
        <v>629</v>
      </c>
      <c r="AA43" s="93" t="s">
        <v>629</v>
      </c>
      <c r="AB43" s="93" t="s">
        <v>629</v>
      </c>
      <c r="AC43" s="220" t="s">
        <v>629</v>
      </c>
    </row>
    <row r="44" spans="1:29" x14ac:dyDescent="0.15">
      <c r="A44" s="92">
        <f t="shared" si="0"/>
        <v>304000</v>
      </c>
      <c r="B44" s="92">
        <v>3040</v>
      </c>
      <c r="C44" s="92" t="s">
        <v>216</v>
      </c>
      <c r="D44" s="92">
        <f t="shared" si="3"/>
        <v>0</v>
      </c>
      <c r="E44" s="93">
        <v>3000</v>
      </c>
      <c r="F44" s="93">
        <v>240</v>
      </c>
      <c r="G44" s="93">
        <v>200</v>
      </c>
      <c r="H44" s="93">
        <v>15</v>
      </c>
      <c r="I44" s="93">
        <v>0</v>
      </c>
      <c r="J44" s="93">
        <v>0</v>
      </c>
      <c r="K44" s="93">
        <v>50</v>
      </c>
      <c r="L44" s="93">
        <v>0.6</v>
      </c>
      <c r="M44" s="93">
        <v>0</v>
      </c>
      <c r="N44" s="93">
        <v>0</v>
      </c>
      <c r="O44" s="93">
        <v>0</v>
      </c>
      <c r="P44" s="93">
        <v>0</v>
      </c>
      <c r="Q44" s="93">
        <v>45</v>
      </c>
      <c r="R44" s="93">
        <v>0.5</v>
      </c>
      <c r="S44" s="93">
        <v>60</v>
      </c>
      <c r="T44" s="93" t="str">
        <f t="shared" si="1"/>
        <v>80000001|5</v>
      </c>
      <c r="U44" s="220">
        <v>1</v>
      </c>
      <c r="V44" s="93">
        <v>3040</v>
      </c>
      <c r="W44" s="93">
        <v>3040</v>
      </c>
      <c r="X44" s="93">
        <v>80000001</v>
      </c>
      <c r="Y44" s="93">
        <v>5</v>
      </c>
      <c r="Z44" s="93" t="s">
        <v>629</v>
      </c>
      <c r="AA44" s="93" t="s">
        <v>629</v>
      </c>
      <c r="AB44" s="93" t="s">
        <v>629</v>
      </c>
      <c r="AC44" s="220" t="s">
        <v>629</v>
      </c>
    </row>
    <row r="45" spans="1:29" x14ac:dyDescent="0.15">
      <c r="A45" s="94">
        <f t="shared" si="0"/>
        <v>304100</v>
      </c>
      <c r="B45" s="92">
        <v>3041</v>
      </c>
      <c r="C45" s="92" t="s">
        <v>450</v>
      </c>
      <c r="D45" s="92">
        <f t="shared" si="3"/>
        <v>0</v>
      </c>
      <c r="E45" s="93">
        <v>5948</v>
      </c>
      <c r="F45" s="93">
        <v>470</v>
      </c>
      <c r="G45" s="93">
        <v>121</v>
      </c>
      <c r="H45" s="93">
        <v>11</v>
      </c>
      <c r="I45" s="93">
        <v>0</v>
      </c>
      <c r="J45" s="93">
        <v>0</v>
      </c>
      <c r="K45" s="93">
        <v>178</v>
      </c>
      <c r="L45" s="93">
        <v>1.8</v>
      </c>
      <c r="M45" s="93">
        <v>20</v>
      </c>
      <c r="N45" s="93">
        <v>0</v>
      </c>
      <c r="O45" s="93">
        <v>3</v>
      </c>
      <c r="P45" s="93">
        <v>0</v>
      </c>
      <c r="Q45" s="93">
        <v>45</v>
      </c>
      <c r="R45" s="93">
        <v>0.5</v>
      </c>
      <c r="S45" s="93">
        <v>60</v>
      </c>
      <c r="T45" s="93" t="str">
        <f t="shared" si="1"/>
        <v/>
      </c>
      <c r="U45" s="220">
        <v>1</v>
      </c>
      <c r="V45" s="93">
        <v>3001</v>
      </c>
      <c r="W45" s="93">
        <v>3001</v>
      </c>
      <c r="X45" s="93" t="s">
        <v>629</v>
      </c>
      <c r="Y45" s="93" t="s">
        <v>629</v>
      </c>
      <c r="Z45" s="93" t="s">
        <v>629</v>
      </c>
      <c r="AA45" s="93" t="s">
        <v>629</v>
      </c>
      <c r="AB45" s="93" t="s">
        <v>629</v>
      </c>
      <c r="AC45" s="220" t="s">
        <v>629</v>
      </c>
    </row>
    <row r="46" spans="1:29" x14ac:dyDescent="0.15">
      <c r="A46" s="90">
        <f t="shared" si="0"/>
        <v>304300</v>
      </c>
      <c r="B46" s="91">
        <v>3043</v>
      </c>
      <c r="C46" s="91" t="s">
        <v>633</v>
      </c>
      <c r="D46" s="92">
        <f t="shared" si="3"/>
        <v>0</v>
      </c>
      <c r="E46" s="93">
        <v>3279</v>
      </c>
      <c r="F46" s="93">
        <v>248</v>
      </c>
      <c r="G46" s="93">
        <v>0</v>
      </c>
      <c r="H46" s="93">
        <v>0</v>
      </c>
      <c r="I46" s="93">
        <v>223</v>
      </c>
      <c r="J46" s="93">
        <v>17</v>
      </c>
      <c r="K46" s="93">
        <v>42</v>
      </c>
      <c r="L46" s="93">
        <v>0.4</v>
      </c>
      <c r="M46" s="93">
        <v>4</v>
      </c>
      <c r="N46" s="93">
        <v>0</v>
      </c>
      <c r="O46" s="93">
        <v>6</v>
      </c>
      <c r="P46" s="93">
        <v>0</v>
      </c>
      <c r="Q46" s="93">
        <v>45</v>
      </c>
      <c r="R46" s="93">
        <v>0.5</v>
      </c>
      <c r="S46" s="93">
        <v>60</v>
      </c>
      <c r="T46" s="93" t="str">
        <f t="shared" si="1"/>
        <v>80000001|5</v>
      </c>
      <c r="U46" s="220">
        <v>1</v>
      </c>
      <c r="V46" s="93">
        <v>3001</v>
      </c>
      <c r="W46" s="93">
        <v>3001</v>
      </c>
      <c r="X46" s="93">
        <v>80000001</v>
      </c>
      <c r="Y46" s="93">
        <v>5</v>
      </c>
      <c r="Z46" s="93" t="s">
        <v>629</v>
      </c>
      <c r="AA46" s="93" t="s">
        <v>629</v>
      </c>
      <c r="AB46" s="93" t="s">
        <v>629</v>
      </c>
      <c r="AC46" s="220" t="s">
        <v>629</v>
      </c>
    </row>
    <row r="47" spans="1:29" s="24" customFormat="1" x14ac:dyDescent="0.15">
      <c r="A47" s="87">
        <f t="shared" si="0"/>
        <v>304400</v>
      </c>
      <c r="B47" s="88">
        <v>3044</v>
      </c>
      <c r="C47" s="88" t="s">
        <v>451</v>
      </c>
      <c r="D47" s="88">
        <f t="shared" si="3"/>
        <v>0</v>
      </c>
      <c r="E47" s="89">
        <v>3546</v>
      </c>
      <c r="F47" s="89">
        <v>190.8</v>
      </c>
      <c r="G47" s="89">
        <v>254.4</v>
      </c>
      <c r="H47" s="89">
        <v>22.8</v>
      </c>
      <c r="I47" s="89">
        <v>0</v>
      </c>
      <c r="J47" s="89">
        <v>0</v>
      </c>
      <c r="K47" s="89">
        <v>53</v>
      </c>
      <c r="L47" s="89">
        <v>0.6</v>
      </c>
      <c r="M47" s="89">
        <v>18</v>
      </c>
      <c r="N47" s="89">
        <v>0</v>
      </c>
      <c r="O47" s="89">
        <v>15</v>
      </c>
      <c r="P47" s="89">
        <v>0</v>
      </c>
      <c r="Q47" s="89">
        <v>45</v>
      </c>
      <c r="R47" s="89">
        <v>0.5</v>
      </c>
      <c r="S47" s="89">
        <v>60</v>
      </c>
      <c r="T47" s="89" t="str">
        <f t="shared" si="1"/>
        <v>80000001|5</v>
      </c>
      <c r="U47" s="219">
        <v>1</v>
      </c>
      <c r="V47" s="89">
        <v>3044</v>
      </c>
      <c r="W47" s="89">
        <v>3044</v>
      </c>
      <c r="X47" s="89">
        <v>80000001</v>
      </c>
      <c r="Y47" s="89">
        <v>5</v>
      </c>
      <c r="Z47" s="89" t="s">
        <v>629</v>
      </c>
      <c r="AA47" s="89" t="s">
        <v>629</v>
      </c>
      <c r="AB47" s="89" t="s">
        <v>629</v>
      </c>
      <c r="AC47" s="219" t="s">
        <v>629</v>
      </c>
    </row>
    <row r="48" spans="1:29" x14ac:dyDescent="0.15">
      <c r="A48" s="94">
        <f t="shared" si="0"/>
        <v>304500</v>
      </c>
      <c r="B48" s="92">
        <v>3045</v>
      </c>
      <c r="C48" s="92" t="s">
        <v>452</v>
      </c>
      <c r="D48" s="92">
        <f t="shared" si="3"/>
        <v>0</v>
      </c>
      <c r="E48" s="93">
        <v>3000</v>
      </c>
      <c r="F48" s="93">
        <v>240</v>
      </c>
      <c r="G48" s="93">
        <v>200</v>
      </c>
      <c r="H48" s="93">
        <v>15</v>
      </c>
      <c r="I48" s="93">
        <v>0</v>
      </c>
      <c r="J48" s="93">
        <v>0</v>
      </c>
      <c r="K48" s="93">
        <v>50</v>
      </c>
      <c r="L48" s="93">
        <v>0.6</v>
      </c>
      <c r="M48" s="93">
        <v>0</v>
      </c>
      <c r="N48" s="93">
        <v>0</v>
      </c>
      <c r="O48" s="93">
        <v>0</v>
      </c>
      <c r="P48" s="93">
        <v>0</v>
      </c>
      <c r="Q48" s="93">
        <v>45</v>
      </c>
      <c r="R48" s="93">
        <v>0.5</v>
      </c>
      <c r="S48" s="93">
        <v>60</v>
      </c>
      <c r="T48" s="93" t="str">
        <f t="shared" si="1"/>
        <v/>
      </c>
      <c r="U48" s="220">
        <v>1</v>
      </c>
      <c r="V48" s="93">
        <v>3001</v>
      </c>
      <c r="W48" s="93">
        <v>3001</v>
      </c>
      <c r="X48" s="93" t="s">
        <v>629</v>
      </c>
      <c r="Y48" s="93" t="s">
        <v>629</v>
      </c>
      <c r="Z48" s="93" t="s">
        <v>629</v>
      </c>
      <c r="AA48" s="93" t="s">
        <v>629</v>
      </c>
      <c r="AB48" s="93" t="s">
        <v>629</v>
      </c>
      <c r="AC48" s="220" t="s">
        <v>629</v>
      </c>
    </row>
    <row r="49" spans="1:29" x14ac:dyDescent="0.15">
      <c r="A49" s="94">
        <f t="shared" si="0"/>
        <v>304600</v>
      </c>
      <c r="B49" s="92">
        <v>3046</v>
      </c>
      <c r="C49" s="92" t="s">
        <v>330</v>
      </c>
      <c r="D49" s="92">
        <f t="shared" si="3"/>
        <v>0</v>
      </c>
      <c r="E49" s="93">
        <v>3058</v>
      </c>
      <c r="F49" s="93">
        <v>249</v>
      </c>
      <c r="G49" s="93">
        <v>260</v>
      </c>
      <c r="H49" s="93">
        <v>22</v>
      </c>
      <c r="I49" s="93">
        <v>0</v>
      </c>
      <c r="J49" s="93">
        <v>0</v>
      </c>
      <c r="K49" s="93">
        <v>110</v>
      </c>
      <c r="L49" s="93">
        <v>1.3</v>
      </c>
      <c r="M49" s="93">
        <v>8</v>
      </c>
      <c r="N49" s="93">
        <v>0</v>
      </c>
      <c r="O49" s="93">
        <v>7</v>
      </c>
      <c r="P49" s="93">
        <v>0</v>
      </c>
      <c r="Q49" s="93">
        <v>45</v>
      </c>
      <c r="R49" s="93">
        <v>0.5</v>
      </c>
      <c r="S49" s="93">
        <v>60</v>
      </c>
      <c r="T49" s="93" t="str">
        <f t="shared" si="1"/>
        <v/>
      </c>
      <c r="U49" s="220">
        <v>1</v>
      </c>
      <c r="V49" s="93">
        <v>3001</v>
      </c>
      <c r="W49" s="93">
        <v>3001</v>
      </c>
      <c r="X49" s="93" t="s">
        <v>629</v>
      </c>
      <c r="Y49" s="93" t="s">
        <v>629</v>
      </c>
      <c r="Z49" s="93" t="s">
        <v>629</v>
      </c>
      <c r="AA49" s="93" t="s">
        <v>629</v>
      </c>
      <c r="AB49" s="93" t="s">
        <v>629</v>
      </c>
      <c r="AC49" s="220" t="s">
        <v>629</v>
      </c>
    </row>
    <row r="50" spans="1:29" x14ac:dyDescent="0.15">
      <c r="A50" s="94">
        <f t="shared" si="0"/>
        <v>304700</v>
      </c>
      <c r="B50" s="92">
        <v>3047</v>
      </c>
      <c r="C50" s="92" t="s">
        <v>453</v>
      </c>
      <c r="D50" s="92">
        <f t="shared" si="3"/>
        <v>0</v>
      </c>
      <c r="E50" s="93">
        <v>3000</v>
      </c>
      <c r="F50" s="93">
        <v>240</v>
      </c>
      <c r="G50" s="93">
        <v>200</v>
      </c>
      <c r="H50" s="93">
        <v>15</v>
      </c>
      <c r="I50" s="93">
        <v>0</v>
      </c>
      <c r="J50" s="93">
        <v>0</v>
      </c>
      <c r="K50" s="93">
        <v>50</v>
      </c>
      <c r="L50" s="93">
        <v>0.6</v>
      </c>
      <c r="M50" s="93">
        <v>0</v>
      </c>
      <c r="N50" s="93">
        <v>0</v>
      </c>
      <c r="O50" s="93">
        <v>0</v>
      </c>
      <c r="P50" s="93">
        <v>0</v>
      </c>
      <c r="Q50" s="93">
        <v>45</v>
      </c>
      <c r="R50" s="93">
        <v>0.5</v>
      </c>
      <c r="S50" s="93">
        <v>60</v>
      </c>
      <c r="T50" s="93" t="str">
        <f t="shared" si="1"/>
        <v/>
      </c>
      <c r="U50" s="220">
        <v>1</v>
      </c>
      <c r="V50" s="93">
        <v>3001</v>
      </c>
      <c r="W50" s="93">
        <v>3001</v>
      </c>
      <c r="X50" s="93" t="s">
        <v>629</v>
      </c>
      <c r="Y50" s="93" t="s">
        <v>629</v>
      </c>
      <c r="Z50" s="93" t="s">
        <v>629</v>
      </c>
      <c r="AA50" s="93" t="s">
        <v>629</v>
      </c>
      <c r="AB50" s="93" t="s">
        <v>629</v>
      </c>
      <c r="AC50" s="220" t="s">
        <v>629</v>
      </c>
    </row>
    <row r="51" spans="1:29" x14ac:dyDescent="0.15">
      <c r="A51" s="94">
        <f t="shared" si="0"/>
        <v>304800</v>
      </c>
      <c r="B51" s="92">
        <v>3048</v>
      </c>
      <c r="C51" s="92" t="s">
        <v>454</v>
      </c>
      <c r="D51" s="92">
        <f t="shared" si="3"/>
        <v>0</v>
      </c>
      <c r="E51" s="93">
        <v>3206</v>
      </c>
      <c r="F51" s="93">
        <v>269</v>
      </c>
      <c r="G51" s="93">
        <v>290</v>
      </c>
      <c r="H51" s="93">
        <v>27</v>
      </c>
      <c r="I51" s="93">
        <v>0</v>
      </c>
      <c r="J51" s="93">
        <v>0</v>
      </c>
      <c r="K51" s="93">
        <v>81</v>
      </c>
      <c r="L51" s="93">
        <v>0.7</v>
      </c>
      <c r="M51" s="93">
        <v>10</v>
      </c>
      <c r="N51" s="93">
        <v>0</v>
      </c>
      <c r="O51" s="93">
        <v>15</v>
      </c>
      <c r="P51" s="93">
        <v>0</v>
      </c>
      <c r="Q51" s="93">
        <v>45</v>
      </c>
      <c r="R51" s="93">
        <v>0.5</v>
      </c>
      <c r="S51" s="93">
        <v>60</v>
      </c>
      <c r="T51" s="93" t="str">
        <f t="shared" si="1"/>
        <v/>
      </c>
      <c r="U51" s="220">
        <v>1</v>
      </c>
      <c r="V51" s="93">
        <v>3001</v>
      </c>
      <c r="W51" s="93">
        <v>3001</v>
      </c>
      <c r="X51" s="93" t="s">
        <v>629</v>
      </c>
      <c r="Y51" s="93" t="s">
        <v>629</v>
      </c>
      <c r="Z51" s="93" t="s">
        <v>629</v>
      </c>
      <c r="AA51" s="93" t="s">
        <v>629</v>
      </c>
      <c r="AB51" s="93" t="s">
        <v>629</v>
      </c>
      <c r="AC51" s="220" t="s">
        <v>629</v>
      </c>
    </row>
    <row r="52" spans="1:29" x14ac:dyDescent="0.15">
      <c r="A52" s="94">
        <f t="shared" si="0"/>
        <v>304900</v>
      </c>
      <c r="B52" s="92">
        <v>3049</v>
      </c>
      <c r="C52" s="92" t="s">
        <v>455</v>
      </c>
      <c r="D52" s="92">
        <f t="shared" si="3"/>
        <v>0</v>
      </c>
      <c r="E52" s="93">
        <v>3000</v>
      </c>
      <c r="F52" s="93">
        <v>240</v>
      </c>
      <c r="G52" s="93">
        <v>200</v>
      </c>
      <c r="H52" s="93">
        <v>15</v>
      </c>
      <c r="I52" s="93">
        <v>0</v>
      </c>
      <c r="J52" s="93">
        <v>0</v>
      </c>
      <c r="K52" s="93">
        <v>50</v>
      </c>
      <c r="L52" s="93">
        <v>0.6</v>
      </c>
      <c r="M52" s="93">
        <v>0</v>
      </c>
      <c r="N52" s="93">
        <v>0</v>
      </c>
      <c r="O52" s="93">
        <v>0</v>
      </c>
      <c r="P52" s="93">
        <v>0</v>
      </c>
      <c r="Q52" s="93">
        <v>45</v>
      </c>
      <c r="R52" s="93">
        <v>0.5</v>
      </c>
      <c r="S52" s="93">
        <v>60</v>
      </c>
      <c r="T52" s="93" t="str">
        <f t="shared" si="1"/>
        <v/>
      </c>
      <c r="U52" s="220">
        <v>1</v>
      </c>
      <c r="V52" s="93">
        <v>3001</v>
      </c>
      <c r="W52" s="93">
        <v>3001</v>
      </c>
      <c r="X52" s="93" t="s">
        <v>629</v>
      </c>
      <c r="Y52" s="93" t="s">
        <v>629</v>
      </c>
      <c r="Z52" s="93" t="s">
        <v>629</v>
      </c>
      <c r="AA52" s="93" t="s">
        <v>629</v>
      </c>
      <c r="AB52" s="93" t="s">
        <v>629</v>
      </c>
      <c r="AC52" s="220" t="s">
        <v>629</v>
      </c>
    </row>
    <row r="53" spans="1:29" x14ac:dyDescent="0.15">
      <c r="A53" s="94">
        <f t="shared" si="0"/>
        <v>305000</v>
      </c>
      <c r="B53" s="92">
        <v>3050</v>
      </c>
      <c r="C53" s="92" t="s">
        <v>480</v>
      </c>
      <c r="D53" s="92">
        <f t="shared" si="3"/>
        <v>0</v>
      </c>
      <c r="E53" s="93">
        <v>3000</v>
      </c>
      <c r="F53" s="93">
        <v>240</v>
      </c>
      <c r="G53" s="93">
        <v>200</v>
      </c>
      <c r="H53" s="93">
        <v>15</v>
      </c>
      <c r="I53" s="93">
        <v>0</v>
      </c>
      <c r="J53" s="93">
        <v>0</v>
      </c>
      <c r="K53" s="93">
        <v>50</v>
      </c>
      <c r="L53" s="93">
        <v>0.6</v>
      </c>
      <c r="M53" s="93">
        <v>0</v>
      </c>
      <c r="N53" s="93">
        <v>0</v>
      </c>
      <c r="O53" s="93">
        <v>0</v>
      </c>
      <c r="P53" s="93">
        <v>0</v>
      </c>
      <c r="Q53" s="93">
        <v>45</v>
      </c>
      <c r="R53" s="93">
        <v>0.5</v>
      </c>
      <c r="S53" s="93">
        <v>60</v>
      </c>
      <c r="T53" s="93" t="str">
        <f t="shared" si="1"/>
        <v/>
      </c>
      <c r="U53" s="220">
        <v>1</v>
      </c>
      <c r="V53" s="93">
        <v>3001</v>
      </c>
      <c r="W53" s="93">
        <v>3001</v>
      </c>
      <c r="X53" s="93" t="s">
        <v>629</v>
      </c>
      <c r="Y53" s="93" t="s">
        <v>629</v>
      </c>
      <c r="Z53" s="93" t="s">
        <v>629</v>
      </c>
      <c r="AA53" s="93" t="s">
        <v>629</v>
      </c>
      <c r="AB53" s="93" t="s">
        <v>629</v>
      </c>
      <c r="AC53" s="220" t="s">
        <v>629</v>
      </c>
    </row>
    <row r="54" spans="1:29" x14ac:dyDescent="0.15">
      <c r="A54" s="94">
        <f t="shared" si="0"/>
        <v>305100</v>
      </c>
      <c r="B54" s="92">
        <v>3051</v>
      </c>
      <c r="C54" s="92" t="s">
        <v>456</v>
      </c>
      <c r="D54" s="92">
        <f t="shared" si="3"/>
        <v>0</v>
      </c>
      <c r="E54" s="93">
        <v>3000</v>
      </c>
      <c r="F54" s="93">
        <v>240</v>
      </c>
      <c r="G54" s="93">
        <v>200</v>
      </c>
      <c r="H54" s="93">
        <v>15</v>
      </c>
      <c r="I54" s="93">
        <v>0</v>
      </c>
      <c r="J54" s="93">
        <v>0</v>
      </c>
      <c r="K54" s="93">
        <v>50</v>
      </c>
      <c r="L54" s="93">
        <v>0.6</v>
      </c>
      <c r="M54" s="93">
        <v>0</v>
      </c>
      <c r="N54" s="93">
        <v>0</v>
      </c>
      <c r="O54" s="93">
        <v>0</v>
      </c>
      <c r="P54" s="93">
        <v>0</v>
      </c>
      <c r="Q54" s="93">
        <v>45</v>
      </c>
      <c r="R54" s="93">
        <v>0.5</v>
      </c>
      <c r="S54" s="93">
        <v>60</v>
      </c>
      <c r="T54" s="93" t="str">
        <f t="shared" si="1"/>
        <v/>
      </c>
      <c r="U54" s="220">
        <v>1</v>
      </c>
      <c r="V54" s="93">
        <v>3001</v>
      </c>
      <c r="W54" s="93">
        <v>3001</v>
      </c>
      <c r="X54" s="93" t="s">
        <v>629</v>
      </c>
      <c r="Y54" s="93" t="s">
        <v>629</v>
      </c>
      <c r="Z54" s="93" t="s">
        <v>629</v>
      </c>
      <c r="AA54" s="93" t="s">
        <v>629</v>
      </c>
      <c r="AB54" s="93" t="s">
        <v>629</v>
      </c>
      <c r="AC54" s="220" t="s">
        <v>629</v>
      </c>
    </row>
    <row r="55" spans="1:29" s="24" customFormat="1" x14ac:dyDescent="0.15">
      <c r="A55" s="87">
        <f t="shared" si="0"/>
        <v>305200</v>
      </c>
      <c r="B55" s="88">
        <v>3052</v>
      </c>
      <c r="C55" s="88" t="s">
        <v>640</v>
      </c>
      <c r="D55" s="88">
        <f t="shared" si="3"/>
        <v>0</v>
      </c>
      <c r="E55" s="89">
        <v>4220.3999999999996</v>
      </c>
      <c r="F55" s="89">
        <v>364.8</v>
      </c>
      <c r="G55" s="89">
        <v>536.4</v>
      </c>
      <c r="H55" s="89">
        <v>51.6</v>
      </c>
      <c r="I55" s="89">
        <v>0</v>
      </c>
      <c r="J55" s="89">
        <v>0</v>
      </c>
      <c r="K55" s="89">
        <v>94</v>
      </c>
      <c r="L55" s="89">
        <v>0.8</v>
      </c>
      <c r="M55" s="89">
        <v>8</v>
      </c>
      <c r="N55" s="89">
        <v>0</v>
      </c>
      <c r="O55" s="89">
        <v>15</v>
      </c>
      <c r="P55" s="89">
        <v>0</v>
      </c>
      <c r="Q55" s="89">
        <v>45</v>
      </c>
      <c r="R55" s="89">
        <v>0.5</v>
      </c>
      <c r="S55" s="89">
        <v>60</v>
      </c>
      <c r="T55" s="89" t="str">
        <f t="shared" si="1"/>
        <v/>
      </c>
      <c r="U55" s="219">
        <v>1</v>
      </c>
      <c r="V55" s="89">
        <v>3052</v>
      </c>
      <c r="W55" s="89">
        <v>3052</v>
      </c>
      <c r="X55" s="89" t="s">
        <v>629</v>
      </c>
      <c r="Y55" s="89" t="s">
        <v>629</v>
      </c>
      <c r="Z55" s="89" t="s">
        <v>629</v>
      </c>
      <c r="AA55" s="89" t="s">
        <v>629</v>
      </c>
      <c r="AB55" s="89" t="s">
        <v>629</v>
      </c>
      <c r="AC55" s="219" t="s">
        <v>629</v>
      </c>
    </row>
    <row r="56" spans="1:29" x14ac:dyDescent="0.15">
      <c r="A56" s="94">
        <f t="shared" si="0"/>
        <v>305300</v>
      </c>
      <c r="B56" s="92">
        <v>3053</v>
      </c>
      <c r="C56" s="92" t="s">
        <v>641</v>
      </c>
      <c r="D56" s="92">
        <f t="shared" si="3"/>
        <v>0</v>
      </c>
      <c r="E56" s="93">
        <v>3000</v>
      </c>
      <c r="F56" s="93">
        <v>240</v>
      </c>
      <c r="G56" s="93">
        <v>200</v>
      </c>
      <c r="H56" s="93">
        <v>15</v>
      </c>
      <c r="I56" s="93">
        <v>0</v>
      </c>
      <c r="J56" s="93">
        <v>0</v>
      </c>
      <c r="K56" s="93">
        <v>50</v>
      </c>
      <c r="L56" s="93">
        <v>0.6</v>
      </c>
      <c r="M56" s="93">
        <v>0</v>
      </c>
      <c r="N56" s="93">
        <v>0</v>
      </c>
      <c r="O56" s="93">
        <v>0</v>
      </c>
      <c r="P56" s="93">
        <v>0</v>
      </c>
      <c r="Q56" s="93">
        <v>45</v>
      </c>
      <c r="R56" s="93">
        <v>0.5</v>
      </c>
      <c r="S56" s="93">
        <v>60</v>
      </c>
      <c r="T56" s="93" t="str">
        <f t="shared" si="1"/>
        <v/>
      </c>
      <c r="U56" s="220">
        <v>1</v>
      </c>
      <c r="V56" s="93">
        <v>3001</v>
      </c>
      <c r="W56" s="93">
        <v>3001</v>
      </c>
      <c r="X56" s="93" t="s">
        <v>629</v>
      </c>
      <c r="Y56" s="93" t="s">
        <v>629</v>
      </c>
      <c r="Z56" s="93" t="s">
        <v>629</v>
      </c>
      <c r="AA56" s="93" t="s">
        <v>629</v>
      </c>
      <c r="AB56" s="93" t="s">
        <v>629</v>
      </c>
      <c r="AC56" s="220" t="s">
        <v>629</v>
      </c>
    </row>
    <row r="57" spans="1:29" x14ac:dyDescent="0.15">
      <c r="A57" s="94">
        <f t="shared" si="0"/>
        <v>305400</v>
      </c>
      <c r="B57" s="92">
        <v>3054</v>
      </c>
      <c r="C57" s="92" t="s">
        <v>314</v>
      </c>
      <c r="D57" s="92">
        <f t="shared" si="3"/>
        <v>0</v>
      </c>
      <c r="E57" s="93">
        <v>3000</v>
      </c>
      <c r="F57" s="93">
        <v>240</v>
      </c>
      <c r="G57" s="93">
        <v>200</v>
      </c>
      <c r="H57" s="93">
        <v>15</v>
      </c>
      <c r="I57" s="93">
        <v>0</v>
      </c>
      <c r="J57" s="93">
        <v>0</v>
      </c>
      <c r="K57" s="93">
        <v>50</v>
      </c>
      <c r="L57" s="93">
        <v>0.6</v>
      </c>
      <c r="M57" s="93">
        <v>0</v>
      </c>
      <c r="N57" s="93">
        <v>0</v>
      </c>
      <c r="O57" s="93">
        <v>0</v>
      </c>
      <c r="P57" s="93">
        <v>0</v>
      </c>
      <c r="Q57" s="93">
        <v>45</v>
      </c>
      <c r="R57" s="93">
        <v>0.5</v>
      </c>
      <c r="S57" s="93">
        <v>60</v>
      </c>
      <c r="T57" s="93" t="str">
        <f t="shared" si="1"/>
        <v/>
      </c>
      <c r="U57" s="220">
        <v>1</v>
      </c>
      <c r="V57" s="93">
        <v>3001</v>
      </c>
      <c r="W57" s="93">
        <v>3001</v>
      </c>
      <c r="X57" s="93" t="s">
        <v>629</v>
      </c>
      <c r="Y57" s="93" t="s">
        <v>629</v>
      </c>
      <c r="Z57" s="93" t="s">
        <v>629</v>
      </c>
      <c r="AA57" s="93" t="s">
        <v>629</v>
      </c>
      <c r="AB57" s="93" t="s">
        <v>629</v>
      </c>
      <c r="AC57" s="220" t="s">
        <v>629</v>
      </c>
    </row>
    <row r="58" spans="1:29" x14ac:dyDescent="0.15">
      <c r="A58" s="94">
        <f t="shared" si="0"/>
        <v>305500</v>
      </c>
      <c r="B58" s="92">
        <v>3055</v>
      </c>
      <c r="C58" s="92" t="s">
        <v>642</v>
      </c>
      <c r="D58" s="92">
        <f t="shared" si="3"/>
        <v>0</v>
      </c>
      <c r="E58" s="93">
        <v>4618</v>
      </c>
      <c r="F58" s="93">
        <v>406</v>
      </c>
      <c r="G58" s="93">
        <v>175</v>
      </c>
      <c r="H58" s="93">
        <v>14</v>
      </c>
      <c r="I58" s="93">
        <v>0</v>
      </c>
      <c r="J58" s="93">
        <v>0</v>
      </c>
      <c r="K58" s="93">
        <v>106</v>
      </c>
      <c r="L58" s="93">
        <v>1.1000000000000001</v>
      </c>
      <c r="M58" s="93">
        <v>20</v>
      </c>
      <c r="N58" s="93">
        <v>0</v>
      </c>
      <c r="O58" s="93">
        <v>7</v>
      </c>
      <c r="P58" s="93">
        <v>0</v>
      </c>
      <c r="Q58" s="93">
        <v>45</v>
      </c>
      <c r="R58" s="93">
        <v>0.5</v>
      </c>
      <c r="S58" s="93">
        <v>60</v>
      </c>
      <c r="T58" s="93" t="str">
        <f t="shared" si="1"/>
        <v/>
      </c>
      <c r="U58" s="220">
        <v>1</v>
      </c>
      <c r="V58" s="93">
        <v>3001</v>
      </c>
      <c r="W58" s="93">
        <v>3001</v>
      </c>
      <c r="X58" s="93" t="s">
        <v>629</v>
      </c>
      <c r="Y58" s="93" t="s">
        <v>629</v>
      </c>
      <c r="Z58" s="93" t="s">
        <v>629</v>
      </c>
      <c r="AA58" s="93" t="s">
        <v>629</v>
      </c>
      <c r="AB58" s="93" t="s">
        <v>629</v>
      </c>
      <c r="AC58" s="220" t="s">
        <v>629</v>
      </c>
    </row>
    <row r="59" spans="1:29" x14ac:dyDescent="0.15">
      <c r="A59" s="94">
        <f t="shared" si="0"/>
        <v>305600</v>
      </c>
      <c r="B59" s="92">
        <v>3056</v>
      </c>
      <c r="C59" s="92" t="s">
        <v>2168</v>
      </c>
      <c r="D59" s="92">
        <f t="shared" si="3"/>
        <v>0</v>
      </c>
      <c r="E59" s="93">
        <v>2349</v>
      </c>
      <c r="F59" s="93">
        <v>279</v>
      </c>
      <c r="G59" s="93">
        <v>592</v>
      </c>
      <c r="H59" s="93">
        <v>52</v>
      </c>
      <c r="I59" s="93">
        <v>0</v>
      </c>
      <c r="J59" s="93">
        <v>0</v>
      </c>
      <c r="K59" s="93">
        <v>45</v>
      </c>
      <c r="L59" s="93">
        <v>0.6</v>
      </c>
      <c r="M59" s="93">
        <v>19</v>
      </c>
      <c r="N59" s="93">
        <v>0</v>
      </c>
      <c r="O59" s="93">
        <v>13</v>
      </c>
      <c r="P59" s="93">
        <v>0</v>
      </c>
      <c r="Q59" s="93">
        <v>45</v>
      </c>
      <c r="R59" s="93">
        <v>0.5</v>
      </c>
      <c r="S59" s="93">
        <v>60</v>
      </c>
      <c r="T59" s="93" t="str">
        <f t="shared" si="1"/>
        <v/>
      </c>
      <c r="U59" s="220">
        <v>1</v>
      </c>
      <c r="V59" s="93">
        <v>3001</v>
      </c>
      <c r="W59" s="93">
        <v>3001</v>
      </c>
      <c r="X59" s="93" t="s">
        <v>629</v>
      </c>
      <c r="Y59" s="93" t="s">
        <v>629</v>
      </c>
      <c r="Z59" s="93" t="s">
        <v>629</v>
      </c>
      <c r="AA59" s="93" t="s">
        <v>629</v>
      </c>
      <c r="AB59" s="93" t="s">
        <v>629</v>
      </c>
      <c r="AC59" s="220" t="s">
        <v>629</v>
      </c>
    </row>
    <row r="60" spans="1:29" x14ac:dyDescent="0.15">
      <c r="A60" s="94">
        <f t="shared" si="0"/>
        <v>305700</v>
      </c>
      <c r="B60" s="92">
        <v>3057</v>
      </c>
      <c r="C60" s="92" t="s">
        <v>2169</v>
      </c>
      <c r="D60" s="92">
        <f t="shared" si="3"/>
        <v>0</v>
      </c>
      <c r="E60" s="93">
        <v>3186</v>
      </c>
      <c r="F60" s="93">
        <v>258</v>
      </c>
      <c r="G60" s="93">
        <v>302</v>
      </c>
      <c r="H60" s="93">
        <v>28</v>
      </c>
      <c r="I60" s="93">
        <v>0</v>
      </c>
      <c r="J60" s="93">
        <v>0</v>
      </c>
      <c r="K60" s="93">
        <v>100</v>
      </c>
      <c r="L60" s="93">
        <v>0.9</v>
      </c>
      <c r="M60" s="93">
        <v>15</v>
      </c>
      <c r="N60" s="93">
        <v>0</v>
      </c>
      <c r="O60" s="93">
        <v>20</v>
      </c>
      <c r="P60" s="93">
        <v>0</v>
      </c>
      <c r="Q60" s="93">
        <v>45</v>
      </c>
      <c r="R60" s="93">
        <v>0.5</v>
      </c>
      <c r="S60" s="93">
        <v>60</v>
      </c>
      <c r="T60" s="93" t="str">
        <f t="shared" si="1"/>
        <v/>
      </c>
      <c r="U60" s="220">
        <v>1</v>
      </c>
      <c r="V60" s="93">
        <v>3001</v>
      </c>
      <c r="W60" s="93">
        <v>3001</v>
      </c>
      <c r="X60" s="93" t="s">
        <v>629</v>
      </c>
      <c r="Y60" s="93" t="s">
        <v>629</v>
      </c>
      <c r="Z60" s="93" t="s">
        <v>629</v>
      </c>
      <c r="AA60" s="93" t="s">
        <v>629</v>
      </c>
      <c r="AB60" s="93" t="s">
        <v>629</v>
      </c>
      <c r="AC60" s="220" t="s">
        <v>629</v>
      </c>
    </row>
    <row r="61" spans="1:29" x14ac:dyDescent="0.15">
      <c r="A61" s="94">
        <f t="shared" si="0"/>
        <v>305800</v>
      </c>
      <c r="B61" s="92">
        <v>3058</v>
      </c>
      <c r="C61" s="92" t="s">
        <v>2170</v>
      </c>
      <c r="D61" s="92">
        <f t="shared" si="3"/>
        <v>0</v>
      </c>
      <c r="E61" s="93">
        <v>6623</v>
      </c>
      <c r="F61" s="93">
        <v>623</v>
      </c>
      <c r="G61" s="93">
        <v>153</v>
      </c>
      <c r="H61" s="93">
        <v>14</v>
      </c>
      <c r="I61" s="93">
        <v>0</v>
      </c>
      <c r="J61" s="93">
        <v>0</v>
      </c>
      <c r="K61" s="93">
        <v>218</v>
      </c>
      <c r="L61" s="93">
        <v>2.2999999999999998</v>
      </c>
      <c r="M61" s="93">
        <v>2</v>
      </c>
      <c r="N61" s="93">
        <v>0</v>
      </c>
      <c r="O61" s="93">
        <v>3</v>
      </c>
      <c r="P61" s="93">
        <v>0</v>
      </c>
      <c r="Q61" s="93">
        <v>45</v>
      </c>
      <c r="R61" s="93">
        <v>0.5</v>
      </c>
      <c r="S61" s="93">
        <v>60</v>
      </c>
      <c r="T61" s="93" t="str">
        <f t="shared" si="1"/>
        <v/>
      </c>
      <c r="U61" s="220">
        <v>1</v>
      </c>
      <c r="V61" s="93">
        <v>3001</v>
      </c>
      <c r="W61" s="93">
        <v>3001</v>
      </c>
      <c r="X61" s="93" t="s">
        <v>629</v>
      </c>
      <c r="Y61" s="93" t="s">
        <v>629</v>
      </c>
      <c r="Z61" s="93" t="s">
        <v>629</v>
      </c>
      <c r="AA61" s="93" t="s">
        <v>629</v>
      </c>
      <c r="AB61" s="93" t="s">
        <v>629</v>
      </c>
      <c r="AC61" s="220" t="s">
        <v>629</v>
      </c>
    </row>
    <row r="62" spans="1:29" x14ac:dyDescent="0.15">
      <c r="A62" s="94">
        <f t="shared" si="0"/>
        <v>305900</v>
      </c>
      <c r="B62" s="92">
        <v>3059</v>
      </c>
      <c r="C62" s="92" t="s">
        <v>2171</v>
      </c>
      <c r="D62" s="92">
        <f t="shared" si="3"/>
        <v>0</v>
      </c>
      <c r="E62" s="93">
        <v>2734</v>
      </c>
      <c r="F62" s="93">
        <v>268</v>
      </c>
      <c r="G62" s="93">
        <v>266</v>
      </c>
      <c r="H62" s="93">
        <v>24</v>
      </c>
      <c r="I62" s="93">
        <v>0</v>
      </c>
      <c r="J62" s="93">
        <v>0</v>
      </c>
      <c r="K62" s="93">
        <v>72</v>
      </c>
      <c r="L62" s="93">
        <v>0.7</v>
      </c>
      <c r="M62" s="93">
        <v>3</v>
      </c>
      <c r="N62" s="93">
        <v>0</v>
      </c>
      <c r="O62" s="93">
        <v>5</v>
      </c>
      <c r="P62" s="93">
        <v>0</v>
      </c>
      <c r="Q62" s="93">
        <v>45</v>
      </c>
      <c r="R62" s="93">
        <v>0.5</v>
      </c>
      <c r="S62" s="93">
        <v>60</v>
      </c>
      <c r="T62" s="93" t="str">
        <f t="shared" si="1"/>
        <v/>
      </c>
      <c r="U62" s="220">
        <v>1</v>
      </c>
      <c r="V62" s="93">
        <v>3001</v>
      </c>
      <c r="W62" s="93">
        <v>3001</v>
      </c>
      <c r="X62" s="93" t="s">
        <v>629</v>
      </c>
      <c r="Y62" s="93" t="s">
        <v>629</v>
      </c>
      <c r="Z62" s="93" t="s">
        <v>629</v>
      </c>
      <c r="AA62" s="93" t="s">
        <v>629</v>
      </c>
      <c r="AB62" s="93" t="s">
        <v>629</v>
      </c>
      <c r="AC62" s="220" t="s">
        <v>629</v>
      </c>
    </row>
    <row r="63" spans="1:29" x14ac:dyDescent="0.15">
      <c r="A63" s="94">
        <f t="shared" si="0"/>
        <v>306000</v>
      </c>
      <c r="B63" s="92">
        <v>3060</v>
      </c>
      <c r="C63" s="92" t="s">
        <v>2172</v>
      </c>
      <c r="D63" s="92">
        <f t="shared" si="3"/>
        <v>0</v>
      </c>
      <c r="E63" s="93">
        <v>2545</v>
      </c>
      <c r="F63" s="93">
        <v>257</v>
      </c>
      <c r="G63" s="93">
        <v>227</v>
      </c>
      <c r="H63" s="93">
        <v>19</v>
      </c>
      <c r="I63" s="93">
        <v>0</v>
      </c>
      <c r="J63" s="93">
        <v>0</v>
      </c>
      <c r="K63" s="93">
        <v>56</v>
      </c>
      <c r="L63" s="93">
        <v>0.6</v>
      </c>
      <c r="M63" s="93">
        <v>8</v>
      </c>
      <c r="N63" s="93">
        <v>0</v>
      </c>
      <c r="O63" s="93">
        <v>12</v>
      </c>
      <c r="P63" s="93">
        <v>0</v>
      </c>
      <c r="Q63" s="93">
        <v>45</v>
      </c>
      <c r="R63" s="93">
        <v>0.5</v>
      </c>
      <c r="S63" s="93">
        <v>60</v>
      </c>
      <c r="T63" s="93" t="str">
        <f t="shared" si="1"/>
        <v/>
      </c>
      <c r="U63" s="220">
        <v>1</v>
      </c>
      <c r="V63" s="93">
        <v>3001</v>
      </c>
      <c r="W63" s="93">
        <v>3001</v>
      </c>
      <c r="X63" s="93" t="s">
        <v>629</v>
      </c>
      <c r="Y63" s="93" t="s">
        <v>629</v>
      </c>
      <c r="Z63" s="93" t="s">
        <v>629</v>
      </c>
      <c r="AA63" s="93" t="s">
        <v>629</v>
      </c>
      <c r="AB63" s="93" t="s">
        <v>629</v>
      </c>
      <c r="AC63" s="220" t="s">
        <v>629</v>
      </c>
    </row>
    <row r="64" spans="1:29" x14ac:dyDescent="0.15">
      <c r="A64" s="94">
        <f t="shared" si="0"/>
        <v>306100</v>
      </c>
      <c r="B64" s="92">
        <v>3061</v>
      </c>
      <c r="C64" s="92" t="s">
        <v>2173</v>
      </c>
      <c r="D64" s="92">
        <f t="shared" si="3"/>
        <v>0</v>
      </c>
      <c r="E64" s="93">
        <v>2252</v>
      </c>
      <c r="F64" s="93">
        <v>136</v>
      </c>
      <c r="G64" s="93">
        <v>0</v>
      </c>
      <c r="H64" s="93">
        <v>0</v>
      </c>
      <c r="I64" s="93">
        <v>278</v>
      </c>
      <c r="J64" s="93">
        <v>24</v>
      </c>
      <c r="K64" s="93">
        <v>71</v>
      </c>
      <c r="L64" s="93">
        <v>0.6</v>
      </c>
      <c r="M64" s="93">
        <v>4</v>
      </c>
      <c r="N64" s="93">
        <v>0</v>
      </c>
      <c r="O64" s="93">
        <v>12</v>
      </c>
      <c r="P64" s="93">
        <v>0</v>
      </c>
      <c r="Q64" s="93">
        <v>45</v>
      </c>
      <c r="R64" s="93">
        <v>0.5</v>
      </c>
      <c r="S64" s="93">
        <v>60</v>
      </c>
      <c r="T64" s="93" t="str">
        <f t="shared" si="1"/>
        <v/>
      </c>
      <c r="U64" s="220">
        <v>1</v>
      </c>
      <c r="V64" s="93">
        <v>3001</v>
      </c>
      <c r="W64" s="93">
        <v>3001</v>
      </c>
      <c r="X64" s="93" t="s">
        <v>629</v>
      </c>
      <c r="Y64" s="93" t="s">
        <v>629</v>
      </c>
      <c r="Z64" s="93" t="s">
        <v>629</v>
      </c>
      <c r="AA64" s="93" t="s">
        <v>629</v>
      </c>
      <c r="AB64" s="93" t="s">
        <v>629</v>
      </c>
      <c r="AC64" s="220" t="s">
        <v>629</v>
      </c>
    </row>
    <row r="65" spans="1:29" x14ac:dyDescent="0.15">
      <c r="A65" s="94">
        <f t="shared" si="0"/>
        <v>306200</v>
      </c>
      <c r="B65" s="92">
        <v>3062</v>
      </c>
      <c r="C65" s="92" t="s">
        <v>649</v>
      </c>
      <c r="D65" s="92">
        <f t="shared" si="3"/>
        <v>0</v>
      </c>
      <c r="E65" s="93">
        <v>3000</v>
      </c>
      <c r="F65" s="93">
        <v>240</v>
      </c>
      <c r="G65" s="93">
        <v>200</v>
      </c>
      <c r="H65" s="93">
        <v>15</v>
      </c>
      <c r="I65" s="93">
        <v>0</v>
      </c>
      <c r="J65" s="93">
        <v>0</v>
      </c>
      <c r="K65" s="93">
        <v>50</v>
      </c>
      <c r="L65" s="93">
        <v>0.6</v>
      </c>
      <c r="M65" s="93">
        <v>0</v>
      </c>
      <c r="N65" s="93">
        <v>0</v>
      </c>
      <c r="O65" s="93">
        <v>0</v>
      </c>
      <c r="P65" s="93">
        <v>0</v>
      </c>
      <c r="Q65" s="93">
        <v>45</v>
      </c>
      <c r="R65" s="93">
        <v>0.5</v>
      </c>
      <c r="S65" s="93">
        <v>60</v>
      </c>
      <c r="T65" s="93" t="str">
        <f t="shared" si="1"/>
        <v/>
      </c>
      <c r="U65" s="220">
        <v>1</v>
      </c>
      <c r="V65" s="93">
        <v>3001</v>
      </c>
      <c r="W65" s="93">
        <v>3001</v>
      </c>
      <c r="X65" s="93" t="s">
        <v>629</v>
      </c>
      <c r="Y65" s="93" t="s">
        <v>629</v>
      </c>
      <c r="Z65" s="93" t="s">
        <v>629</v>
      </c>
      <c r="AA65" s="93" t="s">
        <v>629</v>
      </c>
      <c r="AB65" s="93" t="s">
        <v>629</v>
      </c>
      <c r="AC65" s="220" t="s">
        <v>629</v>
      </c>
    </row>
    <row r="66" spans="1:29" x14ac:dyDescent="0.15">
      <c r="A66" s="94">
        <f t="shared" si="0"/>
        <v>306300</v>
      </c>
      <c r="B66" s="92">
        <v>3063</v>
      </c>
      <c r="C66" s="92" t="s">
        <v>2174</v>
      </c>
      <c r="D66" s="92">
        <f t="shared" si="3"/>
        <v>0</v>
      </c>
      <c r="E66" s="93">
        <v>3000</v>
      </c>
      <c r="F66" s="93">
        <v>240</v>
      </c>
      <c r="G66" s="93">
        <v>200</v>
      </c>
      <c r="H66" s="93">
        <v>15</v>
      </c>
      <c r="I66" s="93">
        <v>0</v>
      </c>
      <c r="J66" s="93">
        <v>0</v>
      </c>
      <c r="K66" s="93">
        <v>50</v>
      </c>
      <c r="L66" s="93">
        <v>0.6</v>
      </c>
      <c r="M66" s="93">
        <v>0</v>
      </c>
      <c r="N66" s="93">
        <v>0</v>
      </c>
      <c r="O66" s="93">
        <v>0</v>
      </c>
      <c r="P66" s="93">
        <v>0</v>
      </c>
      <c r="Q66" s="93">
        <v>45</v>
      </c>
      <c r="R66" s="93">
        <v>0.5</v>
      </c>
      <c r="S66" s="93">
        <v>60</v>
      </c>
      <c r="T66" s="93" t="str">
        <f t="shared" si="1"/>
        <v/>
      </c>
      <c r="U66" s="220">
        <v>1</v>
      </c>
      <c r="V66" s="93">
        <v>3001</v>
      </c>
      <c r="W66" s="93">
        <v>3001</v>
      </c>
      <c r="X66" s="93" t="s">
        <v>629</v>
      </c>
      <c r="Y66" s="93" t="s">
        <v>629</v>
      </c>
      <c r="Z66" s="93" t="s">
        <v>629</v>
      </c>
      <c r="AA66" s="93" t="s">
        <v>629</v>
      </c>
      <c r="AB66" s="93" t="s">
        <v>629</v>
      </c>
      <c r="AC66" s="220" t="s">
        <v>629</v>
      </c>
    </row>
    <row r="67" spans="1:29" x14ac:dyDescent="0.15">
      <c r="A67" s="90">
        <f t="shared" si="0"/>
        <v>306400</v>
      </c>
      <c r="B67" s="91">
        <v>3064</v>
      </c>
      <c r="C67" s="91" t="s">
        <v>2175</v>
      </c>
      <c r="D67" s="92">
        <f t="shared" si="3"/>
        <v>0</v>
      </c>
      <c r="E67" s="93">
        <v>2798</v>
      </c>
      <c r="F67" s="93">
        <v>178</v>
      </c>
      <c r="G67" s="93">
        <v>343</v>
      </c>
      <c r="H67" s="93">
        <v>35</v>
      </c>
      <c r="I67" s="93">
        <v>0</v>
      </c>
      <c r="J67" s="93">
        <v>0</v>
      </c>
      <c r="K67" s="93">
        <v>64</v>
      </c>
      <c r="L67" s="93">
        <v>0.7</v>
      </c>
      <c r="M67" s="93">
        <v>16</v>
      </c>
      <c r="N67" s="93">
        <v>0</v>
      </c>
      <c r="O67" s="93">
        <v>16</v>
      </c>
      <c r="P67" s="93">
        <v>0</v>
      </c>
      <c r="Q67" s="93">
        <v>45</v>
      </c>
      <c r="R67" s="93">
        <v>0.5</v>
      </c>
      <c r="S67" s="93">
        <v>60</v>
      </c>
      <c r="T67" s="93" t="str">
        <f t="shared" si="1"/>
        <v>80000001|5</v>
      </c>
      <c r="U67" s="220">
        <v>1</v>
      </c>
      <c r="V67" s="93">
        <v>3064</v>
      </c>
      <c r="W67" s="93">
        <v>3064</v>
      </c>
      <c r="X67" s="93">
        <v>80000001</v>
      </c>
      <c r="Y67" s="93">
        <v>5</v>
      </c>
      <c r="Z67" s="93" t="s">
        <v>629</v>
      </c>
      <c r="AA67" s="93" t="s">
        <v>629</v>
      </c>
      <c r="AB67" s="93" t="s">
        <v>629</v>
      </c>
      <c r="AC67" s="220" t="s">
        <v>629</v>
      </c>
    </row>
    <row r="68" spans="1:29" s="24" customFormat="1" x14ac:dyDescent="0.15">
      <c r="A68" s="87">
        <f t="shared" ref="A68" si="4">B68*100+D68</f>
        <v>306500</v>
      </c>
      <c r="B68" s="88">
        <v>3065</v>
      </c>
      <c r="C68" s="88" t="s">
        <v>2176</v>
      </c>
      <c r="D68" s="88">
        <f t="shared" si="3"/>
        <v>0</v>
      </c>
      <c r="E68" s="89">
        <v>2011</v>
      </c>
      <c r="F68" s="89">
        <v>106</v>
      </c>
      <c r="G68" s="89">
        <v>335</v>
      </c>
      <c r="H68" s="89">
        <v>32</v>
      </c>
      <c r="I68" s="89">
        <v>0</v>
      </c>
      <c r="J68" s="89">
        <v>0</v>
      </c>
      <c r="K68" s="89">
        <v>48</v>
      </c>
      <c r="L68" s="89">
        <v>0.6</v>
      </c>
      <c r="M68" s="89">
        <v>18</v>
      </c>
      <c r="N68" s="89">
        <v>0</v>
      </c>
      <c r="O68" s="89">
        <v>22</v>
      </c>
      <c r="P68" s="89">
        <v>0</v>
      </c>
      <c r="Q68" s="89">
        <v>45</v>
      </c>
      <c r="R68" s="89">
        <v>0.5</v>
      </c>
      <c r="S68" s="89">
        <v>60</v>
      </c>
      <c r="T68" s="89" t="str">
        <f t="shared" si="1"/>
        <v>80000001|5</v>
      </c>
      <c r="U68" s="219">
        <v>1</v>
      </c>
      <c r="V68" s="89">
        <v>3065</v>
      </c>
      <c r="W68" s="89">
        <v>3065</v>
      </c>
      <c r="X68" s="89">
        <v>80000001</v>
      </c>
      <c r="Y68" s="89">
        <v>5</v>
      </c>
      <c r="Z68" s="89" t="s">
        <v>629</v>
      </c>
      <c r="AA68" s="89" t="s">
        <v>629</v>
      </c>
      <c r="AB68" s="89" t="s">
        <v>629</v>
      </c>
      <c r="AC68" s="219" t="s">
        <v>629</v>
      </c>
    </row>
    <row r="69" spans="1:29" x14ac:dyDescent="0.15">
      <c r="A69" s="90">
        <f t="shared" si="0"/>
        <v>77700</v>
      </c>
      <c r="B69" s="91">
        <v>777</v>
      </c>
      <c r="C69" s="91" t="str">
        <f>VLOOKUP(B69,[1]Heroes_Config!$A$4:$B$68,2,0)</f>
        <v>假梅林</v>
      </c>
      <c r="D69" s="92">
        <v>0</v>
      </c>
      <c r="E69" s="93">
        <v>5544.6</v>
      </c>
      <c r="F69" s="93">
        <v>526.79999999999995</v>
      </c>
      <c r="G69" s="93">
        <v>240</v>
      </c>
      <c r="H69" s="93">
        <v>31</v>
      </c>
      <c r="I69" s="93">
        <v>4000</v>
      </c>
      <c r="J69" s="93">
        <v>120</v>
      </c>
      <c r="K69" s="93">
        <v>12</v>
      </c>
      <c r="L69" s="93">
        <v>4</v>
      </c>
      <c r="M69" s="93">
        <v>0</v>
      </c>
      <c r="N69" s="93">
        <v>0</v>
      </c>
      <c r="O69" s="93">
        <v>0</v>
      </c>
      <c r="P69" s="93">
        <v>0</v>
      </c>
      <c r="Q69" s="93">
        <v>45</v>
      </c>
      <c r="R69" s="93">
        <v>0.5</v>
      </c>
      <c r="S69" s="93">
        <v>60</v>
      </c>
      <c r="T69" s="93" t="str">
        <f t="shared" ref="T69:T95" si="5">IF(AB69&lt;&gt;"",X69&amp;"|"&amp;Y69&amp;";"&amp;Z69&amp;"|"&amp;AA69&amp;";"&amp;AB69&amp;"|"&amp;AC69,IF(Z69&lt;&gt;"",X69&amp;"|"&amp;Y69&amp;";"&amp;Z69&amp;"|"&amp;AA69,IF(X69&lt;&gt;"",X69&amp;"|"&amp;Y69,"")))</f>
        <v>80000001|5</v>
      </c>
      <c r="U69" s="220">
        <v>1</v>
      </c>
      <c r="V69" s="93">
        <v>3003</v>
      </c>
      <c r="W69" s="93">
        <v>3003</v>
      </c>
      <c r="X69" s="93">
        <v>80000001</v>
      </c>
      <c r="Y69" s="93">
        <v>5</v>
      </c>
      <c r="Z69" s="93" t="s">
        <v>629</v>
      </c>
      <c r="AA69" s="93" t="s">
        <v>629</v>
      </c>
      <c r="AB69" s="93" t="s">
        <v>629</v>
      </c>
      <c r="AC69" s="220" t="s">
        <v>629</v>
      </c>
    </row>
    <row r="70" spans="1:29" x14ac:dyDescent="0.15">
      <c r="A70" s="90">
        <f t="shared" ref="A70:A73" si="6">B70*100+D70</f>
        <v>77800</v>
      </c>
      <c r="B70" s="91">
        <v>778</v>
      </c>
      <c r="C70" s="91" t="str">
        <f>VLOOKUP(B70,[1]Heroes_Config!$A$4:$B$68,2,0)</f>
        <v>假亚瑟王</v>
      </c>
      <c r="D70" s="92">
        <f>D69</f>
        <v>0</v>
      </c>
      <c r="E70" s="93">
        <v>10319.4</v>
      </c>
      <c r="F70" s="93">
        <v>841.8</v>
      </c>
      <c r="G70" s="93">
        <v>172</v>
      </c>
      <c r="H70" s="93">
        <v>18.100000000000001</v>
      </c>
      <c r="I70" s="93">
        <v>1800</v>
      </c>
      <c r="J70" s="93">
        <v>65</v>
      </c>
      <c r="K70" s="93">
        <v>43</v>
      </c>
      <c r="L70" s="93">
        <v>10.5</v>
      </c>
      <c r="M70" s="93">
        <v>0</v>
      </c>
      <c r="N70" s="93">
        <v>0</v>
      </c>
      <c r="O70" s="93">
        <v>0</v>
      </c>
      <c r="P70" s="93">
        <v>0</v>
      </c>
      <c r="Q70" s="93">
        <v>45</v>
      </c>
      <c r="R70" s="93">
        <v>0.5</v>
      </c>
      <c r="S70" s="93">
        <v>60</v>
      </c>
      <c r="T70" s="93" t="str">
        <f t="shared" si="5"/>
        <v>80000001|5</v>
      </c>
      <c r="U70" s="220">
        <v>1</v>
      </c>
      <c r="V70" s="93">
        <v>3005</v>
      </c>
      <c r="W70" s="93">
        <v>3005</v>
      </c>
      <c r="X70" s="93">
        <v>80000001</v>
      </c>
      <c r="Y70" s="93">
        <v>5</v>
      </c>
      <c r="Z70" s="93" t="s">
        <v>629</v>
      </c>
      <c r="AA70" s="93" t="s">
        <v>629</v>
      </c>
      <c r="AB70" s="93" t="s">
        <v>629</v>
      </c>
      <c r="AC70" s="220" t="s">
        <v>629</v>
      </c>
    </row>
    <row r="71" spans="1:29" s="23" customFormat="1" x14ac:dyDescent="0.15">
      <c r="A71" s="95">
        <f t="shared" si="6"/>
        <v>100000</v>
      </c>
      <c r="B71" s="96">
        <v>1000</v>
      </c>
      <c r="C71" s="96" t="s">
        <v>671</v>
      </c>
      <c r="D71" s="96">
        <v>0</v>
      </c>
      <c r="E71" s="97">
        <v>10009.799999999999</v>
      </c>
      <c r="F71" s="97">
        <v>816.5</v>
      </c>
      <c r="G71" s="97">
        <v>166.8</v>
      </c>
      <c r="H71" s="97">
        <v>17.600000000000001</v>
      </c>
      <c r="I71" s="97">
        <v>1746</v>
      </c>
      <c r="J71" s="97">
        <v>63.1</v>
      </c>
      <c r="K71" s="97">
        <v>43</v>
      </c>
      <c r="L71" s="97">
        <v>10.5</v>
      </c>
      <c r="M71" s="97">
        <v>0</v>
      </c>
      <c r="N71" s="97">
        <v>0</v>
      </c>
      <c r="O71" s="97">
        <v>0</v>
      </c>
      <c r="P71" s="97">
        <v>0</v>
      </c>
      <c r="Q71" s="97">
        <v>45</v>
      </c>
      <c r="R71" s="97">
        <v>0.5</v>
      </c>
      <c r="S71" s="97">
        <v>60</v>
      </c>
      <c r="T71" s="97" t="str">
        <f t="shared" si="5"/>
        <v>80000001|5</v>
      </c>
      <c r="U71" s="221">
        <v>1</v>
      </c>
      <c r="V71" s="97">
        <v>1000</v>
      </c>
      <c r="W71" s="97">
        <v>1000</v>
      </c>
      <c r="X71" s="97">
        <v>80000001</v>
      </c>
      <c r="Y71" s="97">
        <v>5</v>
      </c>
      <c r="Z71" s="97" t="s">
        <v>629</v>
      </c>
      <c r="AA71" s="97" t="s">
        <v>629</v>
      </c>
      <c r="AB71" s="97" t="s">
        <v>629</v>
      </c>
      <c r="AC71" s="221" t="s">
        <v>629</v>
      </c>
    </row>
    <row r="72" spans="1:29" s="23" customFormat="1" x14ac:dyDescent="0.15">
      <c r="A72" s="95">
        <f t="shared" si="6"/>
        <v>100100</v>
      </c>
      <c r="B72" s="96">
        <v>1001</v>
      </c>
      <c r="C72" s="96" t="s">
        <v>673</v>
      </c>
      <c r="D72" s="96">
        <v>0</v>
      </c>
      <c r="E72" s="97">
        <v>5006.8999999999996</v>
      </c>
      <c r="F72" s="97">
        <v>352.1</v>
      </c>
      <c r="G72" s="97">
        <v>208.6</v>
      </c>
      <c r="H72" s="97">
        <v>26.2</v>
      </c>
      <c r="I72" s="97">
        <v>1891.5</v>
      </c>
      <c r="J72" s="97">
        <v>69.8</v>
      </c>
      <c r="K72" s="97">
        <v>21</v>
      </c>
      <c r="L72" s="97">
        <v>6.3</v>
      </c>
      <c r="M72" s="97">
        <v>0</v>
      </c>
      <c r="N72" s="97">
        <v>0</v>
      </c>
      <c r="O72" s="97">
        <v>50</v>
      </c>
      <c r="P72" s="97">
        <v>1</v>
      </c>
      <c r="Q72" s="97">
        <v>45</v>
      </c>
      <c r="R72" s="97">
        <v>0.5</v>
      </c>
      <c r="S72" s="97">
        <v>60</v>
      </c>
      <c r="T72" s="97" t="str">
        <f t="shared" si="5"/>
        <v>80000001|5</v>
      </c>
      <c r="U72" s="221">
        <v>1</v>
      </c>
      <c r="V72" s="97">
        <v>1001</v>
      </c>
      <c r="W72" s="97">
        <v>1001</v>
      </c>
      <c r="X72" s="97">
        <v>80000001</v>
      </c>
      <c r="Y72" s="97">
        <v>5</v>
      </c>
      <c r="Z72" s="97" t="s">
        <v>629</v>
      </c>
      <c r="AA72" s="97" t="s">
        <v>629</v>
      </c>
      <c r="AB72" s="97" t="s">
        <v>629</v>
      </c>
      <c r="AC72" s="221" t="s">
        <v>629</v>
      </c>
    </row>
    <row r="73" spans="1:29" s="23" customFormat="1" x14ac:dyDescent="0.15">
      <c r="A73" s="95">
        <f t="shared" si="6"/>
        <v>100200</v>
      </c>
      <c r="B73" s="96">
        <v>1002</v>
      </c>
      <c r="C73" s="96" t="s">
        <v>675</v>
      </c>
      <c r="D73" s="96">
        <v>0</v>
      </c>
      <c r="E73" s="97">
        <v>5916.1</v>
      </c>
      <c r="F73" s="97">
        <v>562.1</v>
      </c>
      <c r="G73" s="97">
        <v>256.10000000000002</v>
      </c>
      <c r="H73" s="97">
        <v>33.1</v>
      </c>
      <c r="I73" s="97">
        <v>4268</v>
      </c>
      <c r="J73" s="97">
        <v>128</v>
      </c>
      <c r="K73" s="97">
        <v>30</v>
      </c>
      <c r="L73" s="97">
        <v>4.3</v>
      </c>
      <c r="M73" s="97">
        <v>0</v>
      </c>
      <c r="N73" s="97">
        <v>0</v>
      </c>
      <c r="O73" s="97">
        <v>0</v>
      </c>
      <c r="P73" s="97">
        <v>0</v>
      </c>
      <c r="Q73" s="97">
        <v>45</v>
      </c>
      <c r="R73" s="97">
        <v>0.5</v>
      </c>
      <c r="S73" s="97">
        <v>60</v>
      </c>
      <c r="T73" s="97" t="str">
        <f t="shared" si="5"/>
        <v>80000001|5</v>
      </c>
      <c r="U73" s="221">
        <v>1</v>
      </c>
      <c r="V73" s="97">
        <v>1002</v>
      </c>
      <c r="W73" s="97">
        <v>1002</v>
      </c>
      <c r="X73" s="97">
        <v>80000001</v>
      </c>
      <c r="Y73" s="97">
        <v>5</v>
      </c>
      <c r="Z73" s="97" t="s">
        <v>629</v>
      </c>
      <c r="AA73" s="97" t="s">
        <v>629</v>
      </c>
      <c r="AB73" s="97" t="s">
        <v>629</v>
      </c>
      <c r="AC73" s="221" t="s">
        <v>629</v>
      </c>
    </row>
    <row r="74" spans="1:29" s="23" customFormat="1" x14ac:dyDescent="0.15">
      <c r="A74" s="95">
        <v>100300</v>
      </c>
      <c r="B74" s="96">
        <v>1003</v>
      </c>
      <c r="C74" s="98" t="s">
        <v>710</v>
      </c>
      <c r="D74" s="96">
        <f>D73</f>
        <v>0</v>
      </c>
      <c r="E74" s="97">
        <v>7336.7</v>
      </c>
      <c r="F74" s="97">
        <v>625.70000000000005</v>
      </c>
      <c r="G74" s="97">
        <v>156.19999999999999</v>
      </c>
      <c r="H74" s="97">
        <v>14.4</v>
      </c>
      <c r="I74" s="97">
        <v>1018.5</v>
      </c>
      <c r="J74" s="97">
        <v>42.1</v>
      </c>
      <c r="K74" s="97">
        <v>32</v>
      </c>
      <c r="L74" s="97">
        <v>8.6</v>
      </c>
      <c r="M74" s="97">
        <v>0</v>
      </c>
      <c r="N74" s="97">
        <v>0</v>
      </c>
      <c r="O74" s="97">
        <v>0</v>
      </c>
      <c r="P74" s="97">
        <v>0</v>
      </c>
      <c r="Q74" s="97">
        <v>45</v>
      </c>
      <c r="R74" s="97">
        <v>0.5</v>
      </c>
      <c r="S74" s="97">
        <v>60</v>
      </c>
      <c r="T74" s="97" t="str">
        <f t="shared" si="5"/>
        <v>80000001|5</v>
      </c>
      <c r="U74" s="221">
        <v>1</v>
      </c>
      <c r="V74" s="97">
        <v>1003</v>
      </c>
      <c r="W74" s="97">
        <v>1003</v>
      </c>
      <c r="X74" s="97">
        <v>80000001</v>
      </c>
      <c r="Y74" s="97">
        <v>5</v>
      </c>
      <c r="Z74" s="97" t="s">
        <v>629</v>
      </c>
      <c r="AA74" s="97" t="s">
        <v>629</v>
      </c>
      <c r="AB74" s="97" t="s">
        <v>629</v>
      </c>
      <c r="AC74" s="221" t="s">
        <v>629</v>
      </c>
    </row>
    <row r="75" spans="1:29" s="23" customFormat="1" x14ac:dyDescent="0.15">
      <c r="A75" s="96">
        <v>100400</v>
      </c>
      <c r="B75" s="96">
        <v>1004</v>
      </c>
      <c r="C75" s="98" t="s">
        <v>843</v>
      </c>
      <c r="D75" s="96">
        <v>0</v>
      </c>
      <c r="E75" s="97">
        <v>8905.2000000000007</v>
      </c>
      <c r="F75" s="97">
        <v>875.3</v>
      </c>
      <c r="G75" s="97">
        <v>176.5</v>
      </c>
      <c r="H75" s="97">
        <v>16.5</v>
      </c>
      <c r="I75" s="97">
        <v>1746</v>
      </c>
      <c r="J75" s="97">
        <v>53.4</v>
      </c>
      <c r="K75" s="97">
        <v>46</v>
      </c>
      <c r="L75" s="97">
        <v>12</v>
      </c>
      <c r="M75" s="97">
        <v>16</v>
      </c>
      <c r="N75" s="97">
        <v>0</v>
      </c>
      <c r="O75" s="97">
        <v>0</v>
      </c>
      <c r="P75" s="97">
        <v>0</v>
      </c>
      <c r="Q75" s="97">
        <v>45</v>
      </c>
      <c r="R75" s="97">
        <v>0.5</v>
      </c>
      <c r="S75" s="97">
        <v>60</v>
      </c>
      <c r="T75" s="97" t="str">
        <f t="shared" si="5"/>
        <v>80000001|5</v>
      </c>
      <c r="U75" s="221">
        <v>1</v>
      </c>
      <c r="V75" s="96">
        <v>1004</v>
      </c>
      <c r="W75" s="97">
        <v>1004</v>
      </c>
      <c r="X75" s="97">
        <v>80000001</v>
      </c>
      <c r="Y75" s="97">
        <v>5</v>
      </c>
      <c r="Z75" s="97" t="s">
        <v>629</v>
      </c>
      <c r="AA75" s="97" t="s">
        <v>629</v>
      </c>
      <c r="AB75" s="97" t="s">
        <v>629</v>
      </c>
      <c r="AC75" s="221" t="s">
        <v>629</v>
      </c>
    </row>
    <row r="76" spans="1:29" s="23" customFormat="1" x14ac:dyDescent="0.15">
      <c r="A76" s="96">
        <v>100500</v>
      </c>
      <c r="B76" s="96">
        <v>1005</v>
      </c>
      <c r="C76" s="98" t="s">
        <v>705</v>
      </c>
      <c r="D76" s="96">
        <v>0</v>
      </c>
      <c r="E76" s="97">
        <v>5378.3</v>
      </c>
      <c r="F76" s="97">
        <v>511</v>
      </c>
      <c r="G76" s="97">
        <v>232.8</v>
      </c>
      <c r="H76" s="97">
        <v>30.1</v>
      </c>
      <c r="I76" s="97">
        <v>3880</v>
      </c>
      <c r="J76" s="97">
        <v>116.4</v>
      </c>
      <c r="K76" s="97">
        <v>12</v>
      </c>
      <c r="L76" s="97">
        <v>4</v>
      </c>
      <c r="M76" s="97">
        <v>0</v>
      </c>
      <c r="N76" s="97">
        <v>0</v>
      </c>
      <c r="O76" s="97">
        <v>0</v>
      </c>
      <c r="P76" s="97">
        <v>0</v>
      </c>
      <c r="Q76" s="97">
        <v>45</v>
      </c>
      <c r="R76" s="97">
        <v>0.5</v>
      </c>
      <c r="S76" s="97">
        <v>60</v>
      </c>
      <c r="T76" s="97" t="str">
        <f t="shared" si="5"/>
        <v>80000001|5</v>
      </c>
      <c r="U76" s="221">
        <v>1</v>
      </c>
      <c r="V76" s="96">
        <v>1005</v>
      </c>
      <c r="W76" s="97">
        <v>1005</v>
      </c>
      <c r="X76" s="97">
        <v>80000001</v>
      </c>
      <c r="Y76" s="97">
        <v>5</v>
      </c>
      <c r="Z76" s="97" t="s">
        <v>629</v>
      </c>
      <c r="AA76" s="97" t="s">
        <v>629</v>
      </c>
      <c r="AB76" s="97" t="s">
        <v>629</v>
      </c>
      <c r="AC76" s="221" t="s">
        <v>629</v>
      </c>
    </row>
    <row r="77" spans="1:29" s="23" customFormat="1" x14ac:dyDescent="0.15">
      <c r="A77" s="96">
        <v>100600</v>
      </c>
      <c r="B77" s="96">
        <v>1006</v>
      </c>
      <c r="C77" s="98" t="s">
        <v>1038</v>
      </c>
      <c r="D77" s="96">
        <v>0</v>
      </c>
      <c r="E77" s="97">
        <v>8197.9</v>
      </c>
      <c r="F77" s="97">
        <v>611</v>
      </c>
      <c r="G77" s="97">
        <v>184.3</v>
      </c>
      <c r="H77" s="97">
        <v>19.399999999999999</v>
      </c>
      <c r="I77" s="97">
        <v>1843</v>
      </c>
      <c r="J77" s="97">
        <v>73.7</v>
      </c>
      <c r="K77" s="97">
        <v>36.1</v>
      </c>
      <c r="L77" s="97">
        <v>9</v>
      </c>
      <c r="M77" s="97">
        <v>0</v>
      </c>
      <c r="N77" s="97">
        <v>0</v>
      </c>
      <c r="O77" s="97">
        <v>14.3</v>
      </c>
      <c r="P77" s="97">
        <v>0</v>
      </c>
      <c r="Q77" s="97">
        <v>45</v>
      </c>
      <c r="R77" s="97">
        <v>0.5</v>
      </c>
      <c r="S77" s="97">
        <v>60</v>
      </c>
      <c r="T77" s="97" t="str">
        <f t="shared" si="5"/>
        <v/>
      </c>
      <c r="U77" s="221">
        <v>1</v>
      </c>
      <c r="V77" s="96">
        <v>90801</v>
      </c>
      <c r="W77" s="97">
        <v>3001</v>
      </c>
      <c r="X77" s="97"/>
      <c r="Y77" s="97"/>
      <c r="Z77" s="97"/>
      <c r="AA77" s="97"/>
      <c r="AB77" s="97"/>
      <c r="AC77" s="221"/>
    </row>
    <row r="78" spans="1:29" s="23" customFormat="1" x14ac:dyDescent="0.15">
      <c r="A78" s="96">
        <v>100700</v>
      </c>
      <c r="B78" s="96">
        <v>1007</v>
      </c>
      <c r="C78" s="98"/>
      <c r="D78" s="96">
        <v>0</v>
      </c>
      <c r="E78" s="97">
        <v>12366.8</v>
      </c>
      <c r="F78" s="97">
        <v>1054.2</v>
      </c>
      <c r="G78" s="97">
        <v>120.6</v>
      </c>
      <c r="H78" s="97">
        <v>10.8</v>
      </c>
      <c r="I78" s="97">
        <v>1071.5999999999999</v>
      </c>
      <c r="J78" s="97">
        <v>38.799999999999997</v>
      </c>
      <c r="K78" s="97">
        <v>61.8</v>
      </c>
      <c r="L78" s="97">
        <v>20</v>
      </c>
      <c r="M78" s="97">
        <v>5.7</v>
      </c>
      <c r="N78" s="97">
        <v>0</v>
      </c>
      <c r="O78" s="97">
        <v>0</v>
      </c>
      <c r="P78" s="97">
        <v>0</v>
      </c>
      <c r="Q78" s="97">
        <v>45</v>
      </c>
      <c r="R78" s="97">
        <v>0.5</v>
      </c>
      <c r="S78" s="97">
        <v>60</v>
      </c>
      <c r="T78" s="97" t="str">
        <f t="shared" si="5"/>
        <v/>
      </c>
      <c r="U78" s="221">
        <v>1</v>
      </c>
      <c r="V78" s="96">
        <v>90301</v>
      </c>
      <c r="W78" s="97">
        <v>910100</v>
      </c>
      <c r="X78" s="97"/>
      <c r="Y78" s="97"/>
      <c r="Z78" s="97"/>
      <c r="AA78" s="97"/>
      <c r="AB78" s="97"/>
      <c r="AC78" s="221"/>
    </row>
    <row r="79" spans="1:29" s="23" customFormat="1" x14ac:dyDescent="0.15">
      <c r="A79" s="96">
        <v>200000</v>
      </c>
      <c r="B79" s="96">
        <v>2000</v>
      </c>
      <c r="C79" s="98" t="s">
        <v>1030</v>
      </c>
      <c r="D79" s="96">
        <v>0</v>
      </c>
      <c r="E79" s="97">
        <v>12366.8</v>
      </c>
      <c r="F79" s="97">
        <v>1054.2</v>
      </c>
      <c r="G79" s="97">
        <v>120.6</v>
      </c>
      <c r="H79" s="97">
        <v>10.8</v>
      </c>
      <c r="I79" s="97">
        <v>1071.5999999999999</v>
      </c>
      <c r="J79" s="97">
        <v>38.799999999999997</v>
      </c>
      <c r="K79" s="97">
        <v>61.8</v>
      </c>
      <c r="L79" s="97">
        <v>20</v>
      </c>
      <c r="M79" s="97">
        <v>5.7</v>
      </c>
      <c r="N79" s="97">
        <v>0</v>
      </c>
      <c r="O79" s="97">
        <v>0</v>
      </c>
      <c r="P79" s="97">
        <v>0</v>
      </c>
      <c r="Q79" s="97">
        <v>45</v>
      </c>
      <c r="R79" s="97">
        <v>0.5</v>
      </c>
      <c r="S79" s="97">
        <v>60</v>
      </c>
      <c r="T79" s="97" t="str">
        <f t="shared" si="5"/>
        <v/>
      </c>
      <c r="U79" s="221">
        <v>1</v>
      </c>
      <c r="V79" s="96">
        <v>90301</v>
      </c>
      <c r="W79" s="97">
        <v>910100</v>
      </c>
      <c r="X79" s="97"/>
      <c r="Y79" s="97"/>
      <c r="Z79" s="97"/>
      <c r="AA79" s="97"/>
      <c r="AB79" s="97"/>
      <c r="AC79" s="221"/>
    </row>
    <row r="80" spans="1:29" s="23" customFormat="1" x14ac:dyDescent="0.15">
      <c r="A80" s="96">
        <v>200100</v>
      </c>
      <c r="B80" s="96">
        <v>2001</v>
      </c>
      <c r="C80" s="98" t="s">
        <v>1032</v>
      </c>
      <c r="D80" s="96">
        <v>0</v>
      </c>
      <c r="E80" s="97">
        <v>9384.2000000000007</v>
      </c>
      <c r="F80" s="97">
        <v>779.9</v>
      </c>
      <c r="G80" s="97">
        <v>153.9</v>
      </c>
      <c r="H80" s="97">
        <v>15.5</v>
      </c>
      <c r="I80" s="97">
        <v>1492.6</v>
      </c>
      <c r="J80" s="97">
        <v>55.6</v>
      </c>
      <c r="K80" s="97">
        <v>42.8</v>
      </c>
      <c r="L80" s="97">
        <v>11.2</v>
      </c>
      <c r="M80" s="97">
        <v>5.0999999999999996</v>
      </c>
      <c r="N80" s="97">
        <v>0</v>
      </c>
      <c r="O80" s="97">
        <v>0</v>
      </c>
      <c r="P80" s="97">
        <v>0</v>
      </c>
      <c r="Q80" s="97">
        <v>45</v>
      </c>
      <c r="R80" s="97">
        <v>0.5</v>
      </c>
      <c r="S80" s="97">
        <v>60</v>
      </c>
      <c r="T80" s="97" t="str">
        <f t="shared" si="5"/>
        <v/>
      </c>
      <c r="U80" s="221">
        <v>1</v>
      </c>
      <c r="V80" s="96">
        <v>90101</v>
      </c>
      <c r="W80" s="97">
        <v>910200</v>
      </c>
      <c r="X80" s="97"/>
      <c r="Y80" s="97"/>
      <c r="Z80" s="97"/>
      <c r="AA80" s="97"/>
      <c r="AB80" s="97"/>
      <c r="AC80" s="221"/>
    </row>
    <row r="81" spans="1:29" s="23" customFormat="1" x14ac:dyDescent="0.15">
      <c r="A81" s="96">
        <v>200200</v>
      </c>
      <c r="B81" s="96">
        <v>2002</v>
      </c>
      <c r="C81" s="98" t="s">
        <v>1034</v>
      </c>
      <c r="D81" s="96">
        <v>0</v>
      </c>
      <c r="E81" s="97">
        <v>6945.3</v>
      </c>
      <c r="F81" s="97">
        <v>577.29999999999995</v>
      </c>
      <c r="G81" s="97">
        <v>139.30000000000001</v>
      </c>
      <c r="H81" s="97">
        <v>13.3</v>
      </c>
      <c r="I81" s="97">
        <v>942.2</v>
      </c>
      <c r="J81" s="97">
        <v>37.200000000000003</v>
      </c>
      <c r="K81" s="97">
        <v>32.299999999999997</v>
      </c>
      <c r="L81" s="97">
        <v>8.4</v>
      </c>
      <c r="M81" s="97">
        <v>0</v>
      </c>
      <c r="N81" s="97">
        <v>0</v>
      </c>
      <c r="O81" s="97">
        <v>0</v>
      </c>
      <c r="P81" s="97">
        <v>0</v>
      </c>
      <c r="Q81" s="97">
        <v>45</v>
      </c>
      <c r="R81" s="97">
        <v>0.5</v>
      </c>
      <c r="S81" s="97">
        <v>60</v>
      </c>
      <c r="T81" s="97" t="str">
        <f t="shared" si="5"/>
        <v/>
      </c>
      <c r="U81" s="221">
        <v>1</v>
      </c>
      <c r="V81" s="96">
        <v>90201</v>
      </c>
      <c r="W81" s="97">
        <v>910300</v>
      </c>
      <c r="X81" s="97"/>
      <c r="Y81" s="97"/>
      <c r="Z81" s="97"/>
      <c r="AA81" s="97"/>
      <c r="AB81" s="97"/>
      <c r="AC81" s="221"/>
    </row>
    <row r="82" spans="1:29" s="23" customFormat="1" x14ac:dyDescent="0.15">
      <c r="A82" s="96">
        <v>200300</v>
      </c>
      <c r="B82" s="96">
        <v>2003</v>
      </c>
      <c r="C82" s="98" t="s">
        <v>1131</v>
      </c>
      <c r="D82" s="96">
        <v>0</v>
      </c>
      <c r="E82" s="97">
        <v>7944.3</v>
      </c>
      <c r="F82" s="97">
        <v>592.1</v>
      </c>
      <c r="G82" s="97">
        <v>178.6</v>
      </c>
      <c r="H82" s="97">
        <v>18.8</v>
      </c>
      <c r="I82" s="97">
        <v>1786</v>
      </c>
      <c r="J82" s="97">
        <v>71.400000000000006</v>
      </c>
      <c r="K82" s="97">
        <v>36.1</v>
      </c>
      <c r="L82" s="97">
        <v>9</v>
      </c>
      <c r="M82" s="97">
        <v>0</v>
      </c>
      <c r="N82" s="97">
        <v>0</v>
      </c>
      <c r="O82" s="97">
        <v>14.3</v>
      </c>
      <c r="P82" s="97">
        <v>0</v>
      </c>
      <c r="Q82" s="97">
        <v>45</v>
      </c>
      <c r="R82" s="97">
        <v>0.5</v>
      </c>
      <c r="S82" s="97">
        <v>60</v>
      </c>
      <c r="T82" s="97" t="str">
        <f t="shared" si="5"/>
        <v/>
      </c>
      <c r="U82" s="221">
        <v>1</v>
      </c>
      <c r="V82" s="96">
        <v>90801</v>
      </c>
      <c r="W82" s="97">
        <v>910400</v>
      </c>
      <c r="X82" s="97"/>
      <c r="Y82" s="97"/>
      <c r="Z82" s="97"/>
      <c r="AA82" s="97"/>
      <c r="AB82" s="97"/>
      <c r="AC82" s="221"/>
    </row>
    <row r="83" spans="1:29" s="23" customFormat="1" x14ac:dyDescent="0.15">
      <c r="A83" s="96">
        <v>200400</v>
      </c>
      <c r="B83" s="96">
        <v>2004</v>
      </c>
      <c r="C83" s="98" t="s">
        <v>1040</v>
      </c>
      <c r="D83" s="96">
        <v>0</v>
      </c>
      <c r="E83" s="97">
        <v>5114.3</v>
      </c>
      <c r="F83" s="97">
        <v>397.1</v>
      </c>
      <c r="G83" s="97">
        <v>170</v>
      </c>
      <c r="H83" s="97">
        <v>20.399999999999999</v>
      </c>
      <c r="I83" s="97">
        <v>1907.2</v>
      </c>
      <c r="J83" s="97">
        <v>61.4</v>
      </c>
      <c r="K83" s="97">
        <v>18.100000000000001</v>
      </c>
      <c r="L83" s="97">
        <v>5.4</v>
      </c>
      <c r="M83" s="97">
        <v>0</v>
      </c>
      <c r="N83" s="97">
        <v>0</v>
      </c>
      <c r="O83" s="97">
        <v>0</v>
      </c>
      <c r="P83" s="97">
        <v>0</v>
      </c>
      <c r="Q83" s="97">
        <v>45</v>
      </c>
      <c r="R83" s="97">
        <v>0.5</v>
      </c>
      <c r="S83" s="97">
        <v>60</v>
      </c>
      <c r="T83" s="97" t="str">
        <f t="shared" si="5"/>
        <v/>
      </c>
      <c r="U83" s="221">
        <v>1</v>
      </c>
      <c r="V83" s="96">
        <v>91001</v>
      </c>
      <c r="W83" s="97">
        <v>910500</v>
      </c>
      <c r="X83" s="97"/>
      <c r="Y83" s="97"/>
      <c r="Z83" s="97"/>
      <c r="AA83" s="97"/>
      <c r="AB83" s="97"/>
      <c r="AC83" s="221"/>
    </row>
    <row r="84" spans="1:29" s="23" customFormat="1" x14ac:dyDescent="0.15">
      <c r="A84" s="96">
        <v>200500</v>
      </c>
      <c r="B84" s="96">
        <v>2005</v>
      </c>
      <c r="C84" s="98" t="s">
        <v>1042</v>
      </c>
      <c r="D84" s="96">
        <v>0</v>
      </c>
      <c r="E84" s="97">
        <v>4410.6000000000004</v>
      </c>
      <c r="F84" s="97">
        <v>354.9</v>
      </c>
      <c r="G84" s="97">
        <v>205.1</v>
      </c>
      <c r="H84" s="97">
        <v>22.9</v>
      </c>
      <c r="I84" s="97">
        <v>1921.6</v>
      </c>
      <c r="J84" s="97">
        <v>60.7</v>
      </c>
      <c r="K84" s="97">
        <v>20.9</v>
      </c>
      <c r="L84" s="97">
        <v>6</v>
      </c>
      <c r="M84" s="97">
        <v>3.2</v>
      </c>
      <c r="N84" s="97">
        <v>0</v>
      </c>
      <c r="O84" s="97">
        <v>18.100000000000001</v>
      </c>
      <c r="P84" s="97">
        <v>1</v>
      </c>
      <c r="Q84" s="97">
        <v>45</v>
      </c>
      <c r="R84" s="97">
        <v>0.5</v>
      </c>
      <c r="S84" s="97">
        <v>60</v>
      </c>
      <c r="T84" s="97" t="str">
        <f t="shared" si="5"/>
        <v/>
      </c>
      <c r="U84" s="221">
        <v>1</v>
      </c>
      <c r="V84" s="96">
        <v>90401</v>
      </c>
      <c r="W84" s="97">
        <v>910600</v>
      </c>
      <c r="X84" s="97"/>
      <c r="Y84" s="97"/>
      <c r="Z84" s="97"/>
      <c r="AA84" s="97"/>
      <c r="AB84" s="97"/>
      <c r="AC84" s="221"/>
    </row>
    <row r="85" spans="1:29" s="23" customFormat="1" x14ac:dyDescent="0.15">
      <c r="A85" s="96">
        <v>200600</v>
      </c>
      <c r="B85" s="96">
        <v>2006</v>
      </c>
      <c r="C85" s="98" t="s">
        <v>1044</v>
      </c>
      <c r="D85" s="96">
        <v>0</v>
      </c>
      <c r="E85" s="97">
        <v>5057</v>
      </c>
      <c r="F85" s="97">
        <v>483.6</v>
      </c>
      <c r="G85" s="97">
        <v>245.9</v>
      </c>
      <c r="H85" s="97">
        <v>27.1</v>
      </c>
      <c r="I85" s="97">
        <v>3062.2</v>
      </c>
      <c r="J85" s="97">
        <v>96.2</v>
      </c>
      <c r="K85" s="97">
        <v>16.899999999999999</v>
      </c>
      <c r="L85" s="97">
        <v>4.4000000000000004</v>
      </c>
      <c r="M85" s="97">
        <v>2.5</v>
      </c>
      <c r="N85" s="97">
        <v>0</v>
      </c>
      <c r="O85" s="97">
        <v>0.2</v>
      </c>
      <c r="P85" s="97">
        <v>0.4</v>
      </c>
      <c r="Q85" s="97">
        <v>45</v>
      </c>
      <c r="R85" s="97">
        <v>0.5</v>
      </c>
      <c r="S85" s="97">
        <v>60</v>
      </c>
      <c r="T85" s="97" t="str">
        <f t="shared" si="5"/>
        <v/>
      </c>
      <c r="U85" s="221">
        <v>1</v>
      </c>
      <c r="V85" s="96">
        <v>90501</v>
      </c>
      <c r="W85" s="97">
        <v>910700</v>
      </c>
      <c r="X85" s="97"/>
      <c r="Y85" s="97"/>
      <c r="Z85" s="97"/>
      <c r="AA85" s="97"/>
      <c r="AB85" s="97"/>
      <c r="AC85" s="221"/>
    </row>
    <row r="86" spans="1:29" s="23" customFormat="1" x14ac:dyDescent="0.15">
      <c r="A86" s="96">
        <v>200700</v>
      </c>
      <c r="B86" s="96">
        <v>2007</v>
      </c>
      <c r="C86" s="98" t="s">
        <v>1046</v>
      </c>
      <c r="D86" s="96">
        <v>0</v>
      </c>
      <c r="E86" s="97">
        <v>4956.3999999999996</v>
      </c>
      <c r="F86" s="97">
        <v>432.1</v>
      </c>
      <c r="G86" s="97">
        <v>186.9</v>
      </c>
      <c r="H86" s="97">
        <v>21.6</v>
      </c>
      <c r="I86" s="97">
        <v>1875.3</v>
      </c>
      <c r="J86" s="97">
        <v>63.5</v>
      </c>
      <c r="K86" s="97">
        <v>21.4</v>
      </c>
      <c r="L86" s="97">
        <v>5.2</v>
      </c>
      <c r="M86" s="97">
        <v>2.4</v>
      </c>
      <c r="N86" s="97">
        <v>0.5</v>
      </c>
      <c r="O86" s="97">
        <v>33.299999999999997</v>
      </c>
      <c r="P86" s="97">
        <v>0.5</v>
      </c>
      <c r="Q86" s="97">
        <v>45</v>
      </c>
      <c r="R86" s="97">
        <v>0.5</v>
      </c>
      <c r="S86" s="97">
        <v>60</v>
      </c>
      <c r="T86" s="97" t="str">
        <f t="shared" si="5"/>
        <v/>
      </c>
      <c r="U86" s="221">
        <v>1</v>
      </c>
      <c r="V86" s="96">
        <v>90601</v>
      </c>
      <c r="W86" s="97">
        <v>910800</v>
      </c>
      <c r="X86" s="97"/>
      <c r="Y86" s="97"/>
      <c r="Z86" s="97"/>
      <c r="AA86" s="97"/>
      <c r="AB86" s="97"/>
      <c r="AC86" s="221"/>
    </row>
    <row r="87" spans="1:29" s="23" customFormat="1" x14ac:dyDescent="0.15">
      <c r="A87" s="96">
        <v>200800</v>
      </c>
      <c r="B87" s="96">
        <v>2008</v>
      </c>
      <c r="C87" s="98" t="s">
        <v>1049</v>
      </c>
      <c r="D87" s="96">
        <v>0</v>
      </c>
      <c r="E87" s="97">
        <v>7837.2</v>
      </c>
      <c r="F87" s="97">
        <v>266.3</v>
      </c>
      <c r="G87" s="97">
        <v>294.7</v>
      </c>
      <c r="H87" s="97">
        <v>21.4</v>
      </c>
      <c r="I87" s="97">
        <v>580.5</v>
      </c>
      <c r="J87" s="97">
        <v>22.4</v>
      </c>
      <c r="K87" s="97">
        <v>33.299999999999997</v>
      </c>
      <c r="L87" s="97">
        <v>8.6</v>
      </c>
      <c r="M87" s="97">
        <v>4.8</v>
      </c>
      <c r="N87" s="97">
        <v>0</v>
      </c>
      <c r="O87" s="97">
        <v>19</v>
      </c>
      <c r="P87" s="97">
        <v>3.8</v>
      </c>
      <c r="Q87" s="97">
        <v>45</v>
      </c>
      <c r="R87" s="97">
        <v>0.5</v>
      </c>
      <c r="S87" s="97">
        <v>60</v>
      </c>
      <c r="T87" s="97" t="str">
        <f t="shared" si="5"/>
        <v/>
      </c>
      <c r="U87" s="221">
        <v>1</v>
      </c>
      <c r="V87" s="96">
        <v>90901</v>
      </c>
      <c r="W87" s="97">
        <v>910900</v>
      </c>
      <c r="X87" s="97"/>
      <c r="Y87" s="97"/>
      <c r="Z87" s="97"/>
      <c r="AA87" s="97"/>
      <c r="AB87" s="97"/>
      <c r="AC87" s="221"/>
    </row>
    <row r="88" spans="1:29" s="23" customFormat="1" x14ac:dyDescent="0.15">
      <c r="A88" s="99">
        <v>400100</v>
      </c>
      <c r="B88" s="100">
        <v>4001</v>
      </c>
      <c r="C88" s="101" t="s">
        <v>774</v>
      </c>
      <c r="D88" s="96">
        <v>0</v>
      </c>
      <c r="E88" s="97">
        <v>10319.4</v>
      </c>
      <c r="F88" s="97">
        <v>841.8</v>
      </c>
      <c r="G88" s="97">
        <v>172</v>
      </c>
      <c r="H88" s="97">
        <v>18.100000000000001</v>
      </c>
      <c r="I88" s="97">
        <v>1800</v>
      </c>
      <c r="J88" s="97">
        <v>65</v>
      </c>
      <c r="K88" s="97">
        <v>43</v>
      </c>
      <c r="L88" s="97">
        <v>10.5</v>
      </c>
      <c r="M88" s="97">
        <v>0</v>
      </c>
      <c r="N88" s="97">
        <v>0</v>
      </c>
      <c r="O88" s="97">
        <v>0</v>
      </c>
      <c r="P88" s="97">
        <v>0</v>
      </c>
      <c r="Q88" s="97">
        <v>45</v>
      </c>
      <c r="R88" s="97">
        <v>0.5</v>
      </c>
      <c r="S88" s="97">
        <v>60</v>
      </c>
      <c r="T88" s="97" t="str">
        <f t="shared" si="5"/>
        <v/>
      </c>
      <c r="U88" s="221">
        <v>1</v>
      </c>
      <c r="V88" s="97">
        <v>3002</v>
      </c>
      <c r="W88" s="97"/>
      <c r="X88" s="97"/>
      <c r="Y88" s="97"/>
      <c r="Z88" s="97"/>
      <c r="AA88" s="97"/>
      <c r="AB88" s="97"/>
      <c r="AC88" s="221"/>
    </row>
    <row r="89" spans="1:29" s="23" customFormat="1" x14ac:dyDescent="0.15">
      <c r="A89" s="99">
        <v>400200</v>
      </c>
      <c r="B89" s="100">
        <v>4002</v>
      </c>
      <c r="C89" s="101" t="s">
        <v>1000</v>
      </c>
      <c r="D89" s="96">
        <v>0</v>
      </c>
      <c r="E89" s="97">
        <v>10319.4</v>
      </c>
      <c r="F89" s="97">
        <v>841.8</v>
      </c>
      <c r="G89" s="97">
        <v>172</v>
      </c>
      <c r="H89" s="97">
        <v>18.100000000000001</v>
      </c>
      <c r="I89" s="97">
        <v>1800</v>
      </c>
      <c r="J89" s="97">
        <v>65</v>
      </c>
      <c r="K89" s="97">
        <v>43</v>
      </c>
      <c r="L89" s="97">
        <v>10.5</v>
      </c>
      <c r="M89" s="97">
        <v>0</v>
      </c>
      <c r="N89" s="97">
        <v>0</v>
      </c>
      <c r="O89" s="97">
        <v>0</v>
      </c>
      <c r="P89" s="97">
        <v>0</v>
      </c>
      <c r="Q89" s="97">
        <v>45</v>
      </c>
      <c r="R89" s="97">
        <v>0.5</v>
      </c>
      <c r="S89" s="97">
        <v>60</v>
      </c>
      <c r="T89" s="97" t="str">
        <f t="shared" si="5"/>
        <v/>
      </c>
      <c r="U89" s="221">
        <v>1</v>
      </c>
      <c r="V89" s="97">
        <v>3002</v>
      </c>
      <c r="W89" s="97"/>
      <c r="X89" s="97"/>
      <c r="Y89" s="97"/>
      <c r="Z89" s="97"/>
      <c r="AA89" s="97"/>
      <c r="AB89" s="97"/>
      <c r="AC89" s="221"/>
    </row>
    <row r="90" spans="1:29" s="23" customFormat="1" x14ac:dyDescent="0.15">
      <c r="A90" s="99">
        <v>400300</v>
      </c>
      <c r="B90" s="100">
        <v>4003</v>
      </c>
      <c r="C90" s="101" t="s">
        <v>1274</v>
      </c>
      <c r="D90" s="96">
        <v>0</v>
      </c>
      <c r="E90" s="97">
        <v>10319.4</v>
      </c>
      <c r="F90" s="97">
        <v>841.8</v>
      </c>
      <c r="G90" s="97">
        <v>172</v>
      </c>
      <c r="H90" s="97">
        <v>18.100000000000001</v>
      </c>
      <c r="I90" s="97">
        <v>1800</v>
      </c>
      <c r="J90" s="97">
        <v>65</v>
      </c>
      <c r="K90" s="97">
        <v>43</v>
      </c>
      <c r="L90" s="97">
        <v>10.5</v>
      </c>
      <c r="M90" s="97">
        <v>0</v>
      </c>
      <c r="N90" s="97">
        <v>0</v>
      </c>
      <c r="O90" s="97">
        <v>0</v>
      </c>
      <c r="P90" s="97">
        <v>0</v>
      </c>
      <c r="Q90" s="97">
        <v>45</v>
      </c>
      <c r="R90" s="97">
        <v>0.5</v>
      </c>
      <c r="S90" s="97">
        <v>60</v>
      </c>
      <c r="T90" s="97" t="str">
        <f t="shared" si="5"/>
        <v/>
      </c>
      <c r="U90" s="221">
        <v>1</v>
      </c>
      <c r="V90" s="97">
        <v>3002</v>
      </c>
      <c r="W90" s="97"/>
      <c r="X90" s="97"/>
      <c r="Y90" s="97"/>
      <c r="Z90" s="97"/>
      <c r="AA90" s="97"/>
      <c r="AB90" s="97"/>
      <c r="AC90" s="221"/>
    </row>
    <row r="91" spans="1:29" s="23" customFormat="1" x14ac:dyDescent="0.15">
      <c r="A91" s="99">
        <v>400400</v>
      </c>
      <c r="B91" s="100">
        <v>4004</v>
      </c>
      <c r="C91" s="101" t="s">
        <v>1276</v>
      </c>
      <c r="D91" s="96">
        <v>0</v>
      </c>
      <c r="E91" s="97">
        <v>10319.4</v>
      </c>
      <c r="F91" s="97">
        <v>841.8</v>
      </c>
      <c r="G91" s="97">
        <v>172</v>
      </c>
      <c r="H91" s="97">
        <v>18.100000000000001</v>
      </c>
      <c r="I91" s="97">
        <v>1800</v>
      </c>
      <c r="J91" s="97">
        <v>65</v>
      </c>
      <c r="K91" s="97">
        <v>43</v>
      </c>
      <c r="L91" s="97">
        <v>10.5</v>
      </c>
      <c r="M91" s="97">
        <v>0</v>
      </c>
      <c r="N91" s="97">
        <v>0</v>
      </c>
      <c r="O91" s="97">
        <v>0</v>
      </c>
      <c r="P91" s="97">
        <v>0</v>
      </c>
      <c r="Q91" s="97">
        <v>45</v>
      </c>
      <c r="R91" s="97">
        <v>0.5</v>
      </c>
      <c r="S91" s="97">
        <v>60</v>
      </c>
      <c r="T91" s="97" t="str">
        <f t="shared" si="5"/>
        <v/>
      </c>
      <c r="U91" s="221">
        <v>1</v>
      </c>
      <c r="V91" s="97">
        <v>3002</v>
      </c>
      <c r="W91" s="97"/>
      <c r="X91" s="97"/>
      <c r="Y91" s="97"/>
      <c r="Z91" s="97"/>
      <c r="AA91" s="97"/>
      <c r="AB91" s="97"/>
      <c r="AC91" s="221"/>
    </row>
    <row r="92" spans="1:29" s="23" customFormat="1" x14ac:dyDescent="0.15">
      <c r="A92" s="96">
        <v>700000</v>
      </c>
      <c r="B92" s="96">
        <v>7000</v>
      </c>
      <c r="C92" s="98" t="s">
        <v>843</v>
      </c>
      <c r="D92" s="96">
        <v>0</v>
      </c>
      <c r="E92" s="97">
        <v>9180.6</v>
      </c>
      <c r="F92" s="97">
        <v>902.4</v>
      </c>
      <c r="G92" s="97">
        <v>182</v>
      </c>
      <c r="H92" s="97">
        <v>17</v>
      </c>
      <c r="I92" s="97">
        <v>1800</v>
      </c>
      <c r="J92" s="97">
        <v>55</v>
      </c>
      <c r="K92" s="97">
        <v>46</v>
      </c>
      <c r="L92" s="97">
        <v>12</v>
      </c>
      <c r="M92" s="97">
        <v>16</v>
      </c>
      <c r="N92" s="97">
        <v>0</v>
      </c>
      <c r="O92" s="97">
        <v>0</v>
      </c>
      <c r="P92" s="97">
        <v>0</v>
      </c>
      <c r="Q92" s="97">
        <v>45</v>
      </c>
      <c r="R92" s="97">
        <v>0.5</v>
      </c>
      <c r="S92" s="97">
        <v>60</v>
      </c>
      <c r="T92" s="97" t="str">
        <f t="shared" si="5"/>
        <v>80000001|5</v>
      </c>
      <c r="U92" s="221">
        <v>1</v>
      </c>
      <c r="V92" s="97">
        <v>7000</v>
      </c>
      <c r="W92" s="97">
        <v>9202</v>
      </c>
      <c r="X92" s="97">
        <v>80000001</v>
      </c>
      <c r="Y92" s="97">
        <v>5</v>
      </c>
      <c r="Z92" s="97" t="s">
        <v>629</v>
      </c>
      <c r="AA92" s="97" t="s">
        <v>629</v>
      </c>
      <c r="AB92" s="97" t="s">
        <v>629</v>
      </c>
      <c r="AC92" s="221" t="s">
        <v>629</v>
      </c>
    </row>
    <row r="93" spans="1:29" s="23" customFormat="1" x14ac:dyDescent="0.15">
      <c r="A93" s="96">
        <v>700100</v>
      </c>
      <c r="B93" s="96">
        <v>7001</v>
      </c>
      <c r="C93" s="98" t="s">
        <v>705</v>
      </c>
      <c r="D93" s="96">
        <v>0</v>
      </c>
      <c r="E93" s="97">
        <v>5544.6</v>
      </c>
      <c r="F93" s="97">
        <v>526.79999999999995</v>
      </c>
      <c r="G93" s="97">
        <v>240</v>
      </c>
      <c r="H93" s="97">
        <v>31</v>
      </c>
      <c r="I93" s="97">
        <v>4000</v>
      </c>
      <c r="J93" s="97">
        <v>120</v>
      </c>
      <c r="K93" s="97">
        <v>12</v>
      </c>
      <c r="L93" s="97">
        <v>4</v>
      </c>
      <c r="M93" s="97">
        <v>0</v>
      </c>
      <c r="N93" s="97">
        <v>0</v>
      </c>
      <c r="O93" s="97">
        <v>0</v>
      </c>
      <c r="P93" s="97">
        <v>0</v>
      </c>
      <c r="Q93" s="97">
        <v>45</v>
      </c>
      <c r="R93" s="97">
        <v>0.5</v>
      </c>
      <c r="S93" s="97">
        <v>60</v>
      </c>
      <c r="T93" s="97" t="str">
        <f t="shared" si="5"/>
        <v>80000001|5</v>
      </c>
      <c r="U93" s="221">
        <v>1</v>
      </c>
      <c r="V93" s="97">
        <v>7001</v>
      </c>
      <c r="W93" s="97">
        <v>9207</v>
      </c>
      <c r="X93" s="97">
        <v>80000001</v>
      </c>
      <c r="Y93" s="97">
        <v>5</v>
      </c>
      <c r="Z93" s="97" t="s">
        <v>629</v>
      </c>
      <c r="AA93" s="97" t="s">
        <v>629</v>
      </c>
      <c r="AB93" s="97" t="s">
        <v>629</v>
      </c>
      <c r="AC93" s="221" t="s">
        <v>629</v>
      </c>
    </row>
    <row r="94" spans="1:29" s="23" customFormat="1" x14ac:dyDescent="0.15">
      <c r="A94" s="96">
        <v>700200</v>
      </c>
      <c r="B94" s="96">
        <v>7002</v>
      </c>
      <c r="C94" s="98" t="s">
        <v>706</v>
      </c>
      <c r="D94" s="96">
        <v>0</v>
      </c>
      <c r="E94" s="97">
        <v>10319.4</v>
      </c>
      <c r="F94" s="97">
        <v>841.8</v>
      </c>
      <c r="G94" s="97">
        <v>172</v>
      </c>
      <c r="H94" s="97">
        <v>18.100000000000001</v>
      </c>
      <c r="I94" s="97">
        <v>1800</v>
      </c>
      <c r="J94" s="97">
        <v>65</v>
      </c>
      <c r="K94" s="97">
        <v>43</v>
      </c>
      <c r="L94" s="97">
        <v>10.5</v>
      </c>
      <c r="M94" s="97">
        <v>0</v>
      </c>
      <c r="N94" s="97">
        <v>0</v>
      </c>
      <c r="O94" s="97">
        <v>0</v>
      </c>
      <c r="P94" s="97">
        <v>0</v>
      </c>
      <c r="Q94" s="97">
        <v>45</v>
      </c>
      <c r="R94" s="97">
        <v>0.5</v>
      </c>
      <c r="S94" s="97">
        <v>60</v>
      </c>
      <c r="T94" s="97" t="str">
        <f t="shared" si="5"/>
        <v>80000001|5</v>
      </c>
      <c r="U94" s="221">
        <v>1</v>
      </c>
      <c r="V94" s="97">
        <v>7002</v>
      </c>
      <c r="W94" s="97">
        <v>9202</v>
      </c>
      <c r="X94" s="97">
        <v>80000001</v>
      </c>
      <c r="Y94" s="97">
        <v>5</v>
      </c>
      <c r="Z94" s="97" t="s">
        <v>629</v>
      </c>
      <c r="AA94" s="97" t="s">
        <v>629</v>
      </c>
      <c r="AB94" s="97" t="s">
        <v>629</v>
      </c>
      <c r="AC94" s="221" t="s">
        <v>629</v>
      </c>
    </row>
    <row r="95" spans="1:29" s="23" customFormat="1" x14ac:dyDescent="0.15">
      <c r="A95" s="96">
        <v>700300</v>
      </c>
      <c r="B95" s="96">
        <v>7003</v>
      </c>
      <c r="C95" s="102" t="s">
        <v>711</v>
      </c>
      <c r="D95" s="96">
        <v>0</v>
      </c>
      <c r="E95" s="97">
        <v>5127</v>
      </c>
      <c r="F95" s="97">
        <v>549.6</v>
      </c>
      <c r="G95" s="97">
        <v>319</v>
      </c>
      <c r="H95" s="97">
        <v>29.6</v>
      </c>
      <c r="I95" s="97">
        <v>3696</v>
      </c>
      <c r="J95" s="97">
        <v>105</v>
      </c>
      <c r="K95" s="97">
        <v>30</v>
      </c>
      <c r="L95" s="97">
        <v>4.3</v>
      </c>
      <c r="M95" s="97">
        <v>0</v>
      </c>
      <c r="N95" s="97">
        <v>0</v>
      </c>
      <c r="O95" s="97">
        <v>0</v>
      </c>
      <c r="P95" s="97">
        <v>0</v>
      </c>
      <c r="Q95" s="97">
        <v>45</v>
      </c>
      <c r="R95" s="97">
        <v>0.5</v>
      </c>
      <c r="S95" s="97">
        <v>60</v>
      </c>
      <c r="T95" s="97" t="str">
        <f t="shared" si="5"/>
        <v>80000001|5</v>
      </c>
      <c r="U95" s="221">
        <v>1</v>
      </c>
      <c r="V95" s="97">
        <v>3024</v>
      </c>
      <c r="W95" s="97">
        <v>3024</v>
      </c>
      <c r="X95" s="97">
        <v>80000001</v>
      </c>
      <c r="Y95" s="97">
        <v>5</v>
      </c>
      <c r="Z95" s="97" t="s">
        <v>629</v>
      </c>
      <c r="AA95" s="97" t="s">
        <v>629</v>
      </c>
      <c r="AB95" s="97" t="s">
        <v>629</v>
      </c>
      <c r="AC95" s="221" t="s">
        <v>629</v>
      </c>
    </row>
    <row r="96" spans="1:29" s="23" customFormat="1" x14ac:dyDescent="0.15">
      <c r="A96" s="96">
        <v>700400</v>
      </c>
      <c r="B96" s="96">
        <v>7004</v>
      </c>
      <c r="C96" s="102" t="s">
        <v>713</v>
      </c>
      <c r="D96" s="96">
        <v>0</v>
      </c>
      <c r="E96" s="97">
        <v>10319.4</v>
      </c>
      <c r="F96" s="97">
        <v>841.8</v>
      </c>
      <c r="G96" s="97">
        <v>172</v>
      </c>
      <c r="H96" s="97">
        <v>18.100000000000001</v>
      </c>
      <c r="I96" s="97">
        <v>1800</v>
      </c>
      <c r="J96" s="97">
        <v>65</v>
      </c>
      <c r="K96" s="97">
        <v>43</v>
      </c>
      <c r="L96" s="97">
        <v>10.5</v>
      </c>
      <c r="M96" s="97">
        <v>0</v>
      </c>
      <c r="N96" s="97">
        <v>0</v>
      </c>
      <c r="O96" s="97">
        <v>0</v>
      </c>
      <c r="P96" s="97">
        <v>0</v>
      </c>
      <c r="Q96" s="97">
        <v>45</v>
      </c>
      <c r="R96" s="97">
        <v>0.5</v>
      </c>
      <c r="S96" s="97">
        <v>60</v>
      </c>
      <c r="T96" s="97" t="str">
        <f t="shared" ref="T96:T112" si="7">IF(AB96&lt;&gt;"",X96&amp;"|"&amp;Y96&amp;";"&amp;Z96&amp;"|"&amp;AA96&amp;";"&amp;AB96&amp;"|"&amp;AC96,IF(Z96&lt;&gt;"",X96&amp;"|"&amp;Y96&amp;";"&amp;Z96&amp;"|"&amp;AA96,IF(X96&lt;&gt;"",X96&amp;"|"&amp;Y96,"")))</f>
        <v>80000001|5</v>
      </c>
      <c r="U96" s="209">
        <v>1</v>
      </c>
      <c r="V96" s="97">
        <v>3005</v>
      </c>
      <c r="W96" s="97">
        <v>3005</v>
      </c>
      <c r="X96" s="97">
        <v>80000001</v>
      </c>
      <c r="Y96" s="97">
        <v>5</v>
      </c>
      <c r="Z96" s="96" t="s">
        <v>629</v>
      </c>
      <c r="AA96" s="96" t="s">
        <v>629</v>
      </c>
      <c r="AB96" s="96" t="s">
        <v>629</v>
      </c>
      <c r="AC96" s="209" t="s">
        <v>629</v>
      </c>
    </row>
    <row r="97" spans="1:29" s="23" customFormat="1" x14ac:dyDescent="0.15">
      <c r="A97" s="96">
        <v>700500</v>
      </c>
      <c r="B97" s="96">
        <v>7005</v>
      </c>
      <c r="C97" s="102" t="s">
        <v>712</v>
      </c>
      <c r="D97" s="96">
        <v>0</v>
      </c>
      <c r="E97" s="97">
        <v>5161.8</v>
      </c>
      <c r="F97" s="97">
        <v>363</v>
      </c>
      <c r="G97" s="97">
        <v>215</v>
      </c>
      <c r="H97" s="97">
        <v>27</v>
      </c>
      <c r="I97" s="97">
        <v>1950</v>
      </c>
      <c r="J97" s="97">
        <v>72</v>
      </c>
      <c r="K97" s="97">
        <v>21</v>
      </c>
      <c r="L97" s="97">
        <v>6.3</v>
      </c>
      <c r="M97" s="97">
        <v>0</v>
      </c>
      <c r="N97" s="97">
        <v>0</v>
      </c>
      <c r="O97" s="97">
        <v>50</v>
      </c>
      <c r="P97" s="97">
        <v>1</v>
      </c>
      <c r="Q97" s="97">
        <v>45</v>
      </c>
      <c r="R97" s="97">
        <v>0.5</v>
      </c>
      <c r="S97" s="97">
        <v>60</v>
      </c>
      <c r="T97" s="97" t="str">
        <f t="shared" si="7"/>
        <v>80000001|5</v>
      </c>
      <c r="U97" s="221">
        <v>1</v>
      </c>
      <c r="V97" s="97">
        <v>7005</v>
      </c>
      <c r="W97" s="97">
        <v>7005</v>
      </c>
      <c r="X97" s="97">
        <v>80000001</v>
      </c>
      <c r="Y97" s="97">
        <v>5</v>
      </c>
      <c r="Z97" s="97" t="s">
        <v>629</v>
      </c>
      <c r="AA97" s="97" t="s">
        <v>629</v>
      </c>
      <c r="AB97" s="97" t="s">
        <v>629</v>
      </c>
      <c r="AC97" s="221" t="s">
        <v>629</v>
      </c>
    </row>
    <row r="98" spans="1:29" s="23" customFormat="1" x14ac:dyDescent="0.15">
      <c r="A98" s="96">
        <v>700600</v>
      </c>
      <c r="B98" s="96">
        <v>7006</v>
      </c>
      <c r="C98" s="102" t="s">
        <v>712</v>
      </c>
      <c r="D98" s="96">
        <v>0</v>
      </c>
      <c r="E98" s="97">
        <v>5161.8</v>
      </c>
      <c r="F98" s="97">
        <v>363</v>
      </c>
      <c r="G98" s="97">
        <v>215</v>
      </c>
      <c r="H98" s="97">
        <v>27</v>
      </c>
      <c r="I98" s="97">
        <v>1950</v>
      </c>
      <c r="J98" s="97">
        <v>72</v>
      </c>
      <c r="K98" s="97">
        <v>21</v>
      </c>
      <c r="L98" s="97">
        <v>6.3</v>
      </c>
      <c r="M98" s="97">
        <v>0</v>
      </c>
      <c r="N98" s="97">
        <v>0</v>
      </c>
      <c r="O98" s="97">
        <v>50</v>
      </c>
      <c r="P98" s="97">
        <v>1</v>
      </c>
      <c r="Q98" s="97">
        <v>45</v>
      </c>
      <c r="R98" s="97">
        <v>0.5</v>
      </c>
      <c r="S98" s="97">
        <v>60</v>
      </c>
      <c r="T98" s="97" t="str">
        <f t="shared" si="7"/>
        <v>80000001|5</v>
      </c>
      <c r="U98" s="221">
        <v>1</v>
      </c>
      <c r="V98" s="97">
        <v>7005</v>
      </c>
      <c r="W98" s="97">
        <v>7005</v>
      </c>
      <c r="X98" s="97">
        <v>80000001</v>
      </c>
      <c r="Y98" s="97">
        <v>5</v>
      </c>
      <c r="Z98" s="97" t="s">
        <v>629</v>
      </c>
      <c r="AA98" s="97" t="s">
        <v>629</v>
      </c>
      <c r="AB98" s="97" t="s">
        <v>629</v>
      </c>
      <c r="AC98" s="221" t="s">
        <v>629</v>
      </c>
    </row>
    <row r="99" spans="1:29" s="23" customFormat="1" x14ac:dyDescent="0.15">
      <c r="A99" s="96">
        <v>700700</v>
      </c>
      <c r="B99" s="96">
        <v>7007</v>
      </c>
      <c r="C99" s="102" t="s">
        <v>1426</v>
      </c>
      <c r="D99" s="96">
        <v>0</v>
      </c>
      <c r="E99" s="97">
        <v>10009.799999999999</v>
      </c>
      <c r="F99" s="97">
        <v>816.5</v>
      </c>
      <c r="G99" s="97">
        <v>166.8</v>
      </c>
      <c r="H99" s="97">
        <v>17.600000000000001</v>
      </c>
      <c r="I99" s="97">
        <v>1746</v>
      </c>
      <c r="J99" s="97">
        <v>63.1</v>
      </c>
      <c r="K99" s="97">
        <v>43</v>
      </c>
      <c r="L99" s="97">
        <v>10.5</v>
      </c>
      <c r="M99" s="97">
        <v>0</v>
      </c>
      <c r="N99" s="97">
        <v>0</v>
      </c>
      <c r="O99" s="97">
        <v>0</v>
      </c>
      <c r="P99" s="97">
        <v>0</v>
      </c>
      <c r="Q99" s="97">
        <v>45</v>
      </c>
      <c r="R99" s="97">
        <v>0.5</v>
      </c>
      <c r="S99" s="97">
        <v>60</v>
      </c>
      <c r="T99" s="97" t="str">
        <f t="shared" si="7"/>
        <v>80000001|5</v>
      </c>
      <c r="U99" s="221">
        <v>1</v>
      </c>
      <c r="V99" s="97">
        <v>1000</v>
      </c>
      <c r="W99" s="97">
        <v>1000</v>
      </c>
      <c r="X99" s="97">
        <v>80000001</v>
      </c>
      <c r="Y99" s="97">
        <v>5</v>
      </c>
      <c r="Z99" s="97" t="s">
        <v>629</v>
      </c>
      <c r="AA99" s="97" t="s">
        <v>629</v>
      </c>
      <c r="AB99" s="97" t="s">
        <v>629</v>
      </c>
      <c r="AC99" s="221" t="s">
        <v>629</v>
      </c>
    </row>
    <row r="100" spans="1:29" s="23" customFormat="1" x14ac:dyDescent="0.15">
      <c r="A100" s="96">
        <v>700800</v>
      </c>
      <c r="B100" s="96">
        <v>7008</v>
      </c>
      <c r="C100" s="102" t="s">
        <v>1418</v>
      </c>
      <c r="D100" s="96">
        <f>D99</f>
        <v>0</v>
      </c>
      <c r="E100" s="97">
        <v>11351.3</v>
      </c>
      <c r="F100" s="97">
        <v>926</v>
      </c>
      <c r="G100" s="97">
        <v>189.2</v>
      </c>
      <c r="H100" s="97">
        <v>19.899999999999999</v>
      </c>
      <c r="I100" s="97">
        <v>1980</v>
      </c>
      <c r="J100" s="97">
        <v>71.5</v>
      </c>
      <c r="K100" s="97">
        <v>43</v>
      </c>
      <c r="L100" s="97">
        <v>10.5</v>
      </c>
      <c r="M100" s="97">
        <v>0</v>
      </c>
      <c r="N100" s="97">
        <v>0</v>
      </c>
      <c r="O100" s="97">
        <v>0</v>
      </c>
      <c r="P100" s="97">
        <v>0</v>
      </c>
      <c r="Q100" s="97">
        <v>45</v>
      </c>
      <c r="R100" s="97">
        <v>0.5</v>
      </c>
      <c r="S100" s="97">
        <v>60</v>
      </c>
      <c r="T100" s="97" t="str">
        <f t="shared" si="7"/>
        <v>80000001|5</v>
      </c>
      <c r="U100" s="221">
        <v>1</v>
      </c>
      <c r="V100" s="97">
        <v>3005</v>
      </c>
      <c r="W100" s="97">
        <v>3005</v>
      </c>
      <c r="X100" s="97">
        <v>80000001</v>
      </c>
      <c r="Y100" s="97">
        <v>5</v>
      </c>
      <c r="Z100" s="97" t="s">
        <v>629</v>
      </c>
      <c r="AA100" s="97" t="s">
        <v>629</v>
      </c>
      <c r="AB100" s="97" t="s">
        <v>629</v>
      </c>
      <c r="AC100" s="221" t="s">
        <v>629</v>
      </c>
    </row>
    <row r="101" spans="1:29" s="23" customFormat="1" x14ac:dyDescent="0.15">
      <c r="A101" s="96">
        <v>700900</v>
      </c>
      <c r="B101" s="96">
        <v>7009</v>
      </c>
      <c r="C101" s="102" t="s">
        <v>1415</v>
      </c>
      <c r="D101" s="96">
        <f>D100</f>
        <v>0</v>
      </c>
      <c r="E101" s="97">
        <v>7336.7</v>
      </c>
      <c r="F101" s="97">
        <v>625.70000000000005</v>
      </c>
      <c r="G101" s="97">
        <v>156.19999999999999</v>
      </c>
      <c r="H101" s="97">
        <v>14.4</v>
      </c>
      <c r="I101" s="97">
        <v>1018.5</v>
      </c>
      <c r="J101" s="97">
        <v>42.1</v>
      </c>
      <c r="K101" s="97">
        <v>32</v>
      </c>
      <c r="L101" s="97">
        <v>8.6</v>
      </c>
      <c r="M101" s="97">
        <v>0</v>
      </c>
      <c r="N101" s="97">
        <v>0</v>
      </c>
      <c r="O101" s="97">
        <v>0</v>
      </c>
      <c r="P101" s="97">
        <v>0</v>
      </c>
      <c r="Q101" s="97">
        <v>45</v>
      </c>
      <c r="R101" s="97">
        <v>0.5</v>
      </c>
      <c r="S101" s="97">
        <v>60</v>
      </c>
      <c r="T101" s="97" t="str">
        <f t="shared" si="7"/>
        <v>80000001|5</v>
      </c>
      <c r="U101" s="221">
        <v>1</v>
      </c>
      <c r="V101" s="97">
        <v>1003</v>
      </c>
      <c r="W101" s="97">
        <v>1003</v>
      </c>
      <c r="X101" s="97">
        <v>80000001</v>
      </c>
      <c r="Y101" s="97">
        <v>5</v>
      </c>
      <c r="Z101" s="97" t="s">
        <v>629</v>
      </c>
      <c r="AA101" s="97" t="s">
        <v>629</v>
      </c>
      <c r="AB101" s="97" t="s">
        <v>629</v>
      </c>
      <c r="AC101" s="221" t="s">
        <v>629</v>
      </c>
    </row>
    <row r="102" spans="1:29" s="23" customFormat="1" x14ac:dyDescent="0.15">
      <c r="A102" s="96">
        <v>701000</v>
      </c>
      <c r="B102" s="96">
        <v>7010</v>
      </c>
      <c r="C102" s="102" t="s">
        <v>1416</v>
      </c>
      <c r="D102" s="96">
        <f t="shared" ref="D102:D103" si="8">D101</f>
        <v>0</v>
      </c>
      <c r="E102" s="97">
        <v>5127</v>
      </c>
      <c r="F102" s="97">
        <v>549.6</v>
      </c>
      <c r="G102" s="97">
        <v>319</v>
      </c>
      <c r="H102" s="97">
        <v>29.6</v>
      </c>
      <c r="I102" s="97">
        <v>3696</v>
      </c>
      <c r="J102" s="97">
        <v>105</v>
      </c>
      <c r="K102" s="97">
        <v>30</v>
      </c>
      <c r="L102" s="97">
        <v>4.3</v>
      </c>
      <c r="M102" s="97">
        <v>0</v>
      </c>
      <c r="N102" s="97">
        <v>0</v>
      </c>
      <c r="O102" s="97">
        <v>0</v>
      </c>
      <c r="P102" s="97">
        <v>0</v>
      </c>
      <c r="Q102" s="97">
        <v>45</v>
      </c>
      <c r="R102" s="97">
        <v>0.5</v>
      </c>
      <c r="S102" s="97">
        <v>60</v>
      </c>
      <c r="T102" s="97" t="str">
        <f t="shared" si="7"/>
        <v>80000001|5</v>
      </c>
      <c r="U102" s="221">
        <v>1</v>
      </c>
      <c r="V102" s="97">
        <v>3024</v>
      </c>
      <c r="W102" s="97">
        <v>3024</v>
      </c>
      <c r="X102" s="97">
        <v>80000001</v>
      </c>
      <c r="Y102" s="97">
        <v>5</v>
      </c>
      <c r="Z102" s="97" t="s">
        <v>629</v>
      </c>
      <c r="AA102" s="97" t="s">
        <v>629</v>
      </c>
      <c r="AB102" s="97" t="s">
        <v>629</v>
      </c>
      <c r="AC102" s="221" t="s">
        <v>629</v>
      </c>
    </row>
    <row r="103" spans="1:29" s="23" customFormat="1" x14ac:dyDescent="0.15">
      <c r="A103" s="96">
        <v>701100</v>
      </c>
      <c r="B103" s="96">
        <v>7011</v>
      </c>
      <c r="C103" s="102" t="s">
        <v>1414</v>
      </c>
      <c r="D103" s="96">
        <f t="shared" si="8"/>
        <v>0</v>
      </c>
      <c r="E103" s="97">
        <v>6210.6</v>
      </c>
      <c r="F103" s="97">
        <v>525.6</v>
      </c>
      <c r="G103" s="97">
        <v>268</v>
      </c>
      <c r="H103" s="97">
        <v>30</v>
      </c>
      <c r="I103" s="97">
        <v>3000</v>
      </c>
      <c r="J103" s="97">
        <v>106</v>
      </c>
      <c r="K103" s="97">
        <v>15</v>
      </c>
      <c r="L103" s="97">
        <v>4.5999999999999996</v>
      </c>
      <c r="M103" s="97">
        <v>0</v>
      </c>
      <c r="N103" s="97">
        <v>0</v>
      </c>
      <c r="O103" s="97">
        <v>1</v>
      </c>
      <c r="P103" s="97">
        <v>2</v>
      </c>
      <c r="Q103" s="97">
        <v>45</v>
      </c>
      <c r="R103" s="97">
        <v>0.5</v>
      </c>
      <c r="S103" s="97">
        <v>60</v>
      </c>
      <c r="T103" s="97" t="str">
        <f t="shared" si="7"/>
        <v>80000001|5</v>
      </c>
      <c r="U103" s="221">
        <v>1</v>
      </c>
      <c r="V103" s="97">
        <v>3028</v>
      </c>
      <c r="W103" s="97">
        <v>3028</v>
      </c>
      <c r="X103" s="97">
        <v>80000001</v>
      </c>
      <c r="Y103" s="97">
        <v>5</v>
      </c>
      <c r="Z103" s="97" t="s">
        <v>629</v>
      </c>
      <c r="AA103" s="97" t="s">
        <v>629</v>
      </c>
      <c r="AB103" s="97" t="s">
        <v>629</v>
      </c>
      <c r="AC103" s="221" t="s">
        <v>629</v>
      </c>
    </row>
    <row r="104" spans="1:29" s="23" customFormat="1" x14ac:dyDescent="0.15">
      <c r="A104" s="96">
        <v>701200</v>
      </c>
      <c r="B104" s="96">
        <v>7012</v>
      </c>
      <c r="C104" s="102" t="s">
        <v>1413</v>
      </c>
      <c r="D104" s="96">
        <v>0</v>
      </c>
      <c r="E104" s="97">
        <v>5916.1</v>
      </c>
      <c r="F104" s="97">
        <v>562.1</v>
      </c>
      <c r="G104" s="97">
        <v>256.10000000000002</v>
      </c>
      <c r="H104" s="97">
        <v>33.1</v>
      </c>
      <c r="I104" s="97">
        <v>4268</v>
      </c>
      <c r="J104" s="97">
        <v>128</v>
      </c>
      <c r="K104" s="97">
        <v>30</v>
      </c>
      <c r="L104" s="97">
        <v>4.3</v>
      </c>
      <c r="M104" s="97">
        <v>0</v>
      </c>
      <c r="N104" s="97">
        <v>0</v>
      </c>
      <c r="O104" s="97">
        <v>0</v>
      </c>
      <c r="P104" s="97">
        <v>0</v>
      </c>
      <c r="Q104" s="97">
        <v>45</v>
      </c>
      <c r="R104" s="97">
        <v>0.5</v>
      </c>
      <c r="S104" s="97">
        <v>60</v>
      </c>
      <c r="T104" s="97" t="str">
        <f t="shared" si="7"/>
        <v>80000001|5</v>
      </c>
      <c r="U104" s="221">
        <v>1</v>
      </c>
      <c r="V104" s="97">
        <v>1002</v>
      </c>
      <c r="W104" s="97">
        <v>1002</v>
      </c>
      <c r="X104" s="97">
        <v>80000001</v>
      </c>
      <c r="Y104" s="97">
        <v>5</v>
      </c>
      <c r="Z104" s="97" t="s">
        <v>629</v>
      </c>
      <c r="AA104" s="97" t="s">
        <v>629</v>
      </c>
      <c r="AB104" s="97" t="s">
        <v>629</v>
      </c>
      <c r="AC104" s="221" t="s">
        <v>629</v>
      </c>
    </row>
    <row r="105" spans="1:29" s="253" customFormat="1" x14ac:dyDescent="0.15">
      <c r="A105" s="250">
        <v>701300</v>
      </c>
      <c r="B105" s="250">
        <v>7013</v>
      </c>
      <c r="C105" s="153" t="s">
        <v>2221</v>
      </c>
      <c r="D105" s="250">
        <v>0</v>
      </c>
      <c r="E105" s="251">
        <v>9180.6</v>
      </c>
      <c r="F105" s="251">
        <v>902.4</v>
      </c>
      <c r="G105" s="251">
        <v>182</v>
      </c>
      <c r="H105" s="251">
        <v>17</v>
      </c>
      <c r="I105" s="251">
        <v>1800</v>
      </c>
      <c r="J105" s="251">
        <v>55</v>
      </c>
      <c r="K105" s="251">
        <v>46</v>
      </c>
      <c r="L105" s="251">
        <v>12</v>
      </c>
      <c r="M105" s="251">
        <v>16</v>
      </c>
      <c r="N105" s="251">
        <v>0</v>
      </c>
      <c r="O105" s="251">
        <v>0</v>
      </c>
      <c r="P105" s="251">
        <v>0</v>
      </c>
      <c r="Q105" s="251">
        <v>45</v>
      </c>
      <c r="R105" s="251">
        <v>0.5</v>
      </c>
      <c r="S105" s="251">
        <v>60</v>
      </c>
      <c r="T105" s="251" t="str">
        <f t="shared" si="7"/>
        <v>80000001|5</v>
      </c>
      <c r="U105" s="252">
        <v>1</v>
      </c>
      <c r="V105" s="251">
        <v>7000</v>
      </c>
      <c r="W105" s="251">
        <v>9202</v>
      </c>
      <c r="X105" s="251">
        <v>80000001</v>
      </c>
      <c r="Y105" s="251">
        <v>5</v>
      </c>
      <c r="Z105" s="251"/>
      <c r="AA105" s="251"/>
      <c r="AB105" s="251"/>
      <c r="AC105" s="252"/>
    </row>
    <row r="106" spans="1:29" s="253" customFormat="1" x14ac:dyDescent="0.15">
      <c r="A106" s="250">
        <v>701400</v>
      </c>
      <c r="B106" s="250">
        <v>7014</v>
      </c>
      <c r="C106" s="153" t="s">
        <v>2222</v>
      </c>
      <c r="D106" s="250">
        <v>0</v>
      </c>
      <c r="E106" s="251">
        <v>10009.799999999999</v>
      </c>
      <c r="F106" s="251">
        <v>816.5</v>
      </c>
      <c r="G106" s="251">
        <v>166.8</v>
      </c>
      <c r="H106" s="251">
        <v>17.600000000000001</v>
      </c>
      <c r="I106" s="251">
        <v>1746</v>
      </c>
      <c r="J106" s="251">
        <v>63.1</v>
      </c>
      <c r="K106" s="251">
        <v>43</v>
      </c>
      <c r="L106" s="251">
        <v>10.5</v>
      </c>
      <c r="M106" s="251">
        <v>0</v>
      </c>
      <c r="N106" s="251">
        <v>0</v>
      </c>
      <c r="O106" s="251">
        <v>0</v>
      </c>
      <c r="P106" s="251">
        <v>0</v>
      </c>
      <c r="Q106" s="251">
        <v>45</v>
      </c>
      <c r="R106" s="251">
        <v>0.5</v>
      </c>
      <c r="S106" s="251">
        <v>60</v>
      </c>
      <c r="T106" s="251" t="str">
        <f t="shared" si="7"/>
        <v>80000001|5</v>
      </c>
      <c r="U106" s="252">
        <v>1</v>
      </c>
      <c r="V106" s="251">
        <v>1000</v>
      </c>
      <c r="W106" s="251">
        <v>1000</v>
      </c>
      <c r="X106" s="251">
        <v>80000001</v>
      </c>
      <c r="Y106" s="251">
        <v>5</v>
      </c>
      <c r="Z106" s="251"/>
      <c r="AA106" s="251"/>
      <c r="AB106" s="251"/>
      <c r="AC106" s="252"/>
    </row>
    <row r="107" spans="1:29" s="253" customFormat="1" x14ac:dyDescent="0.15">
      <c r="A107" s="250">
        <v>701500</v>
      </c>
      <c r="B107" s="250">
        <v>7015</v>
      </c>
      <c r="C107" s="153" t="s">
        <v>2223</v>
      </c>
      <c r="D107" s="250">
        <v>0</v>
      </c>
      <c r="E107" s="251">
        <v>5916.1</v>
      </c>
      <c r="F107" s="251">
        <v>562.1</v>
      </c>
      <c r="G107" s="251">
        <v>256.10000000000002</v>
      </c>
      <c r="H107" s="251">
        <v>33.1</v>
      </c>
      <c r="I107" s="251">
        <v>4268</v>
      </c>
      <c r="J107" s="251">
        <v>128</v>
      </c>
      <c r="K107" s="251">
        <v>30</v>
      </c>
      <c r="L107" s="251">
        <v>4.3</v>
      </c>
      <c r="M107" s="251">
        <v>0</v>
      </c>
      <c r="N107" s="251">
        <v>0</v>
      </c>
      <c r="O107" s="251">
        <v>0</v>
      </c>
      <c r="P107" s="251">
        <v>0</v>
      </c>
      <c r="Q107" s="251">
        <v>45</v>
      </c>
      <c r="R107" s="251">
        <v>0.5</v>
      </c>
      <c r="S107" s="251">
        <v>60</v>
      </c>
      <c r="T107" s="251" t="str">
        <f t="shared" si="7"/>
        <v>80000001|5</v>
      </c>
      <c r="U107" s="252">
        <v>1</v>
      </c>
      <c r="V107" s="251">
        <v>1002</v>
      </c>
      <c r="W107" s="251">
        <v>1002</v>
      </c>
      <c r="X107" s="251">
        <v>80000001</v>
      </c>
      <c r="Y107" s="251">
        <v>5</v>
      </c>
      <c r="Z107" s="251"/>
      <c r="AA107" s="251"/>
      <c r="AB107" s="251"/>
      <c r="AC107" s="252"/>
    </row>
    <row r="108" spans="1:29" s="253" customFormat="1" x14ac:dyDescent="0.15">
      <c r="A108" s="250">
        <v>701600</v>
      </c>
      <c r="B108" s="250">
        <v>7016</v>
      </c>
      <c r="C108" s="153" t="s">
        <v>2224</v>
      </c>
      <c r="D108" s="250">
        <v>0</v>
      </c>
      <c r="E108" s="251">
        <v>11351.3</v>
      </c>
      <c r="F108" s="251">
        <v>926</v>
      </c>
      <c r="G108" s="251">
        <v>189.2</v>
      </c>
      <c r="H108" s="251">
        <v>19.899999999999999</v>
      </c>
      <c r="I108" s="251">
        <v>1980</v>
      </c>
      <c r="J108" s="251">
        <v>71.5</v>
      </c>
      <c r="K108" s="251">
        <v>43</v>
      </c>
      <c r="L108" s="251">
        <v>10.5</v>
      </c>
      <c r="M108" s="251">
        <v>0</v>
      </c>
      <c r="N108" s="251">
        <v>0</v>
      </c>
      <c r="O108" s="251">
        <v>0</v>
      </c>
      <c r="P108" s="251">
        <v>0</v>
      </c>
      <c r="Q108" s="251">
        <v>45</v>
      </c>
      <c r="R108" s="251">
        <v>0.5</v>
      </c>
      <c r="S108" s="251">
        <v>60</v>
      </c>
      <c r="T108" s="251" t="str">
        <f t="shared" si="7"/>
        <v>80000001|5</v>
      </c>
      <c r="U108" s="252">
        <v>1</v>
      </c>
      <c r="V108" s="251">
        <v>3005</v>
      </c>
      <c r="W108" s="251">
        <v>3005</v>
      </c>
      <c r="X108" s="251">
        <v>80000001</v>
      </c>
      <c r="Y108" s="251">
        <v>5</v>
      </c>
      <c r="Z108" s="251" t="s">
        <v>629</v>
      </c>
      <c r="AA108" s="251" t="s">
        <v>629</v>
      </c>
      <c r="AB108" s="251" t="s">
        <v>629</v>
      </c>
      <c r="AC108" s="252" t="s">
        <v>629</v>
      </c>
    </row>
    <row r="109" spans="1:29" ht="13.5" customHeight="1" x14ac:dyDescent="0.15">
      <c r="A109" s="94">
        <f t="shared" ref="A109:A116" si="9">B109*100+D109</f>
        <v>900100</v>
      </c>
      <c r="B109" s="92">
        <v>9001</v>
      </c>
      <c r="C109" s="92" t="s">
        <v>554</v>
      </c>
      <c r="D109" s="92">
        <v>0</v>
      </c>
      <c r="E109" s="92">
        <v>5973.3</v>
      </c>
      <c r="F109" s="92">
        <v>497.6</v>
      </c>
      <c r="G109" s="92">
        <v>109</v>
      </c>
      <c r="H109" s="92">
        <v>10.8</v>
      </c>
      <c r="I109" s="92">
        <v>0</v>
      </c>
      <c r="J109" s="92">
        <v>0</v>
      </c>
      <c r="K109" s="92">
        <v>171.4</v>
      </c>
      <c r="L109" s="92">
        <v>1.6</v>
      </c>
      <c r="M109" s="92">
        <v>5.4</v>
      </c>
      <c r="N109" s="92">
        <v>0</v>
      </c>
      <c r="O109" s="92">
        <v>2.4</v>
      </c>
      <c r="P109" s="92">
        <v>0</v>
      </c>
      <c r="Q109" s="92">
        <v>45</v>
      </c>
      <c r="R109" s="92">
        <v>0.5</v>
      </c>
      <c r="S109" s="93">
        <v>60</v>
      </c>
      <c r="T109" s="93" t="str">
        <f t="shared" si="7"/>
        <v/>
      </c>
      <c r="U109" s="208">
        <v>1</v>
      </c>
      <c r="V109" s="92">
        <v>80301</v>
      </c>
      <c r="W109" s="92">
        <v>900100</v>
      </c>
      <c r="X109" s="92"/>
      <c r="Y109" s="92"/>
      <c r="Z109" s="92"/>
      <c r="AA109" s="92"/>
      <c r="AB109" s="92"/>
      <c r="AC109" s="208"/>
    </row>
    <row r="110" spans="1:29" x14ac:dyDescent="0.15">
      <c r="A110" s="94">
        <f t="shared" si="9"/>
        <v>900200</v>
      </c>
      <c r="B110" s="92">
        <v>9002</v>
      </c>
      <c r="C110" s="92" t="s">
        <v>555</v>
      </c>
      <c r="D110" s="92">
        <v>0</v>
      </c>
      <c r="E110" s="92">
        <v>3967.5</v>
      </c>
      <c r="F110" s="92">
        <v>347</v>
      </c>
      <c r="G110" s="92">
        <v>196.8</v>
      </c>
      <c r="H110" s="92">
        <v>17.899999999999999</v>
      </c>
      <c r="I110" s="92">
        <v>0</v>
      </c>
      <c r="J110" s="92">
        <v>0</v>
      </c>
      <c r="K110" s="92">
        <v>96.9</v>
      </c>
      <c r="L110" s="92">
        <v>0.9</v>
      </c>
      <c r="M110" s="92">
        <v>11.1</v>
      </c>
      <c r="N110" s="92">
        <v>0</v>
      </c>
      <c r="O110" s="92">
        <v>6</v>
      </c>
      <c r="P110" s="92">
        <v>0</v>
      </c>
      <c r="Q110" s="92">
        <v>45</v>
      </c>
      <c r="R110" s="92">
        <v>0.5</v>
      </c>
      <c r="S110" s="93">
        <v>60</v>
      </c>
      <c r="T110" s="93" t="str">
        <f t="shared" si="7"/>
        <v/>
      </c>
      <c r="U110" s="208">
        <v>1</v>
      </c>
      <c r="V110" s="92">
        <v>80101</v>
      </c>
      <c r="W110" s="92">
        <v>900200</v>
      </c>
      <c r="X110" s="92"/>
      <c r="Y110" s="92"/>
      <c r="Z110" s="92"/>
      <c r="AA110" s="92"/>
      <c r="AB110" s="92"/>
      <c r="AC110" s="208"/>
    </row>
    <row r="111" spans="1:29" x14ac:dyDescent="0.15">
      <c r="A111" s="94">
        <f t="shared" si="9"/>
        <v>900300</v>
      </c>
      <c r="B111" s="92">
        <v>9003</v>
      </c>
      <c r="C111" s="92" t="s">
        <v>695</v>
      </c>
      <c r="D111" s="92">
        <v>0</v>
      </c>
      <c r="E111" s="92">
        <v>2886.6</v>
      </c>
      <c r="F111" s="92">
        <v>205.1</v>
      </c>
      <c r="G111" s="92">
        <v>239.5</v>
      </c>
      <c r="H111" s="92">
        <v>23.8</v>
      </c>
      <c r="I111" s="92">
        <v>0</v>
      </c>
      <c r="J111" s="92">
        <v>0</v>
      </c>
      <c r="K111" s="92">
        <v>69.5</v>
      </c>
      <c r="L111" s="92">
        <v>0.7</v>
      </c>
      <c r="M111" s="92">
        <v>8.1</v>
      </c>
      <c r="N111" s="92">
        <v>0</v>
      </c>
      <c r="O111" s="92">
        <v>7.4</v>
      </c>
      <c r="P111" s="92">
        <v>0</v>
      </c>
      <c r="Q111" s="92">
        <v>45</v>
      </c>
      <c r="R111" s="92">
        <v>0.5</v>
      </c>
      <c r="S111" s="93">
        <v>60</v>
      </c>
      <c r="T111" s="93" t="str">
        <f t="shared" si="7"/>
        <v/>
      </c>
      <c r="U111" s="208">
        <v>1</v>
      </c>
      <c r="V111" s="92">
        <v>80201</v>
      </c>
      <c r="W111" s="92">
        <v>900300</v>
      </c>
      <c r="X111" s="92"/>
      <c r="Y111" s="92"/>
      <c r="Z111" s="92"/>
      <c r="AA111" s="92"/>
      <c r="AB111" s="92"/>
      <c r="AC111" s="208"/>
    </row>
    <row r="112" spans="1:29" x14ac:dyDescent="0.15">
      <c r="A112" s="94">
        <f t="shared" si="9"/>
        <v>900400</v>
      </c>
      <c r="B112" s="92">
        <v>9004</v>
      </c>
      <c r="C112" s="92" t="s">
        <v>556</v>
      </c>
      <c r="D112" s="92">
        <v>0</v>
      </c>
      <c r="E112" s="92">
        <v>2856.4</v>
      </c>
      <c r="F112" s="92">
        <v>212.9</v>
      </c>
      <c r="G112" s="92">
        <v>227.8</v>
      </c>
      <c r="H112" s="92">
        <v>22.1</v>
      </c>
      <c r="I112" s="92">
        <v>0</v>
      </c>
      <c r="J112" s="92">
        <v>0</v>
      </c>
      <c r="K112" s="92">
        <v>91.4</v>
      </c>
      <c r="L112" s="92">
        <v>0.8</v>
      </c>
      <c r="M112" s="92">
        <v>7.7</v>
      </c>
      <c r="N112" s="92">
        <v>0</v>
      </c>
      <c r="O112" s="92">
        <v>10.6</v>
      </c>
      <c r="P112" s="92">
        <v>0</v>
      </c>
      <c r="Q112" s="92">
        <v>45</v>
      </c>
      <c r="R112" s="92">
        <v>0.5</v>
      </c>
      <c r="S112" s="93">
        <v>60</v>
      </c>
      <c r="T112" s="93" t="str">
        <f t="shared" si="7"/>
        <v/>
      </c>
      <c r="U112" s="208">
        <v>1</v>
      </c>
      <c r="V112" s="92">
        <v>80801</v>
      </c>
      <c r="W112" s="92">
        <v>900400</v>
      </c>
      <c r="X112" s="92"/>
      <c r="Y112" s="92"/>
      <c r="Z112" s="92"/>
      <c r="AA112" s="92"/>
      <c r="AB112" s="92"/>
      <c r="AC112" s="208"/>
    </row>
    <row r="113" spans="1:29" x14ac:dyDescent="0.15">
      <c r="A113" s="94">
        <f t="shared" si="9"/>
        <v>900500</v>
      </c>
      <c r="B113" s="92">
        <v>9005</v>
      </c>
      <c r="C113" s="92" t="s">
        <v>697</v>
      </c>
      <c r="D113" s="92">
        <v>0</v>
      </c>
      <c r="E113" s="92">
        <v>2385.6999999999998</v>
      </c>
      <c r="F113" s="92">
        <v>237.2</v>
      </c>
      <c r="G113" s="92">
        <v>268.60000000000002</v>
      </c>
      <c r="H113" s="92">
        <v>23.8</v>
      </c>
      <c r="I113" s="92">
        <v>0</v>
      </c>
      <c r="J113" s="92">
        <v>0</v>
      </c>
      <c r="K113" s="92">
        <v>47.6</v>
      </c>
      <c r="L113" s="92">
        <v>0.5</v>
      </c>
      <c r="M113" s="92">
        <v>9.4</v>
      </c>
      <c r="N113" s="92">
        <v>0</v>
      </c>
      <c r="O113" s="92">
        <v>9.4</v>
      </c>
      <c r="P113" s="92">
        <v>0</v>
      </c>
      <c r="Q113" s="92">
        <v>45</v>
      </c>
      <c r="R113" s="92">
        <v>0.5</v>
      </c>
      <c r="S113" s="93">
        <v>60</v>
      </c>
      <c r="T113" s="93" t="str">
        <f t="shared" ref="T113:T120" si="10">IF(AB113&lt;&gt;"",X113&amp;"|"&amp;Y113&amp;";"&amp;Z113&amp;"|"&amp;AA113&amp;";"&amp;AB113&amp;"|"&amp;AC113,IF(Z113&lt;&gt;"",X113&amp;"|"&amp;Y113&amp;";"&amp;Z113&amp;"|"&amp;AA113,IF(X113&lt;&gt;"",X113&amp;"|"&amp;Y113,"")))</f>
        <v/>
      </c>
      <c r="U113" s="208">
        <v>1</v>
      </c>
      <c r="V113" s="92">
        <v>81001</v>
      </c>
      <c r="W113" s="92">
        <v>900500</v>
      </c>
      <c r="X113" s="92"/>
      <c r="Y113" s="92"/>
      <c r="Z113" s="92"/>
      <c r="AA113" s="92"/>
      <c r="AB113" s="92"/>
      <c r="AC113" s="208"/>
    </row>
    <row r="114" spans="1:29" x14ac:dyDescent="0.15">
      <c r="A114" s="94">
        <f t="shared" si="9"/>
        <v>900600</v>
      </c>
      <c r="B114" s="92">
        <v>9006</v>
      </c>
      <c r="C114" s="92" t="s">
        <v>557</v>
      </c>
      <c r="D114" s="92">
        <v>0</v>
      </c>
      <c r="E114" s="92">
        <v>2115.6999999999998</v>
      </c>
      <c r="F114" s="92">
        <v>205.7</v>
      </c>
      <c r="G114" s="92">
        <v>289</v>
      </c>
      <c r="H114" s="92">
        <v>27.2</v>
      </c>
      <c r="I114" s="92">
        <v>0</v>
      </c>
      <c r="J114" s="92">
        <v>0</v>
      </c>
      <c r="K114" s="92">
        <v>29.8</v>
      </c>
      <c r="L114" s="92">
        <v>0.4</v>
      </c>
      <c r="M114" s="92">
        <v>8.5</v>
      </c>
      <c r="N114" s="92">
        <v>0</v>
      </c>
      <c r="O114" s="92">
        <v>10.199999999999999</v>
      </c>
      <c r="P114" s="92">
        <v>0</v>
      </c>
      <c r="Q114" s="92">
        <v>45</v>
      </c>
      <c r="R114" s="92">
        <v>0.5</v>
      </c>
      <c r="S114" s="93">
        <v>60</v>
      </c>
      <c r="T114" s="93" t="str">
        <f t="shared" si="10"/>
        <v/>
      </c>
      <c r="U114" s="208">
        <v>1</v>
      </c>
      <c r="V114" s="92">
        <v>80401</v>
      </c>
      <c r="W114" s="92">
        <v>900600</v>
      </c>
      <c r="X114" s="92"/>
      <c r="Y114" s="92"/>
      <c r="Z114" s="92"/>
      <c r="AA114" s="92"/>
      <c r="AB114" s="92"/>
      <c r="AC114" s="208"/>
    </row>
    <row r="115" spans="1:29" x14ac:dyDescent="0.15">
      <c r="A115" s="94">
        <f t="shared" si="9"/>
        <v>900700</v>
      </c>
      <c r="B115" s="92">
        <v>9007</v>
      </c>
      <c r="C115" s="92" t="s">
        <v>558</v>
      </c>
      <c r="D115" s="92">
        <v>0</v>
      </c>
      <c r="E115" s="92">
        <v>2134.4</v>
      </c>
      <c r="F115" s="92">
        <v>234.2</v>
      </c>
      <c r="G115" s="92">
        <v>393.9</v>
      </c>
      <c r="H115" s="92">
        <v>39.299999999999997</v>
      </c>
      <c r="I115" s="92">
        <v>0</v>
      </c>
      <c r="J115" s="92">
        <v>0</v>
      </c>
      <c r="K115" s="92">
        <v>38.299999999999997</v>
      </c>
      <c r="L115" s="92">
        <v>0.4</v>
      </c>
      <c r="M115" s="92">
        <v>5.0999999999999996</v>
      </c>
      <c r="N115" s="92">
        <v>0</v>
      </c>
      <c r="O115" s="92">
        <v>6.8</v>
      </c>
      <c r="P115" s="92">
        <v>0</v>
      </c>
      <c r="Q115" s="92">
        <v>45</v>
      </c>
      <c r="R115" s="92">
        <v>0.5</v>
      </c>
      <c r="S115" s="93">
        <v>60</v>
      </c>
      <c r="T115" s="93" t="str">
        <f t="shared" si="10"/>
        <v/>
      </c>
      <c r="U115" s="208">
        <v>1</v>
      </c>
      <c r="V115" s="92">
        <v>80501</v>
      </c>
      <c r="W115" s="92">
        <v>900700</v>
      </c>
      <c r="X115" s="92"/>
      <c r="Y115" s="92"/>
      <c r="Z115" s="92"/>
      <c r="AA115" s="92"/>
      <c r="AB115" s="92"/>
      <c r="AC115" s="208"/>
    </row>
    <row r="116" spans="1:29" x14ac:dyDescent="0.15">
      <c r="A116" s="94">
        <f t="shared" si="9"/>
        <v>900800</v>
      </c>
      <c r="B116" s="92">
        <v>9008</v>
      </c>
      <c r="C116" s="92" t="s">
        <v>559</v>
      </c>
      <c r="D116" s="92">
        <v>0</v>
      </c>
      <c r="E116" s="92">
        <v>2457.5</v>
      </c>
      <c r="F116" s="92">
        <v>150.5</v>
      </c>
      <c r="G116" s="92">
        <v>0</v>
      </c>
      <c r="H116" s="92">
        <v>0</v>
      </c>
      <c r="I116" s="92">
        <v>230.4</v>
      </c>
      <c r="J116" s="92">
        <v>21.3</v>
      </c>
      <c r="K116" s="92">
        <v>48.9</v>
      </c>
      <c r="L116" s="92">
        <v>0.5</v>
      </c>
      <c r="M116" s="92">
        <v>5.3</v>
      </c>
      <c r="N116" s="92">
        <v>0</v>
      </c>
      <c r="O116" s="92">
        <v>6.2</v>
      </c>
      <c r="P116" s="92">
        <v>0</v>
      </c>
      <c r="Q116" s="92">
        <v>45</v>
      </c>
      <c r="R116" s="92">
        <v>0.5</v>
      </c>
      <c r="S116" s="93">
        <v>60</v>
      </c>
      <c r="T116" s="93" t="str">
        <f t="shared" si="10"/>
        <v/>
      </c>
      <c r="U116" s="208">
        <v>1</v>
      </c>
      <c r="V116" s="92">
        <v>80601</v>
      </c>
      <c r="W116" s="92">
        <v>900800</v>
      </c>
      <c r="X116" s="92"/>
      <c r="Y116" s="92"/>
      <c r="Z116" s="92"/>
      <c r="AA116" s="92"/>
      <c r="AB116" s="92"/>
      <c r="AC116" s="208"/>
    </row>
    <row r="117" spans="1:29" x14ac:dyDescent="0.15">
      <c r="A117" s="94">
        <f t="shared" ref="A117:A124" si="11">B117*100+D117</f>
        <v>900900</v>
      </c>
      <c r="B117" s="92">
        <v>9009</v>
      </c>
      <c r="C117" s="92" t="s">
        <v>696</v>
      </c>
      <c r="D117" s="92">
        <v>0</v>
      </c>
      <c r="E117" s="92">
        <v>2043.8</v>
      </c>
      <c r="F117" s="92">
        <v>120.7</v>
      </c>
      <c r="G117" s="92">
        <v>328.8</v>
      </c>
      <c r="H117" s="92">
        <v>32.4</v>
      </c>
      <c r="I117" s="92">
        <v>0</v>
      </c>
      <c r="J117" s="92">
        <v>0</v>
      </c>
      <c r="K117" s="92">
        <v>47.6</v>
      </c>
      <c r="L117" s="92">
        <v>0.6</v>
      </c>
      <c r="M117" s="92">
        <v>14.5</v>
      </c>
      <c r="N117" s="92">
        <v>0</v>
      </c>
      <c r="O117" s="92">
        <v>16.2</v>
      </c>
      <c r="P117" s="92">
        <v>0</v>
      </c>
      <c r="Q117" s="92">
        <v>45</v>
      </c>
      <c r="R117" s="92">
        <v>0.5</v>
      </c>
      <c r="S117" s="93">
        <v>60</v>
      </c>
      <c r="T117" s="93" t="str">
        <f t="shared" si="10"/>
        <v/>
      </c>
      <c r="U117" s="208">
        <v>1</v>
      </c>
      <c r="V117" s="92">
        <v>80901</v>
      </c>
      <c r="W117" s="92">
        <v>900900</v>
      </c>
      <c r="X117" s="92"/>
      <c r="Y117" s="92"/>
      <c r="Z117" s="92"/>
      <c r="AA117" s="92"/>
      <c r="AB117" s="92"/>
      <c r="AC117" s="208"/>
    </row>
    <row r="118" spans="1:29" x14ac:dyDescent="0.15">
      <c r="A118" s="94">
        <f t="shared" si="11"/>
        <v>910100</v>
      </c>
      <c r="B118" s="92">
        <v>9101</v>
      </c>
      <c r="C118" s="92" t="s">
        <v>560</v>
      </c>
      <c r="D118" s="92">
        <v>0</v>
      </c>
      <c r="E118" s="92">
        <v>6676.1</v>
      </c>
      <c r="F118" s="92">
        <v>556.1</v>
      </c>
      <c r="G118" s="92">
        <v>121.8</v>
      </c>
      <c r="H118" s="92">
        <v>12.1</v>
      </c>
      <c r="I118" s="92">
        <v>0</v>
      </c>
      <c r="J118" s="92">
        <v>0</v>
      </c>
      <c r="K118" s="92">
        <v>191.5</v>
      </c>
      <c r="L118" s="92">
        <v>1.8</v>
      </c>
      <c r="M118" s="92">
        <v>6.1</v>
      </c>
      <c r="N118" s="92">
        <v>0</v>
      </c>
      <c r="O118" s="92">
        <v>2.7</v>
      </c>
      <c r="P118" s="92">
        <v>0</v>
      </c>
      <c r="Q118" s="92">
        <v>45</v>
      </c>
      <c r="R118" s="92">
        <v>0.5</v>
      </c>
      <c r="S118" s="93">
        <v>60</v>
      </c>
      <c r="T118" s="93" t="str">
        <f t="shared" si="10"/>
        <v/>
      </c>
      <c r="U118" s="208">
        <v>1</v>
      </c>
      <c r="V118" s="92">
        <v>80301</v>
      </c>
      <c r="W118" s="92">
        <v>910100</v>
      </c>
      <c r="X118" s="92"/>
      <c r="Y118" s="92"/>
      <c r="Z118" s="92"/>
      <c r="AA118" s="92"/>
      <c r="AB118" s="92"/>
      <c r="AC118" s="208"/>
    </row>
    <row r="119" spans="1:29" x14ac:dyDescent="0.15">
      <c r="A119" s="94">
        <f t="shared" si="11"/>
        <v>910200</v>
      </c>
      <c r="B119" s="92">
        <v>9102</v>
      </c>
      <c r="C119" s="92" t="s">
        <v>561</v>
      </c>
      <c r="D119" s="92">
        <v>0</v>
      </c>
      <c r="E119" s="92">
        <v>4434.2</v>
      </c>
      <c r="F119" s="92">
        <v>387.8</v>
      </c>
      <c r="G119" s="92">
        <v>219.9</v>
      </c>
      <c r="H119" s="92">
        <v>20</v>
      </c>
      <c r="I119" s="92">
        <v>0</v>
      </c>
      <c r="J119" s="92">
        <v>0</v>
      </c>
      <c r="K119" s="92">
        <v>108.3</v>
      </c>
      <c r="L119" s="92">
        <v>1</v>
      </c>
      <c r="M119" s="92">
        <v>12.4</v>
      </c>
      <c r="N119" s="92">
        <v>0</v>
      </c>
      <c r="O119" s="92">
        <v>6.7</v>
      </c>
      <c r="P119" s="92">
        <v>0</v>
      </c>
      <c r="Q119" s="92">
        <v>45</v>
      </c>
      <c r="R119" s="92">
        <v>0.5</v>
      </c>
      <c r="S119" s="93">
        <v>60</v>
      </c>
      <c r="T119" s="93" t="str">
        <f t="shared" si="10"/>
        <v/>
      </c>
      <c r="U119" s="208">
        <v>1</v>
      </c>
      <c r="V119" s="92">
        <v>80101</v>
      </c>
      <c r="W119" s="92">
        <v>910200</v>
      </c>
      <c r="X119" s="92"/>
      <c r="Y119" s="92"/>
      <c r="Z119" s="92"/>
      <c r="AA119" s="92"/>
      <c r="AB119" s="92"/>
      <c r="AC119" s="208"/>
    </row>
    <row r="120" spans="1:29" x14ac:dyDescent="0.15">
      <c r="A120" s="94">
        <f t="shared" si="11"/>
        <v>910300</v>
      </c>
      <c r="B120" s="92">
        <v>9103</v>
      </c>
      <c r="C120" s="92" t="s">
        <v>698</v>
      </c>
      <c r="D120" s="92">
        <v>0</v>
      </c>
      <c r="E120" s="92">
        <v>3226.2</v>
      </c>
      <c r="F120" s="92">
        <v>229.2</v>
      </c>
      <c r="G120" s="92">
        <v>267.7</v>
      </c>
      <c r="H120" s="92">
        <v>26.6</v>
      </c>
      <c r="I120" s="92">
        <v>0</v>
      </c>
      <c r="J120" s="92">
        <v>0</v>
      </c>
      <c r="K120" s="92">
        <v>77.7</v>
      </c>
      <c r="L120" s="92">
        <v>0.8</v>
      </c>
      <c r="M120" s="92">
        <v>9</v>
      </c>
      <c r="N120" s="92">
        <v>0</v>
      </c>
      <c r="O120" s="92">
        <v>8.3000000000000007</v>
      </c>
      <c r="P120" s="92">
        <v>0</v>
      </c>
      <c r="Q120" s="92">
        <v>45</v>
      </c>
      <c r="R120" s="92">
        <v>0.5</v>
      </c>
      <c r="S120" s="93">
        <v>60</v>
      </c>
      <c r="T120" s="93" t="str">
        <f t="shared" si="10"/>
        <v/>
      </c>
      <c r="U120" s="208">
        <v>1</v>
      </c>
      <c r="V120" s="92">
        <v>80201</v>
      </c>
      <c r="W120" s="92">
        <v>910300</v>
      </c>
      <c r="X120" s="92"/>
      <c r="Y120" s="92"/>
      <c r="Z120" s="92"/>
      <c r="AA120" s="92"/>
      <c r="AB120" s="92"/>
      <c r="AC120" s="208"/>
    </row>
    <row r="121" spans="1:29" x14ac:dyDescent="0.15">
      <c r="A121" s="94">
        <f t="shared" si="11"/>
        <v>910400</v>
      </c>
      <c r="B121" s="92">
        <v>9104</v>
      </c>
      <c r="C121" s="92" t="s">
        <v>562</v>
      </c>
      <c r="D121" s="92">
        <v>0</v>
      </c>
      <c r="E121" s="92">
        <v>3192.5</v>
      </c>
      <c r="F121" s="92">
        <v>238</v>
      </c>
      <c r="G121" s="92">
        <v>254.6</v>
      </c>
      <c r="H121" s="92">
        <v>24.7</v>
      </c>
      <c r="I121" s="92">
        <v>0</v>
      </c>
      <c r="J121" s="92">
        <v>0</v>
      </c>
      <c r="K121" s="92">
        <v>102.1</v>
      </c>
      <c r="L121" s="92">
        <v>0.9</v>
      </c>
      <c r="M121" s="92">
        <v>8.6</v>
      </c>
      <c r="N121" s="92">
        <v>0</v>
      </c>
      <c r="O121" s="92">
        <v>11.9</v>
      </c>
      <c r="P121" s="92">
        <v>0</v>
      </c>
      <c r="Q121" s="92">
        <v>45</v>
      </c>
      <c r="R121" s="92">
        <v>0.5</v>
      </c>
      <c r="S121" s="93">
        <v>60</v>
      </c>
      <c r="T121" s="93" t="str">
        <f t="shared" ref="T121:T128" si="12">IF(AB121&lt;&gt;"",X121&amp;"|"&amp;Y121&amp;";"&amp;Z121&amp;"|"&amp;AA121&amp;";"&amp;AB121&amp;"|"&amp;AC121,IF(Z121&lt;&gt;"",X121&amp;"|"&amp;Y121&amp;";"&amp;Z121&amp;"|"&amp;AA121,IF(X121&lt;&gt;"",X121&amp;"|"&amp;Y121,"")))</f>
        <v/>
      </c>
      <c r="U121" s="208">
        <v>1</v>
      </c>
      <c r="V121" s="92">
        <v>80801</v>
      </c>
      <c r="W121" s="92">
        <v>910400</v>
      </c>
      <c r="X121" s="92"/>
      <c r="Y121" s="92"/>
      <c r="Z121" s="92"/>
      <c r="AA121" s="92"/>
      <c r="AB121" s="92"/>
      <c r="AC121" s="208"/>
    </row>
    <row r="122" spans="1:29" x14ac:dyDescent="0.15">
      <c r="A122" s="94">
        <f t="shared" si="11"/>
        <v>910500</v>
      </c>
      <c r="B122" s="92">
        <v>9105</v>
      </c>
      <c r="C122" s="92" t="s">
        <v>700</v>
      </c>
      <c r="D122" s="92">
        <v>0</v>
      </c>
      <c r="E122" s="92">
        <v>2666.4</v>
      </c>
      <c r="F122" s="92">
        <v>265.10000000000002</v>
      </c>
      <c r="G122" s="92">
        <v>300.2</v>
      </c>
      <c r="H122" s="92">
        <v>26.6</v>
      </c>
      <c r="I122" s="92">
        <v>0</v>
      </c>
      <c r="J122" s="92">
        <v>0</v>
      </c>
      <c r="K122" s="92">
        <v>53.2</v>
      </c>
      <c r="L122" s="92">
        <v>0.6</v>
      </c>
      <c r="M122" s="92">
        <v>10.5</v>
      </c>
      <c r="N122" s="92">
        <v>0</v>
      </c>
      <c r="O122" s="92">
        <v>10.5</v>
      </c>
      <c r="P122" s="92">
        <v>0</v>
      </c>
      <c r="Q122" s="92">
        <v>45</v>
      </c>
      <c r="R122" s="92">
        <v>0.5</v>
      </c>
      <c r="S122" s="93">
        <v>60</v>
      </c>
      <c r="T122" s="93" t="str">
        <f t="shared" si="12"/>
        <v/>
      </c>
      <c r="U122" s="208">
        <v>1</v>
      </c>
      <c r="V122" s="92">
        <v>81001</v>
      </c>
      <c r="W122" s="92">
        <v>910500</v>
      </c>
      <c r="X122" s="92"/>
      <c r="Y122" s="92"/>
      <c r="Z122" s="92"/>
      <c r="AA122" s="92"/>
      <c r="AB122" s="92"/>
      <c r="AC122" s="208"/>
    </row>
    <row r="123" spans="1:29" x14ac:dyDescent="0.15">
      <c r="A123" s="94">
        <f t="shared" si="11"/>
        <v>910600</v>
      </c>
      <c r="B123" s="92">
        <v>9106</v>
      </c>
      <c r="C123" s="92" t="s">
        <v>563</v>
      </c>
      <c r="D123" s="92">
        <v>0</v>
      </c>
      <c r="E123" s="92">
        <v>2364.6</v>
      </c>
      <c r="F123" s="92">
        <v>229.9</v>
      </c>
      <c r="G123" s="92">
        <v>323</v>
      </c>
      <c r="H123" s="92">
        <v>30.4</v>
      </c>
      <c r="I123" s="92">
        <v>0</v>
      </c>
      <c r="J123" s="92">
        <v>0</v>
      </c>
      <c r="K123" s="92">
        <v>33.299999999999997</v>
      </c>
      <c r="L123" s="92">
        <v>0.5</v>
      </c>
      <c r="M123" s="92">
        <v>9.5</v>
      </c>
      <c r="N123" s="92">
        <v>0</v>
      </c>
      <c r="O123" s="92">
        <v>11.4</v>
      </c>
      <c r="P123" s="92">
        <v>0</v>
      </c>
      <c r="Q123" s="92">
        <v>45</v>
      </c>
      <c r="R123" s="92">
        <v>0.5</v>
      </c>
      <c r="S123" s="93">
        <v>60</v>
      </c>
      <c r="T123" s="93" t="str">
        <f t="shared" si="12"/>
        <v/>
      </c>
      <c r="U123" s="208">
        <v>1</v>
      </c>
      <c r="V123" s="92">
        <v>80401</v>
      </c>
      <c r="W123" s="92">
        <v>910600</v>
      </c>
      <c r="X123" s="92"/>
      <c r="Y123" s="92"/>
      <c r="Z123" s="92"/>
      <c r="AA123" s="92"/>
      <c r="AB123" s="92"/>
      <c r="AC123" s="208"/>
    </row>
    <row r="124" spans="1:29" x14ac:dyDescent="0.15">
      <c r="A124" s="94">
        <f t="shared" si="11"/>
        <v>910700</v>
      </c>
      <c r="B124" s="92">
        <v>9107</v>
      </c>
      <c r="C124" s="92" t="s">
        <v>564</v>
      </c>
      <c r="D124" s="92">
        <v>0</v>
      </c>
      <c r="E124" s="92">
        <v>2385.5</v>
      </c>
      <c r="F124" s="92">
        <v>261.7</v>
      </c>
      <c r="G124" s="92">
        <v>440.2</v>
      </c>
      <c r="H124" s="92">
        <v>43.9</v>
      </c>
      <c r="I124" s="92">
        <v>0</v>
      </c>
      <c r="J124" s="92">
        <v>0</v>
      </c>
      <c r="K124" s="92">
        <v>42.8</v>
      </c>
      <c r="L124" s="92">
        <v>0.5</v>
      </c>
      <c r="M124" s="92">
        <v>5.7</v>
      </c>
      <c r="N124" s="92">
        <v>0</v>
      </c>
      <c r="O124" s="92">
        <v>7.6</v>
      </c>
      <c r="P124" s="92">
        <v>0</v>
      </c>
      <c r="Q124" s="92">
        <v>45</v>
      </c>
      <c r="R124" s="92">
        <v>0.5</v>
      </c>
      <c r="S124" s="93">
        <v>60</v>
      </c>
      <c r="T124" s="93" t="str">
        <f t="shared" si="12"/>
        <v/>
      </c>
      <c r="U124" s="208">
        <v>1</v>
      </c>
      <c r="V124" s="92">
        <v>80501</v>
      </c>
      <c r="W124" s="92">
        <v>910700</v>
      </c>
      <c r="X124" s="92"/>
      <c r="Y124" s="92"/>
      <c r="Z124" s="92"/>
      <c r="AA124" s="92"/>
      <c r="AB124" s="92"/>
      <c r="AC124" s="208"/>
    </row>
    <row r="125" spans="1:29" x14ac:dyDescent="0.15">
      <c r="A125" s="94">
        <f t="shared" ref="A125:A132" si="13">B125*100+D125</f>
        <v>910800</v>
      </c>
      <c r="B125" s="92">
        <v>9108</v>
      </c>
      <c r="C125" s="92" t="s">
        <v>565</v>
      </c>
      <c r="D125" s="92">
        <v>0</v>
      </c>
      <c r="E125" s="92">
        <v>2746.6</v>
      </c>
      <c r="F125" s="92">
        <v>168.2</v>
      </c>
      <c r="G125" s="92">
        <v>0</v>
      </c>
      <c r="H125" s="92">
        <v>0</v>
      </c>
      <c r="I125" s="92">
        <v>257.5</v>
      </c>
      <c r="J125" s="92">
        <v>23.8</v>
      </c>
      <c r="K125" s="92">
        <v>54.6</v>
      </c>
      <c r="L125" s="92">
        <v>0.5</v>
      </c>
      <c r="M125" s="92">
        <v>5.9</v>
      </c>
      <c r="N125" s="92">
        <v>0</v>
      </c>
      <c r="O125" s="92">
        <v>6.9</v>
      </c>
      <c r="P125" s="92">
        <v>0</v>
      </c>
      <c r="Q125" s="92">
        <v>45</v>
      </c>
      <c r="R125" s="92">
        <v>0.5</v>
      </c>
      <c r="S125" s="93">
        <v>60</v>
      </c>
      <c r="T125" s="93" t="str">
        <f t="shared" si="12"/>
        <v/>
      </c>
      <c r="U125" s="208">
        <v>1</v>
      </c>
      <c r="V125" s="92">
        <v>80601</v>
      </c>
      <c r="W125" s="92">
        <v>910800</v>
      </c>
      <c r="X125" s="92"/>
      <c r="Y125" s="92"/>
      <c r="Z125" s="92"/>
      <c r="AA125" s="92"/>
      <c r="AB125" s="92"/>
      <c r="AC125" s="208"/>
    </row>
    <row r="126" spans="1:29" x14ac:dyDescent="0.15">
      <c r="A126" s="94">
        <f t="shared" si="13"/>
        <v>910900</v>
      </c>
      <c r="B126" s="92">
        <v>9109</v>
      </c>
      <c r="C126" s="92" t="s">
        <v>699</v>
      </c>
      <c r="D126" s="92">
        <v>0</v>
      </c>
      <c r="E126" s="92">
        <v>2284.3000000000002</v>
      </c>
      <c r="F126" s="92">
        <v>134.9</v>
      </c>
      <c r="G126" s="92">
        <v>367.5</v>
      </c>
      <c r="H126" s="92">
        <v>36.200000000000003</v>
      </c>
      <c r="I126" s="92">
        <v>0</v>
      </c>
      <c r="J126" s="92">
        <v>0</v>
      </c>
      <c r="K126" s="92">
        <v>53.2</v>
      </c>
      <c r="L126" s="92">
        <v>0.6</v>
      </c>
      <c r="M126" s="92">
        <v>16.2</v>
      </c>
      <c r="N126" s="92">
        <v>0</v>
      </c>
      <c r="O126" s="92">
        <v>18.100000000000001</v>
      </c>
      <c r="P126" s="92">
        <v>0</v>
      </c>
      <c r="Q126" s="92">
        <v>45</v>
      </c>
      <c r="R126" s="92">
        <v>0.5</v>
      </c>
      <c r="S126" s="93">
        <v>60</v>
      </c>
      <c r="T126" s="93" t="str">
        <f t="shared" si="12"/>
        <v/>
      </c>
      <c r="U126" s="208">
        <v>1</v>
      </c>
      <c r="V126" s="92">
        <v>80901</v>
      </c>
      <c r="W126" s="92">
        <v>910900</v>
      </c>
      <c r="X126" s="92"/>
      <c r="Y126" s="92"/>
      <c r="Z126" s="92"/>
      <c r="AA126" s="92"/>
      <c r="AB126" s="92"/>
      <c r="AC126" s="208"/>
    </row>
    <row r="127" spans="1:29" x14ac:dyDescent="0.15">
      <c r="A127" s="94">
        <f t="shared" si="13"/>
        <v>920100</v>
      </c>
      <c r="B127" s="92">
        <v>9201</v>
      </c>
      <c r="C127" s="92" t="s">
        <v>566</v>
      </c>
      <c r="D127" s="92">
        <v>0</v>
      </c>
      <c r="E127" s="92">
        <v>7027.4</v>
      </c>
      <c r="F127" s="92">
        <v>585.4</v>
      </c>
      <c r="G127" s="92">
        <v>128.19999999999999</v>
      </c>
      <c r="H127" s="92">
        <v>12.7</v>
      </c>
      <c r="I127" s="92">
        <v>0</v>
      </c>
      <c r="J127" s="92">
        <v>0</v>
      </c>
      <c r="K127" s="92">
        <v>201.6</v>
      </c>
      <c r="L127" s="92">
        <v>1.9</v>
      </c>
      <c r="M127" s="92">
        <v>6.4</v>
      </c>
      <c r="N127" s="92">
        <v>0</v>
      </c>
      <c r="O127" s="92">
        <v>2.8</v>
      </c>
      <c r="P127" s="92">
        <v>0</v>
      </c>
      <c r="Q127" s="92">
        <v>45</v>
      </c>
      <c r="R127" s="92">
        <v>0.5</v>
      </c>
      <c r="S127" s="93">
        <v>60</v>
      </c>
      <c r="T127" s="93" t="str">
        <f t="shared" si="12"/>
        <v/>
      </c>
      <c r="U127" s="208">
        <v>1</v>
      </c>
      <c r="V127" s="92">
        <v>80301</v>
      </c>
      <c r="W127" s="92">
        <v>920100</v>
      </c>
      <c r="X127" s="92"/>
      <c r="Y127" s="92"/>
      <c r="Z127" s="92"/>
      <c r="AA127" s="92"/>
      <c r="AB127" s="92"/>
      <c r="AC127" s="208"/>
    </row>
    <row r="128" spans="1:29" x14ac:dyDescent="0.15">
      <c r="A128" s="94">
        <f t="shared" si="13"/>
        <v>920200</v>
      </c>
      <c r="B128" s="92">
        <v>9202</v>
      </c>
      <c r="C128" s="92" t="s">
        <v>567</v>
      </c>
      <c r="D128" s="92">
        <v>0</v>
      </c>
      <c r="E128" s="92">
        <v>4667.6000000000004</v>
      </c>
      <c r="F128" s="92">
        <v>408.2</v>
      </c>
      <c r="G128" s="92">
        <v>231.5</v>
      </c>
      <c r="H128" s="92">
        <v>21.1</v>
      </c>
      <c r="I128" s="92">
        <v>0</v>
      </c>
      <c r="J128" s="92">
        <v>0</v>
      </c>
      <c r="K128" s="92">
        <v>114</v>
      </c>
      <c r="L128" s="92">
        <v>1.1000000000000001</v>
      </c>
      <c r="M128" s="92">
        <v>13</v>
      </c>
      <c r="N128" s="92">
        <v>0</v>
      </c>
      <c r="O128" s="92">
        <v>7</v>
      </c>
      <c r="P128" s="92">
        <v>0</v>
      </c>
      <c r="Q128" s="92">
        <v>45</v>
      </c>
      <c r="R128" s="92">
        <v>0.5</v>
      </c>
      <c r="S128" s="93">
        <v>60</v>
      </c>
      <c r="T128" s="93" t="str">
        <f t="shared" si="12"/>
        <v/>
      </c>
      <c r="U128" s="208">
        <v>1</v>
      </c>
      <c r="V128" s="92">
        <v>80101</v>
      </c>
      <c r="W128" s="92">
        <v>920200</v>
      </c>
      <c r="X128" s="92"/>
      <c r="Y128" s="92"/>
      <c r="Z128" s="92"/>
      <c r="AA128" s="92"/>
      <c r="AB128" s="92"/>
      <c r="AC128" s="208"/>
    </row>
    <row r="129" spans="1:29" x14ac:dyDescent="0.15">
      <c r="A129" s="94">
        <f t="shared" si="13"/>
        <v>920300</v>
      </c>
      <c r="B129" s="92">
        <v>9203</v>
      </c>
      <c r="C129" s="92" t="s">
        <v>701</v>
      </c>
      <c r="D129" s="92">
        <v>0</v>
      </c>
      <c r="E129" s="92">
        <v>3396</v>
      </c>
      <c r="F129" s="92">
        <v>241.3</v>
      </c>
      <c r="G129" s="92">
        <v>281.8</v>
      </c>
      <c r="H129" s="92">
        <v>28</v>
      </c>
      <c r="I129" s="92">
        <v>0</v>
      </c>
      <c r="J129" s="92">
        <v>0</v>
      </c>
      <c r="K129" s="92">
        <v>81.8</v>
      </c>
      <c r="L129" s="92">
        <v>0.9</v>
      </c>
      <c r="M129" s="92">
        <v>9.5</v>
      </c>
      <c r="N129" s="92">
        <v>0</v>
      </c>
      <c r="O129" s="92">
        <v>8.8000000000000007</v>
      </c>
      <c r="P129" s="92">
        <v>0</v>
      </c>
      <c r="Q129" s="92">
        <v>45</v>
      </c>
      <c r="R129" s="92">
        <v>0.5</v>
      </c>
      <c r="S129" s="93">
        <v>60</v>
      </c>
      <c r="T129" s="93" t="str">
        <f t="shared" ref="T129:T136" si="14">IF(AB129&lt;&gt;"",X129&amp;"|"&amp;Y129&amp;";"&amp;Z129&amp;"|"&amp;AA129&amp;";"&amp;AB129&amp;"|"&amp;AC129,IF(Z129&lt;&gt;"",X129&amp;"|"&amp;Y129&amp;";"&amp;Z129&amp;"|"&amp;AA129,IF(X129&lt;&gt;"",X129&amp;"|"&amp;Y129,"")))</f>
        <v/>
      </c>
      <c r="U129" s="208">
        <v>1</v>
      </c>
      <c r="V129" s="92">
        <v>80201</v>
      </c>
      <c r="W129" s="92">
        <v>920300</v>
      </c>
      <c r="X129" s="92"/>
      <c r="Y129" s="92"/>
      <c r="Z129" s="92"/>
      <c r="AA129" s="92"/>
      <c r="AB129" s="92"/>
      <c r="AC129" s="208"/>
    </row>
    <row r="130" spans="1:29" x14ac:dyDescent="0.15">
      <c r="A130" s="94">
        <f t="shared" si="13"/>
        <v>920400</v>
      </c>
      <c r="B130" s="92">
        <v>9204</v>
      </c>
      <c r="C130" s="92" t="s">
        <v>568</v>
      </c>
      <c r="D130" s="92">
        <v>0</v>
      </c>
      <c r="E130" s="92">
        <v>3360.5</v>
      </c>
      <c r="F130" s="92">
        <v>250.5</v>
      </c>
      <c r="G130" s="92">
        <v>268</v>
      </c>
      <c r="H130" s="92">
        <v>26</v>
      </c>
      <c r="I130" s="92">
        <v>0</v>
      </c>
      <c r="J130" s="92">
        <v>0</v>
      </c>
      <c r="K130" s="92">
        <v>107.5</v>
      </c>
      <c r="L130" s="92">
        <v>1</v>
      </c>
      <c r="M130" s="92">
        <v>9</v>
      </c>
      <c r="N130" s="92">
        <v>0</v>
      </c>
      <c r="O130" s="92">
        <v>12.5</v>
      </c>
      <c r="P130" s="92">
        <v>0</v>
      </c>
      <c r="Q130" s="92">
        <v>45</v>
      </c>
      <c r="R130" s="92">
        <v>0.5</v>
      </c>
      <c r="S130" s="93">
        <v>60</v>
      </c>
      <c r="T130" s="93" t="str">
        <f t="shared" si="14"/>
        <v/>
      </c>
      <c r="U130" s="208">
        <v>1</v>
      </c>
      <c r="V130" s="92">
        <v>80801</v>
      </c>
      <c r="W130" s="92">
        <v>920400</v>
      </c>
      <c r="X130" s="92"/>
      <c r="Y130" s="92"/>
      <c r="Z130" s="92"/>
      <c r="AA130" s="92"/>
      <c r="AB130" s="92"/>
      <c r="AC130" s="208"/>
    </row>
    <row r="131" spans="1:29" x14ac:dyDescent="0.15">
      <c r="A131" s="94">
        <f t="shared" si="13"/>
        <v>920500</v>
      </c>
      <c r="B131" s="92">
        <v>9205</v>
      </c>
      <c r="C131" s="92" t="s">
        <v>703</v>
      </c>
      <c r="D131" s="92">
        <v>0</v>
      </c>
      <c r="E131" s="92">
        <v>2806.7</v>
      </c>
      <c r="F131" s="92">
        <v>279.10000000000002</v>
      </c>
      <c r="G131" s="92">
        <v>316</v>
      </c>
      <c r="H131" s="92">
        <v>28</v>
      </c>
      <c r="I131" s="92">
        <v>0</v>
      </c>
      <c r="J131" s="92">
        <v>0</v>
      </c>
      <c r="K131" s="92">
        <v>56</v>
      </c>
      <c r="L131" s="92">
        <v>0.6</v>
      </c>
      <c r="M131" s="92">
        <v>11</v>
      </c>
      <c r="N131" s="92">
        <v>0</v>
      </c>
      <c r="O131" s="92">
        <v>11</v>
      </c>
      <c r="P131" s="92">
        <v>0</v>
      </c>
      <c r="Q131" s="92">
        <v>45</v>
      </c>
      <c r="R131" s="92">
        <v>0.5</v>
      </c>
      <c r="S131" s="93">
        <v>60</v>
      </c>
      <c r="T131" s="93" t="str">
        <f t="shared" si="14"/>
        <v/>
      </c>
      <c r="U131" s="208">
        <v>1</v>
      </c>
      <c r="V131" s="92">
        <v>81001</v>
      </c>
      <c r="W131" s="92">
        <v>920500</v>
      </c>
      <c r="X131" s="92"/>
      <c r="Y131" s="92"/>
      <c r="Z131" s="92"/>
      <c r="AA131" s="92"/>
      <c r="AB131" s="92"/>
      <c r="AC131" s="208"/>
    </row>
    <row r="132" spans="1:29" x14ac:dyDescent="0.15">
      <c r="A132" s="94">
        <f t="shared" si="13"/>
        <v>920600</v>
      </c>
      <c r="B132" s="92">
        <v>9206</v>
      </c>
      <c r="C132" s="92" t="s">
        <v>569</v>
      </c>
      <c r="D132" s="92">
        <v>0</v>
      </c>
      <c r="E132" s="92">
        <v>2489</v>
      </c>
      <c r="F132" s="92">
        <v>242</v>
      </c>
      <c r="G132" s="92">
        <v>340</v>
      </c>
      <c r="H132" s="92">
        <v>32</v>
      </c>
      <c r="I132" s="92">
        <v>0</v>
      </c>
      <c r="J132" s="92">
        <v>0</v>
      </c>
      <c r="K132" s="92">
        <v>35</v>
      </c>
      <c r="L132" s="92">
        <v>0.5</v>
      </c>
      <c r="M132" s="92">
        <v>10</v>
      </c>
      <c r="N132" s="92">
        <v>0</v>
      </c>
      <c r="O132" s="92">
        <v>12</v>
      </c>
      <c r="P132" s="92">
        <v>0</v>
      </c>
      <c r="Q132" s="92">
        <v>45</v>
      </c>
      <c r="R132" s="92">
        <v>0.5</v>
      </c>
      <c r="S132" s="93">
        <v>60</v>
      </c>
      <c r="T132" s="93" t="str">
        <f t="shared" si="14"/>
        <v/>
      </c>
      <c r="U132" s="208">
        <v>1</v>
      </c>
      <c r="V132" s="92">
        <v>80401</v>
      </c>
      <c r="W132" s="92">
        <v>920600</v>
      </c>
      <c r="X132" s="92"/>
      <c r="Y132" s="92"/>
      <c r="Z132" s="92"/>
      <c r="AA132" s="92"/>
      <c r="AB132" s="92"/>
      <c r="AC132" s="208"/>
    </row>
    <row r="133" spans="1:29" x14ac:dyDescent="0.15">
      <c r="A133" s="94">
        <f t="shared" ref="A133:A140" si="15">B133*100+D133</f>
        <v>920700</v>
      </c>
      <c r="B133" s="92">
        <v>9207</v>
      </c>
      <c r="C133" s="92" t="s">
        <v>570</v>
      </c>
      <c r="D133" s="92">
        <v>0</v>
      </c>
      <c r="E133" s="92">
        <v>2511</v>
      </c>
      <c r="F133" s="92">
        <v>275.5</v>
      </c>
      <c r="G133" s="92">
        <v>463.4</v>
      </c>
      <c r="H133" s="92">
        <v>46.2</v>
      </c>
      <c r="I133" s="92">
        <v>0</v>
      </c>
      <c r="J133" s="92">
        <v>0</v>
      </c>
      <c r="K133" s="92">
        <v>45</v>
      </c>
      <c r="L133" s="92">
        <v>0.5</v>
      </c>
      <c r="M133" s="92">
        <v>6</v>
      </c>
      <c r="N133" s="92">
        <v>0</v>
      </c>
      <c r="O133" s="92">
        <v>8</v>
      </c>
      <c r="P133" s="92">
        <v>0</v>
      </c>
      <c r="Q133" s="92">
        <v>45</v>
      </c>
      <c r="R133" s="92">
        <v>0.5</v>
      </c>
      <c r="S133" s="93">
        <v>60</v>
      </c>
      <c r="T133" s="93" t="str">
        <f t="shared" si="14"/>
        <v/>
      </c>
      <c r="U133" s="208">
        <v>1</v>
      </c>
      <c r="V133" s="92">
        <v>80501</v>
      </c>
      <c r="W133" s="92">
        <v>920700</v>
      </c>
      <c r="X133" s="92"/>
      <c r="Y133" s="92"/>
      <c r="Z133" s="92"/>
      <c r="AA133" s="92"/>
      <c r="AB133" s="92"/>
      <c r="AC133" s="208"/>
    </row>
    <row r="134" spans="1:29" x14ac:dyDescent="0.15">
      <c r="A134" s="94">
        <f t="shared" si="15"/>
        <v>920800</v>
      </c>
      <c r="B134" s="92">
        <v>9208</v>
      </c>
      <c r="C134" s="92" t="s">
        <v>571</v>
      </c>
      <c r="D134" s="92">
        <v>0</v>
      </c>
      <c r="E134" s="92">
        <v>2891.2</v>
      </c>
      <c r="F134" s="92">
        <v>177.1</v>
      </c>
      <c r="G134" s="92">
        <v>0</v>
      </c>
      <c r="H134" s="92">
        <v>0</v>
      </c>
      <c r="I134" s="92">
        <v>271.10000000000002</v>
      </c>
      <c r="J134" s="92">
        <v>25.1</v>
      </c>
      <c r="K134" s="92">
        <v>57.5</v>
      </c>
      <c r="L134" s="92">
        <v>0.6</v>
      </c>
      <c r="M134" s="92">
        <v>6.3</v>
      </c>
      <c r="N134" s="92">
        <v>0</v>
      </c>
      <c r="O134" s="92">
        <v>7.3</v>
      </c>
      <c r="P134" s="92">
        <v>0</v>
      </c>
      <c r="Q134" s="92">
        <v>45</v>
      </c>
      <c r="R134" s="92">
        <v>0.5</v>
      </c>
      <c r="S134" s="93">
        <v>60</v>
      </c>
      <c r="T134" s="93" t="str">
        <f t="shared" si="14"/>
        <v/>
      </c>
      <c r="U134" s="208">
        <v>1</v>
      </c>
      <c r="V134" s="92">
        <v>80601</v>
      </c>
      <c r="W134" s="92">
        <v>920800</v>
      </c>
      <c r="X134" s="92"/>
      <c r="Y134" s="92"/>
      <c r="Z134" s="92"/>
      <c r="AA134" s="92"/>
      <c r="AB134" s="92"/>
      <c r="AC134" s="208"/>
    </row>
    <row r="135" spans="1:29" x14ac:dyDescent="0.15">
      <c r="A135" s="94">
        <f t="shared" si="15"/>
        <v>920900</v>
      </c>
      <c r="B135" s="92">
        <v>9209</v>
      </c>
      <c r="C135" s="92" t="s">
        <v>702</v>
      </c>
      <c r="D135" s="92">
        <v>0</v>
      </c>
      <c r="E135" s="92">
        <v>2404.5</v>
      </c>
      <c r="F135" s="92">
        <v>142</v>
      </c>
      <c r="G135" s="92">
        <v>386.9</v>
      </c>
      <c r="H135" s="92">
        <v>38.1</v>
      </c>
      <c r="I135" s="92">
        <v>0</v>
      </c>
      <c r="J135" s="92">
        <v>0</v>
      </c>
      <c r="K135" s="92">
        <v>56</v>
      </c>
      <c r="L135" s="92">
        <v>0.7</v>
      </c>
      <c r="M135" s="92">
        <v>17</v>
      </c>
      <c r="N135" s="92">
        <v>0</v>
      </c>
      <c r="O135" s="92">
        <v>19</v>
      </c>
      <c r="P135" s="92">
        <v>0</v>
      </c>
      <c r="Q135" s="92">
        <v>45</v>
      </c>
      <c r="R135" s="92">
        <v>0.5</v>
      </c>
      <c r="S135" s="93">
        <v>60</v>
      </c>
      <c r="T135" s="93" t="str">
        <f t="shared" si="14"/>
        <v/>
      </c>
      <c r="U135" s="208">
        <v>1</v>
      </c>
      <c r="V135" s="92">
        <v>80901</v>
      </c>
      <c r="W135" s="92">
        <v>920900</v>
      </c>
      <c r="X135" s="92"/>
      <c r="Y135" s="92"/>
      <c r="Z135" s="92"/>
      <c r="AA135" s="92"/>
      <c r="AB135" s="92"/>
      <c r="AC135" s="208"/>
    </row>
    <row r="136" spans="1:29" x14ac:dyDescent="0.15">
      <c r="A136" s="103">
        <f t="shared" si="15"/>
        <v>950100</v>
      </c>
      <c r="B136" s="104">
        <v>9501</v>
      </c>
      <c r="C136" s="104" t="s">
        <v>1243</v>
      </c>
      <c r="D136" s="92">
        <v>0</v>
      </c>
      <c r="E136" s="92">
        <v>7027.4</v>
      </c>
      <c r="F136" s="92">
        <v>585.4</v>
      </c>
      <c r="G136" s="92">
        <v>128.19999999999999</v>
      </c>
      <c r="H136" s="92">
        <v>12.7</v>
      </c>
      <c r="I136" s="92">
        <v>0</v>
      </c>
      <c r="J136" s="92">
        <v>0</v>
      </c>
      <c r="K136" s="92">
        <v>201.6</v>
      </c>
      <c r="L136" s="92">
        <v>1.9</v>
      </c>
      <c r="M136" s="92">
        <v>6.4</v>
      </c>
      <c r="N136" s="92">
        <v>0</v>
      </c>
      <c r="O136" s="92">
        <v>2.8</v>
      </c>
      <c r="P136" s="92">
        <v>0</v>
      </c>
      <c r="Q136" s="92">
        <v>45</v>
      </c>
      <c r="R136" s="92">
        <v>0.5</v>
      </c>
      <c r="S136" s="93">
        <v>60</v>
      </c>
      <c r="T136" s="93" t="str">
        <f t="shared" si="14"/>
        <v/>
      </c>
      <c r="U136" s="208">
        <v>1</v>
      </c>
      <c r="V136" s="92">
        <v>90301</v>
      </c>
      <c r="W136" s="92">
        <v>920100</v>
      </c>
      <c r="X136" s="92"/>
      <c r="Y136" s="92"/>
      <c r="Z136" s="92"/>
      <c r="AA136" s="92"/>
      <c r="AB136" s="92"/>
      <c r="AC136" s="208"/>
    </row>
    <row r="137" spans="1:29" x14ac:dyDescent="0.15">
      <c r="A137" s="103">
        <f t="shared" si="15"/>
        <v>950200</v>
      </c>
      <c r="B137" s="104">
        <f t="shared" ref="B137:B144" si="16">B136+1</f>
        <v>9502</v>
      </c>
      <c r="C137" s="104" t="s">
        <v>1245</v>
      </c>
      <c r="D137" s="92">
        <v>0</v>
      </c>
      <c r="E137" s="92">
        <v>4667.6000000000004</v>
      </c>
      <c r="F137" s="92">
        <v>408.2</v>
      </c>
      <c r="G137" s="92">
        <v>231.5</v>
      </c>
      <c r="H137" s="92">
        <v>21.1</v>
      </c>
      <c r="I137" s="92">
        <v>0</v>
      </c>
      <c r="J137" s="92">
        <v>0</v>
      </c>
      <c r="K137" s="92">
        <v>114</v>
      </c>
      <c r="L137" s="92">
        <v>1.1000000000000001</v>
      </c>
      <c r="M137" s="92">
        <v>13</v>
      </c>
      <c r="N137" s="92">
        <v>0</v>
      </c>
      <c r="O137" s="92">
        <v>7</v>
      </c>
      <c r="P137" s="92">
        <v>0</v>
      </c>
      <c r="Q137" s="92">
        <v>45</v>
      </c>
      <c r="R137" s="92">
        <v>0.5</v>
      </c>
      <c r="S137" s="93">
        <v>60</v>
      </c>
      <c r="T137" s="93" t="str">
        <f t="shared" ref="T137:T144" si="17">IF(AB137&lt;&gt;"",X137&amp;"|"&amp;Y137&amp;";"&amp;Z137&amp;"|"&amp;AA137&amp;";"&amp;AB137&amp;"|"&amp;AC137,IF(Z137&lt;&gt;"",X137&amp;"|"&amp;Y137&amp;";"&amp;Z137&amp;"|"&amp;AA137,IF(X137&lt;&gt;"",X137&amp;"|"&amp;Y137,"")))</f>
        <v/>
      </c>
      <c r="U137" s="208">
        <v>1</v>
      </c>
      <c r="V137" s="92">
        <v>90101</v>
      </c>
      <c r="W137" s="92">
        <v>920200</v>
      </c>
      <c r="X137" s="92"/>
      <c r="Y137" s="92"/>
      <c r="Z137" s="92"/>
      <c r="AA137" s="92"/>
      <c r="AB137" s="92"/>
      <c r="AC137" s="208"/>
    </row>
    <row r="138" spans="1:29" x14ac:dyDescent="0.15">
      <c r="A138" s="103">
        <f t="shared" si="15"/>
        <v>950300</v>
      </c>
      <c r="B138" s="104">
        <f t="shared" si="16"/>
        <v>9503</v>
      </c>
      <c r="C138" s="104" t="s">
        <v>1246</v>
      </c>
      <c r="D138" s="92">
        <v>0</v>
      </c>
      <c r="E138" s="92">
        <v>3396</v>
      </c>
      <c r="F138" s="92">
        <v>241.3</v>
      </c>
      <c r="G138" s="92">
        <v>281.8</v>
      </c>
      <c r="H138" s="92">
        <v>28</v>
      </c>
      <c r="I138" s="92">
        <v>0</v>
      </c>
      <c r="J138" s="92">
        <v>0</v>
      </c>
      <c r="K138" s="92">
        <v>81.8</v>
      </c>
      <c r="L138" s="92">
        <v>0.9</v>
      </c>
      <c r="M138" s="92">
        <v>9.5</v>
      </c>
      <c r="N138" s="92">
        <v>0</v>
      </c>
      <c r="O138" s="92">
        <v>8.8000000000000007</v>
      </c>
      <c r="P138" s="92">
        <v>0</v>
      </c>
      <c r="Q138" s="92">
        <v>45</v>
      </c>
      <c r="R138" s="92">
        <v>0.5</v>
      </c>
      <c r="S138" s="93">
        <v>60</v>
      </c>
      <c r="T138" s="93" t="str">
        <f t="shared" si="17"/>
        <v/>
      </c>
      <c r="U138" s="208">
        <v>1</v>
      </c>
      <c r="V138" s="92">
        <v>90201</v>
      </c>
      <c r="W138" s="92">
        <v>920300</v>
      </c>
      <c r="X138" s="92"/>
      <c r="Y138" s="92"/>
      <c r="Z138" s="92"/>
      <c r="AA138" s="92"/>
      <c r="AB138" s="92"/>
      <c r="AC138" s="208"/>
    </row>
    <row r="139" spans="1:29" x14ac:dyDescent="0.15">
      <c r="A139" s="103">
        <f t="shared" si="15"/>
        <v>950400</v>
      </c>
      <c r="B139" s="104">
        <f t="shared" si="16"/>
        <v>9504</v>
      </c>
      <c r="C139" s="104" t="s">
        <v>1247</v>
      </c>
      <c r="D139" s="92">
        <v>0</v>
      </c>
      <c r="E139" s="92">
        <v>3360.5</v>
      </c>
      <c r="F139" s="92">
        <v>250.5</v>
      </c>
      <c r="G139" s="92">
        <v>268</v>
      </c>
      <c r="H139" s="92">
        <v>26</v>
      </c>
      <c r="I139" s="92">
        <v>0</v>
      </c>
      <c r="J139" s="92">
        <v>0</v>
      </c>
      <c r="K139" s="92">
        <v>107.5</v>
      </c>
      <c r="L139" s="92">
        <v>1</v>
      </c>
      <c r="M139" s="92">
        <v>9</v>
      </c>
      <c r="N139" s="92">
        <v>0</v>
      </c>
      <c r="O139" s="92">
        <v>12.5</v>
      </c>
      <c r="P139" s="92">
        <v>0</v>
      </c>
      <c r="Q139" s="92">
        <v>45</v>
      </c>
      <c r="R139" s="92">
        <v>0.5</v>
      </c>
      <c r="S139" s="93">
        <v>60</v>
      </c>
      <c r="T139" s="93" t="str">
        <f t="shared" si="17"/>
        <v/>
      </c>
      <c r="U139" s="208">
        <v>1</v>
      </c>
      <c r="V139" s="92">
        <v>90801</v>
      </c>
      <c r="W139" s="92">
        <v>920400</v>
      </c>
      <c r="X139" s="92"/>
      <c r="Y139" s="92"/>
      <c r="Z139" s="92"/>
      <c r="AA139" s="92"/>
      <c r="AB139" s="92"/>
      <c r="AC139" s="208"/>
    </row>
    <row r="140" spans="1:29" x14ac:dyDescent="0.15">
      <c r="A140" s="103">
        <f t="shared" si="15"/>
        <v>950500</v>
      </c>
      <c r="B140" s="104">
        <f t="shared" si="16"/>
        <v>9505</v>
      </c>
      <c r="C140" s="104" t="s">
        <v>1248</v>
      </c>
      <c r="D140" s="92">
        <v>0</v>
      </c>
      <c r="E140" s="92">
        <v>2806.7</v>
      </c>
      <c r="F140" s="92">
        <v>279.10000000000002</v>
      </c>
      <c r="G140" s="92">
        <v>316</v>
      </c>
      <c r="H140" s="92">
        <v>28</v>
      </c>
      <c r="I140" s="92">
        <v>0</v>
      </c>
      <c r="J140" s="92">
        <v>0</v>
      </c>
      <c r="K140" s="92">
        <v>56</v>
      </c>
      <c r="L140" s="92">
        <v>0.6</v>
      </c>
      <c r="M140" s="92">
        <v>11</v>
      </c>
      <c r="N140" s="92">
        <v>0</v>
      </c>
      <c r="O140" s="92">
        <v>11</v>
      </c>
      <c r="P140" s="92">
        <v>0</v>
      </c>
      <c r="Q140" s="92">
        <v>45</v>
      </c>
      <c r="R140" s="92">
        <v>0.5</v>
      </c>
      <c r="S140" s="93">
        <v>60</v>
      </c>
      <c r="T140" s="93" t="str">
        <f t="shared" si="17"/>
        <v/>
      </c>
      <c r="U140" s="208">
        <v>1</v>
      </c>
      <c r="V140" s="92">
        <v>91001</v>
      </c>
      <c r="W140" s="92">
        <v>920500</v>
      </c>
      <c r="X140" s="92"/>
      <c r="Y140" s="92"/>
      <c r="Z140" s="92"/>
      <c r="AA140" s="92"/>
      <c r="AB140" s="92"/>
      <c r="AC140" s="208"/>
    </row>
    <row r="141" spans="1:29" x14ac:dyDescent="0.15">
      <c r="A141" s="103">
        <f t="shared" ref="A141:A144" si="18">B141*100+D141</f>
        <v>950600</v>
      </c>
      <c r="B141" s="104">
        <f t="shared" si="16"/>
        <v>9506</v>
      </c>
      <c r="C141" s="104" t="s">
        <v>1249</v>
      </c>
      <c r="D141" s="92">
        <v>0</v>
      </c>
      <c r="E141" s="92">
        <v>2489</v>
      </c>
      <c r="F141" s="92">
        <v>242</v>
      </c>
      <c r="G141" s="92">
        <v>340</v>
      </c>
      <c r="H141" s="92">
        <v>32</v>
      </c>
      <c r="I141" s="92">
        <v>0</v>
      </c>
      <c r="J141" s="92">
        <v>0</v>
      </c>
      <c r="K141" s="92">
        <v>35</v>
      </c>
      <c r="L141" s="92">
        <v>0.5</v>
      </c>
      <c r="M141" s="92">
        <v>10</v>
      </c>
      <c r="N141" s="92">
        <v>0</v>
      </c>
      <c r="O141" s="92">
        <v>12</v>
      </c>
      <c r="P141" s="92">
        <v>0</v>
      </c>
      <c r="Q141" s="92">
        <v>45</v>
      </c>
      <c r="R141" s="92">
        <v>0.5</v>
      </c>
      <c r="S141" s="93">
        <v>60</v>
      </c>
      <c r="T141" s="93" t="str">
        <f t="shared" si="17"/>
        <v/>
      </c>
      <c r="U141" s="208">
        <v>1</v>
      </c>
      <c r="V141" s="92">
        <v>90401</v>
      </c>
      <c r="W141" s="92">
        <v>920600</v>
      </c>
      <c r="X141" s="92"/>
      <c r="Y141" s="92"/>
      <c r="Z141" s="92"/>
      <c r="AA141" s="92"/>
      <c r="AB141" s="92"/>
      <c r="AC141" s="208"/>
    </row>
    <row r="142" spans="1:29" x14ac:dyDescent="0.15">
      <c r="A142" s="103">
        <f t="shared" si="18"/>
        <v>950700</v>
      </c>
      <c r="B142" s="104">
        <f t="shared" si="16"/>
        <v>9507</v>
      </c>
      <c r="C142" s="104" t="s">
        <v>1250</v>
      </c>
      <c r="D142" s="92">
        <v>0</v>
      </c>
      <c r="E142" s="92">
        <v>2511</v>
      </c>
      <c r="F142" s="92">
        <v>275.5</v>
      </c>
      <c r="G142" s="92">
        <v>463.4</v>
      </c>
      <c r="H142" s="92">
        <v>46.2</v>
      </c>
      <c r="I142" s="92">
        <v>0</v>
      </c>
      <c r="J142" s="92">
        <v>0</v>
      </c>
      <c r="K142" s="92">
        <v>45</v>
      </c>
      <c r="L142" s="92">
        <v>0.5</v>
      </c>
      <c r="M142" s="92">
        <v>6</v>
      </c>
      <c r="N142" s="92">
        <v>0</v>
      </c>
      <c r="O142" s="92">
        <v>8</v>
      </c>
      <c r="P142" s="92">
        <v>0</v>
      </c>
      <c r="Q142" s="92">
        <v>45</v>
      </c>
      <c r="R142" s="92">
        <v>0.5</v>
      </c>
      <c r="S142" s="93">
        <v>60</v>
      </c>
      <c r="T142" s="93" t="str">
        <f t="shared" si="17"/>
        <v/>
      </c>
      <c r="U142" s="208">
        <v>1</v>
      </c>
      <c r="V142" s="92">
        <v>90501</v>
      </c>
      <c r="W142" s="92">
        <v>920700</v>
      </c>
      <c r="X142" s="92"/>
      <c r="Y142" s="92"/>
      <c r="Z142" s="92"/>
      <c r="AA142" s="92"/>
      <c r="AB142" s="92"/>
      <c r="AC142" s="208"/>
    </row>
    <row r="143" spans="1:29" x14ac:dyDescent="0.15">
      <c r="A143" s="103">
        <f t="shared" si="18"/>
        <v>950800</v>
      </c>
      <c r="B143" s="104">
        <f t="shared" si="16"/>
        <v>9508</v>
      </c>
      <c r="C143" s="104" t="s">
        <v>1251</v>
      </c>
      <c r="D143" s="92">
        <v>0</v>
      </c>
      <c r="E143" s="92">
        <v>2891.2</v>
      </c>
      <c r="F143" s="92">
        <v>177.1</v>
      </c>
      <c r="G143" s="92">
        <v>0</v>
      </c>
      <c r="H143" s="92">
        <v>0</v>
      </c>
      <c r="I143" s="92">
        <v>271.10000000000002</v>
      </c>
      <c r="J143" s="92">
        <v>25.1</v>
      </c>
      <c r="K143" s="92">
        <v>57.5</v>
      </c>
      <c r="L143" s="92">
        <v>0.6</v>
      </c>
      <c r="M143" s="92">
        <v>6.3</v>
      </c>
      <c r="N143" s="92">
        <v>0</v>
      </c>
      <c r="O143" s="92">
        <v>7.3</v>
      </c>
      <c r="P143" s="92">
        <v>0</v>
      </c>
      <c r="Q143" s="92">
        <v>45</v>
      </c>
      <c r="R143" s="92">
        <v>0.5</v>
      </c>
      <c r="S143" s="93">
        <v>60</v>
      </c>
      <c r="T143" s="93" t="str">
        <f t="shared" si="17"/>
        <v/>
      </c>
      <c r="U143" s="208">
        <v>1</v>
      </c>
      <c r="V143" s="92">
        <v>90601</v>
      </c>
      <c r="W143" s="92">
        <v>920800</v>
      </c>
      <c r="X143" s="92"/>
      <c r="Y143" s="92"/>
      <c r="Z143" s="92"/>
      <c r="AA143" s="92"/>
      <c r="AB143" s="92"/>
      <c r="AC143" s="208"/>
    </row>
    <row r="144" spans="1:29" x14ac:dyDescent="0.15">
      <c r="A144" s="103">
        <f t="shared" si="18"/>
        <v>950900</v>
      </c>
      <c r="B144" s="104">
        <f t="shared" si="16"/>
        <v>9509</v>
      </c>
      <c r="C144" s="104" t="s">
        <v>1252</v>
      </c>
      <c r="D144" s="92">
        <v>0</v>
      </c>
      <c r="E144" s="92">
        <v>2404.5</v>
      </c>
      <c r="F144" s="92">
        <v>142</v>
      </c>
      <c r="G144" s="92">
        <v>386.9</v>
      </c>
      <c r="H144" s="92">
        <v>38.1</v>
      </c>
      <c r="I144" s="92">
        <v>0</v>
      </c>
      <c r="J144" s="92">
        <v>0</v>
      </c>
      <c r="K144" s="92">
        <v>56</v>
      </c>
      <c r="L144" s="92">
        <v>0.7</v>
      </c>
      <c r="M144" s="92">
        <v>17</v>
      </c>
      <c r="N144" s="92">
        <v>0</v>
      </c>
      <c r="O144" s="92">
        <v>19</v>
      </c>
      <c r="P144" s="92">
        <v>0</v>
      </c>
      <c r="Q144" s="92">
        <v>45</v>
      </c>
      <c r="R144" s="92">
        <v>0.5</v>
      </c>
      <c r="S144" s="93">
        <v>60</v>
      </c>
      <c r="T144" s="93" t="str">
        <f t="shared" si="17"/>
        <v/>
      </c>
      <c r="U144" s="208">
        <v>1</v>
      </c>
      <c r="V144" s="92">
        <v>90901</v>
      </c>
      <c r="W144" s="92">
        <v>920900</v>
      </c>
      <c r="X144" s="92"/>
      <c r="Y144" s="92"/>
      <c r="Z144" s="92"/>
      <c r="AA144" s="92"/>
      <c r="AB144" s="92"/>
      <c r="AC144" s="208"/>
    </row>
    <row r="145" spans="1:29" x14ac:dyDescent="0.15">
      <c r="A145" s="92">
        <v>8000000</v>
      </c>
      <c r="B145" s="92">
        <v>80000</v>
      </c>
      <c r="C145" s="92" t="s">
        <v>872</v>
      </c>
      <c r="D145" s="92">
        <v>0</v>
      </c>
      <c r="E145" s="92">
        <v>28109.8</v>
      </c>
      <c r="F145" s="92">
        <v>2341.4</v>
      </c>
      <c r="G145" s="92">
        <v>205.2</v>
      </c>
      <c r="H145" s="92">
        <v>20.399999999999999</v>
      </c>
      <c r="I145" s="92">
        <v>0</v>
      </c>
      <c r="J145" s="92">
        <v>0</v>
      </c>
      <c r="K145" s="92">
        <v>322.60000000000002</v>
      </c>
      <c r="L145" s="92">
        <v>3.1</v>
      </c>
      <c r="M145" s="92">
        <v>10.199999999999999</v>
      </c>
      <c r="N145" s="92">
        <v>0</v>
      </c>
      <c r="O145" s="92">
        <v>4.5</v>
      </c>
      <c r="P145" s="92">
        <v>0</v>
      </c>
      <c r="Q145" s="92">
        <v>45</v>
      </c>
      <c r="R145" s="92">
        <v>0.5</v>
      </c>
      <c r="S145" s="93">
        <v>60</v>
      </c>
      <c r="T145" s="93" t="str">
        <f t="shared" ref="T145:T153" si="19">IF(AB145&lt;&gt;"",X145&amp;"|"&amp;Y145&amp;";"&amp;Z145&amp;"|"&amp;AA145&amp;";"&amp;AB145&amp;"|"&amp;AC145,IF(Z145&lt;&gt;"",X145&amp;"|"&amp;Y145&amp;";"&amp;Z145&amp;"|"&amp;AA145,IF(X145&lt;&gt;"",X145&amp;"|"&amp;Y145,"")))</f>
        <v/>
      </c>
      <c r="U145" s="208">
        <v>1</v>
      </c>
      <c r="V145" s="92">
        <f>VLOOKUP(B145,[2]RTS关卡杂将80!$V$11:$W$58,2,)</f>
        <v>80001</v>
      </c>
      <c r="W145" s="92"/>
      <c r="X145" s="92"/>
      <c r="Y145" s="92"/>
      <c r="Z145" s="92"/>
      <c r="AA145" s="92"/>
      <c r="AB145" s="92"/>
      <c r="AC145" s="208"/>
    </row>
    <row r="146" spans="1:29" x14ac:dyDescent="0.15">
      <c r="A146" s="92">
        <v>8000100</v>
      </c>
      <c r="B146" s="92">
        <v>80001</v>
      </c>
      <c r="C146" s="92" t="s">
        <v>873</v>
      </c>
      <c r="D146" s="92">
        <v>0</v>
      </c>
      <c r="E146" s="92">
        <v>28514.2</v>
      </c>
      <c r="F146" s="92">
        <v>2303.8000000000002</v>
      </c>
      <c r="G146" s="92">
        <v>204</v>
      </c>
      <c r="H146" s="92">
        <v>20.6</v>
      </c>
      <c r="I146" s="92">
        <v>0</v>
      </c>
      <c r="J146" s="92">
        <v>0</v>
      </c>
      <c r="K146" s="92">
        <v>316</v>
      </c>
      <c r="L146" s="92">
        <v>2.9</v>
      </c>
      <c r="M146" s="92">
        <v>12</v>
      </c>
      <c r="N146" s="92">
        <v>0</v>
      </c>
      <c r="O146" s="92">
        <v>4.4000000000000004</v>
      </c>
      <c r="P146" s="92">
        <v>0</v>
      </c>
      <c r="Q146" s="92">
        <v>45</v>
      </c>
      <c r="R146" s="92">
        <v>0.5</v>
      </c>
      <c r="S146" s="93">
        <v>60</v>
      </c>
      <c r="T146" s="93" t="str">
        <f t="shared" si="19"/>
        <v/>
      </c>
      <c r="U146" s="208">
        <v>1</v>
      </c>
      <c r="V146" s="92">
        <f>VLOOKUP(B146,[2]RTS关卡杂将80!$V$11:$W$58,2,)</f>
        <v>80001</v>
      </c>
      <c r="W146" s="92"/>
      <c r="X146" s="92"/>
      <c r="Y146" s="92"/>
      <c r="Z146" s="92"/>
      <c r="AA146" s="92"/>
      <c r="AB146" s="92"/>
      <c r="AC146" s="208"/>
    </row>
    <row r="147" spans="1:29" x14ac:dyDescent="0.15">
      <c r="A147" s="92">
        <v>8000200</v>
      </c>
      <c r="B147" s="92">
        <v>80002</v>
      </c>
      <c r="C147" s="92" t="s">
        <v>874</v>
      </c>
      <c r="D147" s="92">
        <v>0</v>
      </c>
      <c r="E147" s="92">
        <v>13442</v>
      </c>
      <c r="F147" s="92">
        <v>1002</v>
      </c>
      <c r="G147" s="92">
        <v>428.8</v>
      </c>
      <c r="H147" s="92">
        <v>41.6</v>
      </c>
      <c r="I147" s="92">
        <v>0</v>
      </c>
      <c r="J147" s="92">
        <v>0</v>
      </c>
      <c r="K147" s="92">
        <v>172</v>
      </c>
      <c r="L147" s="92">
        <v>1.5</v>
      </c>
      <c r="M147" s="92">
        <v>14.4</v>
      </c>
      <c r="N147" s="92">
        <v>0</v>
      </c>
      <c r="O147" s="92">
        <v>20</v>
      </c>
      <c r="P147" s="92">
        <v>0</v>
      </c>
      <c r="Q147" s="92">
        <v>45</v>
      </c>
      <c r="R147" s="92">
        <v>0.5</v>
      </c>
      <c r="S147" s="93">
        <v>60</v>
      </c>
      <c r="T147" s="93" t="str">
        <f t="shared" si="19"/>
        <v/>
      </c>
      <c r="U147" s="208">
        <v>1</v>
      </c>
      <c r="V147" s="92">
        <f>VLOOKUP(B147,[2]RTS关卡杂将80!$V$11:$W$58,2,)</f>
        <v>80002</v>
      </c>
      <c r="W147" s="92"/>
      <c r="X147" s="92"/>
      <c r="Y147" s="92"/>
      <c r="Z147" s="92"/>
      <c r="AA147" s="92"/>
      <c r="AB147" s="92"/>
      <c r="AC147" s="208"/>
    </row>
    <row r="148" spans="1:29" x14ac:dyDescent="0.15">
      <c r="A148" s="92">
        <v>8000300</v>
      </c>
      <c r="B148" s="92">
        <v>80003</v>
      </c>
      <c r="C148" s="92" t="s">
        <v>875</v>
      </c>
      <c r="D148" s="92">
        <v>0</v>
      </c>
      <c r="E148" s="92">
        <v>13442</v>
      </c>
      <c r="F148" s="92">
        <v>1002</v>
      </c>
      <c r="G148" s="92">
        <v>428.8</v>
      </c>
      <c r="H148" s="92">
        <v>41.6</v>
      </c>
      <c r="I148" s="92">
        <v>0</v>
      </c>
      <c r="J148" s="92">
        <v>0</v>
      </c>
      <c r="K148" s="92">
        <v>172</v>
      </c>
      <c r="L148" s="92">
        <v>1.5</v>
      </c>
      <c r="M148" s="92">
        <v>14.4</v>
      </c>
      <c r="N148" s="92">
        <v>0</v>
      </c>
      <c r="O148" s="92">
        <v>20</v>
      </c>
      <c r="P148" s="92">
        <v>0</v>
      </c>
      <c r="Q148" s="92">
        <v>45</v>
      </c>
      <c r="R148" s="92">
        <v>0.5</v>
      </c>
      <c r="S148" s="93">
        <v>60</v>
      </c>
      <c r="T148" s="93" t="str">
        <f t="shared" si="19"/>
        <v/>
      </c>
      <c r="U148" s="208">
        <v>1</v>
      </c>
      <c r="V148" s="92">
        <f>VLOOKUP(B148,[2]RTS关卡杂将80!$V$11:$W$58,2,)</f>
        <v>80003</v>
      </c>
      <c r="W148" s="92"/>
      <c r="X148" s="92"/>
      <c r="Y148" s="92"/>
      <c r="Z148" s="92"/>
      <c r="AA148" s="92"/>
      <c r="AB148" s="92"/>
      <c r="AC148" s="208"/>
    </row>
    <row r="149" spans="1:29" x14ac:dyDescent="0.15">
      <c r="A149" s="92">
        <v>8000400</v>
      </c>
      <c r="B149" s="92">
        <v>80004</v>
      </c>
      <c r="C149" s="92" t="s">
        <v>876</v>
      </c>
      <c r="D149" s="92">
        <v>0</v>
      </c>
      <c r="E149" s="92">
        <v>13442</v>
      </c>
      <c r="F149" s="92">
        <v>1002</v>
      </c>
      <c r="G149" s="92">
        <v>428.8</v>
      </c>
      <c r="H149" s="92">
        <v>41.6</v>
      </c>
      <c r="I149" s="92">
        <v>0</v>
      </c>
      <c r="J149" s="92">
        <v>0</v>
      </c>
      <c r="K149" s="92">
        <v>172</v>
      </c>
      <c r="L149" s="92">
        <v>1.5</v>
      </c>
      <c r="M149" s="92">
        <v>14.4</v>
      </c>
      <c r="N149" s="92">
        <v>0</v>
      </c>
      <c r="O149" s="92">
        <v>20</v>
      </c>
      <c r="P149" s="92">
        <v>0</v>
      </c>
      <c r="Q149" s="92">
        <v>45</v>
      </c>
      <c r="R149" s="92">
        <v>0.5</v>
      </c>
      <c r="S149" s="93">
        <v>60</v>
      </c>
      <c r="T149" s="93" t="str">
        <f t="shared" si="19"/>
        <v/>
      </c>
      <c r="U149" s="208">
        <v>1</v>
      </c>
      <c r="V149" s="92">
        <f>VLOOKUP(B149,[2]RTS关卡杂将80!$V$11:$W$58,2,)</f>
        <v>80004</v>
      </c>
      <c r="W149" s="92"/>
      <c r="X149" s="92"/>
      <c r="Y149" s="92"/>
      <c r="Z149" s="92"/>
      <c r="AA149" s="92"/>
      <c r="AB149" s="92"/>
      <c r="AC149" s="208"/>
    </row>
    <row r="150" spans="1:29" x14ac:dyDescent="0.15">
      <c r="A150" s="92">
        <v>8000500</v>
      </c>
      <c r="B150" s="92">
        <v>80005</v>
      </c>
      <c r="C150" s="92" t="s">
        <v>877</v>
      </c>
      <c r="D150" s="92">
        <v>0</v>
      </c>
      <c r="E150" s="92">
        <v>9618</v>
      </c>
      <c r="F150" s="92">
        <v>568</v>
      </c>
      <c r="G150" s="92">
        <v>619</v>
      </c>
      <c r="H150" s="92">
        <v>60.9</v>
      </c>
      <c r="I150" s="92">
        <v>0</v>
      </c>
      <c r="J150" s="92">
        <v>0</v>
      </c>
      <c r="K150" s="92">
        <v>89.6</v>
      </c>
      <c r="L150" s="92">
        <v>1</v>
      </c>
      <c r="M150" s="92">
        <v>27.2</v>
      </c>
      <c r="N150" s="92">
        <v>0</v>
      </c>
      <c r="O150" s="92">
        <v>30.4</v>
      </c>
      <c r="P150" s="92">
        <v>0</v>
      </c>
      <c r="Q150" s="92">
        <v>45</v>
      </c>
      <c r="R150" s="92">
        <v>0.5</v>
      </c>
      <c r="S150" s="93">
        <v>60</v>
      </c>
      <c r="T150" s="93" t="str">
        <f t="shared" si="19"/>
        <v/>
      </c>
      <c r="U150" s="208">
        <v>1</v>
      </c>
      <c r="V150" s="92">
        <f>VLOOKUP(B150,[2]RTS关卡杂将80!$V$11:$W$58,2,)</f>
        <v>80005</v>
      </c>
      <c r="W150" s="92"/>
      <c r="X150" s="92"/>
      <c r="Y150" s="92"/>
      <c r="Z150" s="92"/>
      <c r="AA150" s="92"/>
      <c r="AB150" s="92"/>
      <c r="AC150" s="208"/>
    </row>
    <row r="151" spans="1:29" x14ac:dyDescent="0.15">
      <c r="A151" s="92">
        <v>8000501</v>
      </c>
      <c r="B151" s="92">
        <v>80005</v>
      </c>
      <c r="C151" s="92" t="s">
        <v>877</v>
      </c>
      <c r="D151" s="92">
        <v>1</v>
      </c>
      <c r="E151" s="92">
        <v>9956</v>
      </c>
      <c r="F151" s="92">
        <v>968</v>
      </c>
      <c r="G151" s="92">
        <v>761.6</v>
      </c>
      <c r="H151" s="92">
        <v>71.7</v>
      </c>
      <c r="I151" s="92">
        <v>0</v>
      </c>
      <c r="J151" s="92">
        <v>0</v>
      </c>
      <c r="K151" s="92">
        <v>56</v>
      </c>
      <c r="L151" s="92">
        <v>0.8</v>
      </c>
      <c r="M151" s="92">
        <v>16</v>
      </c>
      <c r="N151" s="92">
        <v>0</v>
      </c>
      <c r="O151" s="92">
        <v>19.2</v>
      </c>
      <c r="P151" s="92">
        <v>0</v>
      </c>
      <c r="Q151" s="92">
        <v>45</v>
      </c>
      <c r="R151" s="92">
        <v>0.5</v>
      </c>
      <c r="S151" s="93">
        <v>60</v>
      </c>
      <c r="T151" s="93" t="str">
        <f t="shared" si="19"/>
        <v/>
      </c>
      <c r="U151" s="208">
        <v>1</v>
      </c>
      <c r="V151" s="92">
        <f>VLOOKUP(B151,[2]RTS关卡杂将80!$V$11:$W$58,2,)</f>
        <v>80005</v>
      </c>
      <c r="W151" s="92"/>
      <c r="X151" s="92"/>
      <c r="Y151" s="92"/>
      <c r="Z151" s="92"/>
      <c r="AA151" s="92"/>
      <c r="AB151" s="92"/>
      <c r="AC151" s="208"/>
    </row>
    <row r="152" spans="1:29" x14ac:dyDescent="0.15">
      <c r="A152" s="92">
        <v>8000600</v>
      </c>
      <c r="B152" s="92">
        <v>80006</v>
      </c>
      <c r="C152" s="92" t="s">
        <v>878</v>
      </c>
      <c r="D152" s="92">
        <v>0</v>
      </c>
      <c r="E152" s="92">
        <v>29758</v>
      </c>
      <c r="F152" s="92">
        <v>2302</v>
      </c>
      <c r="G152" s="92">
        <v>186.4</v>
      </c>
      <c r="H152" s="92">
        <v>20.8</v>
      </c>
      <c r="I152" s="92">
        <v>0</v>
      </c>
      <c r="J152" s="92">
        <v>0</v>
      </c>
      <c r="K152" s="92">
        <v>312</v>
      </c>
      <c r="L152" s="92">
        <v>2.9</v>
      </c>
      <c r="M152" s="92">
        <v>6.4</v>
      </c>
      <c r="N152" s="92">
        <v>0</v>
      </c>
      <c r="O152" s="92">
        <v>4</v>
      </c>
      <c r="P152" s="92">
        <v>0</v>
      </c>
      <c r="Q152" s="92">
        <v>45</v>
      </c>
      <c r="R152" s="92">
        <v>0.5</v>
      </c>
      <c r="S152" s="93">
        <v>60</v>
      </c>
      <c r="T152" s="93" t="str">
        <f t="shared" si="19"/>
        <v/>
      </c>
      <c r="U152" s="208">
        <v>1</v>
      </c>
      <c r="V152" s="92">
        <f>VLOOKUP(B152,[2]RTS关卡杂将80!$V$11:$W$58,2,)</f>
        <v>80006</v>
      </c>
      <c r="W152" s="92"/>
      <c r="X152" s="92"/>
      <c r="Y152" s="92"/>
      <c r="Z152" s="92"/>
      <c r="AA152" s="92"/>
      <c r="AB152" s="92"/>
      <c r="AC152" s="208"/>
    </row>
    <row r="153" spans="1:29" x14ac:dyDescent="0.15">
      <c r="A153" s="92">
        <v>8000700</v>
      </c>
      <c r="B153" s="92">
        <v>80007</v>
      </c>
      <c r="C153" s="92" t="s">
        <v>879</v>
      </c>
      <c r="D153" s="92">
        <v>0</v>
      </c>
      <c r="E153" s="92">
        <v>30094.400000000001</v>
      </c>
      <c r="F153" s="92">
        <v>2369.6</v>
      </c>
      <c r="G153" s="92">
        <v>218.4</v>
      </c>
      <c r="H153" s="92">
        <v>22.9</v>
      </c>
      <c r="I153" s="92">
        <v>0</v>
      </c>
      <c r="J153" s="92">
        <v>0</v>
      </c>
      <c r="K153" s="92">
        <v>337.6</v>
      </c>
      <c r="L153" s="92">
        <v>3.1</v>
      </c>
      <c r="M153" s="92">
        <v>5.6</v>
      </c>
      <c r="N153" s="92">
        <v>0</v>
      </c>
      <c r="O153" s="92">
        <v>3.2</v>
      </c>
      <c r="P153" s="92">
        <v>0</v>
      </c>
      <c r="Q153" s="92">
        <v>45</v>
      </c>
      <c r="R153" s="92">
        <v>0.5</v>
      </c>
      <c r="S153" s="93">
        <v>60</v>
      </c>
      <c r="T153" s="93" t="str">
        <f t="shared" si="19"/>
        <v/>
      </c>
      <c r="U153" s="208">
        <v>1</v>
      </c>
      <c r="V153" s="92">
        <f>VLOOKUP(B153,[2]RTS关卡杂将80!$V$11:$W$58,2,)</f>
        <v>80007</v>
      </c>
      <c r="W153" s="92"/>
      <c r="X153" s="92"/>
      <c r="Y153" s="92"/>
      <c r="Z153" s="92"/>
      <c r="AA153" s="92"/>
      <c r="AB153" s="92"/>
      <c r="AC153" s="208"/>
    </row>
    <row r="154" spans="1:29" x14ac:dyDescent="0.15">
      <c r="A154" s="92">
        <v>8000800</v>
      </c>
      <c r="B154" s="92">
        <v>80008</v>
      </c>
      <c r="C154" s="92" t="s">
        <v>880</v>
      </c>
      <c r="D154" s="92">
        <v>0</v>
      </c>
      <c r="E154" s="92">
        <v>30412.400000000001</v>
      </c>
      <c r="F154" s="92">
        <v>2663.6</v>
      </c>
      <c r="G154" s="92">
        <v>217.6</v>
      </c>
      <c r="H154" s="92">
        <v>21.3</v>
      </c>
      <c r="I154" s="92">
        <v>0</v>
      </c>
      <c r="J154" s="92">
        <v>0</v>
      </c>
      <c r="K154" s="92">
        <v>329.6</v>
      </c>
      <c r="L154" s="92">
        <v>2.8</v>
      </c>
      <c r="M154" s="92">
        <v>4</v>
      </c>
      <c r="N154" s="92">
        <v>0</v>
      </c>
      <c r="O154" s="92">
        <v>5.6</v>
      </c>
      <c r="P154" s="92">
        <v>0</v>
      </c>
      <c r="Q154" s="92">
        <v>45</v>
      </c>
      <c r="R154" s="92">
        <v>0.5</v>
      </c>
      <c r="S154" s="93">
        <v>60</v>
      </c>
      <c r="T154" s="93" t="str">
        <f t="shared" ref="T154:T161" si="20">IF(AB154&lt;&gt;"",X154&amp;"|"&amp;Y154&amp;";"&amp;Z154&amp;"|"&amp;AA154&amp;";"&amp;AB154&amp;"|"&amp;AC154,IF(Z154&lt;&gt;"",X154&amp;"|"&amp;Y154&amp;";"&amp;Z154&amp;"|"&amp;AA154,IF(X154&lt;&gt;"",X154&amp;"|"&amp;Y154,"")))</f>
        <v/>
      </c>
      <c r="U154" s="208">
        <v>1</v>
      </c>
      <c r="V154" s="92">
        <f>VLOOKUP(B154,[2]RTS关卡杂将80!$V$11:$W$58,2,)</f>
        <v>80008</v>
      </c>
      <c r="W154" s="92"/>
      <c r="X154" s="92"/>
      <c r="Y154" s="92"/>
      <c r="Z154" s="92"/>
      <c r="AA154" s="92"/>
      <c r="AB154" s="92"/>
      <c r="AC154" s="208"/>
    </row>
    <row r="155" spans="1:29" x14ac:dyDescent="0.15">
      <c r="A155" s="92">
        <v>8000900</v>
      </c>
      <c r="B155" s="92">
        <v>80009</v>
      </c>
      <c r="C155" s="92" t="s">
        <v>881</v>
      </c>
      <c r="D155" s="92">
        <v>0</v>
      </c>
      <c r="E155" s="92">
        <v>14450</v>
      </c>
      <c r="F155" s="92">
        <v>912</v>
      </c>
      <c r="G155" s="92">
        <v>392</v>
      </c>
      <c r="H155" s="92">
        <v>39.200000000000003</v>
      </c>
      <c r="I155" s="92">
        <v>0</v>
      </c>
      <c r="J155" s="92">
        <v>0</v>
      </c>
      <c r="K155" s="92">
        <v>130.4</v>
      </c>
      <c r="L155" s="92">
        <v>1.5</v>
      </c>
      <c r="M155" s="92">
        <v>18.399999999999999</v>
      </c>
      <c r="N155" s="92">
        <v>0</v>
      </c>
      <c r="O155" s="92">
        <v>12</v>
      </c>
      <c r="P155" s="92">
        <v>0</v>
      </c>
      <c r="Q155" s="92">
        <v>45</v>
      </c>
      <c r="R155" s="92">
        <v>0.5</v>
      </c>
      <c r="S155" s="93">
        <v>60</v>
      </c>
      <c r="T155" s="93" t="str">
        <f t="shared" si="20"/>
        <v/>
      </c>
      <c r="U155" s="208">
        <v>1</v>
      </c>
      <c r="V155" s="92">
        <f>VLOOKUP(B155,[2]RTS关卡杂将80!$V$11:$W$58,2,)</f>
        <v>80009</v>
      </c>
      <c r="W155" s="92"/>
      <c r="X155" s="92"/>
      <c r="Y155" s="92"/>
      <c r="Z155" s="92"/>
      <c r="AA155" s="92"/>
      <c r="AB155" s="92"/>
      <c r="AC155" s="208"/>
    </row>
    <row r="156" spans="1:29" x14ac:dyDescent="0.15">
      <c r="A156" s="92">
        <v>8001000</v>
      </c>
      <c r="B156" s="92">
        <v>80010</v>
      </c>
      <c r="C156" s="92" t="s">
        <v>1122</v>
      </c>
      <c r="D156" s="92">
        <v>0</v>
      </c>
      <c r="E156" s="92">
        <v>29758</v>
      </c>
      <c r="F156" s="92">
        <v>2302</v>
      </c>
      <c r="G156" s="92">
        <v>186.4</v>
      </c>
      <c r="H156" s="92">
        <v>20.8</v>
      </c>
      <c r="I156" s="92">
        <v>0</v>
      </c>
      <c r="J156" s="92">
        <v>0</v>
      </c>
      <c r="K156" s="92">
        <v>312</v>
      </c>
      <c r="L156" s="92">
        <v>2.9</v>
      </c>
      <c r="M156" s="92">
        <v>6.4</v>
      </c>
      <c r="N156" s="92">
        <v>0</v>
      </c>
      <c r="O156" s="92">
        <v>4</v>
      </c>
      <c r="P156" s="92">
        <v>0</v>
      </c>
      <c r="Q156" s="92">
        <v>45</v>
      </c>
      <c r="R156" s="92">
        <v>0.5</v>
      </c>
      <c r="S156" s="93">
        <v>60</v>
      </c>
      <c r="T156" s="93" t="str">
        <f t="shared" si="20"/>
        <v/>
      </c>
      <c r="U156" s="208"/>
      <c r="V156" s="92">
        <f>VLOOKUP(B156,[2]RTS关卡杂将80!$V$11:$W$58,2,)</f>
        <v>80010</v>
      </c>
      <c r="W156" s="92"/>
      <c r="X156" s="92"/>
      <c r="Y156" s="92"/>
      <c r="Z156" s="92"/>
      <c r="AA156" s="92"/>
      <c r="AB156" s="92"/>
      <c r="AC156" s="208"/>
    </row>
    <row r="157" spans="1:29" x14ac:dyDescent="0.15">
      <c r="A157" s="92">
        <v>8001100</v>
      </c>
      <c r="B157" s="92">
        <v>80011</v>
      </c>
      <c r="C157" s="92" t="s">
        <v>882</v>
      </c>
      <c r="D157" s="92">
        <v>0</v>
      </c>
      <c r="E157" s="92">
        <v>13690.9</v>
      </c>
      <c r="F157" s="92">
        <v>1064.5</v>
      </c>
      <c r="G157" s="92">
        <v>494.2</v>
      </c>
      <c r="H157" s="92">
        <v>45.7</v>
      </c>
      <c r="I157" s="92">
        <v>0</v>
      </c>
      <c r="J157" s="92">
        <v>0</v>
      </c>
      <c r="K157" s="92">
        <v>181.3</v>
      </c>
      <c r="L157" s="92">
        <v>1.7</v>
      </c>
      <c r="M157" s="92">
        <v>11.2</v>
      </c>
      <c r="N157" s="92">
        <v>0</v>
      </c>
      <c r="O157" s="92">
        <v>11.7</v>
      </c>
      <c r="P157" s="92">
        <v>0</v>
      </c>
      <c r="Q157" s="92">
        <v>45</v>
      </c>
      <c r="R157" s="92">
        <v>0.5</v>
      </c>
      <c r="S157" s="93">
        <v>60</v>
      </c>
      <c r="T157" s="93" t="str">
        <f t="shared" si="20"/>
        <v/>
      </c>
      <c r="U157" s="208">
        <v>1</v>
      </c>
      <c r="V157" s="92">
        <f>VLOOKUP(B157,[2]RTS关卡杂将80!$V$11:$W$58,2,)</f>
        <v>80101</v>
      </c>
      <c r="W157" s="92"/>
      <c r="X157" s="92"/>
      <c r="Y157" s="92"/>
      <c r="Z157" s="92"/>
      <c r="AA157" s="92"/>
      <c r="AB157" s="92"/>
      <c r="AC157" s="208"/>
    </row>
    <row r="158" spans="1:29" x14ac:dyDescent="0.15">
      <c r="A158" s="92">
        <v>8001200</v>
      </c>
      <c r="B158" s="92">
        <v>80012</v>
      </c>
      <c r="C158" s="92" t="s">
        <v>883</v>
      </c>
      <c r="D158" s="92">
        <v>0</v>
      </c>
      <c r="E158" s="92">
        <v>13584</v>
      </c>
      <c r="F158" s="92">
        <v>965</v>
      </c>
      <c r="G158" s="92">
        <v>450.8</v>
      </c>
      <c r="H158" s="92">
        <v>44.8</v>
      </c>
      <c r="I158" s="92">
        <v>0</v>
      </c>
      <c r="J158" s="92">
        <v>0</v>
      </c>
      <c r="K158" s="92">
        <v>130.80000000000001</v>
      </c>
      <c r="L158" s="92">
        <v>1.4</v>
      </c>
      <c r="M158" s="92">
        <v>15.2</v>
      </c>
      <c r="N158" s="92">
        <v>0</v>
      </c>
      <c r="O158" s="92">
        <v>14</v>
      </c>
      <c r="P158" s="92">
        <v>0</v>
      </c>
      <c r="Q158" s="92">
        <v>45</v>
      </c>
      <c r="R158" s="92">
        <v>0.5</v>
      </c>
      <c r="S158" s="93">
        <v>60</v>
      </c>
      <c r="T158" s="93" t="str">
        <f t="shared" si="20"/>
        <v/>
      </c>
      <c r="U158" s="208">
        <v>1</v>
      </c>
      <c r="V158" s="92">
        <f>VLOOKUP(B158,[2]RTS关卡杂将80!$V$11:$W$58,2,)</f>
        <v>80201</v>
      </c>
      <c r="W158" s="92"/>
      <c r="X158" s="92"/>
      <c r="Y158" s="92"/>
      <c r="Z158" s="92"/>
      <c r="AA158" s="92"/>
      <c r="AB158" s="92"/>
      <c r="AC158" s="208"/>
    </row>
    <row r="159" spans="1:29" x14ac:dyDescent="0.15">
      <c r="A159" s="92">
        <v>8001300</v>
      </c>
      <c r="B159" s="92">
        <v>80013</v>
      </c>
      <c r="C159" s="92" t="s">
        <v>884</v>
      </c>
      <c r="D159" s="92">
        <v>0</v>
      </c>
      <c r="E159" s="92">
        <v>13442</v>
      </c>
      <c r="F159" s="92">
        <v>1002</v>
      </c>
      <c r="G159" s="92">
        <v>428.8</v>
      </c>
      <c r="H159" s="92">
        <v>41.6</v>
      </c>
      <c r="I159" s="92">
        <v>0</v>
      </c>
      <c r="J159" s="92">
        <v>0</v>
      </c>
      <c r="K159" s="92">
        <v>172</v>
      </c>
      <c r="L159" s="92">
        <v>1.5</v>
      </c>
      <c r="M159" s="92">
        <v>14.4</v>
      </c>
      <c r="N159" s="92">
        <v>0</v>
      </c>
      <c r="O159" s="92">
        <v>20</v>
      </c>
      <c r="P159" s="92">
        <v>0</v>
      </c>
      <c r="Q159" s="92">
        <v>45</v>
      </c>
      <c r="R159" s="92">
        <v>0.5</v>
      </c>
      <c r="S159" s="93">
        <v>60</v>
      </c>
      <c r="T159" s="93" t="str">
        <f t="shared" si="20"/>
        <v/>
      </c>
      <c r="U159" s="208">
        <v>1</v>
      </c>
      <c r="V159" s="92">
        <f>VLOOKUP(B159,[2]RTS关卡杂将80!$V$11:$W$58,2,)</f>
        <v>80301</v>
      </c>
      <c r="W159" s="92"/>
      <c r="X159" s="92"/>
      <c r="Y159" s="92"/>
      <c r="Z159" s="92"/>
      <c r="AA159" s="92"/>
      <c r="AB159" s="92"/>
      <c r="AC159" s="208"/>
    </row>
    <row r="160" spans="1:29" x14ac:dyDescent="0.15">
      <c r="A160" s="92">
        <v>8001400</v>
      </c>
      <c r="B160" s="92">
        <v>80014</v>
      </c>
      <c r="C160" s="92" t="s">
        <v>885</v>
      </c>
      <c r="D160" s="92">
        <v>0</v>
      </c>
      <c r="E160" s="92">
        <v>11226.8</v>
      </c>
      <c r="F160" s="92">
        <v>1116.4000000000001</v>
      </c>
      <c r="G160" s="92">
        <v>505.6</v>
      </c>
      <c r="H160" s="92">
        <v>44.8</v>
      </c>
      <c r="I160" s="92">
        <v>0</v>
      </c>
      <c r="J160" s="92">
        <v>0</v>
      </c>
      <c r="K160" s="92">
        <v>89.6</v>
      </c>
      <c r="L160" s="92">
        <v>1</v>
      </c>
      <c r="M160" s="92">
        <v>17.600000000000001</v>
      </c>
      <c r="N160" s="92">
        <v>0</v>
      </c>
      <c r="O160" s="92">
        <v>17.600000000000001</v>
      </c>
      <c r="P160" s="92">
        <v>0</v>
      </c>
      <c r="Q160" s="92">
        <v>45</v>
      </c>
      <c r="R160" s="92">
        <v>0.5</v>
      </c>
      <c r="S160" s="93">
        <v>60</v>
      </c>
      <c r="T160" s="93" t="str">
        <f t="shared" si="20"/>
        <v/>
      </c>
      <c r="U160" s="208">
        <v>1</v>
      </c>
      <c r="V160" s="92">
        <f>VLOOKUP(B160,[2]RTS关卡杂将80!$V$11:$W$58,2,)</f>
        <v>80401</v>
      </c>
      <c r="W160" s="92"/>
      <c r="X160" s="92"/>
      <c r="Y160" s="92"/>
      <c r="Z160" s="92"/>
      <c r="AA160" s="92"/>
      <c r="AB160" s="92"/>
      <c r="AC160" s="208"/>
    </row>
    <row r="161" spans="1:29" x14ac:dyDescent="0.15">
      <c r="A161" s="92">
        <v>8001500</v>
      </c>
      <c r="B161" s="92">
        <v>80015</v>
      </c>
      <c r="C161" s="92" t="s">
        <v>886</v>
      </c>
      <c r="D161" s="92">
        <v>0</v>
      </c>
      <c r="E161" s="92">
        <v>9956</v>
      </c>
      <c r="F161" s="92">
        <v>968</v>
      </c>
      <c r="G161" s="92">
        <v>544</v>
      </c>
      <c r="H161" s="92">
        <v>51.2</v>
      </c>
      <c r="I161" s="92">
        <v>0</v>
      </c>
      <c r="J161" s="92">
        <v>0</v>
      </c>
      <c r="K161" s="92">
        <v>56</v>
      </c>
      <c r="L161" s="92">
        <v>0.8</v>
      </c>
      <c r="M161" s="92">
        <v>16</v>
      </c>
      <c r="N161" s="92">
        <v>0</v>
      </c>
      <c r="O161" s="92">
        <v>19.2</v>
      </c>
      <c r="P161" s="92">
        <v>0</v>
      </c>
      <c r="Q161" s="92">
        <v>45</v>
      </c>
      <c r="R161" s="92">
        <v>0.5</v>
      </c>
      <c r="S161" s="93">
        <v>60</v>
      </c>
      <c r="T161" s="93" t="str">
        <f t="shared" si="20"/>
        <v/>
      </c>
      <c r="U161" s="208">
        <v>1</v>
      </c>
      <c r="V161" s="92">
        <f>VLOOKUP(B161,[2]RTS关卡杂将80!$V$11:$W$58,2,)</f>
        <v>80501</v>
      </c>
      <c r="W161" s="92"/>
      <c r="X161" s="92"/>
      <c r="Y161" s="92"/>
      <c r="Z161" s="92"/>
      <c r="AA161" s="92"/>
      <c r="AB161" s="92"/>
      <c r="AC161" s="208"/>
    </row>
    <row r="162" spans="1:29" x14ac:dyDescent="0.15">
      <c r="A162" s="92">
        <v>8001600</v>
      </c>
      <c r="B162" s="92">
        <v>80016</v>
      </c>
      <c r="C162" s="92" t="s">
        <v>887</v>
      </c>
      <c r="D162" s="92">
        <v>0</v>
      </c>
      <c r="E162" s="92">
        <v>10044</v>
      </c>
      <c r="F162" s="92">
        <v>1102</v>
      </c>
      <c r="G162" s="92">
        <v>3707.2</v>
      </c>
      <c r="H162" s="92">
        <v>369.6</v>
      </c>
      <c r="I162" s="92">
        <v>0</v>
      </c>
      <c r="J162" s="92">
        <v>0</v>
      </c>
      <c r="K162" s="92">
        <v>72</v>
      </c>
      <c r="L162" s="92">
        <v>0.8</v>
      </c>
      <c r="M162" s="92">
        <v>9.6</v>
      </c>
      <c r="N162" s="92">
        <v>0</v>
      </c>
      <c r="O162" s="92">
        <v>12.8</v>
      </c>
      <c r="P162" s="92">
        <v>0</v>
      </c>
      <c r="Q162" s="92">
        <v>45</v>
      </c>
      <c r="R162" s="92">
        <v>0.5</v>
      </c>
      <c r="S162" s="93">
        <v>60</v>
      </c>
      <c r="T162" s="93" t="str">
        <f t="shared" ref="T162:T169" si="21">IF(AB162&lt;&gt;"",X162&amp;"|"&amp;Y162&amp;";"&amp;Z162&amp;"|"&amp;AA162&amp;";"&amp;AB162&amp;"|"&amp;AC162,IF(Z162&lt;&gt;"",X162&amp;"|"&amp;Y162&amp;";"&amp;Z162&amp;"|"&amp;AA162,IF(X162&lt;&gt;"",X162&amp;"|"&amp;Y162,"")))</f>
        <v/>
      </c>
      <c r="U162" s="208">
        <v>1</v>
      </c>
      <c r="V162" s="92">
        <f>VLOOKUP(B162,[2]RTS关卡杂将80!$V$11:$W$58,2,)</f>
        <v>80601</v>
      </c>
      <c r="W162" s="92"/>
      <c r="X162" s="92"/>
      <c r="Y162" s="92"/>
      <c r="Z162" s="92"/>
      <c r="AA162" s="92"/>
      <c r="AB162" s="92"/>
      <c r="AC162" s="208"/>
    </row>
    <row r="163" spans="1:29" x14ac:dyDescent="0.15">
      <c r="A163" s="92">
        <v>8001700</v>
      </c>
      <c r="B163" s="92">
        <v>80017</v>
      </c>
      <c r="C163" s="92" t="s">
        <v>888</v>
      </c>
      <c r="D163" s="92">
        <v>0</v>
      </c>
      <c r="E163" s="92">
        <v>11564.8</v>
      </c>
      <c r="F163" s="92">
        <v>708.4</v>
      </c>
      <c r="G163" s="92">
        <v>0</v>
      </c>
      <c r="H163" s="92">
        <v>0</v>
      </c>
      <c r="I163" s="92">
        <v>433.8</v>
      </c>
      <c r="J163" s="92">
        <v>40.1</v>
      </c>
      <c r="K163" s="92">
        <v>92</v>
      </c>
      <c r="L163" s="92">
        <v>0.9</v>
      </c>
      <c r="M163" s="92">
        <v>10</v>
      </c>
      <c r="N163" s="92">
        <v>0</v>
      </c>
      <c r="O163" s="92">
        <v>11.6</v>
      </c>
      <c r="P163" s="92">
        <v>0</v>
      </c>
      <c r="Q163" s="92">
        <v>45</v>
      </c>
      <c r="R163" s="92">
        <v>0.5</v>
      </c>
      <c r="S163" s="93">
        <v>60</v>
      </c>
      <c r="T163" s="93" t="str">
        <f t="shared" si="21"/>
        <v/>
      </c>
      <c r="U163" s="208">
        <v>1</v>
      </c>
      <c r="V163" s="92">
        <f>VLOOKUP(B163,[2]RTS关卡杂将80!$V$11:$W$58,2,)</f>
        <v>80801</v>
      </c>
      <c r="W163" s="92"/>
      <c r="X163" s="92"/>
      <c r="Y163" s="92"/>
      <c r="Z163" s="92"/>
      <c r="AA163" s="92"/>
      <c r="AB163" s="92"/>
      <c r="AC163" s="208"/>
    </row>
    <row r="164" spans="1:29" x14ac:dyDescent="0.15">
      <c r="A164" s="92">
        <v>8001800</v>
      </c>
      <c r="B164" s="92">
        <v>80018</v>
      </c>
      <c r="C164" s="92" t="s">
        <v>889</v>
      </c>
      <c r="D164" s="92">
        <v>0</v>
      </c>
      <c r="E164" s="92">
        <v>9618</v>
      </c>
      <c r="F164" s="92">
        <v>568</v>
      </c>
      <c r="G164" s="92">
        <v>619</v>
      </c>
      <c r="H164" s="92">
        <v>60.9</v>
      </c>
      <c r="I164" s="92">
        <v>0</v>
      </c>
      <c r="J164" s="92">
        <v>0</v>
      </c>
      <c r="K164" s="92">
        <v>89.6</v>
      </c>
      <c r="L164" s="92">
        <v>1</v>
      </c>
      <c r="M164" s="92">
        <v>27.2</v>
      </c>
      <c r="N164" s="92">
        <v>0</v>
      </c>
      <c r="O164" s="92">
        <v>30.4</v>
      </c>
      <c r="P164" s="92">
        <v>0</v>
      </c>
      <c r="Q164" s="92">
        <v>45</v>
      </c>
      <c r="R164" s="92">
        <v>0.5</v>
      </c>
      <c r="S164" s="93">
        <v>60</v>
      </c>
      <c r="T164" s="93" t="str">
        <f t="shared" si="21"/>
        <v/>
      </c>
      <c r="U164" s="208">
        <v>1</v>
      </c>
      <c r="V164" s="92">
        <f>VLOOKUP(B164,[2]RTS关卡杂将80!$V$11:$W$58,2,)</f>
        <v>80901</v>
      </c>
      <c r="W164" s="92"/>
      <c r="X164" s="92"/>
      <c r="Y164" s="92"/>
      <c r="Z164" s="92"/>
      <c r="AA164" s="92"/>
      <c r="AB164" s="92"/>
      <c r="AC164" s="208"/>
    </row>
    <row r="165" spans="1:29" x14ac:dyDescent="0.15">
      <c r="A165" s="92">
        <v>8001900</v>
      </c>
      <c r="B165" s="92">
        <v>80019</v>
      </c>
      <c r="C165" s="92" t="s">
        <v>890</v>
      </c>
      <c r="D165" s="92">
        <v>0</v>
      </c>
      <c r="E165" s="92">
        <v>2404.5</v>
      </c>
      <c r="F165" s="92">
        <v>142</v>
      </c>
      <c r="G165" s="92">
        <v>619</v>
      </c>
      <c r="H165" s="92">
        <v>60.9</v>
      </c>
      <c r="I165" s="92">
        <v>0</v>
      </c>
      <c r="J165" s="92">
        <v>0</v>
      </c>
      <c r="K165" s="92">
        <v>89.6</v>
      </c>
      <c r="L165" s="92">
        <v>1</v>
      </c>
      <c r="M165" s="92">
        <v>27.2</v>
      </c>
      <c r="N165" s="92">
        <v>0</v>
      </c>
      <c r="O165" s="92">
        <v>30.4</v>
      </c>
      <c r="P165" s="92">
        <v>0</v>
      </c>
      <c r="Q165" s="92">
        <v>45</v>
      </c>
      <c r="R165" s="92">
        <v>0.5</v>
      </c>
      <c r="S165" s="93">
        <v>60</v>
      </c>
      <c r="T165" s="93" t="str">
        <f t="shared" si="21"/>
        <v/>
      </c>
      <c r="U165" s="208">
        <v>1</v>
      </c>
      <c r="V165" s="92">
        <f>VLOOKUP(B165,[2]RTS关卡杂将80!$V$11:$W$58,2,)</f>
        <v>81001</v>
      </c>
      <c r="W165" s="92"/>
      <c r="X165" s="92"/>
      <c r="Y165" s="92"/>
      <c r="Z165" s="92"/>
      <c r="AA165" s="92"/>
      <c r="AB165" s="92"/>
      <c r="AC165" s="208"/>
    </row>
    <row r="166" spans="1:29" x14ac:dyDescent="0.15">
      <c r="A166" s="92">
        <v>80002100</v>
      </c>
      <c r="B166" s="42">
        <v>800021</v>
      </c>
      <c r="C166" s="92" t="s">
        <v>1141</v>
      </c>
      <c r="D166" s="92">
        <v>0</v>
      </c>
      <c r="E166" s="92">
        <v>2404.5</v>
      </c>
      <c r="F166" s="92">
        <v>142</v>
      </c>
      <c r="G166" s="92">
        <v>619</v>
      </c>
      <c r="H166" s="92">
        <v>60.9</v>
      </c>
      <c r="I166" s="92">
        <v>0</v>
      </c>
      <c r="J166" s="92">
        <v>0</v>
      </c>
      <c r="K166" s="92">
        <v>89.6</v>
      </c>
      <c r="L166" s="92">
        <v>1</v>
      </c>
      <c r="M166" s="92">
        <v>27.2</v>
      </c>
      <c r="N166" s="92">
        <v>0</v>
      </c>
      <c r="O166" s="92">
        <v>30.4</v>
      </c>
      <c r="P166" s="92">
        <v>0</v>
      </c>
      <c r="Q166" s="92">
        <v>45</v>
      </c>
      <c r="R166" s="92">
        <v>0.5</v>
      </c>
      <c r="S166" s="93">
        <v>60</v>
      </c>
      <c r="T166" s="93" t="str">
        <f t="shared" si="21"/>
        <v/>
      </c>
      <c r="U166" s="208"/>
      <c r="V166" s="92">
        <v>80002</v>
      </c>
      <c r="W166" s="92"/>
      <c r="X166" s="92"/>
      <c r="Y166" s="92"/>
      <c r="Z166" s="92"/>
      <c r="AA166" s="92"/>
      <c r="AB166" s="92"/>
      <c r="AC166" s="208"/>
    </row>
    <row r="167" spans="1:29" x14ac:dyDescent="0.15">
      <c r="A167" s="92">
        <v>80003100</v>
      </c>
      <c r="B167" s="42">
        <v>800031</v>
      </c>
      <c r="C167" s="43" t="s">
        <v>1135</v>
      </c>
      <c r="D167" s="92">
        <v>0</v>
      </c>
      <c r="E167" s="92">
        <v>2404.5</v>
      </c>
      <c r="F167" s="92">
        <v>142</v>
      </c>
      <c r="G167" s="92">
        <v>619</v>
      </c>
      <c r="H167" s="92">
        <v>60.9</v>
      </c>
      <c r="I167" s="92">
        <v>0</v>
      </c>
      <c r="J167" s="92">
        <v>0</v>
      </c>
      <c r="K167" s="92">
        <v>89.6</v>
      </c>
      <c r="L167" s="92">
        <v>1</v>
      </c>
      <c r="M167" s="92">
        <v>27.2</v>
      </c>
      <c r="N167" s="92">
        <v>0</v>
      </c>
      <c r="O167" s="92">
        <v>30.4</v>
      </c>
      <c r="P167" s="92">
        <v>0</v>
      </c>
      <c r="Q167" s="92">
        <v>45</v>
      </c>
      <c r="R167" s="92">
        <v>0.5</v>
      </c>
      <c r="S167" s="93">
        <v>60</v>
      </c>
      <c r="T167" s="93" t="str">
        <f t="shared" si="21"/>
        <v/>
      </c>
      <c r="U167" s="208"/>
      <c r="V167" s="92">
        <v>80003</v>
      </c>
      <c r="W167" s="92"/>
      <c r="X167" s="92"/>
      <c r="Y167" s="92"/>
      <c r="Z167" s="92"/>
      <c r="AA167" s="92"/>
      <c r="AB167" s="92"/>
      <c r="AC167" s="208"/>
    </row>
    <row r="168" spans="1:29" x14ac:dyDescent="0.15">
      <c r="A168" s="92">
        <v>80004100</v>
      </c>
      <c r="B168" s="42">
        <v>800041</v>
      </c>
      <c r="C168" s="43" t="s">
        <v>1136</v>
      </c>
      <c r="D168" s="92">
        <v>0</v>
      </c>
      <c r="E168" s="92">
        <v>7128.6</v>
      </c>
      <c r="F168" s="92">
        <v>576</v>
      </c>
      <c r="G168" s="92">
        <v>204</v>
      </c>
      <c r="H168" s="92">
        <v>20.6</v>
      </c>
      <c r="I168" s="92">
        <v>0</v>
      </c>
      <c r="J168" s="92">
        <v>0</v>
      </c>
      <c r="K168" s="92">
        <v>316</v>
      </c>
      <c r="L168" s="92">
        <v>2.9</v>
      </c>
      <c r="M168" s="92">
        <v>12</v>
      </c>
      <c r="N168" s="92">
        <v>0</v>
      </c>
      <c r="O168" s="92">
        <v>4.4000000000000004</v>
      </c>
      <c r="P168" s="92">
        <v>0</v>
      </c>
      <c r="Q168" s="92">
        <v>45</v>
      </c>
      <c r="R168" s="92">
        <v>0.5</v>
      </c>
      <c r="S168" s="93">
        <v>60</v>
      </c>
      <c r="T168" s="93" t="str">
        <f t="shared" si="21"/>
        <v/>
      </c>
      <c r="U168" s="208"/>
      <c r="V168" s="92">
        <v>80004</v>
      </c>
      <c r="W168" s="92"/>
      <c r="X168" s="92"/>
      <c r="Y168" s="92"/>
      <c r="Z168" s="92"/>
      <c r="AA168" s="92"/>
      <c r="AB168" s="92"/>
      <c r="AC168" s="208"/>
    </row>
    <row r="169" spans="1:29" x14ac:dyDescent="0.15">
      <c r="A169" s="92">
        <v>80007100</v>
      </c>
      <c r="B169" s="42">
        <v>800071</v>
      </c>
      <c r="C169" s="43" t="s">
        <v>1137</v>
      </c>
      <c r="D169" s="92">
        <v>0</v>
      </c>
      <c r="E169" s="92">
        <v>7128.6</v>
      </c>
      <c r="F169" s="92">
        <v>576</v>
      </c>
      <c r="G169" s="92">
        <v>204</v>
      </c>
      <c r="H169" s="92">
        <v>20.6</v>
      </c>
      <c r="I169" s="92">
        <v>0</v>
      </c>
      <c r="J169" s="92">
        <v>0</v>
      </c>
      <c r="K169" s="92">
        <v>316</v>
      </c>
      <c r="L169" s="92">
        <v>2.9</v>
      </c>
      <c r="M169" s="92">
        <v>12</v>
      </c>
      <c r="N169" s="92">
        <v>0</v>
      </c>
      <c r="O169" s="92">
        <v>4.4000000000000004</v>
      </c>
      <c r="P169" s="92">
        <v>0</v>
      </c>
      <c r="Q169" s="92">
        <v>45</v>
      </c>
      <c r="R169" s="92">
        <v>0.5</v>
      </c>
      <c r="S169" s="93">
        <v>60</v>
      </c>
      <c r="T169" s="93" t="str">
        <f t="shared" si="21"/>
        <v/>
      </c>
      <c r="U169" s="208"/>
      <c r="V169" s="92">
        <v>80007</v>
      </c>
      <c r="W169" s="92"/>
      <c r="X169" s="92"/>
      <c r="Y169" s="92"/>
      <c r="Z169" s="92"/>
      <c r="AA169" s="92"/>
      <c r="AB169" s="92"/>
      <c r="AC169" s="208"/>
    </row>
    <row r="170" spans="1:29" x14ac:dyDescent="0.15">
      <c r="A170" s="92">
        <v>80008100</v>
      </c>
      <c r="B170" s="42">
        <v>800081</v>
      </c>
      <c r="C170" s="43" t="s">
        <v>1139</v>
      </c>
      <c r="D170" s="92">
        <v>0</v>
      </c>
      <c r="E170" s="92">
        <v>7128.6</v>
      </c>
      <c r="F170" s="92">
        <v>576</v>
      </c>
      <c r="G170" s="92">
        <v>204</v>
      </c>
      <c r="H170" s="92">
        <v>20.6</v>
      </c>
      <c r="I170" s="92">
        <v>0</v>
      </c>
      <c r="J170" s="92">
        <v>0</v>
      </c>
      <c r="K170" s="92">
        <v>316</v>
      </c>
      <c r="L170" s="92">
        <v>2.9</v>
      </c>
      <c r="M170" s="92">
        <v>12</v>
      </c>
      <c r="N170" s="92">
        <v>0</v>
      </c>
      <c r="O170" s="92">
        <v>4.4000000000000004</v>
      </c>
      <c r="P170" s="92">
        <v>0</v>
      </c>
      <c r="Q170" s="92">
        <v>45</v>
      </c>
      <c r="R170" s="92">
        <v>0.5</v>
      </c>
      <c r="S170" s="93">
        <v>60</v>
      </c>
      <c r="T170" s="93" t="str">
        <f t="shared" ref="T170:T175" si="22">IF(AB170&lt;&gt;"",X170&amp;"|"&amp;Y170&amp;";"&amp;Z170&amp;"|"&amp;AA170&amp;";"&amp;AB170&amp;"|"&amp;AC170,IF(Z170&lt;&gt;"",X170&amp;"|"&amp;Y170&amp;";"&amp;Z170&amp;"|"&amp;AA170,IF(X170&lt;&gt;"",X170&amp;"|"&amp;Y170,"")))</f>
        <v/>
      </c>
      <c r="U170" s="208"/>
      <c r="V170" s="92">
        <v>80008</v>
      </c>
      <c r="W170" s="92"/>
      <c r="X170" s="92"/>
      <c r="Y170" s="92"/>
      <c r="Z170" s="92"/>
      <c r="AA170" s="92"/>
      <c r="AB170" s="92"/>
      <c r="AC170" s="208"/>
    </row>
    <row r="171" spans="1:29" x14ac:dyDescent="0.15">
      <c r="A171" s="92">
        <v>80009100</v>
      </c>
      <c r="B171" s="42">
        <v>800091</v>
      </c>
      <c r="C171" s="43" t="s">
        <v>1140</v>
      </c>
      <c r="D171" s="92">
        <v>0</v>
      </c>
      <c r="E171" s="92">
        <v>13848.6</v>
      </c>
      <c r="F171" s="92">
        <v>1180.5</v>
      </c>
      <c r="G171" s="92">
        <v>216</v>
      </c>
      <c r="H171" s="92">
        <v>19.399999999999999</v>
      </c>
      <c r="I171" s="92">
        <v>1920</v>
      </c>
      <c r="J171" s="92">
        <v>69.599999999999994</v>
      </c>
      <c r="K171" s="92">
        <v>104</v>
      </c>
      <c r="L171" s="92">
        <v>33.6</v>
      </c>
      <c r="M171" s="92">
        <v>9.6</v>
      </c>
      <c r="N171" s="92">
        <v>0</v>
      </c>
      <c r="O171" s="92">
        <v>0</v>
      </c>
      <c r="P171" s="92">
        <v>0</v>
      </c>
      <c r="Q171" s="92">
        <v>45</v>
      </c>
      <c r="R171" s="92">
        <v>0.5</v>
      </c>
      <c r="S171" s="93">
        <v>60</v>
      </c>
      <c r="T171" s="93" t="str">
        <f t="shared" si="22"/>
        <v/>
      </c>
      <c r="U171" s="208"/>
      <c r="V171" s="92">
        <v>80009</v>
      </c>
      <c r="W171" s="92"/>
      <c r="X171" s="92"/>
      <c r="Y171" s="92"/>
      <c r="Z171" s="92"/>
      <c r="AA171" s="92"/>
      <c r="AB171" s="92"/>
      <c r="AC171" s="208"/>
    </row>
    <row r="172" spans="1:29" x14ac:dyDescent="0.15">
      <c r="A172" s="92">
        <v>9000000</v>
      </c>
      <c r="B172" s="92">
        <v>90000</v>
      </c>
      <c r="C172" s="92" t="s">
        <v>572</v>
      </c>
      <c r="D172" s="92">
        <v>0</v>
      </c>
      <c r="E172" s="92">
        <v>1384.9</v>
      </c>
      <c r="F172" s="92">
        <v>118.1</v>
      </c>
      <c r="G172" s="92">
        <v>27</v>
      </c>
      <c r="H172" s="92">
        <v>2.4</v>
      </c>
      <c r="I172" s="92">
        <v>240</v>
      </c>
      <c r="J172" s="92">
        <v>8.6999999999999993</v>
      </c>
      <c r="K172" s="92">
        <v>13</v>
      </c>
      <c r="L172" s="92">
        <v>4.2</v>
      </c>
      <c r="M172" s="92">
        <v>1.2</v>
      </c>
      <c r="N172" s="92">
        <v>0</v>
      </c>
      <c r="O172" s="92">
        <v>0</v>
      </c>
      <c r="P172" s="92">
        <v>0</v>
      </c>
      <c r="Q172" s="92">
        <v>45</v>
      </c>
      <c r="R172" s="92">
        <v>0.5</v>
      </c>
      <c r="S172" s="92">
        <v>60</v>
      </c>
      <c r="T172" s="92" t="str">
        <f t="shared" si="22"/>
        <v/>
      </c>
      <c r="U172" s="208">
        <v>1</v>
      </c>
      <c r="V172" s="92">
        <v>80301</v>
      </c>
      <c r="W172" s="92">
        <v>10000</v>
      </c>
      <c r="X172" s="92"/>
      <c r="Y172" s="92"/>
      <c r="Z172" s="92"/>
      <c r="AA172" s="92"/>
      <c r="AB172" s="92"/>
      <c r="AC172" s="208"/>
    </row>
    <row r="173" spans="1:29" x14ac:dyDescent="0.15">
      <c r="A173" s="92">
        <v>9000100</v>
      </c>
      <c r="B173" s="92">
        <v>90001</v>
      </c>
      <c r="C173" s="92" t="s">
        <v>573</v>
      </c>
      <c r="D173" s="92">
        <v>0</v>
      </c>
      <c r="E173" s="92">
        <v>1050.8</v>
      </c>
      <c r="F173" s="92">
        <v>87.4</v>
      </c>
      <c r="G173" s="92">
        <v>34.5</v>
      </c>
      <c r="H173" s="92">
        <v>3.5</v>
      </c>
      <c r="I173" s="92">
        <v>334.3</v>
      </c>
      <c r="J173" s="92">
        <v>12.5</v>
      </c>
      <c r="K173" s="92">
        <v>9</v>
      </c>
      <c r="L173" s="92">
        <v>2.4</v>
      </c>
      <c r="M173" s="92">
        <v>1.1000000000000001</v>
      </c>
      <c r="N173" s="92">
        <v>0</v>
      </c>
      <c r="O173" s="92">
        <v>0</v>
      </c>
      <c r="P173" s="92">
        <v>0</v>
      </c>
      <c r="Q173" s="92">
        <v>45</v>
      </c>
      <c r="R173" s="92">
        <v>0.5</v>
      </c>
      <c r="S173" s="92">
        <v>60</v>
      </c>
      <c r="T173" s="92" t="str">
        <f t="shared" si="22"/>
        <v/>
      </c>
      <c r="U173" s="208">
        <v>1</v>
      </c>
      <c r="V173" s="92">
        <v>80101</v>
      </c>
      <c r="W173" s="92">
        <v>10001</v>
      </c>
      <c r="X173" s="92"/>
      <c r="Y173" s="92"/>
      <c r="Z173" s="92"/>
      <c r="AA173" s="92"/>
      <c r="AB173" s="92"/>
      <c r="AC173" s="208"/>
    </row>
    <row r="174" spans="1:29" x14ac:dyDescent="0.15">
      <c r="A174" s="92">
        <v>9000200</v>
      </c>
      <c r="B174" s="92">
        <v>90002</v>
      </c>
      <c r="C174" s="92" t="s">
        <v>574</v>
      </c>
      <c r="D174" s="92">
        <v>0</v>
      </c>
      <c r="E174" s="92">
        <v>777.8</v>
      </c>
      <c r="F174" s="92">
        <v>64.7</v>
      </c>
      <c r="G174" s="92">
        <v>31.2</v>
      </c>
      <c r="H174" s="92">
        <v>3</v>
      </c>
      <c r="I174" s="92">
        <v>211</v>
      </c>
      <c r="J174" s="92">
        <v>8.3000000000000007</v>
      </c>
      <c r="K174" s="92">
        <v>6.8</v>
      </c>
      <c r="L174" s="92">
        <v>1.8</v>
      </c>
      <c r="M174" s="92">
        <v>0</v>
      </c>
      <c r="N174" s="92">
        <v>0</v>
      </c>
      <c r="O174" s="92">
        <v>0</v>
      </c>
      <c r="P174" s="92">
        <v>0</v>
      </c>
      <c r="Q174" s="92">
        <v>45</v>
      </c>
      <c r="R174" s="92">
        <v>0.5</v>
      </c>
      <c r="S174" s="92">
        <v>60</v>
      </c>
      <c r="T174" s="92" t="str">
        <f t="shared" si="22"/>
        <v/>
      </c>
      <c r="U174" s="208">
        <v>1</v>
      </c>
      <c r="V174" s="92">
        <v>80201</v>
      </c>
      <c r="W174" s="92">
        <v>10002</v>
      </c>
      <c r="X174" s="92"/>
      <c r="Y174" s="92"/>
      <c r="Z174" s="92"/>
      <c r="AA174" s="92"/>
      <c r="AB174" s="92"/>
      <c r="AC174" s="208"/>
    </row>
    <row r="175" spans="1:29" x14ac:dyDescent="0.15">
      <c r="A175" s="92">
        <v>9000300</v>
      </c>
      <c r="B175" s="92">
        <v>90003</v>
      </c>
      <c r="C175" s="92" t="s">
        <v>575</v>
      </c>
      <c r="D175" s="92">
        <v>0</v>
      </c>
      <c r="E175" s="92">
        <v>493.9</v>
      </c>
      <c r="F175" s="92">
        <v>39.700000000000003</v>
      </c>
      <c r="G175" s="92">
        <v>45.9</v>
      </c>
      <c r="H175" s="92">
        <v>5.0999999999999996</v>
      </c>
      <c r="I175" s="92">
        <v>430.4</v>
      </c>
      <c r="J175" s="92">
        <v>13.6</v>
      </c>
      <c r="K175" s="92">
        <v>4.4000000000000004</v>
      </c>
      <c r="L175" s="92">
        <v>1.3</v>
      </c>
      <c r="M175" s="92">
        <v>0.7</v>
      </c>
      <c r="N175" s="92">
        <v>0</v>
      </c>
      <c r="O175" s="92">
        <v>3.8</v>
      </c>
      <c r="P175" s="92">
        <v>0.2</v>
      </c>
      <c r="Q175" s="92">
        <v>45</v>
      </c>
      <c r="R175" s="92">
        <v>0.5</v>
      </c>
      <c r="S175" s="92">
        <v>60</v>
      </c>
      <c r="T175" s="92" t="str">
        <f t="shared" si="22"/>
        <v/>
      </c>
      <c r="U175" s="208">
        <v>1</v>
      </c>
      <c r="V175" s="92">
        <v>80401</v>
      </c>
      <c r="W175" s="92">
        <v>10003</v>
      </c>
      <c r="X175" s="92"/>
      <c r="Y175" s="92"/>
      <c r="Z175" s="92"/>
      <c r="AA175" s="92"/>
      <c r="AB175" s="92"/>
      <c r="AC175" s="208"/>
    </row>
    <row r="177" spans="1:29" x14ac:dyDescent="0.15">
      <c r="A177" s="212"/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216"/>
      <c r="O177" s="216"/>
      <c r="P177" s="216"/>
      <c r="Q177" s="216"/>
      <c r="R177" s="216"/>
      <c r="S177" s="216"/>
      <c r="T177" s="216"/>
      <c r="U177" s="19"/>
      <c r="V177" s="216"/>
      <c r="W177" s="216"/>
      <c r="X177" s="216"/>
      <c r="Y177" s="216"/>
      <c r="Z177" s="216"/>
      <c r="AA177" s="216"/>
      <c r="AB177" s="216"/>
      <c r="AC177" s="21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09"/>
  <sheetViews>
    <sheetView zoomScaleNormal="100" workbookViewId="0">
      <pane ySplit="4" topLeftCell="A492" activePane="bottomLeft" state="frozen"/>
      <selection pane="bottomLeft" activeCell="A531" sqref="A508:XFD531"/>
    </sheetView>
  </sheetViews>
  <sheetFormatPr defaultRowHeight="14.25" x14ac:dyDescent="0.15"/>
  <cols>
    <col min="1" max="1" width="9" style="9"/>
    <col min="2" max="2" width="7.625" style="45" bestFit="1" customWidth="1"/>
    <col min="3" max="3" width="12.625" style="45" customWidth="1"/>
    <col min="4" max="4" width="14.5" style="53" customWidth="1"/>
    <col min="5" max="8" width="9" style="9"/>
    <col min="9" max="10" width="20.375" style="9" customWidth="1"/>
    <col min="11" max="11" width="123.75" style="9" bestFit="1" customWidth="1"/>
    <col min="12" max="16384" width="9" style="9"/>
  </cols>
  <sheetData>
    <row r="1" spans="1:15" s="227" customFormat="1" ht="15" thickBot="1" x14ac:dyDescent="0.2">
      <c r="A1" s="210">
        <v>1</v>
      </c>
      <c r="B1" s="214">
        <v>2</v>
      </c>
      <c r="C1" s="214"/>
      <c r="D1" s="214"/>
      <c r="E1" s="214">
        <v>3</v>
      </c>
      <c r="F1" s="214">
        <v>4</v>
      </c>
      <c r="G1" s="214">
        <v>5</v>
      </c>
      <c r="H1" s="214">
        <v>6</v>
      </c>
      <c r="I1" s="214">
        <v>7</v>
      </c>
      <c r="J1" s="214">
        <v>8</v>
      </c>
      <c r="K1" s="214">
        <v>9</v>
      </c>
      <c r="L1" s="214"/>
      <c r="M1" s="214"/>
      <c r="N1" s="214"/>
      <c r="O1" s="207"/>
    </row>
    <row r="2" spans="1:15" s="118" customFormat="1" ht="28.5" x14ac:dyDescent="0.15">
      <c r="A2" s="211" t="s">
        <v>537</v>
      </c>
      <c r="B2" s="215" t="s">
        <v>538</v>
      </c>
      <c r="C2" s="215" t="s">
        <v>553</v>
      </c>
      <c r="D2" s="215" t="s">
        <v>1431</v>
      </c>
      <c r="E2" s="215" t="s">
        <v>1257</v>
      </c>
      <c r="F2" s="215" t="s">
        <v>413</v>
      </c>
      <c r="G2" s="215" t="s">
        <v>1258</v>
      </c>
      <c r="H2" s="215" t="s">
        <v>1259</v>
      </c>
      <c r="I2" s="215" t="s">
        <v>1260</v>
      </c>
      <c r="J2" s="215" t="s">
        <v>1483</v>
      </c>
      <c r="K2" s="215" t="s">
        <v>1429</v>
      </c>
      <c r="L2" s="215" t="s">
        <v>1485</v>
      </c>
      <c r="M2" s="215" t="s">
        <v>1486</v>
      </c>
      <c r="N2" s="215" t="s">
        <v>1487</v>
      </c>
      <c r="O2" s="205" t="s">
        <v>1488</v>
      </c>
    </row>
    <row r="3" spans="1:15" s="109" customFormat="1" x14ac:dyDescent="0.15">
      <c r="A3" s="181" t="s">
        <v>1266</v>
      </c>
      <c r="B3" s="190" t="s">
        <v>1266</v>
      </c>
      <c r="C3" s="190" t="s">
        <v>9</v>
      </c>
      <c r="D3" s="190" t="s">
        <v>1266</v>
      </c>
      <c r="E3" s="190" t="s">
        <v>1268</v>
      </c>
      <c r="F3" s="190" t="s">
        <v>1268</v>
      </c>
      <c r="G3" s="190" t="s">
        <v>1268</v>
      </c>
      <c r="H3" s="190" t="s">
        <v>1270</v>
      </c>
      <c r="I3" s="190" t="s">
        <v>1481</v>
      </c>
      <c r="J3" s="190" t="s">
        <v>1481</v>
      </c>
      <c r="K3" s="190" t="s">
        <v>1481</v>
      </c>
      <c r="L3" s="190" t="s">
        <v>1266</v>
      </c>
      <c r="M3" s="190" t="s">
        <v>1271</v>
      </c>
      <c r="N3" s="190" t="s">
        <v>1266</v>
      </c>
      <c r="O3" s="82" t="s">
        <v>1271</v>
      </c>
    </row>
    <row r="4" spans="1:15" s="118" customFormat="1" ht="29.25" thickBot="1" x14ac:dyDescent="0.2">
      <c r="A4" s="182" t="s">
        <v>614</v>
      </c>
      <c r="B4" s="191"/>
      <c r="C4" s="191" t="s">
        <v>615</v>
      </c>
      <c r="D4" s="191" t="s">
        <v>1013</v>
      </c>
      <c r="E4" s="191" t="s">
        <v>1261</v>
      </c>
      <c r="F4" s="191" t="s">
        <v>1262</v>
      </c>
      <c r="G4" s="191" t="s">
        <v>1263</v>
      </c>
      <c r="H4" s="191" t="s">
        <v>1264</v>
      </c>
      <c r="I4" s="191" t="s">
        <v>1265</v>
      </c>
      <c r="J4" s="191" t="s">
        <v>1484</v>
      </c>
      <c r="K4" s="191" t="s">
        <v>1430</v>
      </c>
      <c r="L4" s="191" t="s">
        <v>1272</v>
      </c>
      <c r="M4" s="191" t="s">
        <v>1273</v>
      </c>
      <c r="N4" s="191" t="s">
        <v>1272</v>
      </c>
      <c r="O4" s="206" t="s">
        <v>1273</v>
      </c>
    </row>
    <row r="5" spans="1:15" s="110" customFormat="1" x14ac:dyDescent="0.15">
      <c r="A5" s="110">
        <f>B5*100+E5</f>
        <v>300101</v>
      </c>
      <c r="B5" s="107">
        <v>3001</v>
      </c>
      <c r="C5" s="107" t="str">
        <f>VLOOKUP(B5,Heroes_Config!A:B,2,0)</f>
        <v>列奥尼达斯</v>
      </c>
      <c r="D5" s="111">
        <f>VLOOKUP(B5,Heroes_Config!$A$5:$AN$5005,MATCH(D$4,Heroes_Config!$A$4:$AN$4,0),0)</f>
        <v>3</v>
      </c>
      <c r="E5" s="110">
        <v>1</v>
      </c>
      <c r="F5" s="110">
        <v>1</v>
      </c>
      <c r="G5" s="110">
        <v>0</v>
      </c>
      <c r="H5" s="110">
        <v>1</v>
      </c>
      <c r="I5" s="110" t="str">
        <f>IF(F5="","",IF(F5=4,VLOOKUP(VALUE(CONCATENATE(E5,F5,IF(OR(VLOOKUP(C5,[3]Heroes_Config!B:C,2,0)="枪兵",VLOOKUP(C5,[3]Heroes_Config!B:C,2,0)="步兵",VLOOKUP(C5,[3]Heroes_Config!B:C,2,0)="骑兵",VLOOKUP(C5,[3]Heroes_Config!B:C,2,0)="轻骑兵",VLOOKUP(C5,[3]Heroes_Config!B:C,2,0)="重骑兵",VLOOKUP(C5,[3]Heroes_Config!B:C,2,0)="盾兵",VLOOKUP(C5,[3]Heroes_Config!B:C,2,0)="忍者",VLOOKUP(C5,[3]Heroes_Config!B:C,2,0)="怪兽"),0,1))),[4]被动技能!A$3:B$32,2,0),VLOOKUP(VALUE(LEFT(CONCATENATE(E5,F5,IF(OR(VLOOKUP(C5,[3]Heroes_Config!B:C,2,0)="枪兵",VLOOKUP(C5,[3]Heroes_Config!B:C,2,0)="步兵",VLOOKUP(C5,[3]Heroes_Config!B:C,2,0)="骑兵",VLOOKUP(C5,[3]Heroes_Config!B:C,2,0)="轻骑兵",VLOOKUP(C5,[3]Heroes_Config!B:C,2,0)="重骑兵",VLOOKUP(C5,[3]Heroes_Config!B:C,2,0)="盾兵",VLOOKUP(C5,[3]Heroes_Config!B:C,2,0)="忍者",VLOOKUP(C5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5" s="110" t="str">
        <f t="shared" ref="J5:J68" si="0">IF(N5&lt;&gt;"",L5&amp;"|"&amp;M5&amp;";"&amp;N5&amp;"|"&amp;O5,IF(L5&lt;&gt;"",L5&amp;"|"&amp;M5,""))</f>
        <v>80000016|5</v>
      </c>
      <c r="K5" s="110" t="str">
        <f>VLOOKUP(D5,[4]被动技能!$A$35:$B$37,2,0)</f>
        <v>80000020|5|80000021|5|80000022|5;80000021|10|80000022|10|80000023|10;80000022|15|80000023|15|80000024|15</v>
      </c>
      <c r="L5" s="110">
        <f t="shared" ref="L5:L68" si="1">IF(F5="","",CHOOSE(F5,80000016,80000017,80000018,80000019))</f>
        <v>80000016</v>
      </c>
      <c r="M5" s="110">
        <f t="shared" ref="M5:M68" si="2">IF(L5="","",CHOOSE(E5,5,10,15,20,30,40))</f>
        <v>5</v>
      </c>
    </row>
    <row r="6" spans="1:15" s="34" customFormat="1" x14ac:dyDescent="0.15">
      <c r="A6" s="34">
        <f t="shared" ref="A6:A61" si="3">B6*100+E6</f>
        <v>300102</v>
      </c>
      <c r="B6" s="88">
        <v>3001</v>
      </c>
      <c r="C6" s="88" t="str">
        <f>VLOOKUP(B6,Heroes_Config!A:B,2,0)</f>
        <v>列奥尼达斯</v>
      </c>
      <c r="D6" s="112">
        <f>VLOOKUP(B6,Heroes_Config!$A$5:$AN$5005,MATCH(D$4,Heroes_Config!$A$4:$AN$4,0),0)</f>
        <v>3</v>
      </c>
      <c r="E6" s="34">
        <v>2</v>
      </c>
      <c r="F6" s="34">
        <v>2</v>
      </c>
      <c r="G6" s="34">
        <v>15</v>
      </c>
      <c r="H6" s="34">
        <v>1</v>
      </c>
      <c r="I6" s="34" t="str">
        <f>IF(F6="","",IF(F6=4,VLOOKUP(VALUE(CONCATENATE(E6,F6,IF(OR(VLOOKUP(C6,[3]Heroes_Config!B:C,2,0)="枪兵",VLOOKUP(C6,[3]Heroes_Config!B:C,2,0)="步兵",VLOOKUP(C6,[3]Heroes_Config!B:C,2,0)="骑兵",VLOOKUP(C6,[3]Heroes_Config!B:C,2,0)="轻骑兵",VLOOKUP(C6,[3]Heroes_Config!B:C,2,0)="重骑兵",VLOOKUP(C6,[3]Heroes_Config!B:C,2,0)="盾兵",VLOOKUP(C6,[3]Heroes_Config!B:C,2,0)="忍者",VLOOKUP(C6,[3]Heroes_Config!B:C,2,0)="怪兽"),0,1))),[4]被动技能!A$3:B$32,2,0),VLOOKUP(VALUE(LEFT(CONCATENATE(E6,F6,IF(OR(VLOOKUP(C6,[3]Heroes_Config!B:C,2,0)="枪兵",VLOOKUP(C6,[3]Heroes_Config!B:C,2,0)="步兵",VLOOKUP(C6,[3]Heroes_Config!B:C,2,0)="骑兵",VLOOKUP(C6,[3]Heroes_Config!B:C,2,0)="轻骑兵",VLOOKUP(C6,[3]Heroes_Config!B:C,2,0)="重骑兵",VLOOKUP(C6,[3]Heroes_Config!B:C,2,0)="盾兵",VLOOKUP(C6,[3]Heroes_Config!B:C,2,0)="忍者",VLOOKUP(C6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6" s="34" t="str">
        <f t="shared" si="0"/>
        <v>80000017|10</v>
      </c>
      <c r="K6" s="34" t="str">
        <f>VLOOKUP(D6,[4]被动技能!$A$35:$B$37,2,0)</f>
        <v>80000020|5|80000021|5|80000022|5;80000021|10|80000022|10|80000023|10;80000022|15|80000023|15|80000024|15</v>
      </c>
      <c r="L6" s="34">
        <f t="shared" si="1"/>
        <v>80000017</v>
      </c>
      <c r="M6" s="34">
        <f t="shared" si="2"/>
        <v>10</v>
      </c>
    </row>
    <row r="7" spans="1:15" s="34" customFormat="1" x14ac:dyDescent="0.15">
      <c r="A7" s="34">
        <f t="shared" si="3"/>
        <v>300103</v>
      </c>
      <c r="B7" s="88">
        <v>3001</v>
      </c>
      <c r="C7" s="88" t="str">
        <f>VLOOKUP(B7,Heroes_Config!A:B,2,0)</f>
        <v>列奥尼达斯</v>
      </c>
      <c r="D7" s="112">
        <f>VLOOKUP(B7,Heroes_Config!$A$5:$AN$5005,MATCH(D$4,Heroes_Config!$A$4:$AN$4,0),0)</f>
        <v>3</v>
      </c>
      <c r="E7" s="34">
        <v>3</v>
      </c>
      <c r="F7" s="34">
        <v>3</v>
      </c>
      <c r="G7" s="34">
        <v>25</v>
      </c>
      <c r="H7" s="34">
        <v>1</v>
      </c>
      <c r="I7" s="34" t="str">
        <f>IF(F7="","",IF(F7=4,VLOOKUP(VALUE(CONCATENATE(E7,F7,IF(OR(VLOOKUP(C7,[3]Heroes_Config!B:C,2,0)="枪兵",VLOOKUP(C7,[3]Heroes_Config!B:C,2,0)="步兵",VLOOKUP(C7,[3]Heroes_Config!B:C,2,0)="骑兵",VLOOKUP(C7,[3]Heroes_Config!B:C,2,0)="轻骑兵",VLOOKUP(C7,[3]Heroes_Config!B:C,2,0)="重骑兵",VLOOKUP(C7,[3]Heroes_Config!B:C,2,0)="盾兵",VLOOKUP(C7,[3]Heroes_Config!B:C,2,0)="忍者",VLOOKUP(C7,[3]Heroes_Config!B:C,2,0)="怪兽"),0,1))),[4]被动技能!A$3:B$32,2,0),VLOOKUP(VALUE(LEFT(CONCATENATE(E7,F7,IF(OR(VLOOKUP(C7,[3]Heroes_Config!B:C,2,0)="枪兵",VLOOKUP(C7,[3]Heroes_Config!B:C,2,0)="步兵",VLOOKUP(C7,[3]Heroes_Config!B:C,2,0)="骑兵",VLOOKUP(C7,[3]Heroes_Config!B:C,2,0)="轻骑兵",VLOOKUP(C7,[3]Heroes_Config!B:C,2,0)="重骑兵",VLOOKUP(C7,[3]Heroes_Config!B:C,2,0)="盾兵",VLOOKUP(C7,[3]Heroes_Config!B:C,2,0)="忍者",VLOOKUP(C7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7" s="34" t="str">
        <f t="shared" si="0"/>
        <v>80000018|15</v>
      </c>
      <c r="K7" s="34" t="str">
        <f>VLOOKUP(D7,[4]被动技能!$A$35:$B$37,2,0)</f>
        <v>80000020|5|80000021|5|80000022|5;80000021|10|80000022|10|80000023|10;80000022|15|80000023|15|80000024|15</v>
      </c>
      <c r="L7" s="34">
        <f t="shared" si="1"/>
        <v>80000018</v>
      </c>
      <c r="M7" s="34">
        <f t="shared" si="2"/>
        <v>15</v>
      </c>
    </row>
    <row r="8" spans="1:15" s="34" customFormat="1" x14ac:dyDescent="0.15">
      <c r="A8" s="34">
        <f t="shared" si="3"/>
        <v>300104</v>
      </c>
      <c r="B8" s="88">
        <v>3001</v>
      </c>
      <c r="C8" s="88" t="str">
        <f>VLOOKUP(B8,Heroes_Config!A:B,2,0)</f>
        <v>列奥尼达斯</v>
      </c>
      <c r="D8" s="112">
        <f>VLOOKUP(B8,Heroes_Config!$A$5:$AN$5005,MATCH(D$4,Heroes_Config!$A$4:$AN$4,0),0)</f>
        <v>3</v>
      </c>
      <c r="E8" s="34">
        <v>4</v>
      </c>
      <c r="F8" s="34">
        <v>2</v>
      </c>
      <c r="G8" s="34">
        <v>30</v>
      </c>
      <c r="H8" s="34">
        <v>2</v>
      </c>
      <c r="I8" s="34" t="str">
        <f>IF(F8="","",IF(F8=4,VLOOKUP(VALUE(CONCATENATE(E8,F8,IF(OR(VLOOKUP(C8,[3]Heroes_Config!B:C,2,0)="枪兵",VLOOKUP(C8,[3]Heroes_Config!B:C,2,0)="步兵",VLOOKUP(C8,[3]Heroes_Config!B:C,2,0)="骑兵",VLOOKUP(C8,[3]Heroes_Config!B:C,2,0)="轻骑兵",VLOOKUP(C8,[3]Heroes_Config!B:C,2,0)="重骑兵",VLOOKUP(C8,[3]Heroes_Config!B:C,2,0)="盾兵",VLOOKUP(C8,[3]Heroes_Config!B:C,2,0)="忍者",VLOOKUP(C8,[3]Heroes_Config!B:C,2,0)="怪兽"),0,1))),[4]被动技能!A$3:B$32,2,0),VLOOKUP(VALUE(LEFT(CONCATENATE(E8,F8,IF(OR(VLOOKUP(C8,[3]Heroes_Config!B:C,2,0)="枪兵",VLOOKUP(C8,[3]Heroes_Config!B:C,2,0)="步兵",VLOOKUP(C8,[3]Heroes_Config!B:C,2,0)="骑兵",VLOOKUP(C8,[3]Heroes_Config!B:C,2,0)="轻骑兵",VLOOKUP(C8,[3]Heroes_Config!B:C,2,0)="重骑兵",VLOOKUP(C8,[3]Heroes_Config!B:C,2,0)="盾兵",VLOOKUP(C8,[3]Heroes_Config!B:C,2,0)="忍者",VLOOKUP(C8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8" s="34" t="str">
        <f t="shared" si="0"/>
        <v>80000017|20</v>
      </c>
      <c r="K8" s="34" t="str">
        <f>VLOOKUP(D8,[4]被动技能!$A$35:$B$37,2,0)</f>
        <v>80000020|5|80000021|5|80000022|5;80000021|10|80000022|10|80000023|10;80000022|15|80000023|15|80000024|15</v>
      </c>
      <c r="L8" s="34">
        <f t="shared" si="1"/>
        <v>80000017</v>
      </c>
      <c r="M8" s="34">
        <f t="shared" si="2"/>
        <v>20</v>
      </c>
    </row>
    <row r="9" spans="1:15" s="34" customFormat="1" x14ac:dyDescent="0.15">
      <c r="A9" s="34">
        <f t="shared" si="3"/>
        <v>300105</v>
      </c>
      <c r="B9" s="88">
        <v>3001</v>
      </c>
      <c r="C9" s="88" t="str">
        <f>VLOOKUP(B9,Heroes_Config!A:B,2,0)</f>
        <v>列奥尼达斯</v>
      </c>
      <c r="D9" s="112">
        <f>VLOOKUP(B9,Heroes_Config!$A$5:$AN$5005,MATCH(D$4,Heroes_Config!$A$4:$AN$4,0),0)</f>
        <v>3</v>
      </c>
      <c r="E9" s="34">
        <v>5</v>
      </c>
      <c r="F9" s="34">
        <v>1</v>
      </c>
      <c r="G9" s="34">
        <v>40</v>
      </c>
      <c r="H9" s="34">
        <v>2</v>
      </c>
      <c r="I9" s="34" t="str">
        <f>IF(F9="","",IF(F9=4,VLOOKUP(VALUE(CONCATENATE(E9,F9,IF(OR(VLOOKUP(C9,[3]Heroes_Config!B:C,2,0)="枪兵",VLOOKUP(C9,[3]Heroes_Config!B:C,2,0)="步兵",VLOOKUP(C9,[3]Heroes_Config!B:C,2,0)="骑兵",VLOOKUP(C9,[3]Heroes_Config!B:C,2,0)="轻骑兵",VLOOKUP(C9,[3]Heroes_Config!B:C,2,0)="重骑兵",VLOOKUP(C9,[3]Heroes_Config!B:C,2,0)="盾兵",VLOOKUP(C9,[3]Heroes_Config!B:C,2,0)="忍者",VLOOKUP(C9,[3]Heroes_Config!B:C,2,0)="怪兽"),0,1))),[4]被动技能!A$3:B$32,2,0),VLOOKUP(VALUE(LEFT(CONCATENATE(E9,F9,IF(OR(VLOOKUP(C9,[3]Heroes_Config!B:C,2,0)="枪兵",VLOOKUP(C9,[3]Heroes_Config!B:C,2,0)="步兵",VLOOKUP(C9,[3]Heroes_Config!B:C,2,0)="骑兵",VLOOKUP(C9,[3]Heroes_Config!B:C,2,0)="轻骑兵",VLOOKUP(C9,[3]Heroes_Config!B:C,2,0)="重骑兵",VLOOKUP(C9,[3]Heroes_Config!B:C,2,0)="盾兵",VLOOKUP(C9,[3]Heroes_Config!B:C,2,0)="忍者",VLOOKUP(C9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9" s="34" t="str">
        <f t="shared" si="0"/>
        <v>80000016|30</v>
      </c>
      <c r="K9" s="34" t="str">
        <f>VLOOKUP(D9,[4]被动技能!$A$35:$B$37,2,0)</f>
        <v>80000020|5|80000021|5|80000022|5;80000021|10|80000022|10|80000023|10;80000022|15|80000023|15|80000024|15</v>
      </c>
      <c r="L9" s="34">
        <f t="shared" si="1"/>
        <v>80000016</v>
      </c>
      <c r="M9" s="34">
        <f t="shared" si="2"/>
        <v>30</v>
      </c>
    </row>
    <row r="10" spans="1:15" s="34" customFormat="1" x14ac:dyDescent="0.15">
      <c r="A10" s="34">
        <f t="shared" si="3"/>
        <v>300201</v>
      </c>
      <c r="B10" s="88">
        <v>3002</v>
      </c>
      <c r="C10" s="88" t="str">
        <f>VLOOKUP(B10,Heroes_Config!A:B,2,0)</f>
        <v>罗宾汉</v>
      </c>
      <c r="D10" s="112">
        <f>VLOOKUP(B10,Heroes_Config!$A$5:$AN$5005,MATCH(D$4,Heroes_Config!$A$4:$AN$4,0),0)</f>
        <v>3</v>
      </c>
      <c r="E10" s="34">
        <v>1</v>
      </c>
      <c r="F10" s="34">
        <v>2</v>
      </c>
      <c r="G10" s="34">
        <v>0</v>
      </c>
      <c r="H10" s="34">
        <v>1</v>
      </c>
      <c r="I10" s="34" t="str">
        <f>IF(F10="","",IF(F10=4,VLOOKUP(VALUE(CONCATENATE(E10,F10,IF(OR(VLOOKUP(C10,[3]Heroes_Config!B:C,2,0)="枪兵",VLOOKUP(C10,[3]Heroes_Config!B:C,2,0)="步兵",VLOOKUP(C10,[3]Heroes_Config!B:C,2,0)="骑兵",VLOOKUP(C10,[3]Heroes_Config!B:C,2,0)="轻骑兵",VLOOKUP(C10,[3]Heroes_Config!B:C,2,0)="重骑兵",VLOOKUP(C10,[3]Heroes_Config!B:C,2,0)="盾兵",VLOOKUP(C10,[3]Heroes_Config!B:C,2,0)="忍者",VLOOKUP(C10,[3]Heroes_Config!B:C,2,0)="怪兽"),0,1))),[4]被动技能!A$3:B$32,2,0),VLOOKUP(VALUE(LEFT(CONCATENATE(E10,F10,IF(OR(VLOOKUP(C10,[3]Heroes_Config!B:C,2,0)="枪兵",VLOOKUP(C10,[3]Heroes_Config!B:C,2,0)="步兵",VLOOKUP(C10,[3]Heroes_Config!B:C,2,0)="骑兵",VLOOKUP(C10,[3]Heroes_Config!B:C,2,0)="轻骑兵",VLOOKUP(C10,[3]Heroes_Config!B:C,2,0)="重骑兵",VLOOKUP(C10,[3]Heroes_Config!B:C,2,0)="盾兵",VLOOKUP(C10,[3]Heroes_Config!B:C,2,0)="忍者",VLOOKUP(C10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10" s="34" t="str">
        <f t="shared" si="0"/>
        <v>80000017|5</v>
      </c>
      <c r="K10" s="34" t="str">
        <f>VLOOKUP(D10,[4]被动技能!$A$35:$B$37,2,0)</f>
        <v>80000020|5|80000021|5|80000022|5;80000021|10|80000022|10|80000023|10;80000022|15|80000023|15|80000024|15</v>
      </c>
      <c r="L10" s="34">
        <f t="shared" si="1"/>
        <v>80000017</v>
      </c>
      <c r="M10" s="34">
        <f t="shared" si="2"/>
        <v>5</v>
      </c>
    </row>
    <row r="11" spans="1:15" s="34" customFormat="1" x14ac:dyDescent="0.15">
      <c r="A11" s="34">
        <f t="shared" si="3"/>
        <v>300202</v>
      </c>
      <c r="B11" s="88">
        <v>3002</v>
      </c>
      <c r="C11" s="88" t="str">
        <f>VLOOKUP(B11,Heroes_Config!A:B,2,0)</f>
        <v>罗宾汉</v>
      </c>
      <c r="D11" s="112">
        <f>VLOOKUP(B11,Heroes_Config!$A$5:$AN$5005,MATCH(D$4,Heroes_Config!$A$4:$AN$4,0),0)</f>
        <v>3</v>
      </c>
      <c r="E11" s="34">
        <v>2</v>
      </c>
      <c r="F11" s="34">
        <v>1</v>
      </c>
      <c r="G11" s="34">
        <v>0</v>
      </c>
      <c r="H11" s="34">
        <v>2</v>
      </c>
      <c r="I11" s="34" t="str">
        <f>IF(F11="","",IF(F11=4,VLOOKUP(VALUE(CONCATENATE(E11,F11,IF(OR(VLOOKUP(C11,[3]Heroes_Config!B:C,2,0)="枪兵",VLOOKUP(C11,[3]Heroes_Config!B:C,2,0)="步兵",VLOOKUP(C11,[3]Heroes_Config!B:C,2,0)="骑兵",VLOOKUP(C11,[3]Heroes_Config!B:C,2,0)="轻骑兵",VLOOKUP(C11,[3]Heroes_Config!B:C,2,0)="重骑兵",VLOOKUP(C11,[3]Heroes_Config!B:C,2,0)="盾兵",VLOOKUP(C11,[3]Heroes_Config!B:C,2,0)="忍者",VLOOKUP(C11,[3]Heroes_Config!B:C,2,0)="怪兽"),0,1))),[4]被动技能!A$3:B$32,2,0),VLOOKUP(VALUE(LEFT(CONCATENATE(E11,F11,IF(OR(VLOOKUP(C11,[3]Heroes_Config!B:C,2,0)="枪兵",VLOOKUP(C11,[3]Heroes_Config!B:C,2,0)="步兵",VLOOKUP(C11,[3]Heroes_Config!B:C,2,0)="骑兵",VLOOKUP(C11,[3]Heroes_Config!B:C,2,0)="轻骑兵",VLOOKUP(C11,[3]Heroes_Config!B:C,2,0)="重骑兵",VLOOKUP(C11,[3]Heroes_Config!B:C,2,0)="盾兵",VLOOKUP(C11,[3]Heroes_Config!B:C,2,0)="忍者",VLOOKUP(C11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11" s="34" t="str">
        <f t="shared" si="0"/>
        <v>80000016|10</v>
      </c>
      <c r="K11" s="34" t="str">
        <f>VLOOKUP(D11,[4]被动技能!$A$35:$B$37,2,0)</f>
        <v>80000020|5|80000021|5|80000022|5;80000021|10|80000022|10|80000023|10;80000022|15|80000023|15|80000024|15</v>
      </c>
      <c r="L11" s="34">
        <f t="shared" si="1"/>
        <v>80000016</v>
      </c>
      <c r="M11" s="34">
        <f t="shared" si="2"/>
        <v>10</v>
      </c>
    </row>
    <row r="12" spans="1:15" s="34" customFormat="1" x14ac:dyDescent="0.15">
      <c r="A12" s="34">
        <f t="shared" si="3"/>
        <v>300203</v>
      </c>
      <c r="B12" s="88">
        <v>3002</v>
      </c>
      <c r="C12" s="88" t="str">
        <f>VLOOKUP(B12,Heroes_Config!A:B,2,0)</f>
        <v>罗宾汉</v>
      </c>
      <c r="D12" s="112">
        <f>VLOOKUP(B12,Heroes_Config!$A$5:$AN$5005,MATCH(D$4,Heroes_Config!$A$4:$AN$4,0),0)</f>
        <v>3</v>
      </c>
      <c r="E12" s="34">
        <v>3</v>
      </c>
      <c r="F12" s="34">
        <v>3</v>
      </c>
      <c r="G12" s="34">
        <v>30</v>
      </c>
      <c r="H12" s="34">
        <v>2</v>
      </c>
      <c r="I12" s="34" t="str">
        <f>IF(F12="","",IF(F12=4,VLOOKUP(VALUE(CONCATENATE(E12,F12,IF(OR(VLOOKUP(C12,[3]Heroes_Config!B:C,2,0)="枪兵",VLOOKUP(C12,[3]Heroes_Config!B:C,2,0)="步兵",VLOOKUP(C12,[3]Heroes_Config!B:C,2,0)="骑兵",VLOOKUP(C12,[3]Heroes_Config!B:C,2,0)="轻骑兵",VLOOKUP(C12,[3]Heroes_Config!B:C,2,0)="重骑兵",VLOOKUP(C12,[3]Heroes_Config!B:C,2,0)="盾兵",VLOOKUP(C12,[3]Heroes_Config!B:C,2,0)="忍者",VLOOKUP(C12,[3]Heroes_Config!B:C,2,0)="怪兽"),0,1))),[4]被动技能!A$3:B$32,2,0),VLOOKUP(VALUE(LEFT(CONCATENATE(E12,F12,IF(OR(VLOOKUP(C12,[3]Heroes_Config!B:C,2,0)="枪兵",VLOOKUP(C12,[3]Heroes_Config!B:C,2,0)="步兵",VLOOKUP(C12,[3]Heroes_Config!B:C,2,0)="骑兵",VLOOKUP(C12,[3]Heroes_Config!B:C,2,0)="轻骑兵",VLOOKUP(C12,[3]Heroes_Config!B:C,2,0)="重骑兵",VLOOKUP(C12,[3]Heroes_Config!B:C,2,0)="盾兵",VLOOKUP(C12,[3]Heroes_Config!B:C,2,0)="忍者",VLOOKUP(C12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12" s="34" t="str">
        <f t="shared" si="0"/>
        <v>80000018|15</v>
      </c>
      <c r="K12" s="34" t="str">
        <f>VLOOKUP(D12,[4]被动技能!$A$35:$B$37,2,0)</f>
        <v>80000020|5|80000021|5|80000022|5;80000021|10|80000022|10|80000023|10;80000022|15|80000023|15|80000024|15</v>
      </c>
      <c r="L12" s="34">
        <f t="shared" si="1"/>
        <v>80000018</v>
      </c>
      <c r="M12" s="34">
        <f t="shared" si="2"/>
        <v>15</v>
      </c>
    </row>
    <row r="13" spans="1:15" s="34" customFormat="1" x14ac:dyDescent="0.15">
      <c r="A13" s="34">
        <f t="shared" si="3"/>
        <v>300204</v>
      </c>
      <c r="B13" s="88">
        <v>3002</v>
      </c>
      <c r="C13" s="88" t="str">
        <f>VLOOKUP(B13,Heroes_Config!A:B,2,0)</f>
        <v>罗宾汉</v>
      </c>
      <c r="D13" s="112">
        <f>VLOOKUP(B13,Heroes_Config!$A$5:$AN$5005,MATCH(D$4,Heroes_Config!$A$4:$AN$4,0),0)</f>
        <v>3</v>
      </c>
      <c r="E13" s="34">
        <v>4</v>
      </c>
      <c r="F13" s="34">
        <v>2</v>
      </c>
      <c r="G13" s="34">
        <v>40</v>
      </c>
      <c r="H13" s="34">
        <v>3</v>
      </c>
      <c r="I13" s="34" t="str">
        <f>IF(F13="","",IF(F13=4,VLOOKUP(VALUE(CONCATENATE(E13,F13,IF(OR(VLOOKUP(C13,[3]Heroes_Config!B:C,2,0)="枪兵",VLOOKUP(C13,[3]Heroes_Config!B:C,2,0)="步兵",VLOOKUP(C13,[3]Heroes_Config!B:C,2,0)="骑兵",VLOOKUP(C13,[3]Heroes_Config!B:C,2,0)="轻骑兵",VLOOKUP(C13,[3]Heroes_Config!B:C,2,0)="重骑兵",VLOOKUP(C13,[3]Heroes_Config!B:C,2,0)="盾兵",VLOOKUP(C13,[3]Heroes_Config!B:C,2,0)="忍者",VLOOKUP(C13,[3]Heroes_Config!B:C,2,0)="怪兽"),0,1))),[4]被动技能!A$3:B$32,2,0),VLOOKUP(VALUE(LEFT(CONCATENATE(E13,F13,IF(OR(VLOOKUP(C13,[3]Heroes_Config!B:C,2,0)="枪兵",VLOOKUP(C13,[3]Heroes_Config!B:C,2,0)="步兵",VLOOKUP(C13,[3]Heroes_Config!B:C,2,0)="骑兵",VLOOKUP(C13,[3]Heroes_Config!B:C,2,0)="轻骑兵",VLOOKUP(C13,[3]Heroes_Config!B:C,2,0)="重骑兵",VLOOKUP(C13,[3]Heroes_Config!B:C,2,0)="盾兵",VLOOKUP(C13,[3]Heroes_Config!B:C,2,0)="忍者",VLOOKUP(C13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13" s="34" t="str">
        <f t="shared" si="0"/>
        <v>80000017|20</v>
      </c>
      <c r="K13" s="34" t="str">
        <f>VLOOKUP(D13,[4]被动技能!$A$35:$B$37,2,0)</f>
        <v>80000020|5|80000021|5|80000022|5;80000021|10|80000022|10|80000023|10;80000022|15|80000023|15|80000024|15</v>
      </c>
      <c r="L13" s="34">
        <f t="shared" si="1"/>
        <v>80000017</v>
      </c>
      <c r="M13" s="34">
        <f t="shared" si="2"/>
        <v>20</v>
      </c>
    </row>
    <row r="14" spans="1:15" s="34" customFormat="1" x14ac:dyDescent="0.15">
      <c r="A14" s="34">
        <f t="shared" si="3"/>
        <v>300205</v>
      </c>
      <c r="B14" s="88">
        <v>3002</v>
      </c>
      <c r="C14" s="88" t="str">
        <f>VLOOKUP(B14,Heroes_Config!A:B,2,0)</f>
        <v>罗宾汉</v>
      </c>
      <c r="D14" s="112">
        <f>VLOOKUP(B14,Heroes_Config!$A$5:$AN$5005,MATCH(D$4,Heroes_Config!$A$4:$AN$4,0),0)</f>
        <v>3</v>
      </c>
      <c r="E14" s="34">
        <v>5</v>
      </c>
      <c r="F14" s="34">
        <v>2</v>
      </c>
      <c r="G14" s="34">
        <v>50</v>
      </c>
      <c r="H14" s="34">
        <v>3</v>
      </c>
      <c r="I14" s="34" t="str">
        <f>IF(F14="","",IF(F14=4,VLOOKUP(VALUE(CONCATENATE(E14,F14,IF(OR(VLOOKUP(C14,[3]Heroes_Config!B:C,2,0)="枪兵",VLOOKUP(C14,[3]Heroes_Config!B:C,2,0)="步兵",VLOOKUP(C14,[3]Heroes_Config!B:C,2,0)="骑兵",VLOOKUP(C14,[3]Heroes_Config!B:C,2,0)="轻骑兵",VLOOKUP(C14,[3]Heroes_Config!B:C,2,0)="重骑兵",VLOOKUP(C14,[3]Heroes_Config!B:C,2,0)="盾兵",VLOOKUP(C14,[3]Heroes_Config!B:C,2,0)="忍者",VLOOKUP(C14,[3]Heroes_Config!B:C,2,0)="怪兽"),0,1))),[4]被动技能!A$3:B$32,2,0),VLOOKUP(VALUE(LEFT(CONCATENATE(E14,F14,IF(OR(VLOOKUP(C14,[3]Heroes_Config!B:C,2,0)="枪兵",VLOOKUP(C14,[3]Heroes_Config!B:C,2,0)="步兵",VLOOKUP(C14,[3]Heroes_Config!B:C,2,0)="骑兵",VLOOKUP(C14,[3]Heroes_Config!B:C,2,0)="轻骑兵",VLOOKUP(C14,[3]Heroes_Config!B:C,2,0)="重骑兵",VLOOKUP(C14,[3]Heroes_Config!B:C,2,0)="盾兵",VLOOKUP(C14,[3]Heroes_Config!B:C,2,0)="忍者",VLOOKUP(C14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14" s="34" t="str">
        <f t="shared" si="0"/>
        <v>80000017|30</v>
      </c>
      <c r="K14" s="34" t="str">
        <f>VLOOKUP(D14,[4]被动技能!$A$35:$B$37,2,0)</f>
        <v>80000020|5|80000021|5|80000022|5;80000021|10|80000022|10|80000023|10;80000022|15|80000023|15|80000024|15</v>
      </c>
      <c r="L14" s="34">
        <f t="shared" si="1"/>
        <v>80000017</v>
      </c>
      <c r="M14" s="34">
        <f t="shared" si="2"/>
        <v>30</v>
      </c>
    </row>
    <row r="15" spans="1:15" s="34" customFormat="1" x14ac:dyDescent="0.15">
      <c r="A15" s="34">
        <f t="shared" si="3"/>
        <v>300301</v>
      </c>
      <c r="B15" s="88">
        <v>3003</v>
      </c>
      <c r="C15" s="88" t="str">
        <f>VLOOKUP(B15,Heroes_Config!A:B,2,0)</f>
        <v>梅林</v>
      </c>
      <c r="D15" s="112">
        <f>VLOOKUP(B15,Heroes_Config!$A$5:$AN$5005,MATCH(D$4,Heroes_Config!$A$4:$AN$4,0),0)</f>
        <v>4</v>
      </c>
      <c r="E15" s="34">
        <v>1</v>
      </c>
      <c r="F15" s="34">
        <v>3</v>
      </c>
      <c r="G15" s="34">
        <v>10</v>
      </c>
      <c r="H15" s="34">
        <v>-1</v>
      </c>
      <c r="I15" s="34" t="str">
        <f>IF(F15="","",IF(F15=4,VLOOKUP(VALUE(CONCATENATE(E15,F15,IF(OR(VLOOKUP(C15,[3]Heroes_Config!B:C,2,0)="枪兵",VLOOKUP(C15,[3]Heroes_Config!B:C,2,0)="步兵",VLOOKUP(C15,[3]Heroes_Config!B:C,2,0)="骑兵",VLOOKUP(C15,[3]Heroes_Config!B:C,2,0)="轻骑兵",VLOOKUP(C15,[3]Heroes_Config!B:C,2,0)="重骑兵",VLOOKUP(C15,[3]Heroes_Config!B:C,2,0)="盾兵",VLOOKUP(C15,[3]Heroes_Config!B:C,2,0)="忍者",VLOOKUP(C15,[3]Heroes_Config!B:C,2,0)="怪兽"),0,1))),[4]被动技能!A$3:B$32,2,0),VLOOKUP(VALUE(LEFT(CONCATENATE(E15,F15,IF(OR(VLOOKUP(C15,[3]Heroes_Config!B:C,2,0)="枪兵",VLOOKUP(C15,[3]Heroes_Config!B:C,2,0)="步兵",VLOOKUP(C15,[3]Heroes_Config!B:C,2,0)="骑兵",VLOOKUP(C15,[3]Heroes_Config!B:C,2,0)="轻骑兵",VLOOKUP(C15,[3]Heroes_Config!B:C,2,0)="重骑兵",VLOOKUP(C15,[3]Heroes_Config!B:C,2,0)="盾兵",VLOOKUP(C15,[3]Heroes_Config!B:C,2,0)="忍者",VLOOKUP(C15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15" s="34" t="str">
        <f t="shared" si="0"/>
        <v>80000018|5</v>
      </c>
      <c r="K15" s="34" t="str">
        <f>VLOOKUP(D15,[4]被动技能!$A$35:$B$37,2,0)</f>
        <v>80000020|5|80000021|5|80000022|5;80000021|10|80000022|10|80000023|10;80000022|15|80000023|15|80000024|15;80000023|20|80000024|20|80000025|20</v>
      </c>
      <c r="L15" s="34">
        <f t="shared" si="1"/>
        <v>80000018</v>
      </c>
      <c r="M15" s="34">
        <f t="shared" si="2"/>
        <v>5</v>
      </c>
    </row>
    <row r="16" spans="1:15" s="34" customFormat="1" x14ac:dyDescent="0.15">
      <c r="A16" s="34">
        <f t="shared" si="3"/>
        <v>300302</v>
      </c>
      <c r="B16" s="88">
        <v>3003</v>
      </c>
      <c r="C16" s="88" t="str">
        <f>VLOOKUP(B16,Heroes_Config!A:B,2,0)</f>
        <v>梅林</v>
      </c>
      <c r="D16" s="112">
        <f>VLOOKUP(B16,Heroes_Config!$A$5:$AN$5005,MATCH(D$4,Heroes_Config!$A$4:$AN$4,0),0)</f>
        <v>4</v>
      </c>
      <c r="E16" s="34">
        <v>2</v>
      </c>
      <c r="F16" s="34">
        <v>3</v>
      </c>
      <c r="G16" s="34">
        <v>20</v>
      </c>
      <c r="H16" s="34">
        <v>-1</v>
      </c>
      <c r="I16" s="34" t="str">
        <f>IF(F16="","",IF(F16=4,VLOOKUP(VALUE(CONCATENATE(E16,F16,IF(OR(VLOOKUP(C16,[3]Heroes_Config!B:C,2,0)="枪兵",VLOOKUP(C16,[3]Heroes_Config!B:C,2,0)="步兵",VLOOKUP(C16,[3]Heroes_Config!B:C,2,0)="骑兵",VLOOKUP(C16,[3]Heroes_Config!B:C,2,0)="轻骑兵",VLOOKUP(C16,[3]Heroes_Config!B:C,2,0)="重骑兵",VLOOKUP(C16,[3]Heroes_Config!B:C,2,0)="盾兵",VLOOKUP(C16,[3]Heroes_Config!B:C,2,0)="忍者",VLOOKUP(C16,[3]Heroes_Config!B:C,2,0)="怪兽"),0,1))),[4]被动技能!A$3:B$32,2,0),VLOOKUP(VALUE(LEFT(CONCATENATE(E16,F16,IF(OR(VLOOKUP(C16,[3]Heroes_Config!B:C,2,0)="枪兵",VLOOKUP(C16,[3]Heroes_Config!B:C,2,0)="步兵",VLOOKUP(C16,[3]Heroes_Config!B:C,2,0)="骑兵",VLOOKUP(C16,[3]Heroes_Config!B:C,2,0)="轻骑兵",VLOOKUP(C16,[3]Heroes_Config!B:C,2,0)="重骑兵",VLOOKUP(C16,[3]Heroes_Config!B:C,2,0)="盾兵",VLOOKUP(C16,[3]Heroes_Config!B:C,2,0)="忍者",VLOOKUP(C16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16" s="34" t="str">
        <f t="shared" si="0"/>
        <v>80000018|10</v>
      </c>
      <c r="K16" s="34" t="str">
        <f>VLOOKUP(D16,[4]被动技能!$A$35:$B$37,2,0)</f>
        <v>80000020|5|80000021|5|80000022|5;80000021|10|80000022|10|80000023|10;80000022|15|80000023|15|80000024|15;80000023|20|80000024|20|80000025|20</v>
      </c>
      <c r="L16" s="34">
        <f t="shared" si="1"/>
        <v>80000018</v>
      </c>
      <c r="M16" s="34">
        <f t="shared" si="2"/>
        <v>10</v>
      </c>
    </row>
    <row r="17" spans="1:13" s="34" customFormat="1" x14ac:dyDescent="0.15">
      <c r="A17" s="34">
        <f t="shared" si="3"/>
        <v>300303</v>
      </c>
      <c r="B17" s="88">
        <v>3003</v>
      </c>
      <c r="C17" s="88" t="str">
        <f>VLOOKUP(B17,Heroes_Config!A:B,2,0)</f>
        <v>梅林</v>
      </c>
      <c r="D17" s="112">
        <f>VLOOKUP(B17,Heroes_Config!$A$5:$AN$5005,MATCH(D$4,Heroes_Config!$A$4:$AN$4,0),0)</f>
        <v>4</v>
      </c>
      <c r="E17" s="34">
        <v>3</v>
      </c>
      <c r="F17" s="34">
        <v>1</v>
      </c>
      <c r="G17" s="34">
        <v>30</v>
      </c>
      <c r="H17" s="34">
        <v>2</v>
      </c>
      <c r="I17" s="34" t="str">
        <f>IF(F17="","",IF(F17=4,VLOOKUP(VALUE(CONCATENATE(E17,F17,IF(OR(VLOOKUP(C17,[3]Heroes_Config!B:C,2,0)="枪兵",VLOOKUP(C17,[3]Heroes_Config!B:C,2,0)="步兵",VLOOKUP(C17,[3]Heroes_Config!B:C,2,0)="骑兵",VLOOKUP(C17,[3]Heroes_Config!B:C,2,0)="轻骑兵",VLOOKUP(C17,[3]Heroes_Config!B:C,2,0)="重骑兵",VLOOKUP(C17,[3]Heroes_Config!B:C,2,0)="盾兵",VLOOKUP(C17,[3]Heroes_Config!B:C,2,0)="忍者",VLOOKUP(C17,[3]Heroes_Config!B:C,2,0)="怪兽"),0,1))),[4]被动技能!A$3:B$32,2,0),VLOOKUP(VALUE(LEFT(CONCATENATE(E17,F17,IF(OR(VLOOKUP(C17,[3]Heroes_Config!B:C,2,0)="枪兵",VLOOKUP(C17,[3]Heroes_Config!B:C,2,0)="步兵",VLOOKUP(C17,[3]Heroes_Config!B:C,2,0)="骑兵",VLOOKUP(C17,[3]Heroes_Config!B:C,2,0)="轻骑兵",VLOOKUP(C17,[3]Heroes_Config!B:C,2,0)="重骑兵",VLOOKUP(C17,[3]Heroes_Config!B:C,2,0)="盾兵",VLOOKUP(C17,[3]Heroes_Config!B:C,2,0)="忍者",VLOOKUP(C17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17" s="34" t="str">
        <f t="shared" si="0"/>
        <v>80000016|15</v>
      </c>
      <c r="K17" s="34" t="str">
        <f>VLOOKUP(D17,[4]被动技能!$A$35:$B$37,2,0)</f>
        <v>80000020|5|80000021|5|80000022|5;80000021|10|80000022|10|80000023|10;80000022|15|80000023|15|80000024|15;80000023|20|80000024|20|80000025|20</v>
      </c>
      <c r="L17" s="34">
        <f t="shared" si="1"/>
        <v>80000016</v>
      </c>
      <c r="M17" s="34">
        <f t="shared" si="2"/>
        <v>15</v>
      </c>
    </row>
    <row r="18" spans="1:13" s="34" customFormat="1" x14ac:dyDescent="0.15">
      <c r="A18" s="34">
        <f t="shared" si="3"/>
        <v>300304</v>
      </c>
      <c r="B18" s="88">
        <v>3003</v>
      </c>
      <c r="C18" s="88" t="str">
        <f>VLOOKUP(B18,Heroes_Config!A:B,2,0)</f>
        <v>梅林</v>
      </c>
      <c r="D18" s="112">
        <f>VLOOKUP(B18,Heroes_Config!$A$5:$AN$5005,MATCH(D$4,Heroes_Config!$A$4:$AN$4,0),0)</f>
        <v>4</v>
      </c>
      <c r="E18" s="34">
        <v>4</v>
      </c>
      <c r="F18" s="34">
        <v>2</v>
      </c>
      <c r="G18" s="34">
        <v>50</v>
      </c>
      <c r="H18" s="34">
        <v>2</v>
      </c>
      <c r="I18" s="34" t="str">
        <f>IF(F18="","",IF(F18=4,VLOOKUP(VALUE(CONCATENATE(E18,F18,IF(OR(VLOOKUP(C18,[3]Heroes_Config!B:C,2,0)="枪兵",VLOOKUP(C18,[3]Heroes_Config!B:C,2,0)="步兵",VLOOKUP(C18,[3]Heroes_Config!B:C,2,0)="骑兵",VLOOKUP(C18,[3]Heroes_Config!B:C,2,0)="轻骑兵",VLOOKUP(C18,[3]Heroes_Config!B:C,2,0)="重骑兵",VLOOKUP(C18,[3]Heroes_Config!B:C,2,0)="盾兵",VLOOKUP(C18,[3]Heroes_Config!B:C,2,0)="忍者",VLOOKUP(C18,[3]Heroes_Config!B:C,2,0)="怪兽"),0,1))),[4]被动技能!A$3:B$32,2,0),VLOOKUP(VALUE(LEFT(CONCATENATE(E18,F18,IF(OR(VLOOKUP(C18,[3]Heroes_Config!B:C,2,0)="枪兵",VLOOKUP(C18,[3]Heroes_Config!B:C,2,0)="步兵",VLOOKUP(C18,[3]Heroes_Config!B:C,2,0)="骑兵",VLOOKUP(C18,[3]Heroes_Config!B:C,2,0)="轻骑兵",VLOOKUP(C18,[3]Heroes_Config!B:C,2,0)="重骑兵",VLOOKUP(C18,[3]Heroes_Config!B:C,2,0)="盾兵",VLOOKUP(C18,[3]Heroes_Config!B:C,2,0)="忍者",VLOOKUP(C18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18" s="34" t="str">
        <f t="shared" si="0"/>
        <v>80000017|20</v>
      </c>
      <c r="K18" s="34" t="str">
        <f>VLOOKUP(D18,[4]被动技能!$A$35:$B$37,2,0)</f>
        <v>80000020|5|80000021|5|80000022|5;80000021|10|80000022|10|80000023|10;80000022|15|80000023|15|80000024|15;80000023|20|80000024|20|80000025|20</v>
      </c>
      <c r="L18" s="34">
        <f t="shared" si="1"/>
        <v>80000017</v>
      </c>
      <c r="M18" s="34">
        <f t="shared" si="2"/>
        <v>20</v>
      </c>
    </row>
    <row r="19" spans="1:13" s="34" customFormat="1" x14ac:dyDescent="0.15">
      <c r="A19" s="34">
        <f t="shared" si="3"/>
        <v>300305</v>
      </c>
      <c r="B19" s="88">
        <v>3003</v>
      </c>
      <c r="C19" s="88" t="str">
        <f>VLOOKUP(B19,Heroes_Config!A:B,2,0)</f>
        <v>梅林</v>
      </c>
      <c r="D19" s="112">
        <f>VLOOKUP(B19,Heroes_Config!$A$5:$AN$5005,MATCH(D$4,Heroes_Config!$A$4:$AN$4,0),0)</f>
        <v>4</v>
      </c>
      <c r="E19" s="34">
        <v>5</v>
      </c>
      <c r="F19" s="34">
        <v>3</v>
      </c>
      <c r="G19" s="34">
        <v>50</v>
      </c>
      <c r="H19" s="34">
        <v>3</v>
      </c>
      <c r="I19" s="34" t="str">
        <f>IF(F19="","",IF(F19=4,VLOOKUP(VALUE(CONCATENATE(E19,F19,IF(OR(VLOOKUP(C19,[3]Heroes_Config!B:C,2,0)="枪兵",VLOOKUP(C19,[3]Heroes_Config!B:C,2,0)="步兵",VLOOKUP(C19,[3]Heroes_Config!B:C,2,0)="骑兵",VLOOKUP(C19,[3]Heroes_Config!B:C,2,0)="轻骑兵",VLOOKUP(C19,[3]Heroes_Config!B:C,2,0)="重骑兵",VLOOKUP(C19,[3]Heroes_Config!B:C,2,0)="盾兵",VLOOKUP(C19,[3]Heroes_Config!B:C,2,0)="忍者",VLOOKUP(C19,[3]Heroes_Config!B:C,2,0)="怪兽"),0,1))),[4]被动技能!A$3:B$32,2,0),VLOOKUP(VALUE(LEFT(CONCATENATE(E19,F19,IF(OR(VLOOKUP(C19,[3]Heroes_Config!B:C,2,0)="枪兵",VLOOKUP(C19,[3]Heroes_Config!B:C,2,0)="步兵",VLOOKUP(C19,[3]Heroes_Config!B:C,2,0)="骑兵",VLOOKUP(C19,[3]Heroes_Config!B:C,2,0)="轻骑兵",VLOOKUP(C19,[3]Heroes_Config!B:C,2,0)="重骑兵",VLOOKUP(C19,[3]Heroes_Config!B:C,2,0)="盾兵",VLOOKUP(C19,[3]Heroes_Config!B:C,2,0)="忍者",VLOOKUP(C19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19" s="34" t="str">
        <f t="shared" si="0"/>
        <v>80000018|30</v>
      </c>
      <c r="K19" s="34" t="str">
        <f>VLOOKUP(D19,[4]被动技能!$A$35:$B$37,2,0)</f>
        <v>80000020|5|80000021|5|80000022|5;80000021|10|80000022|10|80000023|10;80000022|15|80000023|15|80000024|15;80000023|20|80000024|20|80000025|20</v>
      </c>
      <c r="L19" s="34">
        <f t="shared" si="1"/>
        <v>80000018</v>
      </c>
      <c r="M19" s="34">
        <f t="shared" si="2"/>
        <v>30</v>
      </c>
    </row>
    <row r="20" spans="1:13" s="34" customFormat="1" x14ac:dyDescent="0.15">
      <c r="A20" s="34">
        <f t="shared" si="3"/>
        <v>300306</v>
      </c>
      <c r="B20" s="88">
        <v>3003</v>
      </c>
      <c r="C20" s="88" t="str">
        <f>VLOOKUP(B20,Heroes_Config!A:B,2,0)</f>
        <v>梅林</v>
      </c>
      <c r="D20" s="112">
        <f>VLOOKUP(B20,Heroes_Config!$A$5:$AN$5005,MATCH(D$4,Heroes_Config!$A$4:$AN$4,0),0)</f>
        <v>4</v>
      </c>
      <c r="E20" s="34">
        <v>6</v>
      </c>
      <c r="F20" s="34">
        <v>1</v>
      </c>
      <c r="G20" s="34">
        <v>58</v>
      </c>
      <c r="H20" s="34">
        <v>4</v>
      </c>
      <c r="I20" s="34" t="str">
        <f>IF(F20="","",IF(F20=4,VLOOKUP(VALUE(CONCATENATE(E20,F20,IF(OR(VLOOKUP(C20,[3]Heroes_Config!B:C,2,0)="枪兵",VLOOKUP(C20,[3]Heroes_Config!B:C,2,0)="步兵",VLOOKUP(C20,[3]Heroes_Config!B:C,2,0)="骑兵",VLOOKUP(C20,[3]Heroes_Config!B:C,2,0)="轻骑兵",VLOOKUP(C20,[3]Heroes_Config!B:C,2,0)="重骑兵",VLOOKUP(C20,[3]Heroes_Config!B:C,2,0)="盾兵",VLOOKUP(C20,[3]Heroes_Config!B:C,2,0)="忍者",VLOOKUP(C20,[3]Heroes_Config!B:C,2,0)="怪兽"),0,1))),[4]被动技能!A$3:B$32,2,0),VLOOKUP(VALUE(LEFT(CONCATENATE(E20,F20,IF(OR(VLOOKUP(C20,[3]Heroes_Config!B:C,2,0)="枪兵",VLOOKUP(C20,[3]Heroes_Config!B:C,2,0)="步兵",VLOOKUP(C20,[3]Heroes_Config!B:C,2,0)="骑兵",VLOOKUP(C20,[3]Heroes_Config!B:C,2,0)="轻骑兵",VLOOKUP(C20,[3]Heroes_Config!B:C,2,0)="重骑兵",VLOOKUP(C20,[3]Heroes_Config!B:C,2,0)="盾兵",VLOOKUP(C20,[3]Heroes_Config!B:C,2,0)="忍者",VLOOKUP(C20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20" s="34" t="str">
        <f t="shared" si="0"/>
        <v>80000016|40</v>
      </c>
      <c r="K20" s="34" t="str">
        <f>VLOOKUP(D20,[4]被动技能!$A$35:$B$37,2,0)</f>
        <v>80000020|5|80000021|5|80000022|5;80000021|10|80000022|10|80000023|10;80000022|15|80000023|15|80000024|15;80000023|20|80000024|20|80000025|20</v>
      </c>
      <c r="L20" s="34">
        <f t="shared" si="1"/>
        <v>80000016</v>
      </c>
      <c r="M20" s="34">
        <f t="shared" si="2"/>
        <v>40</v>
      </c>
    </row>
    <row r="21" spans="1:13" s="34" customFormat="1" x14ac:dyDescent="0.15">
      <c r="A21" s="34">
        <f t="shared" si="3"/>
        <v>300401</v>
      </c>
      <c r="B21" s="91">
        <v>3004</v>
      </c>
      <c r="C21" s="91" t="str">
        <f>VLOOKUP(B21,Heroes_Config!A:B,2,0)</f>
        <v>理查一世</v>
      </c>
      <c r="D21" s="113">
        <f>VLOOKUP(B21,Heroes_Config!$A$5:$AN$5005,MATCH(D$4,Heroes_Config!$A$4:$AN$4,0),0)</f>
        <v>3</v>
      </c>
      <c r="E21" s="34">
        <v>1</v>
      </c>
      <c r="F21" s="34">
        <v>1</v>
      </c>
      <c r="G21" s="34">
        <v>10</v>
      </c>
      <c r="H21" s="34">
        <v>-1</v>
      </c>
      <c r="I21" s="34" t="str">
        <f>IF(F21="","",IF(F21=4,VLOOKUP(VALUE(CONCATENATE(E21,F21,IF(OR(VLOOKUP(C21,[3]Heroes_Config!B:C,2,0)="枪兵",VLOOKUP(C21,[3]Heroes_Config!B:C,2,0)="步兵",VLOOKUP(C21,[3]Heroes_Config!B:C,2,0)="骑兵",VLOOKUP(C21,[3]Heroes_Config!B:C,2,0)="轻骑兵",VLOOKUP(C21,[3]Heroes_Config!B:C,2,0)="重骑兵",VLOOKUP(C21,[3]Heroes_Config!B:C,2,0)="盾兵",VLOOKUP(C21,[3]Heroes_Config!B:C,2,0)="忍者",VLOOKUP(C21,[3]Heroes_Config!B:C,2,0)="怪兽"),0,1))),[4]被动技能!A$3:B$32,2,0),VLOOKUP(VALUE(LEFT(CONCATENATE(E21,F21,IF(OR(VLOOKUP(C21,[3]Heroes_Config!B:C,2,0)="枪兵",VLOOKUP(C21,[3]Heroes_Config!B:C,2,0)="步兵",VLOOKUP(C21,[3]Heroes_Config!B:C,2,0)="骑兵",VLOOKUP(C21,[3]Heroes_Config!B:C,2,0)="轻骑兵",VLOOKUP(C21,[3]Heroes_Config!B:C,2,0)="重骑兵",VLOOKUP(C21,[3]Heroes_Config!B:C,2,0)="盾兵",VLOOKUP(C21,[3]Heroes_Config!B:C,2,0)="忍者",VLOOKUP(C21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21" s="34" t="str">
        <f t="shared" si="0"/>
        <v>80000016|5</v>
      </c>
      <c r="K21" s="34" t="str">
        <f>VLOOKUP(D21,[4]被动技能!$A$35:$B$37,2,0)</f>
        <v>80000020|5|80000021|5|80000022|5;80000021|10|80000022|10|80000023|10;80000022|15|80000023|15|80000024|15</v>
      </c>
      <c r="L21" s="34">
        <f t="shared" si="1"/>
        <v>80000016</v>
      </c>
      <c r="M21" s="34">
        <f t="shared" si="2"/>
        <v>5</v>
      </c>
    </row>
    <row r="22" spans="1:13" s="34" customFormat="1" x14ac:dyDescent="0.15">
      <c r="A22" s="34">
        <f t="shared" si="3"/>
        <v>300402</v>
      </c>
      <c r="B22" s="91">
        <v>3004</v>
      </c>
      <c r="C22" s="91" t="str">
        <f>VLOOKUP(B22,Heroes_Config!A:B,2,0)</f>
        <v>理查一世</v>
      </c>
      <c r="D22" s="113">
        <f>VLOOKUP(B22,Heroes_Config!$A$5:$AN$5005,MATCH(D$4,Heroes_Config!$A$4:$AN$4,0),0)</f>
        <v>3</v>
      </c>
      <c r="E22" s="34">
        <v>2</v>
      </c>
      <c r="F22" s="34">
        <v>3</v>
      </c>
      <c r="G22" s="34">
        <v>20</v>
      </c>
      <c r="H22" s="34">
        <v>-1</v>
      </c>
      <c r="I22" s="34" t="str">
        <f>IF(F22="","",IF(F22=4,VLOOKUP(VALUE(CONCATENATE(E22,F22,IF(OR(VLOOKUP(C22,[3]Heroes_Config!B:C,2,0)="枪兵",VLOOKUP(C22,[3]Heroes_Config!B:C,2,0)="步兵",VLOOKUP(C22,[3]Heroes_Config!B:C,2,0)="骑兵",VLOOKUP(C22,[3]Heroes_Config!B:C,2,0)="轻骑兵",VLOOKUP(C22,[3]Heroes_Config!B:C,2,0)="重骑兵",VLOOKUP(C22,[3]Heroes_Config!B:C,2,0)="盾兵",VLOOKUP(C22,[3]Heroes_Config!B:C,2,0)="忍者",VLOOKUP(C22,[3]Heroes_Config!B:C,2,0)="怪兽"),0,1))),[4]被动技能!A$3:B$32,2,0),VLOOKUP(VALUE(LEFT(CONCATENATE(E22,F22,IF(OR(VLOOKUP(C22,[3]Heroes_Config!B:C,2,0)="枪兵",VLOOKUP(C22,[3]Heroes_Config!B:C,2,0)="步兵",VLOOKUP(C22,[3]Heroes_Config!B:C,2,0)="骑兵",VLOOKUP(C22,[3]Heroes_Config!B:C,2,0)="轻骑兵",VLOOKUP(C22,[3]Heroes_Config!B:C,2,0)="重骑兵",VLOOKUP(C22,[3]Heroes_Config!B:C,2,0)="盾兵",VLOOKUP(C22,[3]Heroes_Config!B:C,2,0)="忍者",VLOOKUP(C22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22" s="34" t="str">
        <f t="shared" si="0"/>
        <v>80000018|10</v>
      </c>
      <c r="K22" s="34" t="str">
        <f>VLOOKUP(D22,[4]被动技能!$A$35:$B$37,2,0)</f>
        <v>80000020|5|80000021|5|80000022|5;80000021|10|80000022|10|80000023|10;80000022|15|80000023|15|80000024|15</v>
      </c>
      <c r="L22" s="34">
        <f t="shared" si="1"/>
        <v>80000018</v>
      </c>
      <c r="M22" s="34">
        <f t="shared" si="2"/>
        <v>10</v>
      </c>
    </row>
    <row r="23" spans="1:13" s="34" customFormat="1" x14ac:dyDescent="0.15">
      <c r="A23" s="34">
        <f t="shared" si="3"/>
        <v>300403</v>
      </c>
      <c r="B23" s="91">
        <v>3004</v>
      </c>
      <c r="C23" s="91" t="str">
        <f>VLOOKUP(B23,Heroes_Config!A:B,2,0)</f>
        <v>理查一世</v>
      </c>
      <c r="D23" s="113">
        <f>VLOOKUP(B23,Heroes_Config!$A$5:$AN$5005,MATCH(D$4,Heroes_Config!$A$4:$AN$4,0),0)</f>
        <v>3</v>
      </c>
      <c r="E23" s="34">
        <v>3</v>
      </c>
      <c r="F23" s="34">
        <v>1</v>
      </c>
      <c r="G23" s="34">
        <v>30</v>
      </c>
      <c r="H23" s="34">
        <v>-1</v>
      </c>
      <c r="I23" s="34" t="str">
        <f>IF(F23="","",IF(F23=4,VLOOKUP(VALUE(CONCATENATE(E23,F23,IF(OR(VLOOKUP(C23,[3]Heroes_Config!B:C,2,0)="枪兵",VLOOKUP(C23,[3]Heroes_Config!B:C,2,0)="步兵",VLOOKUP(C23,[3]Heroes_Config!B:C,2,0)="骑兵",VLOOKUP(C23,[3]Heroes_Config!B:C,2,0)="轻骑兵",VLOOKUP(C23,[3]Heroes_Config!B:C,2,0)="重骑兵",VLOOKUP(C23,[3]Heroes_Config!B:C,2,0)="盾兵",VLOOKUP(C23,[3]Heroes_Config!B:C,2,0)="忍者",VLOOKUP(C23,[3]Heroes_Config!B:C,2,0)="怪兽"),0,1))),[4]被动技能!A$3:B$32,2,0),VLOOKUP(VALUE(LEFT(CONCATENATE(E23,F23,IF(OR(VLOOKUP(C23,[3]Heroes_Config!B:C,2,0)="枪兵",VLOOKUP(C23,[3]Heroes_Config!B:C,2,0)="步兵",VLOOKUP(C23,[3]Heroes_Config!B:C,2,0)="骑兵",VLOOKUP(C23,[3]Heroes_Config!B:C,2,0)="轻骑兵",VLOOKUP(C23,[3]Heroes_Config!B:C,2,0)="重骑兵",VLOOKUP(C23,[3]Heroes_Config!B:C,2,0)="盾兵",VLOOKUP(C23,[3]Heroes_Config!B:C,2,0)="忍者",VLOOKUP(C23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23" s="34" t="str">
        <f t="shared" si="0"/>
        <v>80000016|15</v>
      </c>
      <c r="K23" s="34" t="str">
        <f>VLOOKUP(D23,[4]被动技能!$A$35:$B$37,2,0)</f>
        <v>80000020|5|80000021|5|80000022|5;80000021|10|80000022|10|80000023|10;80000022|15|80000023|15|80000024|15</v>
      </c>
      <c r="L23" s="34">
        <f t="shared" si="1"/>
        <v>80000016</v>
      </c>
      <c r="M23" s="34">
        <f t="shared" si="2"/>
        <v>15</v>
      </c>
    </row>
    <row r="24" spans="1:13" s="34" customFormat="1" x14ac:dyDescent="0.15">
      <c r="A24" s="34">
        <f t="shared" si="3"/>
        <v>300404</v>
      </c>
      <c r="B24" s="91">
        <v>3004</v>
      </c>
      <c r="C24" s="91" t="str">
        <f>VLOOKUP(B24,Heroes_Config!A:B,2,0)</f>
        <v>理查一世</v>
      </c>
      <c r="D24" s="113">
        <f>VLOOKUP(B24,Heroes_Config!$A$5:$AN$5005,MATCH(D$4,Heroes_Config!$A$4:$AN$4,0),0)</f>
        <v>3</v>
      </c>
      <c r="E24" s="34">
        <v>4</v>
      </c>
      <c r="F24" s="34">
        <v>2</v>
      </c>
      <c r="G24" s="34">
        <v>40</v>
      </c>
      <c r="H24" s="34">
        <v>1</v>
      </c>
      <c r="I24" s="34" t="str">
        <f>IF(F24="","",IF(F24=4,VLOOKUP(VALUE(CONCATENATE(E24,F24,IF(OR(VLOOKUP(C24,[3]Heroes_Config!B:C,2,0)="枪兵",VLOOKUP(C24,[3]Heroes_Config!B:C,2,0)="步兵",VLOOKUP(C24,[3]Heroes_Config!B:C,2,0)="骑兵",VLOOKUP(C24,[3]Heroes_Config!B:C,2,0)="轻骑兵",VLOOKUP(C24,[3]Heroes_Config!B:C,2,0)="重骑兵",VLOOKUP(C24,[3]Heroes_Config!B:C,2,0)="盾兵",VLOOKUP(C24,[3]Heroes_Config!B:C,2,0)="忍者",VLOOKUP(C24,[3]Heroes_Config!B:C,2,0)="怪兽"),0,1))),[4]被动技能!A$3:B$32,2,0),VLOOKUP(VALUE(LEFT(CONCATENATE(E24,F24,IF(OR(VLOOKUP(C24,[3]Heroes_Config!B:C,2,0)="枪兵",VLOOKUP(C24,[3]Heroes_Config!B:C,2,0)="步兵",VLOOKUP(C24,[3]Heroes_Config!B:C,2,0)="骑兵",VLOOKUP(C24,[3]Heroes_Config!B:C,2,0)="轻骑兵",VLOOKUP(C24,[3]Heroes_Config!B:C,2,0)="重骑兵",VLOOKUP(C24,[3]Heroes_Config!B:C,2,0)="盾兵",VLOOKUP(C24,[3]Heroes_Config!B:C,2,0)="忍者",VLOOKUP(C24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24" s="34" t="str">
        <f t="shared" si="0"/>
        <v>80000017|20</v>
      </c>
      <c r="K24" s="34" t="str">
        <f>VLOOKUP(D24,[4]被动技能!$A$35:$B$37,2,0)</f>
        <v>80000020|5|80000021|5|80000022|5;80000021|10|80000022|10|80000023|10;80000022|15|80000023|15|80000024|15</v>
      </c>
      <c r="L24" s="34">
        <f t="shared" si="1"/>
        <v>80000017</v>
      </c>
      <c r="M24" s="34">
        <f t="shared" si="2"/>
        <v>20</v>
      </c>
    </row>
    <row r="25" spans="1:13" s="34" customFormat="1" x14ac:dyDescent="0.15">
      <c r="A25" s="34">
        <f t="shared" si="3"/>
        <v>300405</v>
      </c>
      <c r="B25" s="91">
        <v>3004</v>
      </c>
      <c r="C25" s="91" t="str">
        <f>VLOOKUP(B25,Heroes_Config!A:B,2,0)</f>
        <v>理查一世</v>
      </c>
      <c r="D25" s="113">
        <f>VLOOKUP(B25,Heroes_Config!$A$5:$AN$5005,MATCH(D$4,Heroes_Config!$A$4:$AN$4,0),0)</f>
        <v>3</v>
      </c>
      <c r="E25" s="34">
        <v>5</v>
      </c>
      <c r="F25" s="34">
        <v>1</v>
      </c>
      <c r="G25" s="34">
        <v>45</v>
      </c>
      <c r="H25" s="34">
        <v>4</v>
      </c>
      <c r="I25" s="34" t="str">
        <f>IF(F25="","",IF(F25=4,VLOOKUP(VALUE(CONCATENATE(E25,F25,IF(OR(VLOOKUP(C25,[3]Heroes_Config!B:C,2,0)="枪兵",VLOOKUP(C25,[3]Heroes_Config!B:C,2,0)="步兵",VLOOKUP(C25,[3]Heroes_Config!B:C,2,0)="骑兵",VLOOKUP(C25,[3]Heroes_Config!B:C,2,0)="轻骑兵",VLOOKUP(C25,[3]Heroes_Config!B:C,2,0)="重骑兵",VLOOKUP(C25,[3]Heroes_Config!B:C,2,0)="盾兵",VLOOKUP(C25,[3]Heroes_Config!B:C,2,0)="忍者",VLOOKUP(C25,[3]Heroes_Config!B:C,2,0)="怪兽"),0,1))),[4]被动技能!A$3:B$32,2,0),VLOOKUP(VALUE(LEFT(CONCATENATE(E25,F25,IF(OR(VLOOKUP(C25,[3]Heroes_Config!B:C,2,0)="枪兵",VLOOKUP(C25,[3]Heroes_Config!B:C,2,0)="步兵",VLOOKUP(C25,[3]Heroes_Config!B:C,2,0)="骑兵",VLOOKUP(C25,[3]Heroes_Config!B:C,2,0)="轻骑兵",VLOOKUP(C25,[3]Heroes_Config!B:C,2,0)="重骑兵",VLOOKUP(C25,[3]Heroes_Config!B:C,2,0)="盾兵",VLOOKUP(C25,[3]Heroes_Config!B:C,2,0)="忍者",VLOOKUP(C25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25" s="34" t="str">
        <f t="shared" si="0"/>
        <v>80000016|30</v>
      </c>
      <c r="K25" s="34" t="str">
        <f>VLOOKUP(D25,[4]被动技能!$A$35:$B$37,2,0)</f>
        <v>80000020|5|80000021|5|80000022|5;80000021|10|80000022|10|80000023|10;80000022|15|80000023|15|80000024|15</v>
      </c>
      <c r="L25" s="34">
        <f t="shared" si="1"/>
        <v>80000016</v>
      </c>
      <c r="M25" s="34">
        <f t="shared" si="2"/>
        <v>30</v>
      </c>
    </row>
    <row r="26" spans="1:13" s="34" customFormat="1" x14ac:dyDescent="0.15">
      <c r="A26" s="34">
        <f t="shared" si="3"/>
        <v>300501</v>
      </c>
      <c r="B26" s="91">
        <v>3005</v>
      </c>
      <c r="C26" s="91" t="str">
        <f>VLOOKUP(B26,Heroes_Config!A:B,2,0)</f>
        <v>亚瑟王</v>
      </c>
      <c r="D26" s="113">
        <f>VLOOKUP(B26,Heroes_Config!$A$5:$AN$5005,MATCH(D$4,Heroes_Config!$A$4:$AN$4,0),0)</f>
        <v>4</v>
      </c>
      <c r="E26" s="34">
        <v>1</v>
      </c>
      <c r="F26" s="34">
        <v>3</v>
      </c>
      <c r="G26" s="34">
        <v>0</v>
      </c>
      <c r="H26" s="34">
        <v>1</v>
      </c>
      <c r="I26" s="34" t="str">
        <f>IF(F26="","",IF(F26=4,VLOOKUP(VALUE(CONCATENATE(E26,F26,IF(OR(VLOOKUP(C26,[3]Heroes_Config!B:C,2,0)="枪兵",VLOOKUP(C26,[3]Heroes_Config!B:C,2,0)="步兵",VLOOKUP(C26,[3]Heroes_Config!B:C,2,0)="骑兵",VLOOKUP(C26,[3]Heroes_Config!B:C,2,0)="轻骑兵",VLOOKUP(C26,[3]Heroes_Config!B:C,2,0)="重骑兵",VLOOKUP(C26,[3]Heroes_Config!B:C,2,0)="盾兵",VLOOKUP(C26,[3]Heroes_Config!B:C,2,0)="忍者",VLOOKUP(C26,[3]Heroes_Config!B:C,2,0)="怪兽"),0,1))),[4]被动技能!A$3:B$32,2,0),VLOOKUP(VALUE(LEFT(CONCATENATE(E26,F26,IF(OR(VLOOKUP(C26,[3]Heroes_Config!B:C,2,0)="枪兵",VLOOKUP(C26,[3]Heroes_Config!B:C,2,0)="步兵",VLOOKUP(C26,[3]Heroes_Config!B:C,2,0)="骑兵",VLOOKUP(C26,[3]Heroes_Config!B:C,2,0)="轻骑兵",VLOOKUP(C26,[3]Heroes_Config!B:C,2,0)="重骑兵",VLOOKUP(C26,[3]Heroes_Config!B:C,2,0)="盾兵",VLOOKUP(C26,[3]Heroes_Config!B:C,2,0)="忍者",VLOOKUP(C26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26" s="34" t="str">
        <f t="shared" si="0"/>
        <v>80000018|5</v>
      </c>
      <c r="K26" s="34" t="str">
        <f>VLOOKUP(D26,[4]被动技能!$A$35:$B$37,2,0)</f>
        <v>80000020|5|80000021|5|80000022|5;80000021|10|80000022|10|80000023|10;80000022|15|80000023|15|80000024|15;80000023|20|80000024|20|80000025|20</v>
      </c>
      <c r="L26" s="34">
        <f t="shared" si="1"/>
        <v>80000018</v>
      </c>
      <c r="M26" s="34">
        <f t="shared" si="2"/>
        <v>5</v>
      </c>
    </row>
    <row r="27" spans="1:13" s="34" customFormat="1" x14ac:dyDescent="0.15">
      <c r="A27" s="34">
        <f t="shared" si="3"/>
        <v>300502</v>
      </c>
      <c r="B27" s="91">
        <v>3005</v>
      </c>
      <c r="C27" s="91" t="str">
        <f>VLOOKUP(B27,Heroes_Config!A:B,2,0)</f>
        <v>亚瑟王</v>
      </c>
      <c r="D27" s="113">
        <f>VLOOKUP(B27,Heroes_Config!$A$5:$AN$5005,MATCH(D$4,Heroes_Config!$A$4:$AN$4,0),0)</f>
        <v>4</v>
      </c>
      <c r="E27" s="34">
        <v>2</v>
      </c>
      <c r="F27" s="34">
        <v>2</v>
      </c>
      <c r="G27" s="34">
        <v>15</v>
      </c>
      <c r="H27" s="34">
        <v>1</v>
      </c>
      <c r="I27" s="34" t="str">
        <f>IF(F27="","",IF(F27=4,VLOOKUP(VALUE(CONCATENATE(E27,F27,IF(OR(VLOOKUP(C27,[3]Heroes_Config!B:C,2,0)="枪兵",VLOOKUP(C27,[3]Heroes_Config!B:C,2,0)="步兵",VLOOKUP(C27,[3]Heroes_Config!B:C,2,0)="骑兵",VLOOKUP(C27,[3]Heroes_Config!B:C,2,0)="轻骑兵",VLOOKUP(C27,[3]Heroes_Config!B:C,2,0)="重骑兵",VLOOKUP(C27,[3]Heroes_Config!B:C,2,0)="盾兵",VLOOKUP(C27,[3]Heroes_Config!B:C,2,0)="忍者",VLOOKUP(C27,[3]Heroes_Config!B:C,2,0)="怪兽"),0,1))),[4]被动技能!A$3:B$32,2,0),VLOOKUP(VALUE(LEFT(CONCATENATE(E27,F27,IF(OR(VLOOKUP(C27,[3]Heroes_Config!B:C,2,0)="枪兵",VLOOKUP(C27,[3]Heroes_Config!B:C,2,0)="步兵",VLOOKUP(C27,[3]Heroes_Config!B:C,2,0)="骑兵",VLOOKUP(C27,[3]Heroes_Config!B:C,2,0)="轻骑兵",VLOOKUP(C27,[3]Heroes_Config!B:C,2,0)="重骑兵",VLOOKUP(C27,[3]Heroes_Config!B:C,2,0)="盾兵",VLOOKUP(C27,[3]Heroes_Config!B:C,2,0)="忍者",VLOOKUP(C27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27" s="34" t="str">
        <f t="shared" si="0"/>
        <v>80000017|10</v>
      </c>
      <c r="K27" s="34" t="str">
        <f>VLOOKUP(D27,[4]被动技能!$A$35:$B$37,2,0)</f>
        <v>80000020|5|80000021|5|80000022|5;80000021|10|80000022|10|80000023|10;80000022|15|80000023|15|80000024|15;80000023|20|80000024|20|80000025|20</v>
      </c>
      <c r="L27" s="34">
        <f t="shared" si="1"/>
        <v>80000017</v>
      </c>
      <c r="M27" s="34">
        <f t="shared" si="2"/>
        <v>10</v>
      </c>
    </row>
    <row r="28" spans="1:13" s="34" customFormat="1" x14ac:dyDescent="0.15">
      <c r="A28" s="34">
        <f t="shared" si="3"/>
        <v>300503</v>
      </c>
      <c r="B28" s="91">
        <v>3005</v>
      </c>
      <c r="C28" s="91" t="str">
        <f>VLOOKUP(B28,Heroes_Config!A:B,2,0)</f>
        <v>亚瑟王</v>
      </c>
      <c r="D28" s="113">
        <f>VLOOKUP(B28,Heroes_Config!$A$5:$AN$5005,MATCH(D$4,Heroes_Config!$A$4:$AN$4,0),0)</f>
        <v>4</v>
      </c>
      <c r="E28" s="34">
        <v>3</v>
      </c>
      <c r="F28" s="34">
        <v>1</v>
      </c>
      <c r="G28" s="34">
        <v>25</v>
      </c>
      <c r="H28" s="34">
        <v>1</v>
      </c>
      <c r="I28" s="34" t="str">
        <f>IF(F28="","",IF(F28=4,VLOOKUP(VALUE(CONCATENATE(E28,F28,IF(OR(VLOOKUP(C28,[3]Heroes_Config!B:C,2,0)="枪兵",VLOOKUP(C28,[3]Heroes_Config!B:C,2,0)="步兵",VLOOKUP(C28,[3]Heroes_Config!B:C,2,0)="骑兵",VLOOKUP(C28,[3]Heroes_Config!B:C,2,0)="轻骑兵",VLOOKUP(C28,[3]Heroes_Config!B:C,2,0)="重骑兵",VLOOKUP(C28,[3]Heroes_Config!B:C,2,0)="盾兵",VLOOKUP(C28,[3]Heroes_Config!B:C,2,0)="忍者",VLOOKUP(C28,[3]Heroes_Config!B:C,2,0)="怪兽"),0,1))),[4]被动技能!A$3:B$32,2,0),VLOOKUP(VALUE(LEFT(CONCATENATE(E28,F28,IF(OR(VLOOKUP(C28,[3]Heroes_Config!B:C,2,0)="枪兵",VLOOKUP(C28,[3]Heroes_Config!B:C,2,0)="步兵",VLOOKUP(C28,[3]Heroes_Config!B:C,2,0)="骑兵",VLOOKUP(C28,[3]Heroes_Config!B:C,2,0)="轻骑兵",VLOOKUP(C28,[3]Heroes_Config!B:C,2,0)="重骑兵",VLOOKUP(C28,[3]Heroes_Config!B:C,2,0)="盾兵",VLOOKUP(C28,[3]Heroes_Config!B:C,2,0)="忍者",VLOOKUP(C28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28" s="34" t="str">
        <f t="shared" si="0"/>
        <v>80000016|15</v>
      </c>
      <c r="K28" s="34" t="str">
        <f>VLOOKUP(D28,[4]被动技能!$A$35:$B$37,2,0)</f>
        <v>80000020|5|80000021|5|80000022|5;80000021|10|80000022|10|80000023|10;80000022|15|80000023|15|80000024|15;80000023|20|80000024|20|80000025|20</v>
      </c>
      <c r="L28" s="34">
        <f t="shared" si="1"/>
        <v>80000016</v>
      </c>
      <c r="M28" s="34">
        <f t="shared" si="2"/>
        <v>15</v>
      </c>
    </row>
    <row r="29" spans="1:13" s="34" customFormat="1" x14ac:dyDescent="0.15">
      <c r="A29" s="34">
        <f t="shared" si="3"/>
        <v>300504</v>
      </c>
      <c r="B29" s="91">
        <v>3005</v>
      </c>
      <c r="C29" s="91" t="str">
        <f>VLOOKUP(B29,Heroes_Config!A:B,2,0)</f>
        <v>亚瑟王</v>
      </c>
      <c r="D29" s="113">
        <f>VLOOKUP(B29,Heroes_Config!$A$5:$AN$5005,MATCH(D$4,Heroes_Config!$A$4:$AN$4,0),0)</f>
        <v>4</v>
      </c>
      <c r="E29" s="34">
        <v>4</v>
      </c>
      <c r="F29" s="34">
        <v>1</v>
      </c>
      <c r="G29" s="34">
        <v>30</v>
      </c>
      <c r="H29" s="34">
        <v>2</v>
      </c>
      <c r="I29" s="34" t="str">
        <f>IF(F29="","",IF(F29=4,VLOOKUP(VALUE(CONCATENATE(E29,F29,IF(OR(VLOOKUP(C29,[3]Heroes_Config!B:C,2,0)="枪兵",VLOOKUP(C29,[3]Heroes_Config!B:C,2,0)="步兵",VLOOKUP(C29,[3]Heroes_Config!B:C,2,0)="骑兵",VLOOKUP(C29,[3]Heroes_Config!B:C,2,0)="轻骑兵",VLOOKUP(C29,[3]Heroes_Config!B:C,2,0)="重骑兵",VLOOKUP(C29,[3]Heroes_Config!B:C,2,0)="盾兵",VLOOKUP(C29,[3]Heroes_Config!B:C,2,0)="忍者",VLOOKUP(C29,[3]Heroes_Config!B:C,2,0)="怪兽"),0,1))),[4]被动技能!A$3:B$32,2,0),VLOOKUP(VALUE(LEFT(CONCATENATE(E29,F29,IF(OR(VLOOKUP(C29,[3]Heroes_Config!B:C,2,0)="枪兵",VLOOKUP(C29,[3]Heroes_Config!B:C,2,0)="步兵",VLOOKUP(C29,[3]Heroes_Config!B:C,2,0)="骑兵",VLOOKUP(C29,[3]Heroes_Config!B:C,2,0)="轻骑兵",VLOOKUP(C29,[3]Heroes_Config!B:C,2,0)="重骑兵",VLOOKUP(C29,[3]Heroes_Config!B:C,2,0)="盾兵",VLOOKUP(C29,[3]Heroes_Config!B:C,2,0)="忍者",VLOOKUP(C29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29" s="34" t="str">
        <f t="shared" si="0"/>
        <v>80000016|20</v>
      </c>
      <c r="K29" s="34" t="str">
        <f>VLOOKUP(D29,[4]被动技能!$A$35:$B$37,2,0)</f>
        <v>80000020|5|80000021|5|80000022|5;80000021|10|80000022|10|80000023|10;80000022|15|80000023|15|80000024|15;80000023|20|80000024|20|80000025|20</v>
      </c>
      <c r="L29" s="34">
        <f t="shared" si="1"/>
        <v>80000016</v>
      </c>
      <c r="M29" s="34">
        <f t="shared" si="2"/>
        <v>20</v>
      </c>
    </row>
    <row r="30" spans="1:13" s="34" customFormat="1" x14ac:dyDescent="0.15">
      <c r="A30" s="34">
        <f t="shared" si="3"/>
        <v>300505</v>
      </c>
      <c r="B30" s="91">
        <v>3005</v>
      </c>
      <c r="C30" s="91" t="str">
        <f>VLOOKUP(B30,Heroes_Config!A:B,2,0)</f>
        <v>亚瑟王</v>
      </c>
      <c r="D30" s="113">
        <f>VLOOKUP(B30,Heroes_Config!$A$5:$AN$5005,MATCH(D$4,Heroes_Config!$A$4:$AN$4,0),0)</f>
        <v>4</v>
      </c>
      <c r="E30" s="34">
        <v>5</v>
      </c>
      <c r="F30" s="34">
        <v>2</v>
      </c>
      <c r="G30" s="34">
        <v>40</v>
      </c>
      <c r="H30" s="34">
        <v>3</v>
      </c>
      <c r="I30" s="34" t="str">
        <f>IF(F30="","",IF(F30=4,VLOOKUP(VALUE(CONCATENATE(E30,F30,IF(OR(VLOOKUP(C30,[3]Heroes_Config!B:C,2,0)="枪兵",VLOOKUP(C30,[3]Heroes_Config!B:C,2,0)="步兵",VLOOKUP(C30,[3]Heroes_Config!B:C,2,0)="骑兵",VLOOKUP(C30,[3]Heroes_Config!B:C,2,0)="轻骑兵",VLOOKUP(C30,[3]Heroes_Config!B:C,2,0)="重骑兵",VLOOKUP(C30,[3]Heroes_Config!B:C,2,0)="盾兵",VLOOKUP(C30,[3]Heroes_Config!B:C,2,0)="忍者",VLOOKUP(C30,[3]Heroes_Config!B:C,2,0)="怪兽"),0,1))),[4]被动技能!A$3:B$32,2,0),VLOOKUP(VALUE(LEFT(CONCATENATE(E30,F30,IF(OR(VLOOKUP(C30,[3]Heroes_Config!B:C,2,0)="枪兵",VLOOKUP(C30,[3]Heroes_Config!B:C,2,0)="步兵",VLOOKUP(C30,[3]Heroes_Config!B:C,2,0)="骑兵",VLOOKUP(C30,[3]Heroes_Config!B:C,2,0)="轻骑兵",VLOOKUP(C30,[3]Heroes_Config!B:C,2,0)="重骑兵",VLOOKUP(C30,[3]Heroes_Config!B:C,2,0)="盾兵",VLOOKUP(C30,[3]Heroes_Config!B:C,2,0)="忍者",VLOOKUP(C30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30" s="34" t="str">
        <f t="shared" si="0"/>
        <v>80000017|30</v>
      </c>
      <c r="K30" s="34" t="str">
        <f>VLOOKUP(D30,[4]被动技能!$A$35:$B$37,2,0)</f>
        <v>80000020|5|80000021|5|80000022|5;80000021|10|80000022|10|80000023|10;80000022|15|80000023|15|80000024|15;80000023|20|80000024|20|80000025|20</v>
      </c>
      <c r="L30" s="34">
        <f t="shared" si="1"/>
        <v>80000017</v>
      </c>
      <c r="M30" s="34">
        <f t="shared" si="2"/>
        <v>30</v>
      </c>
    </row>
    <row r="31" spans="1:13" s="34" customFormat="1" x14ac:dyDescent="0.15">
      <c r="A31" s="34">
        <f t="shared" si="3"/>
        <v>300506</v>
      </c>
      <c r="B31" s="91">
        <v>3005</v>
      </c>
      <c r="C31" s="91" t="str">
        <f>VLOOKUP(B31,Heroes_Config!A:B,2,0)</f>
        <v>亚瑟王</v>
      </c>
      <c r="D31" s="113">
        <f>VLOOKUP(B31,Heroes_Config!$A$5:$AN$5005,MATCH(D$4,Heroes_Config!$A$4:$AN$4,0),0)</f>
        <v>4</v>
      </c>
      <c r="E31" s="34">
        <v>6</v>
      </c>
      <c r="F31" s="34">
        <v>4</v>
      </c>
      <c r="G31" s="34">
        <v>50</v>
      </c>
      <c r="H31" s="34">
        <v>4</v>
      </c>
      <c r="I31" s="34" t="str">
        <f>IF(F31="","",IF(F31=4,VLOOKUP(VALUE(CONCATENATE(E31,F31,IF(OR(VLOOKUP(C31,[3]Heroes_Config!B:C,2,0)="枪兵",VLOOKUP(C31,[3]Heroes_Config!B:C,2,0)="步兵",VLOOKUP(C31,[3]Heroes_Config!B:C,2,0)="骑兵",VLOOKUP(C31,[3]Heroes_Config!B:C,2,0)="轻骑兵",VLOOKUP(C31,[3]Heroes_Config!B:C,2,0)="重骑兵",VLOOKUP(C31,[3]Heroes_Config!B:C,2,0)="盾兵",VLOOKUP(C31,[3]Heroes_Config!B:C,2,0)="忍者",VLOOKUP(C31,[3]Heroes_Config!B:C,2,0)="怪兽"),0,1))),[4]被动技能!A$3:B$32,2,0),VLOOKUP(VALUE(LEFT(CONCATENATE(E31,F31,IF(OR(VLOOKUP(C31,[3]Heroes_Config!B:C,2,0)="枪兵",VLOOKUP(C31,[3]Heroes_Config!B:C,2,0)="步兵",VLOOKUP(C31,[3]Heroes_Config!B:C,2,0)="骑兵",VLOOKUP(C31,[3]Heroes_Config!B:C,2,0)="轻骑兵",VLOOKUP(C31,[3]Heroes_Config!B:C,2,0)="重骑兵",VLOOKUP(C31,[3]Heroes_Config!B:C,2,0)="盾兵",VLOOKUP(C31,[3]Heroes_Config!B:C,2,0)="忍者",VLOOKUP(C31,[3]Heroes_Config!B:C,2,0)="怪兽"),0,1)),2)),[4]被动技能!A$3:B$32,2,0)))</f>
        <v>10015|0|100;10016|0|100;10020|0|100;10115|1|50;10116|1|50;10120|1|50;10215|2|20;10216|2|20;10220|2|20;10315|3|25;10316|3|25;10320|3|25;10415|4|25;10416|4|25;10420|4|25;10415|5|25;10416|5|25;10420|5|25</v>
      </c>
      <c r="J31" s="34" t="str">
        <f t="shared" si="0"/>
        <v>80000019|40</v>
      </c>
      <c r="K31" s="34" t="str">
        <f>VLOOKUP(D31,[4]被动技能!$A$35:$B$37,2,0)</f>
        <v>80000020|5|80000021|5|80000022|5;80000021|10|80000022|10|80000023|10;80000022|15|80000023|15|80000024|15;80000023|20|80000024|20|80000025|20</v>
      </c>
      <c r="L31" s="34">
        <f t="shared" si="1"/>
        <v>80000019</v>
      </c>
      <c r="M31" s="34">
        <f t="shared" si="2"/>
        <v>40</v>
      </c>
    </row>
    <row r="32" spans="1:13" s="34" customFormat="1" x14ac:dyDescent="0.15">
      <c r="A32" s="34">
        <f t="shared" si="3"/>
        <v>300601</v>
      </c>
      <c r="B32" s="92">
        <v>3006</v>
      </c>
      <c r="C32" s="92" t="str">
        <f>VLOOKUP(B32,Heroes_Config!A:B,2,0)</f>
        <v>德古拉</v>
      </c>
      <c r="D32" s="114">
        <f>VLOOKUP(B32,Heroes_Config!$A$5:$AN$5005,MATCH(D$4,Heroes_Config!$A$4:$AN$4,0),0)</f>
        <v>3</v>
      </c>
      <c r="E32" s="34">
        <v>1</v>
      </c>
      <c r="G32" s="34">
        <f t="shared" ref="G32:H46" si="4">G5</f>
        <v>0</v>
      </c>
      <c r="H32" s="34">
        <f t="shared" si="4"/>
        <v>1</v>
      </c>
      <c r="I32" s="34" t="str">
        <f>IF(F32="","",IF(F32=4,VLOOKUP(VALUE(CONCATENATE(E32,F32,IF(OR(VLOOKUP(C32,[3]Heroes_Config!B:C,2,0)="枪兵",VLOOKUP(C32,[3]Heroes_Config!B:C,2,0)="步兵",VLOOKUP(C32,[3]Heroes_Config!B:C,2,0)="骑兵",VLOOKUP(C32,[3]Heroes_Config!B:C,2,0)="轻骑兵",VLOOKUP(C32,[3]Heroes_Config!B:C,2,0)="重骑兵",VLOOKUP(C32,[3]Heroes_Config!B:C,2,0)="盾兵",VLOOKUP(C32,[3]Heroes_Config!B:C,2,0)="忍者",VLOOKUP(C32,[3]Heroes_Config!B:C,2,0)="怪兽"),0,1))),[4]被动技能!A$3:B$32,2,0),VLOOKUP(VALUE(LEFT(CONCATENATE(E32,F32,IF(OR(VLOOKUP(C32,[3]Heroes_Config!B:C,2,0)="枪兵",VLOOKUP(C32,[3]Heroes_Config!B:C,2,0)="步兵",VLOOKUP(C32,[3]Heroes_Config!B:C,2,0)="骑兵",VLOOKUP(C32,[3]Heroes_Config!B:C,2,0)="轻骑兵",VLOOKUP(C32,[3]Heroes_Config!B:C,2,0)="重骑兵",VLOOKUP(C32,[3]Heroes_Config!B:C,2,0)="盾兵",VLOOKUP(C32,[3]Heroes_Config!B:C,2,0)="忍者",VLOOKUP(C32,[3]Heroes_Config!B:C,2,0)="怪兽"),0,1)),2)),[4]被动技能!A$3:B$32,2,0)))</f>
        <v/>
      </c>
      <c r="J32" s="34" t="str">
        <f t="shared" si="0"/>
        <v/>
      </c>
      <c r="K32" s="34" t="str">
        <f>VLOOKUP(D32,[4]被动技能!$A$35:$B$37,2,0)</f>
        <v>80000020|5|80000021|5|80000022|5;80000021|10|80000022|10|80000023|10;80000022|15|80000023|15|80000024|15</v>
      </c>
      <c r="L32" s="34" t="str">
        <f t="shared" si="1"/>
        <v/>
      </c>
      <c r="M32" s="34" t="str">
        <f t="shared" si="2"/>
        <v/>
      </c>
    </row>
    <row r="33" spans="1:13" s="34" customFormat="1" x14ac:dyDescent="0.15">
      <c r="A33" s="34">
        <f t="shared" si="3"/>
        <v>300602</v>
      </c>
      <c r="B33" s="92">
        <v>3006</v>
      </c>
      <c r="C33" s="92" t="str">
        <f>VLOOKUP(B33,Heroes_Config!A:B,2,0)</f>
        <v>德古拉</v>
      </c>
      <c r="D33" s="114">
        <f>VLOOKUP(B33,Heroes_Config!$A$5:$AN$5005,MATCH(D$4,Heroes_Config!$A$4:$AN$4,0),0)</f>
        <v>3</v>
      </c>
      <c r="E33" s="34">
        <v>2</v>
      </c>
      <c r="G33" s="34">
        <f t="shared" si="4"/>
        <v>15</v>
      </c>
      <c r="H33" s="34">
        <f t="shared" si="4"/>
        <v>1</v>
      </c>
      <c r="I33" s="34" t="str">
        <f>IF(F33="","",IF(F33=4,VLOOKUP(VALUE(CONCATENATE(E33,F33,IF(OR(VLOOKUP(C33,[3]Heroes_Config!B:C,2,0)="枪兵",VLOOKUP(C33,[3]Heroes_Config!B:C,2,0)="步兵",VLOOKUP(C33,[3]Heroes_Config!B:C,2,0)="骑兵",VLOOKUP(C33,[3]Heroes_Config!B:C,2,0)="轻骑兵",VLOOKUP(C33,[3]Heroes_Config!B:C,2,0)="重骑兵",VLOOKUP(C33,[3]Heroes_Config!B:C,2,0)="盾兵",VLOOKUP(C33,[3]Heroes_Config!B:C,2,0)="忍者",VLOOKUP(C33,[3]Heroes_Config!B:C,2,0)="怪兽"),0,1))),[4]被动技能!A$3:B$32,2,0),VLOOKUP(VALUE(LEFT(CONCATENATE(E33,F33,IF(OR(VLOOKUP(C33,[3]Heroes_Config!B:C,2,0)="枪兵",VLOOKUP(C33,[3]Heroes_Config!B:C,2,0)="步兵",VLOOKUP(C33,[3]Heroes_Config!B:C,2,0)="骑兵",VLOOKUP(C33,[3]Heroes_Config!B:C,2,0)="轻骑兵",VLOOKUP(C33,[3]Heroes_Config!B:C,2,0)="重骑兵",VLOOKUP(C33,[3]Heroes_Config!B:C,2,0)="盾兵",VLOOKUP(C33,[3]Heroes_Config!B:C,2,0)="忍者",VLOOKUP(C33,[3]Heroes_Config!B:C,2,0)="怪兽"),0,1)),2)),[4]被动技能!A$3:B$32,2,0)))</f>
        <v/>
      </c>
      <c r="J33" s="34" t="str">
        <f t="shared" si="0"/>
        <v/>
      </c>
      <c r="K33" s="34" t="str">
        <f>VLOOKUP(D33,[4]被动技能!$A$35:$B$37,2,0)</f>
        <v>80000020|5|80000021|5|80000022|5;80000021|10|80000022|10|80000023|10;80000022|15|80000023|15|80000024|15</v>
      </c>
      <c r="L33" s="34" t="str">
        <f t="shared" si="1"/>
        <v/>
      </c>
      <c r="M33" s="34" t="str">
        <f t="shared" si="2"/>
        <v/>
      </c>
    </row>
    <row r="34" spans="1:13" s="34" customFormat="1" x14ac:dyDescent="0.15">
      <c r="A34" s="34">
        <f t="shared" si="3"/>
        <v>300603</v>
      </c>
      <c r="B34" s="92">
        <v>3006</v>
      </c>
      <c r="C34" s="92" t="str">
        <f>VLOOKUP(B34,Heroes_Config!A:B,2,0)</f>
        <v>德古拉</v>
      </c>
      <c r="D34" s="114">
        <f>VLOOKUP(B34,Heroes_Config!$A$5:$AN$5005,MATCH(D$4,Heroes_Config!$A$4:$AN$4,0),0)</f>
        <v>3</v>
      </c>
      <c r="E34" s="34">
        <v>3</v>
      </c>
      <c r="G34" s="34">
        <f t="shared" si="4"/>
        <v>25</v>
      </c>
      <c r="H34" s="34">
        <f t="shared" si="4"/>
        <v>1</v>
      </c>
      <c r="I34" s="34" t="str">
        <f>IF(F34="","",IF(F34=4,VLOOKUP(VALUE(CONCATENATE(E34,F34,IF(OR(VLOOKUP(C34,[3]Heroes_Config!B:C,2,0)="枪兵",VLOOKUP(C34,[3]Heroes_Config!B:C,2,0)="步兵",VLOOKUP(C34,[3]Heroes_Config!B:C,2,0)="骑兵",VLOOKUP(C34,[3]Heroes_Config!B:C,2,0)="轻骑兵",VLOOKUP(C34,[3]Heroes_Config!B:C,2,0)="重骑兵",VLOOKUP(C34,[3]Heroes_Config!B:C,2,0)="盾兵",VLOOKUP(C34,[3]Heroes_Config!B:C,2,0)="忍者",VLOOKUP(C34,[3]Heroes_Config!B:C,2,0)="怪兽"),0,1))),[4]被动技能!A$3:B$32,2,0),VLOOKUP(VALUE(LEFT(CONCATENATE(E34,F34,IF(OR(VLOOKUP(C34,[3]Heroes_Config!B:C,2,0)="枪兵",VLOOKUP(C34,[3]Heroes_Config!B:C,2,0)="步兵",VLOOKUP(C34,[3]Heroes_Config!B:C,2,0)="骑兵",VLOOKUP(C34,[3]Heroes_Config!B:C,2,0)="轻骑兵",VLOOKUP(C34,[3]Heroes_Config!B:C,2,0)="重骑兵",VLOOKUP(C34,[3]Heroes_Config!B:C,2,0)="盾兵",VLOOKUP(C34,[3]Heroes_Config!B:C,2,0)="忍者",VLOOKUP(C34,[3]Heroes_Config!B:C,2,0)="怪兽"),0,1)),2)),[4]被动技能!A$3:B$32,2,0)))</f>
        <v/>
      </c>
      <c r="J34" s="34" t="str">
        <f t="shared" si="0"/>
        <v/>
      </c>
      <c r="K34" s="34" t="str">
        <f>VLOOKUP(D34,[4]被动技能!$A$35:$B$37,2,0)</f>
        <v>80000020|5|80000021|5|80000022|5;80000021|10|80000022|10|80000023|10;80000022|15|80000023|15|80000024|15</v>
      </c>
      <c r="L34" s="34" t="str">
        <f t="shared" si="1"/>
        <v/>
      </c>
      <c r="M34" s="34" t="str">
        <f t="shared" si="2"/>
        <v/>
      </c>
    </row>
    <row r="35" spans="1:13" s="34" customFormat="1" x14ac:dyDescent="0.15">
      <c r="A35" s="34">
        <f t="shared" si="3"/>
        <v>300604</v>
      </c>
      <c r="B35" s="92">
        <v>3006</v>
      </c>
      <c r="C35" s="92" t="str">
        <f>VLOOKUP(B35,Heroes_Config!A:B,2,0)</f>
        <v>德古拉</v>
      </c>
      <c r="D35" s="114">
        <f>VLOOKUP(B35,Heroes_Config!$A$5:$AN$5005,MATCH(D$4,Heroes_Config!$A$4:$AN$4,0),0)</f>
        <v>3</v>
      </c>
      <c r="E35" s="34">
        <v>4</v>
      </c>
      <c r="G35" s="34">
        <f t="shared" si="4"/>
        <v>30</v>
      </c>
      <c r="H35" s="34">
        <f t="shared" si="4"/>
        <v>2</v>
      </c>
      <c r="I35" s="34" t="str">
        <f>IF(F35="","",IF(F35=4,VLOOKUP(VALUE(CONCATENATE(E35,F35,IF(OR(VLOOKUP(C35,[3]Heroes_Config!B:C,2,0)="枪兵",VLOOKUP(C35,[3]Heroes_Config!B:C,2,0)="步兵",VLOOKUP(C35,[3]Heroes_Config!B:C,2,0)="骑兵",VLOOKUP(C35,[3]Heroes_Config!B:C,2,0)="轻骑兵",VLOOKUP(C35,[3]Heroes_Config!B:C,2,0)="重骑兵",VLOOKUP(C35,[3]Heroes_Config!B:C,2,0)="盾兵",VLOOKUP(C35,[3]Heroes_Config!B:C,2,0)="忍者",VLOOKUP(C35,[3]Heroes_Config!B:C,2,0)="怪兽"),0,1))),[4]被动技能!A$3:B$32,2,0),VLOOKUP(VALUE(LEFT(CONCATENATE(E35,F35,IF(OR(VLOOKUP(C35,[3]Heroes_Config!B:C,2,0)="枪兵",VLOOKUP(C35,[3]Heroes_Config!B:C,2,0)="步兵",VLOOKUP(C35,[3]Heroes_Config!B:C,2,0)="骑兵",VLOOKUP(C35,[3]Heroes_Config!B:C,2,0)="轻骑兵",VLOOKUP(C35,[3]Heroes_Config!B:C,2,0)="重骑兵",VLOOKUP(C35,[3]Heroes_Config!B:C,2,0)="盾兵",VLOOKUP(C35,[3]Heroes_Config!B:C,2,0)="忍者",VLOOKUP(C35,[3]Heroes_Config!B:C,2,0)="怪兽"),0,1)),2)),[4]被动技能!A$3:B$32,2,0)))</f>
        <v/>
      </c>
      <c r="J35" s="34" t="str">
        <f t="shared" si="0"/>
        <v/>
      </c>
      <c r="K35" s="34" t="str">
        <f>VLOOKUP(D35,[4]被动技能!$A$35:$B$37,2,0)</f>
        <v>80000020|5|80000021|5|80000022|5;80000021|10|80000022|10|80000023|10;80000022|15|80000023|15|80000024|15</v>
      </c>
      <c r="L35" s="34" t="str">
        <f t="shared" si="1"/>
        <v/>
      </c>
      <c r="M35" s="34" t="str">
        <f t="shared" si="2"/>
        <v/>
      </c>
    </row>
    <row r="36" spans="1:13" s="34" customFormat="1" x14ac:dyDescent="0.15">
      <c r="A36" s="34">
        <f t="shared" si="3"/>
        <v>300605</v>
      </c>
      <c r="B36" s="92">
        <v>3006</v>
      </c>
      <c r="C36" s="92" t="str">
        <f>VLOOKUP(B36,Heroes_Config!A:B,2,0)</f>
        <v>德古拉</v>
      </c>
      <c r="D36" s="114">
        <f>VLOOKUP(B36,Heroes_Config!$A$5:$AN$5005,MATCH(D$4,Heroes_Config!$A$4:$AN$4,0),0)</f>
        <v>3</v>
      </c>
      <c r="E36" s="34">
        <v>5</v>
      </c>
      <c r="G36" s="34">
        <f t="shared" si="4"/>
        <v>40</v>
      </c>
      <c r="H36" s="34">
        <f t="shared" si="4"/>
        <v>2</v>
      </c>
      <c r="I36" s="34" t="str">
        <f>IF(F36="","",IF(F36=4,VLOOKUP(VALUE(CONCATENATE(E36,F36,IF(OR(VLOOKUP(C36,[3]Heroes_Config!B:C,2,0)="枪兵",VLOOKUP(C36,[3]Heroes_Config!B:C,2,0)="步兵",VLOOKUP(C36,[3]Heroes_Config!B:C,2,0)="骑兵",VLOOKUP(C36,[3]Heroes_Config!B:C,2,0)="轻骑兵",VLOOKUP(C36,[3]Heroes_Config!B:C,2,0)="重骑兵",VLOOKUP(C36,[3]Heroes_Config!B:C,2,0)="盾兵",VLOOKUP(C36,[3]Heroes_Config!B:C,2,0)="忍者",VLOOKUP(C36,[3]Heroes_Config!B:C,2,0)="怪兽"),0,1))),[4]被动技能!A$3:B$32,2,0),VLOOKUP(VALUE(LEFT(CONCATENATE(E36,F36,IF(OR(VLOOKUP(C36,[3]Heroes_Config!B:C,2,0)="枪兵",VLOOKUP(C36,[3]Heroes_Config!B:C,2,0)="步兵",VLOOKUP(C36,[3]Heroes_Config!B:C,2,0)="骑兵",VLOOKUP(C36,[3]Heroes_Config!B:C,2,0)="轻骑兵",VLOOKUP(C36,[3]Heroes_Config!B:C,2,0)="重骑兵",VLOOKUP(C36,[3]Heroes_Config!B:C,2,0)="盾兵",VLOOKUP(C36,[3]Heroes_Config!B:C,2,0)="忍者",VLOOKUP(C36,[3]Heroes_Config!B:C,2,0)="怪兽"),0,1)),2)),[4]被动技能!A$3:B$32,2,0)))</f>
        <v/>
      </c>
      <c r="J36" s="34" t="str">
        <f t="shared" si="0"/>
        <v/>
      </c>
      <c r="K36" s="34" t="str">
        <f>VLOOKUP(D36,[4]被动技能!$A$35:$B$37,2,0)</f>
        <v>80000020|5|80000021|5|80000022|5;80000021|10|80000022|10|80000023|10;80000022|15|80000023|15|80000024|15</v>
      </c>
      <c r="L36" s="34" t="str">
        <f t="shared" si="1"/>
        <v/>
      </c>
      <c r="M36" s="34" t="str">
        <f t="shared" si="2"/>
        <v/>
      </c>
    </row>
    <row r="37" spans="1:13" s="34" customFormat="1" x14ac:dyDescent="0.15">
      <c r="A37" s="34">
        <f t="shared" si="3"/>
        <v>300701</v>
      </c>
      <c r="B37" s="92">
        <v>3007</v>
      </c>
      <c r="C37" s="92" t="str">
        <f>VLOOKUP(B37,Heroes_Config!A:B,2,0)</f>
        <v>阿提拉</v>
      </c>
      <c r="D37" s="114">
        <f>VLOOKUP(B37,Heroes_Config!$A$5:$AN$5005,MATCH(D$4,Heroes_Config!$A$4:$AN$4,0),0)</f>
        <v>3</v>
      </c>
      <c r="E37" s="34">
        <v>1</v>
      </c>
      <c r="G37" s="34">
        <f t="shared" si="4"/>
        <v>0</v>
      </c>
      <c r="H37" s="34">
        <f t="shared" si="4"/>
        <v>1</v>
      </c>
      <c r="I37" s="34" t="str">
        <f>IF(F37="","",IF(F37=4,VLOOKUP(VALUE(CONCATENATE(E37,F37,IF(OR(VLOOKUP(C37,[3]Heroes_Config!B:C,2,0)="枪兵",VLOOKUP(C37,[3]Heroes_Config!B:C,2,0)="步兵",VLOOKUP(C37,[3]Heroes_Config!B:C,2,0)="骑兵",VLOOKUP(C37,[3]Heroes_Config!B:C,2,0)="轻骑兵",VLOOKUP(C37,[3]Heroes_Config!B:C,2,0)="重骑兵",VLOOKUP(C37,[3]Heroes_Config!B:C,2,0)="盾兵",VLOOKUP(C37,[3]Heroes_Config!B:C,2,0)="忍者",VLOOKUP(C37,[3]Heroes_Config!B:C,2,0)="怪兽"),0,1))),[4]被动技能!A$3:B$32,2,0),VLOOKUP(VALUE(LEFT(CONCATENATE(E37,F37,IF(OR(VLOOKUP(C37,[3]Heroes_Config!B:C,2,0)="枪兵",VLOOKUP(C37,[3]Heroes_Config!B:C,2,0)="步兵",VLOOKUP(C37,[3]Heroes_Config!B:C,2,0)="骑兵",VLOOKUP(C37,[3]Heroes_Config!B:C,2,0)="轻骑兵",VLOOKUP(C37,[3]Heroes_Config!B:C,2,0)="重骑兵",VLOOKUP(C37,[3]Heroes_Config!B:C,2,0)="盾兵",VLOOKUP(C37,[3]Heroes_Config!B:C,2,0)="忍者",VLOOKUP(C37,[3]Heroes_Config!B:C,2,0)="怪兽"),0,1)),2)),[4]被动技能!A$3:B$32,2,0)))</f>
        <v/>
      </c>
      <c r="J37" s="34" t="str">
        <f t="shared" si="0"/>
        <v/>
      </c>
      <c r="K37" s="34" t="str">
        <f>VLOOKUP(D37,[4]被动技能!$A$35:$B$37,2,0)</f>
        <v>80000020|5|80000021|5|80000022|5;80000021|10|80000022|10|80000023|10;80000022|15|80000023|15|80000024|15</v>
      </c>
      <c r="L37" s="34" t="str">
        <f t="shared" si="1"/>
        <v/>
      </c>
      <c r="M37" s="34" t="str">
        <f t="shared" si="2"/>
        <v/>
      </c>
    </row>
    <row r="38" spans="1:13" s="34" customFormat="1" x14ac:dyDescent="0.15">
      <c r="A38" s="34">
        <f t="shared" si="3"/>
        <v>300702</v>
      </c>
      <c r="B38" s="92">
        <v>3007</v>
      </c>
      <c r="C38" s="92" t="str">
        <f>VLOOKUP(B38,Heroes_Config!A:B,2,0)</f>
        <v>阿提拉</v>
      </c>
      <c r="D38" s="114">
        <f>VLOOKUP(B38,Heroes_Config!$A$5:$AN$5005,MATCH(D$4,Heroes_Config!$A$4:$AN$4,0),0)</f>
        <v>3</v>
      </c>
      <c r="E38" s="34">
        <v>2</v>
      </c>
      <c r="G38" s="34">
        <f t="shared" si="4"/>
        <v>0</v>
      </c>
      <c r="H38" s="34">
        <f t="shared" si="4"/>
        <v>2</v>
      </c>
      <c r="I38" s="34" t="str">
        <f>IF(F38="","",IF(F38=4,VLOOKUP(VALUE(CONCATENATE(E38,F38,IF(OR(VLOOKUP(C38,[3]Heroes_Config!B:C,2,0)="枪兵",VLOOKUP(C38,[3]Heroes_Config!B:C,2,0)="步兵",VLOOKUP(C38,[3]Heroes_Config!B:C,2,0)="骑兵",VLOOKUP(C38,[3]Heroes_Config!B:C,2,0)="轻骑兵",VLOOKUP(C38,[3]Heroes_Config!B:C,2,0)="重骑兵",VLOOKUP(C38,[3]Heroes_Config!B:C,2,0)="盾兵",VLOOKUP(C38,[3]Heroes_Config!B:C,2,0)="忍者",VLOOKUP(C38,[3]Heroes_Config!B:C,2,0)="怪兽"),0,1))),[4]被动技能!A$3:B$32,2,0),VLOOKUP(VALUE(LEFT(CONCATENATE(E38,F38,IF(OR(VLOOKUP(C38,[3]Heroes_Config!B:C,2,0)="枪兵",VLOOKUP(C38,[3]Heroes_Config!B:C,2,0)="步兵",VLOOKUP(C38,[3]Heroes_Config!B:C,2,0)="骑兵",VLOOKUP(C38,[3]Heroes_Config!B:C,2,0)="轻骑兵",VLOOKUP(C38,[3]Heroes_Config!B:C,2,0)="重骑兵",VLOOKUP(C38,[3]Heroes_Config!B:C,2,0)="盾兵",VLOOKUP(C38,[3]Heroes_Config!B:C,2,0)="忍者",VLOOKUP(C38,[3]Heroes_Config!B:C,2,0)="怪兽"),0,1)),2)),[4]被动技能!A$3:B$32,2,0)))</f>
        <v/>
      </c>
      <c r="J38" s="34" t="str">
        <f t="shared" si="0"/>
        <v/>
      </c>
      <c r="K38" s="34" t="str">
        <f>VLOOKUP(D38,[4]被动技能!$A$35:$B$37,2,0)</f>
        <v>80000020|5|80000021|5|80000022|5;80000021|10|80000022|10|80000023|10;80000022|15|80000023|15|80000024|15</v>
      </c>
      <c r="L38" s="34" t="str">
        <f t="shared" si="1"/>
        <v/>
      </c>
      <c r="M38" s="34" t="str">
        <f t="shared" si="2"/>
        <v/>
      </c>
    </row>
    <row r="39" spans="1:13" s="34" customFormat="1" x14ac:dyDescent="0.15">
      <c r="A39" s="34">
        <f t="shared" si="3"/>
        <v>300703</v>
      </c>
      <c r="B39" s="92">
        <v>3007</v>
      </c>
      <c r="C39" s="92" t="str">
        <f>VLOOKUP(B39,Heroes_Config!A:B,2,0)</f>
        <v>阿提拉</v>
      </c>
      <c r="D39" s="114">
        <f>VLOOKUP(B39,Heroes_Config!$A$5:$AN$5005,MATCH(D$4,Heroes_Config!$A$4:$AN$4,0),0)</f>
        <v>3</v>
      </c>
      <c r="E39" s="34">
        <v>3</v>
      </c>
      <c r="G39" s="34">
        <f t="shared" si="4"/>
        <v>30</v>
      </c>
      <c r="H39" s="34">
        <f t="shared" si="4"/>
        <v>2</v>
      </c>
      <c r="I39" s="34" t="str">
        <f>IF(F39="","",IF(F39=4,VLOOKUP(VALUE(CONCATENATE(E39,F39,IF(OR(VLOOKUP(C39,[3]Heroes_Config!B:C,2,0)="枪兵",VLOOKUP(C39,[3]Heroes_Config!B:C,2,0)="步兵",VLOOKUP(C39,[3]Heroes_Config!B:C,2,0)="骑兵",VLOOKUP(C39,[3]Heroes_Config!B:C,2,0)="轻骑兵",VLOOKUP(C39,[3]Heroes_Config!B:C,2,0)="重骑兵",VLOOKUP(C39,[3]Heroes_Config!B:C,2,0)="盾兵",VLOOKUP(C39,[3]Heroes_Config!B:C,2,0)="忍者",VLOOKUP(C39,[3]Heroes_Config!B:C,2,0)="怪兽"),0,1))),[4]被动技能!A$3:B$32,2,0),VLOOKUP(VALUE(LEFT(CONCATENATE(E39,F39,IF(OR(VLOOKUP(C39,[3]Heroes_Config!B:C,2,0)="枪兵",VLOOKUP(C39,[3]Heroes_Config!B:C,2,0)="步兵",VLOOKUP(C39,[3]Heroes_Config!B:C,2,0)="骑兵",VLOOKUP(C39,[3]Heroes_Config!B:C,2,0)="轻骑兵",VLOOKUP(C39,[3]Heroes_Config!B:C,2,0)="重骑兵",VLOOKUP(C39,[3]Heroes_Config!B:C,2,0)="盾兵",VLOOKUP(C39,[3]Heroes_Config!B:C,2,0)="忍者",VLOOKUP(C39,[3]Heroes_Config!B:C,2,0)="怪兽"),0,1)),2)),[4]被动技能!A$3:B$32,2,0)))</f>
        <v/>
      </c>
      <c r="J39" s="34" t="str">
        <f t="shared" si="0"/>
        <v/>
      </c>
      <c r="K39" s="34" t="str">
        <f>VLOOKUP(D39,[4]被动技能!$A$35:$B$37,2,0)</f>
        <v>80000020|5|80000021|5|80000022|5;80000021|10|80000022|10|80000023|10;80000022|15|80000023|15|80000024|15</v>
      </c>
      <c r="L39" s="34" t="str">
        <f t="shared" si="1"/>
        <v/>
      </c>
      <c r="M39" s="34" t="str">
        <f t="shared" si="2"/>
        <v/>
      </c>
    </row>
    <row r="40" spans="1:13" s="34" customFormat="1" x14ac:dyDescent="0.15">
      <c r="A40" s="34">
        <f t="shared" si="3"/>
        <v>300704</v>
      </c>
      <c r="B40" s="92">
        <v>3007</v>
      </c>
      <c r="C40" s="92" t="str">
        <f>VLOOKUP(B40,Heroes_Config!A:B,2,0)</f>
        <v>阿提拉</v>
      </c>
      <c r="D40" s="114">
        <f>VLOOKUP(B40,Heroes_Config!$A$5:$AN$5005,MATCH(D$4,Heroes_Config!$A$4:$AN$4,0),0)</f>
        <v>3</v>
      </c>
      <c r="E40" s="34">
        <v>4</v>
      </c>
      <c r="G40" s="34">
        <f t="shared" si="4"/>
        <v>40</v>
      </c>
      <c r="H40" s="34">
        <f t="shared" si="4"/>
        <v>3</v>
      </c>
      <c r="I40" s="34" t="str">
        <f>IF(F40="","",IF(F40=4,VLOOKUP(VALUE(CONCATENATE(E40,F40,IF(OR(VLOOKUP(C40,[3]Heroes_Config!B:C,2,0)="枪兵",VLOOKUP(C40,[3]Heroes_Config!B:C,2,0)="步兵",VLOOKUP(C40,[3]Heroes_Config!B:C,2,0)="骑兵",VLOOKUP(C40,[3]Heroes_Config!B:C,2,0)="轻骑兵",VLOOKUP(C40,[3]Heroes_Config!B:C,2,0)="重骑兵",VLOOKUP(C40,[3]Heroes_Config!B:C,2,0)="盾兵",VLOOKUP(C40,[3]Heroes_Config!B:C,2,0)="忍者",VLOOKUP(C40,[3]Heroes_Config!B:C,2,0)="怪兽"),0,1))),[4]被动技能!A$3:B$32,2,0),VLOOKUP(VALUE(LEFT(CONCATENATE(E40,F40,IF(OR(VLOOKUP(C40,[3]Heroes_Config!B:C,2,0)="枪兵",VLOOKUP(C40,[3]Heroes_Config!B:C,2,0)="步兵",VLOOKUP(C40,[3]Heroes_Config!B:C,2,0)="骑兵",VLOOKUP(C40,[3]Heroes_Config!B:C,2,0)="轻骑兵",VLOOKUP(C40,[3]Heroes_Config!B:C,2,0)="重骑兵",VLOOKUP(C40,[3]Heroes_Config!B:C,2,0)="盾兵",VLOOKUP(C40,[3]Heroes_Config!B:C,2,0)="忍者",VLOOKUP(C40,[3]Heroes_Config!B:C,2,0)="怪兽"),0,1)),2)),[4]被动技能!A$3:B$32,2,0)))</f>
        <v/>
      </c>
      <c r="J40" s="34" t="str">
        <f t="shared" si="0"/>
        <v/>
      </c>
      <c r="K40" s="34" t="str">
        <f>VLOOKUP(D40,[4]被动技能!$A$35:$B$37,2,0)</f>
        <v>80000020|5|80000021|5|80000022|5;80000021|10|80000022|10|80000023|10;80000022|15|80000023|15|80000024|15</v>
      </c>
      <c r="L40" s="34" t="str">
        <f t="shared" si="1"/>
        <v/>
      </c>
      <c r="M40" s="34" t="str">
        <f t="shared" si="2"/>
        <v/>
      </c>
    </row>
    <row r="41" spans="1:13" s="34" customFormat="1" x14ac:dyDescent="0.15">
      <c r="A41" s="34">
        <f t="shared" si="3"/>
        <v>300705</v>
      </c>
      <c r="B41" s="92">
        <v>3007</v>
      </c>
      <c r="C41" s="92" t="str">
        <f>VLOOKUP(B41,Heroes_Config!A:B,2,0)</f>
        <v>阿提拉</v>
      </c>
      <c r="D41" s="114">
        <f>VLOOKUP(B41,Heroes_Config!$A$5:$AN$5005,MATCH(D$4,Heroes_Config!$A$4:$AN$4,0),0)</f>
        <v>3</v>
      </c>
      <c r="E41" s="34">
        <v>5</v>
      </c>
      <c r="G41" s="34">
        <f t="shared" si="4"/>
        <v>50</v>
      </c>
      <c r="H41" s="34">
        <f t="shared" si="4"/>
        <v>3</v>
      </c>
      <c r="I41" s="34" t="str">
        <f>IF(F41="","",IF(F41=4,VLOOKUP(VALUE(CONCATENATE(E41,F41,IF(OR(VLOOKUP(C41,[3]Heroes_Config!B:C,2,0)="枪兵",VLOOKUP(C41,[3]Heroes_Config!B:C,2,0)="步兵",VLOOKUP(C41,[3]Heroes_Config!B:C,2,0)="骑兵",VLOOKUP(C41,[3]Heroes_Config!B:C,2,0)="轻骑兵",VLOOKUP(C41,[3]Heroes_Config!B:C,2,0)="重骑兵",VLOOKUP(C41,[3]Heroes_Config!B:C,2,0)="盾兵",VLOOKUP(C41,[3]Heroes_Config!B:C,2,0)="忍者",VLOOKUP(C41,[3]Heroes_Config!B:C,2,0)="怪兽"),0,1))),[4]被动技能!A$3:B$32,2,0),VLOOKUP(VALUE(LEFT(CONCATENATE(E41,F41,IF(OR(VLOOKUP(C41,[3]Heroes_Config!B:C,2,0)="枪兵",VLOOKUP(C41,[3]Heroes_Config!B:C,2,0)="步兵",VLOOKUP(C41,[3]Heroes_Config!B:C,2,0)="骑兵",VLOOKUP(C41,[3]Heroes_Config!B:C,2,0)="轻骑兵",VLOOKUP(C41,[3]Heroes_Config!B:C,2,0)="重骑兵",VLOOKUP(C41,[3]Heroes_Config!B:C,2,0)="盾兵",VLOOKUP(C41,[3]Heroes_Config!B:C,2,0)="忍者",VLOOKUP(C41,[3]Heroes_Config!B:C,2,0)="怪兽"),0,1)),2)),[4]被动技能!A$3:B$32,2,0)))</f>
        <v/>
      </c>
      <c r="J41" s="34" t="str">
        <f t="shared" si="0"/>
        <v/>
      </c>
      <c r="K41" s="34" t="str">
        <f>VLOOKUP(D41,[4]被动技能!$A$35:$B$37,2,0)</f>
        <v>80000020|5|80000021|5|80000022|5;80000021|10|80000022|10|80000023|10;80000022|15|80000023|15|80000024|15</v>
      </c>
      <c r="L41" s="34" t="str">
        <f t="shared" si="1"/>
        <v/>
      </c>
      <c r="M41" s="34" t="str">
        <f t="shared" si="2"/>
        <v/>
      </c>
    </row>
    <row r="42" spans="1:13" s="34" customFormat="1" x14ac:dyDescent="0.15">
      <c r="A42" s="34">
        <f t="shared" si="3"/>
        <v>300901</v>
      </c>
      <c r="B42" s="88">
        <v>3009</v>
      </c>
      <c r="C42" s="88" t="str">
        <f>VLOOKUP(B42,Heroes_Config!A:B,2,0)</f>
        <v>贝奥武夫</v>
      </c>
      <c r="D42" s="112">
        <f>VLOOKUP(B42,Heroes_Config!$A$5:$AN$5005,MATCH(D$4,Heroes_Config!$A$4:$AN$4,0),0)</f>
        <v>3</v>
      </c>
      <c r="E42" s="34">
        <v>1</v>
      </c>
      <c r="F42" s="34">
        <v>2</v>
      </c>
      <c r="G42" s="34">
        <f t="shared" si="4"/>
        <v>10</v>
      </c>
      <c r="H42" s="34">
        <f t="shared" si="4"/>
        <v>-1</v>
      </c>
      <c r="I42" s="34" t="str">
        <f>IF(F42="","",IF(F42=4,VLOOKUP(VALUE(CONCATENATE(E42,F42,IF(OR(VLOOKUP(C42,[3]Heroes_Config!B:C,2,0)="枪兵",VLOOKUP(C42,[3]Heroes_Config!B:C,2,0)="步兵",VLOOKUP(C42,[3]Heroes_Config!B:C,2,0)="骑兵",VLOOKUP(C42,[3]Heroes_Config!B:C,2,0)="轻骑兵",VLOOKUP(C42,[3]Heroes_Config!B:C,2,0)="重骑兵",VLOOKUP(C42,[3]Heroes_Config!B:C,2,0)="盾兵",VLOOKUP(C42,[3]Heroes_Config!B:C,2,0)="忍者",VLOOKUP(C42,[3]Heroes_Config!B:C,2,0)="怪兽"),0,1))),[4]被动技能!A$3:B$32,2,0),VLOOKUP(VALUE(LEFT(CONCATENATE(E42,F42,IF(OR(VLOOKUP(C42,[3]Heroes_Config!B:C,2,0)="枪兵",VLOOKUP(C42,[3]Heroes_Config!B:C,2,0)="步兵",VLOOKUP(C42,[3]Heroes_Config!B:C,2,0)="骑兵",VLOOKUP(C42,[3]Heroes_Config!B:C,2,0)="轻骑兵",VLOOKUP(C42,[3]Heroes_Config!B:C,2,0)="重骑兵",VLOOKUP(C42,[3]Heroes_Config!B:C,2,0)="盾兵",VLOOKUP(C42,[3]Heroes_Config!B:C,2,0)="忍者",VLOOKUP(C42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42" s="34" t="str">
        <f t="shared" si="0"/>
        <v>80000017|5</v>
      </c>
      <c r="K42" s="34" t="str">
        <f>VLOOKUP(D42,[4]被动技能!$A$35:$B$37,2,0)</f>
        <v>80000020|5|80000021|5|80000022|5;80000021|10|80000022|10|80000023|10;80000022|15|80000023|15|80000024|15</v>
      </c>
      <c r="L42" s="34">
        <f t="shared" si="1"/>
        <v>80000017</v>
      </c>
      <c r="M42" s="34">
        <f t="shared" si="2"/>
        <v>5</v>
      </c>
    </row>
    <row r="43" spans="1:13" s="34" customFormat="1" x14ac:dyDescent="0.15">
      <c r="A43" s="34">
        <f t="shared" si="3"/>
        <v>300902</v>
      </c>
      <c r="B43" s="88">
        <v>3009</v>
      </c>
      <c r="C43" s="88" t="str">
        <f>VLOOKUP(B43,Heroes_Config!A:B,2,0)</f>
        <v>贝奥武夫</v>
      </c>
      <c r="D43" s="112">
        <f>VLOOKUP(B43,Heroes_Config!$A$5:$AN$5005,MATCH(D$4,Heroes_Config!$A$4:$AN$4,0),0)</f>
        <v>3</v>
      </c>
      <c r="E43" s="34">
        <v>2</v>
      </c>
      <c r="F43" s="34">
        <v>1</v>
      </c>
      <c r="G43" s="34">
        <f t="shared" si="4"/>
        <v>20</v>
      </c>
      <c r="H43" s="34">
        <f t="shared" si="4"/>
        <v>-1</v>
      </c>
      <c r="I43" s="34" t="str">
        <f>IF(F43="","",IF(F43=4,VLOOKUP(VALUE(CONCATENATE(E43,F43,IF(OR(VLOOKUP(C43,[3]Heroes_Config!B:C,2,0)="枪兵",VLOOKUP(C43,[3]Heroes_Config!B:C,2,0)="步兵",VLOOKUP(C43,[3]Heroes_Config!B:C,2,0)="骑兵",VLOOKUP(C43,[3]Heroes_Config!B:C,2,0)="轻骑兵",VLOOKUP(C43,[3]Heroes_Config!B:C,2,0)="重骑兵",VLOOKUP(C43,[3]Heroes_Config!B:C,2,0)="盾兵",VLOOKUP(C43,[3]Heroes_Config!B:C,2,0)="忍者",VLOOKUP(C43,[3]Heroes_Config!B:C,2,0)="怪兽"),0,1))),[4]被动技能!A$3:B$32,2,0),VLOOKUP(VALUE(LEFT(CONCATENATE(E43,F43,IF(OR(VLOOKUP(C43,[3]Heroes_Config!B:C,2,0)="枪兵",VLOOKUP(C43,[3]Heroes_Config!B:C,2,0)="步兵",VLOOKUP(C43,[3]Heroes_Config!B:C,2,0)="骑兵",VLOOKUP(C43,[3]Heroes_Config!B:C,2,0)="轻骑兵",VLOOKUP(C43,[3]Heroes_Config!B:C,2,0)="重骑兵",VLOOKUP(C43,[3]Heroes_Config!B:C,2,0)="盾兵",VLOOKUP(C43,[3]Heroes_Config!B:C,2,0)="忍者",VLOOKUP(C43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43" s="34" t="str">
        <f t="shared" si="0"/>
        <v>80000016|10</v>
      </c>
      <c r="K43" s="34" t="str">
        <f>VLOOKUP(D43,[4]被动技能!$A$35:$B$37,2,0)</f>
        <v>80000020|5|80000021|5|80000022|5;80000021|10|80000022|10|80000023|10;80000022|15|80000023|15|80000024|15</v>
      </c>
      <c r="L43" s="34">
        <f t="shared" si="1"/>
        <v>80000016</v>
      </c>
      <c r="M43" s="34">
        <f t="shared" si="2"/>
        <v>10</v>
      </c>
    </row>
    <row r="44" spans="1:13" s="34" customFormat="1" x14ac:dyDescent="0.15">
      <c r="A44" s="34">
        <f t="shared" si="3"/>
        <v>300903</v>
      </c>
      <c r="B44" s="88">
        <v>3009</v>
      </c>
      <c r="C44" s="88" t="str">
        <f>VLOOKUP(B44,Heroes_Config!A:B,2,0)</f>
        <v>贝奥武夫</v>
      </c>
      <c r="D44" s="112">
        <f>VLOOKUP(B44,Heroes_Config!$A$5:$AN$5005,MATCH(D$4,Heroes_Config!$A$4:$AN$4,0),0)</f>
        <v>3</v>
      </c>
      <c r="E44" s="34">
        <v>3</v>
      </c>
      <c r="F44" s="34">
        <v>1</v>
      </c>
      <c r="G44" s="34">
        <f t="shared" si="4"/>
        <v>30</v>
      </c>
      <c r="H44" s="34">
        <f t="shared" si="4"/>
        <v>2</v>
      </c>
      <c r="I44" s="34" t="str">
        <f>IF(F44="","",IF(F44=4,VLOOKUP(VALUE(CONCATENATE(E44,F44,IF(OR(VLOOKUP(C44,[3]Heroes_Config!B:C,2,0)="枪兵",VLOOKUP(C44,[3]Heroes_Config!B:C,2,0)="步兵",VLOOKUP(C44,[3]Heroes_Config!B:C,2,0)="骑兵",VLOOKUP(C44,[3]Heroes_Config!B:C,2,0)="轻骑兵",VLOOKUP(C44,[3]Heroes_Config!B:C,2,0)="重骑兵",VLOOKUP(C44,[3]Heroes_Config!B:C,2,0)="盾兵",VLOOKUP(C44,[3]Heroes_Config!B:C,2,0)="忍者",VLOOKUP(C44,[3]Heroes_Config!B:C,2,0)="怪兽"),0,1))),[4]被动技能!A$3:B$32,2,0),VLOOKUP(VALUE(LEFT(CONCATENATE(E44,F44,IF(OR(VLOOKUP(C44,[3]Heroes_Config!B:C,2,0)="枪兵",VLOOKUP(C44,[3]Heroes_Config!B:C,2,0)="步兵",VLOOKUP(C44,[3]Heroes_Config!B:C,2,0)="骑兵",VLOOKUP(C44,[3]Heroes_Config!B:C,2,0)="轻骑兵",VLOOKUP(C44,[3]Heroes_Config!B:C,2,0)="重骑兵",VLOOKUP(C44,[3]Heroes_Config!B:C,2,0)="盾兵",VLOOKUP(C44,[3]Heroes_Config!B:C,2,0)="忍者",VLOOKUP(C44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44" s="34" t="str">
        <f t="shared" si="0"/>
        <v>80000016|15</v>
      </c>
      <c r="K44" s="34" t="str">
        <f>VLOOKUP(D44,[4]被动技能!$A$35:$B$37,2,0)</f>
        <v>80000020|5|80000021|5|80000022|5;80000021|10|80000022|10|80000023|10;80000022|15|80000023|15|80000024|15</v>
      </c>
      <c r="L44" s="34">
        <f t="shared" si="1"/>
        <v>80000016</v>
      </c>
      <c r="M44" s="34">
        <f t="shared" si="2"/>
        <v>15</v>
      </c>
    </row>
    <row r="45" spans="1:13" s="34" customFormat="1" x14ac:dyDescent="0.15">
      <c r="A45" s="34">
        <f t="shared" si="3"/>
        <v>300904</v>
      </c>
      <c r="B45" s="88">
        <v>3009</v>
      </c>
      <c r="C45" s="88" t="str">
        <f>VLOOKUP(B45,Heroes_Config!A:B,2,0)</f>
        <v>贝奥武夫</v>
      </c>
      <c r="D45" s="112">
        <f>VLOOKUP(B45,Heroes_Config!$A$5:$AN$5005,MATCH(D$4,Heroes_Config!$A$4:$AN$4,0),0)</f>
        <v>3</v>
      </c>
      <c r="E45" s="34">
        <v>4</v>
      </c>
      <c r="F45" s="34">
        <v>3</v>
      </c>
      <c r="G45" s="34">
        <f t="shared" si="4"/>
        <v>50</v>
      </c>
      <c r="H45" s="34">
        <f t="shared" si="4"/>
        <v>2</v>
      </c>
      <c r="I45" s="34" t="str">
        <f>IF(F45="","",IF(F45=4,VLOOKUP(VALUE(CONCATENATE(E45,F45,IF(OR(VLOOKUP(C45,[3]Heroes_Config!B:C,2,0)="枪兵",VLOOKUP(C45,[3]Heroes_Config!B:C,2,0)="步兵",VLOOKUP(C45,[3]Heroes_Config!B:C,2,0)="骑兵",VLOOKUP(C45,[3]Heroes_Config!B:C,2,0)="轻骑兵",VLOOKUP(C45,[3]Heroes_Config!B:C,2,0)="重骑兵",VLOOKUP(C45,[3]Heroes_Config!B:C,2,0)="盾兵",VLOOKUP(C45,[3]Heroes_Config!B:C,2,0)="忍者",VLOOKUP(C45,[3]Heroes_Config!B:C,2,0)="怪兽"),0,1))),[4]被动技能!A$3:B$32,2,0),VLOOKUP(VALUE(LEFT(CONCATENATE(E45,F45,IF(OR(VLOOKUP(C45,[3]Heroes_Config!B:C,2,0)="枪兵",VLOOKUP(C45,[3]Heroes_Config!B:C,2,0)="步兵",VLOOKUP(C45,[3]Heroes_Config!B:C,2,0)="骑兵",VLOOKUP(C45,[3]Heroes_Config!B:C,2,0)="轻骑兵",VLOOKUP(C45,[3]Heroes_Config!B:C,2,0)="重骑兵",VLOOKUP(C45,[3]Heroes_Config!B:C,2,0)="盾兵",VLOOKUP(C45,[3]Heroes_Config!B:C,2,0)="忍者",VLOOKUP(C45,[3]Heroes_Config!B:C,2,0)="怪兽"),0,1)),2)),[4]被动技能!A$3:B$32,2,0)))</f>
        <v>10005|0|100;10006|0|100;10013|0|100;10014|0|100;10105|1|50;10106|1|50;10113|1|50;10114|1|50;10205|2|20;10206|2|20;10213|32|20;10214|2|20;10305|3|25;10306|3|25;10313|3|25;10314|3|25;10405|4|25;10406|4|25;10413|4|25;10414|4|25;10405|5|25;10406|5|25;10413|5|25;10414|5|25</v>
      </c>
      <c r="J45" s="34" t="str">
        <f t="shared" si="0"/>
        <v>80000018|20</v>
      </c>
      <c r="K45" s="34" t="str">
        <f>VLOOKUP(D45,[4]被动技能!$A$35:$B$37,2,0)</f>
        <v>80000020|5|80000021|5|80000022|5;80000021|10|80000022|10|80000023|10;80000022|15|80000023|15|80000024|15</v>
      </c>
      <c r="L45" s="34">
        <f t="shared" si="1"/>
        <v>80000018</v>
      </c>
      <c r="M45" s="34">
        <f t="shared" si="2"/>
        <v>20</v>
      </c>
    </row>
    <row r="46" spans="1:13" s="34" customFormat="1" x14ac:dyDescent="0.15">
      <c r="A46" s="34">
        <f t="shared" si="3"/>
        <v>300905</v>
      </c>
      <c r="B46" s="88">
        <v>3009</v>
      </c>
      <c r="C46" s="88" t="str">
        <f>VLOOKUP(B46,Heroes_Config!A:B,2,0)</f>
        <v>贝奥武夫</v>
      </c>
      <c r="D46" s="112">
        <f>VLOOKUP(B46,Heroes_Config!$A$5:$AN$5005,MATCH(D$4,Heroes_Config!$A$4:$AN$4,0),0)</f>
        <v>3</v>
      </c>
      <c r="E46" s="34">
        <v>5</v>
      </c>
      <c r="F46" s="34">
        <v>3</v>
      </c>
      <c r="G46" s="34">
        <f t="shared" si="4"/>
        <v>50</v>
      </c>
      <c r="H46" s="34">
        <f t="shared" si="4"/>
        <v>3</v>
      </c>
      <c r="I46" s="34" t="str">
        <f>IF(F46="","",IF(F46=4,VLOOKUP(VALUE(CONCATENATE(E46,F46,IF(OR(VLOOKUP(C46,[3]Heroes_Config!B:C,2,0)="枪兵",VLOOKUP(C46,[3]Heroes_Config!B:C,2,0)="步兵",VLOOKUP(C46,[3]Heroes_Config!B:C,2,0)="骑兵",VLOOKUP(C46,[3]Heroes_Config!B:C,2,0)="轻骑兵",VLOOKUP(C46,[3]Heroes_Config!B:C,2,0)="重骑兵",VLOOKUP(C46,[3]Heroes_Config!B:C,2,0)="盾兵",VLOOKUP(C46,[3]Heroes_Config!B:C,2,0)="忍者",VLOOKUP(C46,[3]Heroes_Config!B:C,2,0)="怪兽"),0,1))),[4]被动技能!A$3:B$32,2,0),VLOOKUP(VALUE(LEFT(CONCATENATE(E46,F46,IF(OR(VLOOKUP(C46,[3]Heroes_Config!B:C,2,0)="枪兵",VLOOKUP(C46,[3]Heroes_Config!B:C,2,0)="步兵",VLOOKUP(C46,[3]Heroes_Config!B:C,2,0)="骑兵",VLOOKUP(C46,[3]Heroes_Config!B:C,2,0)="轻骑兵",VLOOKUP(C46,[3]Heroes_Config!B:C,2,0)="重骑兵",VLOOKUP(C46,[3]Heroes_Config!B:C,2,0)="盾兵",VLOOKUP(C46,[3]Heroes_Config!B:C,2,0)="忍者",VLOOKUP(C46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46" s="34" t="str">
        <f t="shared" si="0"/>
        <v>80000018|30</v>
      </c>
      <c r="K46" s="34" t="str">
        <f>VLOOKUP(D46,[4]被动技能!$A$35:$B$37,2,0)</f>
        <v>80000020|5|80000021|5|80000022|5;80000021|10|80000022|10|80000023|10;80000022|15|80000023|15|80000024|15</v>
      </c>
      <c r="L46" s="34">
        <f t="shared" si="1"/>
        <v>80000018</v>
      </c>
      <c r="M46" s="34">
        <f t="shared" si="2"/>
        <v>30</v>
      </c>
    </row>
    <row r="47" spans="1:13" s="34" customFormat="1" x14ac:dyDescent="0.15">
      <c r="A47" s="34">
        <f t="shared" si="3"/>
        <v>301001</v>
      </c>
      <c r="B47" s="92">
        <v>3010</v>
      </c>
      <c r="C47" s="92" t="str">
        <f>VLOOKUP(B47,Heroes_Config!A:B,2,0)</f>
        <v>库·丘林</v>
      </c>
      <c r="D47" s="114">
        <f>VLOOKUP(B47,Heroes_Config!$A$5:$AN$5005,MATCH(D$4,Heroes_Config!$A$4:$AN$4,0),0)</f>
        <v>3</v>
      </c>
      <c r="E47" s="34">
        <v>1</v>
      </c>
      <c r="G47" s="34">
        <f t="shared" ref="G47:H56" si="5">G21</f>
        <v>10</v>
      </c>
      <c r="H47" s="34">
        <f t="shared" si="5"/>
        <v>-1</v>
      </c>
      <c r="I47" s="34" t="str">
        <f>IF(F47="","",IF(F47=4,VLOOKUP(VALUE(CONCATENATE(E47,F47,IF(OR(VLOOKUP(C47,[3]Heroes_Config!B:C,2,0)="枪兵",VLOOKUP(C47,[3]Heroes_Config!B:C,2,0)="步兵",VLOOKUP(C47,[3]Heroes_Config!B:C,2,0)="骑兵",VLOOKUP(C47,[3]Heroes_Config!B:C,2,0)="轻骑兵",VLOOKUP(C47,[3]Heroes_Config!B:C,2,0)="重骑兵",VLOOKUP(C47,[3]Heroes_Config!B:C,2,0)="盾兵",VLOOKUP(C47,[3]Heroes_Config!B:C,2,0)="忍者",VLOOKUP(C47,[3]Heroes_Config!B:C,2,0)="怪兽"),0,1))),[4]被动技能!A$3:B$32,2,0),VLOOKUP(VALUE(LEFT(CONCATENATE(E47,F47,IF(OR(VLOOKUP(C47,[3]Heroes_Config!B:C,2,0)="枪兵",VLOOKUP(C47,[3]Heroes_Config!B:C,2,0)="步兵",VLOOKUP(C47,[3]Heroes_Config!B:C,2,0)="骑兵",VLOOKUP(C47,[3]Heroes_Config!B:C,2,0)="轻骑兵",VLOOKUP(C47,[3]Heroes_Config!B:C,2,0)="重骑兵",VLOOKUP(C47,[3]Heroes_Config!B:C,2,0)="盾兵",VLOOKUP(C47,[3]Heroes_Config!B:C,2,0)="忍者",VLOOKUP(C47,[3]Heroes_Config!B:C,2,0)="怪兽"),0,1)),2)),[4]被动技能!A$3:B$32,2,0)))</f>
        <v/>
      </c>
      <c r="J47" s="34" t="str">
        <f t="shared" si="0"/>
        <v/>
      </c>
      <c r="K47" s="34" t="str">
        <f>VLOOKUP(D47,[4]被动技能!$A$35:$B$37,2,0)</f>
        <v>80000020|5|80000021|5|80000022|5;80000021|10|80000022|10|80000023|10;80000022|15|80000023|15|80000024|15</v>
      </c>
      <c r="L47" s="34" t="str">
        <f t="shared" si="1"/>
        <v/>
      </c>
      <c r="M47" s="34" t="str">
        <f t="shared" si="2"/>
        <v/>
      </c>
    </row>
    <row r="48" spans="1:13" s="34" customFormat="1" x14ac:dyDescent="0.15">
      <c r="A48" s="34">
        <f t="shared" si="3"/>
        <v>301002</v>
      </c>
      <c r="B48" s="92">
        <v>3010</v>
      </c>
      <c r="C48" s="92" t="str">
        <f>VLOOKUP(B48,Heroes_Config!A:B,2,0)</f>
        <v>库·丘林</v>
      </c>
      <c r="D48" s="114">
        <f>VLOOKUP(B48,Heroes_Config!$A$5:$AN$5005,MATCH(D$4,Heroes_Config!$A$4:$AN$4,0),0)</f>
        <v>3</v>
      </c>
      <c r="E48" s="34">
        <v>2</v>
      </c>
      <c r="G48" s="34">
        <f t="shared" si="5"/>
        <v>20</v>
      </c>
      <c r="H48" s="34">
        <f t="shared" si="5"/>
        <v>-1</v>
      </c>
      <c r="I48" s="34" t="str">
        <f>IF(F48="","",IF(F48=4,VLOOKUP(VALUE(CONCATENATE(E48,F48,IF(OR(VLOOKUP(C48,[3]Heroes_Config!B:C,2,0)="枪兵",VLOOKUP(C48,[3]Heroes_Config!B:C,2,0)="步兵",VLOOKUP(C48,[3]Heroes_Config!B:C,2,0)="骑兵",VLOOKUP(C48,[3]Heroes_Config!B:C,2,0)="轻骑兵",VLOOKUP(C48,[3]Heroes_Config!B:C,2,0)="重骑兵",VLOOKUP(C48,[3]Heroes_Config!B:C,2,0)="盾兵",VLOOKUP(C48,[3]Heroes_Config!B:C,2,0)="忍者",VLOOKUP(C48,[3]Heroes_Config!B:C,2,0)="怪兽"),0,1))),[4]被动技能!A$3:B$32,2,0),VLOOKUP(VALUE(LEFT(CONCATENATE(E48,F48,IF(OR(VLOOKUP(C48,[3]Heroes_Config!B:C,2,0)="枪兵",VLOOKUP(C48,[3]Heroes_Config!B:C,2,0)="步兵",VLOOKUP(C48,[3]Heroes_Config!B:C,2,0)="骑兵",VLOOKUP(C48,[3]Heroes_Config!B:C,2,0)="轻骑兵",VLOOKUP(C48,[3]Heroes_Config!B:C,2,0)="重骑兵",VLOOKUP(C48,[3]Heroes_Config!B:C,2,0)="盾兵",VLOOKUP(C48,[3]Heroes_Config!B:C,2,0)="忍者",VLOOKUP(C48,[3]Heroes_Config!B:C,2,0)="怪兽"),0,1)),2)),[4]被动技能!A$3:B$32,2,0)))</f>
        <v/>
      </c>
      <c r="J48" s="34" t="str">
        <f t="shared" si="0"/>
        <v/>
      </c>
      <c r="K48" s="34" t="str">
        <f>VLOOKUP(D48,[4]被动技能!$A$35:$B$37,2,0)</f>
        <v>80000020|5|80000021|5|80000022|5;80000021|10|80000022|10|80000023|10;80000022|15|80000023|15|80000024|15</v>
      </c>
      <c r="L48" s="34" t="str">
        <f t="shared" si="1"/>
        <v/>
      </c>
      <c r="M48" s="34" t="str">
        <f t="shared" si="2"/>
        <v/>
      </c>
    </row>
    <row r="49" spans="1:13" s="34" customFormat="1" x14ac:dyDescent="0.15">
      <c r="A49" s="34">
        <f t="shared" si="3"/>
        <v>301003</v>
      </c>
      <c r="B49" s="92">
        <v>3010</v>
      </c>
      <c r="C49" s="92" t="str">
        <f>VLOOKUP(B49,Heroes_Config!A:B,2,0)</f>
        <v>库·丘林</v>
      </c>
      <c r="D49" s="114">
        <f>VLOOKUP(B49,Heroes_Config!$A$5:$AN$5005,MATCH(D$4,Heroes_Config!$A$4:$AN$4,0),0)</f>
        <v>3</v>
      </c>
      <c r="E49" s="34">
        <v>3</v>
      </c>
      <c r="G49" s="34">
        <f t="shared" si="5"/>
        <v>30</v>
      </c>
      <c r="H49" s="34">
        <f t="shared" si="5"/>
        <v>-1</v>
      </c>
      <c r="I49" s="34" t="str">
        <f>IF(F49="","",IF(F49=4,VLOOKUP(VALUE(CONCATENATE(E49,F49,IF(OR(VLOOKUP(C49,[3]Heroes_Config!B:C,2,0)="枪兵",VLOOKUP(C49,[3]Heroes_Config!B:C,2,0)="步兵",VLOOKUP(C49,[3]Heroes_Config!B:C,2,0)="骑兵",VLOOKUP(C49,[3]Heroes_Config!B:C,2,0)="轻骑兵",VLOOKUP(C49,[3]Heroes_Config!B:C,2,0)="重骑兵",VLOOKUP(C49,[3]Heroes_Config!B:C,2,0)="盾兵",VLOOKUP(C49,[3]Heroes_Config!B:C,2,0)="忍者",VLOOKUP(C49,[3]Heroes_Config!B:C,2,0)="怪兽"),0,1))),[4]被动技能!A$3:B$32,2,0),VLOOKUP(VALUE(LEFT(CONCATENATE(E49,F49,IF(OR(VLOOKUP(C49,[3]Heroes_Config!B:C,2,0)="枪兵",VLOOKUP(C49,[3]Heroes_Config!B:C,2,0)="步兵",VLOOKUP(C49,[3]Heroes_Config!B:C,2,0)="骑兵",VLOOKUP(C49,[3]Heroes_Config!B:C,2,0)="轻骑兵",VLOOKUP(C49,[3]Heroes_Config!B:C,2,0)="重骑兵",VLOOKUP(C49,[3]Heroes_Config!B:C,2,0)="盾兵",VLOOKUP(C49,[3]Heroes_Config!B:C,2,0)="忍者",VLOOKUP(C49,[3]Heroes_Config!B:C,2,0)="怪兽"),0,1)),2)),[4]被动技能!A$3:B$32,2,0)))</f>
        <v/>
      </c>
      <c r="J49" s="34" t="str">
        <f t="shared" si="0"/>
        <v/>
      </c>
      <c r="K49" s="34" t="str">
        <f>VLOOKUP(D49,[4]被动技能!$A$35:$B$37,2,0)</f>
        <v>80000020|5|80000021|5|80000022|5;80000021|10|80000022|10|80000023|10;80000022|15|80000023|15|80000024|15</v>
      </c>
      <c r="L49" s="34" t="str">
        <f t="shared" si="1"/>
        <v/>
      </c>
      <c r="M49" s="34" t="str">
        <f t="shared" si="2"/>
        <v/>
      </c>
    </row>
    <row r="50" spans="1:13" s="34" customFormat="1" x14ac:dyDescent="0.15">
      <c r="A50" s="34">
        <f t="shared" si="3"/>
        <v>301004</v>
      </c>
      <c r="B50" s="92">
        <v>3010</v>
      </c>
      <c r="C50" s="92" t="str">
        <f>VLOOKUP(B50,Heroes_Config!A:B,2,0)</f>
        <v>库·丘林</v>
      </c>
      <c r="D50" s="114">
        <f>VLOOKUP(B50,Heroes_Config!$A$5:$AN$5005,MATCH(D$4,Heroes_Config!$A$4:$AN$4,0),0)</f>
        <v>3</v>
      </c>
      <c r="E50" s="34">
        <v>4</v>
      </c>
      <c r="G50" s="34">
        <f t="shared" si="5"/>
        <v>40</v>
      </c>
      <c r="H50" s="34">
        <f t="shared" si="5"/>
        <v>1</v>
      </c>
      <c r="I50" s="34" t="str">
        <f>IF(F50="","",IF(F50=4,VLOOKUP(VALUE(CONCATENATE(E50,F50,IF(OR(VLOOKUP(C50,[3]Heroes_Config!B:C,2,0)="枪兵",VLOOKUP(C50,[3]Heroes_Config!B:C,2,0)="步兵",VLOOKUP(C50,[3]Heroes_Config!B:C,2,0)="骑兵",VLOOKUP(C50,[3]Heroes_Config!B:C,2,0)="轻骑兵",VLOOKUP(C50,[3]Heroes_Config!B:C,2,0)="重骑兵",VLOOKUP(C50,[3]Heroes_Config!B:C,2,0)="盾兵",VLOOKUP(C50,[3]Heroes_Config!B:C,2,0)="忍者",VLOOKUP(C50,[3]Heroes_Config!B:C,2,0)="怪兽"),0,1))),[4]被动技能!A$3:B$32,2,0),VLOOKUP(VALUE(LEFT(CONCATENATE(E50,F50,IF(OR(VLOOKUP(C50,[3]Heroes_Config!B:C,2,0)="枪兵",VLOOKUP(C50,[3]Heroes_Config!B:C,2,0)="步兵",VLOOKUP(C50,[3]Heroes_Config!B:C,2,0)="骑兵",VLOOKUP(C50,[3]Heroes_Config!B:C,2,0)="轻骑兵",VLOOKUP(C50,[3]Heroes_Config!B:C,2,0)="重骑兵",VLOOKUP(C50,[3]Heroes_Config!B:C,2,0)="盾兵",VLOOKUP(C50,[3]Heroes_Config!B:C,2,0)="忍者",VLOOKUP(C50,[3]Heroes_Config!B:C,2,0)="怪兽"),0,1)),2)),[4]被动技能!A$3:B$32,2,0)))</f>
        <v/>
      </c>
      <c r="J50" s="34" t="str">
        <f t="shared" si="0"/>
        <v/>
      </c>
      <c r="K50" s="34" t="str">
        <f>VLOOKUP(D50,[4]被动技能!$A$35:$B$37,2,0)</f>
        <v>80000020|5|80000021|5|80000022|5;80000021|10|80000022|10|80000023|10;80000022|15|80000023|15|80000024|15</v>
      </c>
      <c r="L50" s="34" t="str">
        <f t="shared" si="1"/>
        <v/>
      </c>
      <c r="M50" s="34" t="str">
        <f t="shared" si="2"/>
        <v/>
      </c>
    </row>
    <row r="51" spans="1:13" s="34" customFormat="1" x14ac:dyDescent="0.15">
      <c r="A51" s="34">
        <f t="shared" si="3"/>
        <v>301005</v>
      </c>
      <c r="B51" s="92">
        <v>3010</v>
      </c>
      <c r="C51" s="92" t="str">
        <f>VLOOKUP(B51,Heroes_Config!A:B,2,0)</f>
        <v>库·丘林</v>
      </c>
      <c r="D51" s="114">
        <f>VLOOKUP(B51,Heroes_Config!$A$5:$AN$5005,MATCH(D$4,Heroes_Config!$A$4:$AN$4,0),0)</f>
        <v>3</v>
      </c>
      <c r="E51" s="34">
        <v>5</v>
      </c>
      <c r="G51" s="34">
        <f t="shared" si="5"/>
        <v>45</v>
      </c>
      <c r="H51" s="34">
        <f t="shared" si="5"/>
        <v>4</v>
      </c>
      <c r="I51" s="34" t="str">
        <f>IF(F51="","",IF(F51=4,VLOOKUP(VALUE(CONCATENATE(E51,F51,IF(OR(VLOOKUP(C51,[3]Heroes_Config!B:C,2,0)="枪兵",VLOOKUP(C51,[3]Heroes_Config!B:C,2,0)="步兵",VLOOKUP(C51,[3]Heroes_Config!B:C,2,0)="骑兵",VLOOKUP(C51,[3]Heroes_Config!B:C,2,0)="轻骑兵",VLOOKUP(C51,[3]Heroes_Config!B:C,2,0)="重骑兵",VLOOKUP(C51,[3]Heroes_Config!B:C,2,0)="盾兵",VLOOKUP(C51,[3]Heroes_Config!B:C,2,0)="忍者",VLOOKUP(C51,[3]Heroes_Config!B:C,2,0)="怪兽"),0,1))),[4]被动技能!A$3:B$32,2,0),VLOOKUP(VALUE(LEFT(CONCATENATE(E51,F51,IF(OR(VLOOKUP(C51,[3]Heroes_Config!B:C,2,0)="枪兵",VLOOKUP(C51,[3]Heroes_Config!B:C,2,0)="步兵",VLOOKUP(C51,[3]Heroes_Config!B:C,2,0)="骑兵",VLOOKUP(C51,[3]Heroes_Config!B:C,2,0)="轻骑兵",VLOOKUP(C51,[3]Heroes_Config!B:C,2,0)="重骑兵",VLOOKUP(C51,[3]Heroes_Config!B:C,2,0)="盾兵",VLOOKUP(C51,[3]Heroes_Config!B:C,2,0)="忍者",VLOOKUP(C51,[3]Heroes_Config!B:C,2,0)="怪兽"),0,1)),2)),[4]被动技能!A$3:B$32,2,0)))</f>
        <v/>
      </c>
      <c r="J51" s="34" t="str">
        <f t="shared" si="0"/>
        <v/>
      </c>
      <c r="K51" s="34" t="str">
        <f>VLOOKUP(D51,[4]被动技能!$A$35:$B$37,2,0)</f>
        <v>80000020|5|80000021|5|80000022|5;80000021|10|80000022|10|80000023|10;80000022|15|80000023|15|80000024|15</v>
      </c>
      <c r="L51" s="34" t="str">
        <f t="shared" si="1"/>
        <v/>
      </c>
      <c r="M51" s="34" t="str">
        <f t="shared" si="2"/>
        <v/>
      </c>
    </row>
    <row r="52" spans="1:13" s="34" customFormat="1" x14ac:dyDescent="0.15">
      <c r="A52" s="34">
        <f t="shared" si="3"/>
        <v>301101</v>
      </c>
      <c r="B52" s="88">
        <v>3011</v>
      </c>
      <c r="C52" s="88" t="str">
        <f>VLOOKUP(B52,Heroes_Config!A:B,2,0)</f>
        <v>查理曼</v>
      </c>
      <c r="D52" s="112">
        <f>VLOOKUP(B52,Heroes_Config!$A$5:$AN$5005,MATCH(D$4,Heroes_Config!$A$4:$AN$4,0),0)</f>
        <v>3</v>
      </c>
      <c r="E52" s="34">
        <v>1</v>
      </c>
      <c r="F52" s="34">
        <v>3</v>
      </c>
      <c r="G52" s="34">
        <f t="shared" si="5"/>
        <v>0</v>
      </c>
      <c r="H52" s="34">
        <f t="shared" si="5"/>
        <v>1</v>
      </c>
      <c r="I52" s="34" t="str">
        <f>IF(F52="","",IF(F52=4,VLOOKUP(VALUE(CONCATENATE(E52,F52,IF(OR(VLOOKUP(C52,[3]Heroes_Config!B:C,2,0)="枪兵",VLOOKUP(C52,[3]Heroes_Config!B:C,2,0)="步兵",VLOOKUP(C52,[3]Heroes_Config!B:C,2,0)="骑兵",VLOOKUP(C52,[3]Heroes_Config!B:C,2,0)="轻骑兵",VLOOKUP(C52,[3]Heroes_Config!B:C,2,0)="重骑兵",VLOOKUP(C52,[3]Heroes_Config!B:C,2,0)="盾兵",VLOOKUP(C52,[3]Heroes_Config!B:C,2,0)="忍者",VLOOKUP(C52,[3]Heroes_Config!B:C,2,0)="怪兽"),0,1))),[4]被动技能!A$3:B$32,2,0),VLOOKUP(VALUE(LEFT(CONCATENATE(E52,F52,IF(OR(VLOOKUP(C52,[3]Heroes_Config!B:C,2,0)="枪兵",VLOOKUP(C52,[3]Heroes_Config!B:C,2,0)="步兵",VLOOKUP(C52,[3]Heroes_Config!B:C,2,0)="骑兵",VLOOKUP(C52,[3]Heroes_Config!B:C,2,0)="轻骑兵",VLOOKUP(C52,[3]Heroes_Config!B:C,2,0)="重骑兵",VLOOKUP(C52,[3]Heroes_Config!B:C,2,0)="盾兵",VLOOKUP(C52,[3]Heroes_Config!B:C,2,0)="忍者",VLOOKUP(C52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52" s="34" t="str">
        <f t="shared" si="0"/>
        <v>80000018|5</v>
      </c>
      <c r="K52" s="34" t="str">
        <f>VLOOKUP(D52,[4]被动技能!$A$35:$B$37,2,0)</f>
        <v>80000020|5|80000021|5|80000022|5;80000021|10|80000022|10|80000023|10;80000022|15|80000023|15|80000024|15</v>
      </c>
      <c r="L52" s="34">
        <f t="shared" si="1"/>
        <v>80000018</v>
      </c>
      <c r="M52" s="34">
        <f t="shared" si="2"/>
        <v>5</v>
      </c>
    </row>
    <row r="53" spans="1:13" s="34" customFormat="1" x14ac:dyDescent="0.15">
      <c r="A53" s="34">
        <f t="shared" si="3"/>
        <v>301102</v>
      </c>
      <c r="B53" s="88">
        <v>3011</v>
      </c>
      <c r="C53" s="88" t="str">
        <f>VLOOKUP(B53,Heroes_Config!A:B,2,0)</f>
        <v>查理曼</v>
      </c>
      <c r="D53" s="112">
        <f>VLOOKUP(B53,Heroes_Config!$A$5:$AN$5005,MATCH(D$4,Heroes_Config!$A$4:$AN$4,0),0)</f>
        <v>3</v>
      </c>
      <c r="E53" s="34">
        <v>2</v>
      </c>
      <c r="F53" s="34">
        <v>1</v>
      </c>
      <c r="G53" s="34">
        <f t="shared" si="5"/>
        <v>15</v>
      </c>
      <c r="H53" s="34">
        <f t="shared" si="5"/>
        <v>1</v>
      </c>
      <c r="I53" s="34" t="str">
        <f>IF(F53="","",IF(F53=4,VLOOKUP(VALUE(CONCATENATE(E53,F53,IF(OR(VLOOKUP(C53,[3]Heroes_Config!B:C,2,0)="枪兵",VLOOKUP(C53,[3]Heroes_Config!B:C,2,0)="步兵",VLOOKUP(C53,[3]Heroes_Config!B:C,2,0)="骑兵",VLOOKUP(C53,[3]Heroes_Config!B:C,2,0)="轻骑兵",VLOOKUP(C53,[3]Heroes_Config!B:C,2,0)="重骑兵",VLOOKUP(C53,[3]Heroes_Config!B:C,2,0)="盾兵",VLOOKUP(C53,[3]Heroes_Config!B:C,2,0)="忍者",VLOOKUP(C53,[3]Heroes_Config!B:C,2,0)="怪兽"),0,1))),[4]被动技能!A$3:B$32,2,0),VLOOKUP(VALUE(LEFT(CONCATENATE(E53,F53,IF(OR(VLOOKUP(C53,[3]Heroes_Config!B:C,2,0)="枪兵",VLOOKUP(C53,[3]Heroes_Config!B:C,2,0)="步兵",VLOOKUP(C53,[3]Heroes_Config!B:C,2,0)="骑兵",VLOOKUP(C53,[3]Heroes_Config!B:C,2,0)="轻骑兵",VLOOKUP(C53,[3]Heroes_Config!B:C,2,0)="重骑兵",VLOOKUP(C53,[3]Heroes_Config!B:C,2,0)="盾兵",VLOOKUP(C53,[3]Heroes_Config!B:C,2,0)="忍者",VLOOKUP(C53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53" s="34" t="str">
        <f t="shared" si="0"/>
        <v>80000016|10</v>
      </c>
      <c r="K53" s="34" t="str">
        <f>VLOOKUP(D53,[4]被动技能!$A$35:$B$37,2,0)</f>
        <v>80000020|5|80000021|5|80000022|5;80000021|10|80000022|10|80000023|10;80000022|15|80000023|15|80000024|15</v>
      </c>
      <c r="L53" s="34">
        <f t="shared" si="1"/>
        <v>80000016</v>
      </c>
      <c r="M53" s="34">
        <f t="shared" si="2"/>
        <v>10</v>
      </c>
    </row>
    <row r="54" spans="1:13" s="34" customFormat="1" x14ac:dyDescent="0.15">
      <c r="A54" s="34">
        <f t="shared" si="3"/>
        <v>301103</v>
      </c>
      <c r="B54" s="88">
        <v>3011</v>
      </c>
      <c r="C54" s="88" t="str">
        <f>VLOOKUP(B54,Heroes_Config!A:B,2,0)</f>
        <v>查理曼</v>
      </c>
      <c r="D54" s="112">
        <f>VLOOKUP(B54,Heroes_Config!$A$5:$AN$5005,MATCH(D$4,Heroes_Config!$A$4:$AN$4,0),0)</f>
        <v>3</v>
      </c>
      <c r="E54" s="34">
        <v>3</v>
      </c>
      <c r="F54" s="34">
        <v>1</v>
      </c>
      <c r="G54" s="34">
        <f t="shared" si="5"/>
        <v>25</v>
      </c>
      <c r="H54" s="34">
        <f t="shared" si="5"/>
        <v>1</v>
      </c>
      <c r="I54" s="34" t="str">
        <f>IF(F54="","",IF(F54=4,VLOOKUP(VALUE(CONCATENATE(E54,F54,IF(OR(VLOOKUP(C54,[3]Heroes_Config!B:C,2,0)="枪兵",VLOOKUP(C54,[3]Heroes_Config!B:C,2,0)="步兵",VLOOKUP(C54,[3]Heroes_Config!B:C,2,0)="骑兵",VLOOKUP(C54,[3]Heroes_Config!B:C,2,0)="轻骑兵",VLOOKUP(C54,[3]Heroes_Config!B:C,2,0)="重骑兵",VLOOKUP(C54,[3]Heroes_Config!B:C,2,0)="盾兵",VLOOKUP(C54,[3]Heroes_Config!B:C,2,0)="忍者",VLOOKUP(C54,[3]Heroes_Config!B:C,2,0)="怪兽"),0,1))),[4]被动技能!A$3:B$32,2,0),VLOOKUP(VALUE(LEFT(CONCATENATE(E54,F54,IF(OR(VLOOKUP(C54,[3]Heroes_Config!B:C,2,0)="枪兵",VLOOKUP(C54,[3]Heroes_Config!B:C,2,0)="步兵",VLOOKUP(C54,[3]Heroes_Config!B:C,2,0)="骑兵",VLOOKUP(C54,[3]Heroes_Config!B:C,2,0)="轻骑兵",VLOOKUP(C54,[3]Heroes_Config!B:C,2,0)="重骑兵",VLOOKUP(C54,[3]Heroes_Config!B:C,2,0)="盾兵",VLOOKUP(C54,[3]Heroes_Config!B:C,2,0)="忍者",VLOOKUP(C54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54" s="34" t="str">
        <f t="shared" si="0"/>
        <v>80000016|15</v>
      </c>
      <c r="K54" s="34" t="str">
        <f>VLOOKUP(D54,[4]被动技能!$A$35:$B$37,2,0)</f>
        <v>80000020|5|80000021|5|80000022|5;80000021|10|80000022|10|80000023|10;80000022|15|80000023|15|80000024|15</v>
      </c>
      <c r="L54" s="34">
        <f t="shared" si="1"/>
        <v>80000016</v>
      </c>
      <c r="M54" s="34">
        <f t="shared" si="2"/>
        <v>15</v>
      </c>
    </row>
    <row r="55" spans="1:13" s="34" customFormat="1" x14ac:dyDescent="0.15">
      <c r="A55" s="34">
        <f t="shared" si="3"/>
        <v>301104</v>
      </c>
      <c r="B55" s="88">
        <v>3011</v>
      </c>
      <c r="C55" s="88" t="str">
        <f>VLOOKUP(B55,Heroes_Config!A:B,2,0)</f>
        <v>查理曼</v>
      </c>
      <c r="D55" s="112">
        <f>VLOOKUP(B55,Heroes_Config!$A$5:$AN$5005,MATCH(D$4,Heroes_Config!$A$4:$AN$4,0),0)</f>
        <v>3</v>
      </c>
      <c r="E55" s="34">
        <v>4</v>
      </c>
      <c r="F55" s="34">
        <v>2</v>
      </c>
      <c r="G55" s="34">
        <f t="shared" si="5"/>
        <v>30</v>
      </c>
      <c r="H55" s="34">
        <f t="shared" si="5"/>
        <v>2</v>
      </c>
      <c r="I55" s="34" t="str">
        <f>IF(F55="","",IF(F55=4,VLOOKUP(VALUE(CONCATENATE(E55,F55,IF(OR(VLOOKUP(C55,[3]Heroes_Config!B:C,2,0)="枪兵",VLOOKUP(C55,[3]Heroes_Config!B:C,2,0)="步兵",VLOOKUP(C55,[3]Heroes_Config!B:C,2,0)="骑兵",VLOOKUP(C55,[3]Heroes_Config!B:C,2,0)="轻骑兵",VLOOKUP(C55,[3]Heroes_Config!B:C,2,0)="重骑兵",VLOOKUP(C55,[3]Heroes_Config!B:C,2,0)="盾兵",VLOOKUP(C55,[3]Heroes_Config!B:C,2,0)="忍者",VLOOKUP(C55,[3]Heroes_Config!B:C,2,0)="怪兽"),0,1))),[4]被动技能!A$3:B$32,2,0),VLOOKUP(VALUE(LEFT(CONCATENATE(E55,F55,IF(OR(VLOOKUP(C55,[3]Heroes_Config!B:C,2,0)="枪兵",VLOOKUP(C55,[3]Heroes_Config!B:C,2,0)="步兵",VLOOKUP(C55,[3]Heroes_Config!B:C,2,0)="骑兵",VLOOKUP(C55,[3]Heroes_Config!B:C,2,0)="轻骑兵",VLOOKUP(C55,[3]Heroes_Config!B:C,2,0)="重骑兵",VLOOKUP(C55,[3]Heroes_Config!B:C,2,0)="盾兵",VLOOKUP(C55,[3]Heroes_Config!B:C,2,0)="忍者",VLOOKUP(C55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55" s="34" t="str">
        <f t="shared" si="0"/>
        <v>80000017|20</v>
      </c>
      <c r="K55" s="34" t="str">
        <f>VLOOKUP(D55,[4]被动技能!$A$35:$B$37,2,0)</f>
        <v>80000020|5|80000021|5|80000022|5;80000021|10|80000022|10|80000023|10;80000022|15|80000023|15|80000024|15</v>
      </c>
      <c r="L55" s="34">
        <f t="shared" si="1"/>
        <v>80000017</v>
      </c>
      <c r="M55" s="34">
        <f t="shared" si="2"/>
        <v>20</v>
      </c>
    </row>
    <row r="56" spans="1:13" s="34" customFormat="1" x14ac:dyDescent="0.15">
      <c r="A56" s="34">
        <f t="shared" si="3"/>
        <v>301105</v>
      </c>
      <c r="B56" s="88">
        <v>3011</v>
      </c>
      <c r="C56" s="88" t="str">
        <f>VLOOKUP(B56,Heroes_Config!A:B,2,0)</f>
        <v>查理曼</v>
      </c>
      <c r="D56" s="112">
        <f>VLOOKUP(B56,Heroes_Config!$A$5:$AN$5005,MATCH(D$4,Heroes_Config!$A$4:$AN$4,0),0)</f>
        <v>3</v>
      </c>
      <c r="E56" s="34">
        <v>5</v>
      </c>
      <c r="F56" s="34">
        <v>2</v>
      </c>
      <c r="G56" s="34">
        <f t="shared" si="5"/>
        <v>40</v>
      </c>
      <c r="H56" s="34">
        <f t="shared" si="5"/>
        <v>3</v>
      </c>
      <c r="I56" s="34" t="str">
        <f>IF(F56="","",IF(F56=4,VLOOKUP(VALUE(CONCATENATE(E56,F56,IF(OR(VLOOKUP(C56,[3]Heroes_Config!B:C,2,0)="枪兵",VLOOKUP(C56,[3]Heroes_Config!B:C,2,0)="步兵",VLOOKUP(C56,[3]Heroes_Config!B:C,2,0)="骑兵",VLOOKUP(C56,[3]Heroes_Config!B:C,2,0)="轻骑兵",VLOOKUP(C56,[3]Heroes_Config!B:C,2,0)="重骑兵",VLOOKUP(C56,[3]Heroes_Config!B:C,2,0)="盾兵",VLOOKUP(C56,[3]Heroes_Config!B:C,2,0)="忍者",VLOOKUP(C56,[3]Heroes_Config!B:C,2,0)="怪兽"),0,1))),[4]被动技能!A$3:B$32,2,0),VLOOKUP(VALUE(LEFT(CONCATENATE(E56,F56,IF(OR(VLOOKUP(C56,[3]Heroes_Config!B:C,2,0)="枪兵",VLOOKUP(C56,[3]Heroes_Config!B:C,2,0)="步兵",VLOOKUP(C56,[3]Heroes_Config!B:C,2,0)="骑兵",VLOOKUP(C56,[3]Heroes_Config!B:C,2,0)="轻骑兵",VLOOKUP(C56,[3]Heroes_Config!B:C,2,0)="重骑兵",VLOOKUP(C56,[3]Heroes_Config!B:C,2,0)="盾兵",VLOOKUP(C56,[3]Heroes_Config!B:C,2,0)="忍者",VLOOKUP(C56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56" s="34" t="str">
        <f t="shared" si="0"/>
        <v>80000017|30</v>
      </c>
      <c r="K56" s="34" t="str">
        <f>VLOOKUP(D56,[4]被动技能!$A$35:$B$37,2,0)</f>
        <v>80000020|5|80000021|5|80000022|5;80000021|10|80000022|10|80000023|10;80000022|15|80000023|15|80000024|15</v>
      </c>
      <c r="L56" s="34">
        <f t="shared" si="1"/>
        <v>80000017</v>
      </c>
      <c r="M56" s="34">
        <f t="shared" si="2"/>
        <v>30</v>
      </c>
    </row>
    <row r="57" spans="1:13" s="34" customFormat="1" x14ac:dyDescent="0.15">
      <c r="A57" s="34">
        <f t="shared" si="3"/>
        <v>800001</v>
      </c>
      <c r="B57" s="88">
        <v>8000</v>
      </c>
      <c r="C57" s="88" t="str">
        <f>VLOOKUP(B57,Heroes_Config!A:B,2,0)</f>
        <v>查理曼-十二骑士</v>
      </c>
      <c r="D57" s="112">
        <f>VLOOKUP(B57,Heroes_Config!$A$5:$AN$5005,MATCH(D$4,Heroes_Config!$A$4:$AN$4,0),0)</f>
        <v>3</v>
      </c>
      <c r="E57" s="34">
        <v>1</v>
      </c>
      <c r="I57" s="34" t="str">
        <f>IF(F57="","",IF(F57=4,VLOOKUP(VALUE(CONCATENATE(E57,F57,IF(OR(VLOOKUP(C57,[3]Heroes_Config!B:C,2,0)="枪兵",VLOOKUP(C57,[3]Heroes_Config!B:C,2,0)="步兵",VLOOKUP(C57,[3]Heroes_Config!B:C,2,0)="骑兵",VLOOKUP(C57,[3]Heroes_Config!B:C,2,0)="轻骑兵",VLOOKUP(C57,[3]Heroes_Config!B:C,2,0)="重骑兵",VLOOKUP(C57,[3]Heroes_Config!B:C,2,0)="盾兵",VLOOKUP(C57,[3]Heroes_Config!B:C,2,0)="忍者",VLOOKUP(C57,[3]Heroes_Config!B:C,2,0)="怪兽"),0,1))),[4]被动技能!A$3:B$32,2,0),VLOOKUP(VALUE(LEFT(CONCATENATE(E57,F57,IF(OR(VLOOKUP(C57,[3]Heroes_Config!B:C,2,0)="枪兵",VLOOKUP(C57,[3]Heroes_Config!B:C,2,0)="步兵",VLOOKUP(C57,[3]Heroes_Config!B:C,2,0)="骑兵",VLOOKUP(C57,[3]Heroes_Config!B:C,2,0)="轻骑兵",VLOOKUP(C57,[3]Heroes_Config!B:C,2,0)="重骑兵",VLOOKUP(C57,[3]Heroes_Config!B:C,2,0)="盾兵",VLOOKUP(C57,[3]Heroes_Config!B:C,2,0)="忍者",VLOOKUP(C57,[3]Heroes_Config!B:C,2,0)="怪兽"),0,1)),2)),[4]被动技能!A$3:B$32,2,0)))</f>
        <v/>
      </c>
      <c r="J57" s="34" t="str">
        <f t="shared" si="0"/>
        <v/>
      </c>
      <c r="K57" s="34" t="str">
        <f>VLOOKUP(D57,[4]被动技能!$A$35:$B$37,2,0)</f>
        <v>80000020|5|80000021|5|80000022|5;80000021|10|80000022|10|80000023|10;80000022|15|80000023|15|80000024|15</v>
      </c>
      <c r="L57" s="34" t="str">
        <f t="shared" si="1"/>
        <v/>
      </c>
      <c r="M57" s="34" t="str">
        <f t="shared" si="2"/>
        <v/>
      </c>
    </row>
    <row r="58" spans="1:13" s="34" customFormat="1" x14ac:dyDescent="0.15">
      <c r="A58" s="34">
        <f t="shared" si="3"/>
        <v>301201</v>
      </c>
      <c r="B58" s="91">
        <v>3012</v>
      </c>
      <c r="C58" s="91" t="str">
        <f>VLOOKUP(B58,Heroes_Config!A:B,2,0)</f>
        <v>拉美西斯二世</v>
      </c>
      <c r="D58" s="113">
        <f>VLOOKUP(B58,Heroes_Config!$A$5:$AN$5005,MATCH(D$4,Heroes_Config!$A$4:$AN$4,0),0)</f>
        <v>3</v>
      </c>
      <c r="E58" s="34">
        <v>1</v>
      </c>
      <c r="F58" s="34">
        <v>2</v>
      </c>
      <c r="G58" s="34">
        <f t="shared" ref="G58:H67" si="6">G5</f>
        <v>0</v>
      </c>
      <c r="H58" s="34">
        <f t="shared" si="6"/>
        <v>1</v>
      </c>
      <c r="I58" s="34" t="str">
        <f>IF(F58="","",IF(F58=4,VLOOKUP(VALUE(CONCATENATE(E58,F58,IF(OR(VLOOKUP(C58,[3]Heroes_Config!B:C,2,0)="枪兵",VLOOKUP(C58,[3]Heroes_Config!B:C,2,0)="步兵",VLOOKUP(C58,[3]Heroes_Config!B:C,2,0)="骑兵",VLOOKUP(C58,[3]Heroes_Config!B:C,2,0)="轻骑兵",VLOOKUP(C58,[3]Heroes_Config!B:C,2,0)="重骑兵",VLOOKUP(C58,[3]Heroes_Config!B:C,2,0)="盾兵",VLOOKUP(C58,[3]Heroes_Config!B:C,2,0)="忍者",VLOOKUP(C58,[3]Heroes_Config!B:C,2,0)="怪兽"),0,1))),[4]被动技能!A$3:B$32,2,0),VLOOKUP(VALUE(LEFT(CONCATENATE(E58,F58,IF(OR(VLOOKUP(C58,[3]Heroes_Config!B:C,2,0)="枪兵",VLOOKUP(C58,[3]Heroes_Config!B:C,2,0)="步兵",VLOOKUP(C58,[3]Heroes_Config!B:C,2,0)="骑兵",VLOOKUP(C58,[3]Heroes_Config!B:C,2,0)="轻骑兵",VLOOKUP(C58,[3]Heroes_Config!B:C,2,0)="重骑兵",VLOOKUP(C58,[3]Heroes_Config!B:C,2,0)="盾兵",VLOOKUP(C58,[3]Heroes_Config!B:C,2,0)="忍者",VLOOKUP(C58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58" s="34" t="str">
        <f t="shared" si="0"/>
        <v>80000017|5</v>
      </c>
      <c r="K58" s="34" t="str">
        <f>VLOOKUP(D58,[4]被动技能!$A$35:$B$37,2,0)</f>
        <v>80000020|5|80000021|5|80000022|5;80000021|10|80000022|10|80000023|10;80000022|15|80000023|15|80000024|15</v>
      </c>
      <c r="L58" s="34">
        <f t="shared" si="1"/>
        <v>80000017</v>
      </c>
      <c r="M58" s="34">
        <f t="shared" si="2"/>
        <v>5</v>
      </c>
    </row>
    <row r="59" spans="1:13" s="34" customFormat="1" x14ac:dyDescent="0.15">
      <c r="A59" s="34">
        <f t="shared" si="3"/>
        <v>301202</v>
      </c>
      <c r="B59" s="91">
        <v>3012</v>
      </c>
      <c r="C59" s="91" t="str">
        <f>VLOOKUP(B59,Heroes_Config!A:B,2,0)</f>
        <v>拉美西斯二世</v>
      </c>
      <c r="D59" s="113">
        <f>VLOOKUP(B59,Heroes_Config!$A$5:$AN$5005,MATCH(D$4,Heroes_Config!$A$4:$AN$4,0),0)</f>
        <v>3</v>
      </c>
      <c r="E59" s="34">
        <v>2</v>
      </c>
      <c r="F59" s="34">
        <v>2</v>
      </c>
      <c r="G59" s="34">
        <f t="shared" si="6"/>
        <v>15</v>
      </c>
      <c r="H59" s="34">
        <f t="shared" si="6"/>
        <v>1</v>
      </c>
      <c r="I59" s="34" t="str">
        <f>IF(F59="","",IF(F59=4,VLOOKUP(VALUE(CONCATENATE(E59,F59,IF(OR(VLOOKUP(C59,[3]Heroes_Config!B:C,2,0)="枪兵",VLOOKUP(C59,[3]Heroes_Config!B:C,2,0)="步兵",VLOOKUP(C59,[3]Heroes_Config!B:C,2,0)="骑兵",VLOOKUP(C59,[3]Heroes_Config!B:C,2,0)="轻骑兵",VLOOKUP(C59,[3]Heroes_Config!B:C,2,0)="重骑兵",VLOOKUP(C59,[3]Heroes_Config!B:C,2,0)="盾兵",VLOOKUP(C59,[3]Heroes_Config!B:C,2,0)="忍者",VLOOKUP(C59,[3]Heroes_Config!B:C,2,0)="怪兽"),0,1))),[4]被动技能!A$3:B$32,2,0),VLOOKUP(VALUE(LEFT(CONCATENATE(E59,F59,IF(OR(VLOOKUP(C59,[3]Heroes_Config!B:C,2,0)="枪兵",VLOOKUP(C59,[3]Heroes_Config!B:C,2,0)="步兵",VLOOKUP(C59,[3]Heroes_Config!B:C,2,0)="骑兵",VLOOKUP(C59,[3]Heroes_Config!B:C,2,0)="轻骑兵",VLOOKUP(C59,[3]Heroes_Config!B:C,2,0)="重骑兵",VLOOKUP(C59,[3]Heroes_Config!B:C,2,0)="盾兵",VLOOKUP(C59,[3]Heroes_Config!B:C,2,0)="忍者",VLOOKUP(C59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59" s="34" t="str">
        <f t="shared" si="0"/>
        <v>80000017|10</v>
      </c>
      <c r="K59" s="34" t="str">
        <f>VLOOKUP(D59,[4]被动技能!$A$35:$B$37,2,0)</f>
        <v>80000020|5|80000021|5|80000022|5;80000021|10|80000022|10|80000023|10;80000022|15|80000023|15|80000024|15</v>
      </c>
      <c r="L59" s="34">
        <f t="shared" si="1"/>
        <v>80000017</v>
      </c>
      <c r="M59" s="34">
        <f t="shared" si="2"/>
        <v>10</v>
      </c>
    </row>
    <row r="60" spans="1:13" s="34" customFormat="1" x14ac:dyDescent="0.15">
      <c r="A60" s="34">
        <f t="shared" si="3"/>
        <v>301203</v>
      </c>
      <c r="B60" s="91">
        <v>3012</v>
      </c>
      <c r="C60" s="91" t="str">
        <f>VLOOKUP(B60,Heroes_Config!A:B,2,0)</f>
        <v>拉美西斯二世</v>
      </c>
      <c r="D60" s="113">
        <f>VLOOKUP(B60,Heroes_Config!$A$5:$AN$5005,MATCH(D$4,Heroes_Config!$A$4:$AN$4,0),0)</f>
        <v>3</v>
      </c>
      <c r="E60" s="34">
        <v>3</v>
      </c>
      <c r="F60" s="34">
        <v>1</v>
      </c>
      <c r="G60" s="34">
        <f t="shared" si="6"/>
        <v>25</v>
      </c>
      <c r="H60" s="34">
        <f t="shared" si="6"/>
        <v>1</v>
      </c>
      <c r="I60" s="34" t="str">
        <f>IF(F60="","",IF(F60=4,VLOOKUP(VALUE(CONCATENATE(E60,F60,IF(OR(VLOOKUP(C60,[3]Heroes_Config!B:C,2,0)="枪兵",VLOOKUP(C60,[3]Heroes_Config!B:C,2,0)="步兵",VLOOKUP(C60,[3]Heroes_Config!B:C,2,0)="骑兵",VLOOKUP(C60,[3]Heroes_Config!B:C,2,0)="轻骑兵",VLOOKUP(C60,[3]Heroes_Config!B:C,2,0)="重骑兵",VLOOKUP(C60,[3]Heroes_Config!B:C,2,0)="盾兵",VLOOKUP(C60,[3]Heroes_Config!B:C,2,0)="忍者",VLOOKUP(C60,[3]Heroes_Config!B:C,2,0)="怪兽"),0,1))),[4]被动技能!A$3:B$32,2,0),VLOOKUP(VALUE(LEFT(CONCATENATE(E60,F60,IF(OR(VLOOKUP(C60,[3]Heroes_Config!B:C,2,0)="枪兵",VLOOKUP(C60,[3]Heroes_Config!B:C,2,0)="步兵",VLOOKUP(C60,[3]Heroes_Config!B:C,2,0)="骑兵",VLOOKUP(C60,[3]Heroes_Config!B:C,2,0)="轻骑兵",VLOOKUP(C60,[3]Heroes_Config!B:C,2,0)="重骑兵",VLOOKUP(C60,[3]Heroes_Config!B:C,2,0)="盾兵",VLOOKUP(C60,[3]Heroes_Config!B:C,2,0)="忍者",VLOOKUP(C60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60" s="34" t="str">
        <f t="shared" si="0"/>
        <v>80000016|15</v>
      </c>
      <c r="K60" s="34" t="str">
        <f>VLOOKUP(D60,[4]被动技能!$A$35:$B$37,2,0)</f>
        <v>80000020|5|80000021|5|80000022|5;80000021|10|80000022|10|80000023|10;80000022|15|80000023|15|80000024|15</v>
      </c>
      <c r="L60" s="34">
        <f t="shared" si="1"/>
        <v>80000016</v>
      </c>
      <c r="M60" s="34">
        <f t="shared" si="2"/>
        <v>15</v>
      </c>
    </row>
    <row r="61" spans="1:13" s="34" customFormat="1" x14ac:dyDescent="0.15">
      <c r="A61" s="34">
        <f t="shared" si="3"/>
        <v>301204</v>
      </c>
      <c r="B61" s="91">
        <v>3012</v>
      </c>
      <c r="C61" s="91" t="str">
        <f>VLOOKUP(B61,Heroes_Config!A:B,2,0)</f>
        <v>拉美西斯二世</v>
      </c>
      <c r="D61" s="113">
        <f>VLOOKUP(B61,Heroes_Config!$A$5:$AN$5005,MATCH(D$4,Heroes_Config!$A$4:$AN$4,0),0)</f>
        <v>3</v>
      </c>
      <c r="E61" s="34">
        <v>4</v>
      </c>
      <c r="F61" s="34">
        <v>3</v>
      </c>
      <c r="G61" s="34">
        <f t="shared" si="6"/>
        <v>30</v>
      </c>
      <c r="H61" s="34">
        <f t="shared" si="6"/>
        <v>2</v>
      </c>
      <c r="I61" s="34" t="str">
        <f>IF(F61="","",IF(F61=4,VLOOKUP(VALUE(CONCATENATE(E61,F61,IF(OR(VLOOKUP(C61,[3]Heroes_Config!B:C,2,0)="枪兵",VLOOKUP(C61,[3]Heroes_Config!B:C,2,0)="步兵",VLOOKUP(C61,[3]Heroes_Config!B:C,2,0)="骑兵",VLOOKUP(C61,[3]Heroes_Config!B:C,2,0)="轻骑兵",VLOOKUP(C61,[3]Heroes_Config!B:C,2,0)="重骑兵",VLOOKUP(C61,[3]Heroes_Config!B:C,2,0)="盾兵",VLOOKUP(C61,[3]Heroes_Config!B:C,2,0)="忍者",VLOOKUP(C61,[3]Heroes_Config!B:C,2,0)="怪兽"),0,1))),[4]被动技能!A$3:B$32,2,0),VLOOKUP(VALUE(LEFT(CONCATENATE(E61,F61,IF(OR(VLOOKUP(C61,[3]Heroes_Config!B:C,2,0)="枪兵",VLOOKUP(C61,[3]Heroes_Config!B:C,2,0)="步兵",VLOOKUP(C61,[3]Heroes_Config!B:C,2,0)="骑兵",VLOOKUP(C61,[3]Heroes_Config!B:C,2,0)="轻骑兵",VLOOKUP(C61,[3]Heroes_Config!B:C,2,0)="重骑兵",VLOOKUP(C61,[3]Heroes_Config!B:C,2,0)="盾兵",VLOOKUP(C61,[3]Heroes_Config!B:C,2,0)="忍者",VLOOKUP(C61,[3]Heroes_Config!B:C,2,0)="怪兽"),0,1)),2)),[4]被动技能!A$3:B$32,2,0)))</f>
        <v>10005|0|100;10006|0|100;10013|0|100;10014|0|100;10105|1|50;10106|1|50;10113|1|50;10114|1|50;10205|2|20;10206|2|20;10213|32|20;10214|2|20;10305|3|25;10306|3|25;10313|3|25;10314|3|25;10405|4|25;10406|4|25;10413|4|25;10414|4|25;10405|5|25;10406|5|25;10413|5|25;10414|5|25</v>
      </c>
      <c r="J61" s="34" t="str">
        <f t="shared" si="0"/>
        <v>80000018|20</v>
      </c>
      <c r="K61" s="34" t="str">
        <f>VLOOKUP(D61,[4]被动技能!$A$35:$B$37,2,0)</f>
        <v>80000020|5|80000021|5|80000022|5;80000021|10|80000022|10|80000023|10;80000022|15|80000023|15|80000024|15</v>
      </c>
      <c r="L61" s="34">
        <f t="shared" si="1"/>
        <v>80000018</v>
      </c>
      <c r="M61" s="34">
        <f t="shared" si="2"/>
        <v>20</v>
      </c>
    </row>
    <row r="62" spans="1:13" s="34" customFormat="1" x14ac:dyDescent="0.15">
      <c r="A62" s="34">
        <f t="shared" ref="A62:A117" si="7">B62*100+E62</f>
        <v>301205</v>
      </c>
      <c r="B62" s="91">
        <v>3012</v>
      </c>
      <c r="C62" s="91" t="str">
        <f>VLOOKUP(B62,Heroes_Config!A:B,2,0)</f>
        <v>拉美西斯二世</v>
      </c>
      <c r="D62" s="113">
        <f>VLOOKUP(B62,Heroes_Config!$A$5:$AN$5005,MATCH(D$4,Heroes_Config!$A$4:$AN$4,0),0)</f>
        <v>3</v>
      </c>
      <c r="E62" s="34">
        <v>5</v>
      </c>
      <c r="F62" s="34">
        <v>2</v>
      </c>
      <c r="G62" s="34">
        <f t="shared" si="6"/>
        <v>40</v>
      </c>
      <c r="H62" s="34">
        <f t="shared" si="6"/>
        <v>2</v>
      </c>
      <c r="I62" s="34" t="str">
        <f>IF(F62="","",IF(F62=4,VLOOKUP(VALUE(CONCATENATE(E62,F62,IF(OR(VLOOKUP(C62,[3]Heroes_Config!B:C,2,0)="枪兵",VLOOKUP(C62,[3]Heroes_Config!B:C,2,0)="步兵",VLOOKUP(C62,[3]Heroes_Config!B:C,2,0)="骑兵",VLOOKUP(C62,[3]Heroes_Config!B:C,2,0)="轻骑兵",VLOOKUP(C62,[3]Heroes_Config!B:C,2,0)="重骑兵",VLOOKUP(C62,[3]Heroes_Config!B:C,2,0)="盾兵",VLOOKUP(C62,[3]Heroes_Config!B:C,2,0)="忍者",VLOOKUP(C62,[3]Heroes_Config!B:C,2,0)="怪兽"),0,1))),[4]被动技能!A$3:B$32,2,0),VLOOKUP(VALUE(LEFT(CONCATENATE(E62,F62,IF(OR(VLOOKUP(C62,[3]Heroes_Config!B:C,2,0)="枪兵",VLOOKUP(C62,[3]Heroes_Config!B:C,2,0)="步兵",VLOOKUP(C62,[3]Heroes_Config!B:C,2,0)="骑兵",VLOOKUP(C62,[3]Heroes_Config!B:C,2,0)="轻骑兵",VLOOKUP(C62,[3]Heroes_Config!B:C,2,0)="重骑兵",VLOOKUP(C62,[3]Heroes_Config!B:C,2,0)="盾兵",VLOOKUP(C62,[3]Heroes_Config!B:C,2,0)="忍者",VLOOKUP(C62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62" s="34" t="str">
        <f t="shared" si="0"/>
        <v>80000017|30</v>
      </c>
      <c r="K62" s="34" t="str">
        <f>VLOOKUP(D62,[4]被动技能!$A$35:$B$37,2,0)</f>
        <v>80000020|5|80000021|5|80000022|5;80000021|10|80000022|10|80000023|10;80000022|15|80000023|15|80000024|15</v>
      </c>
      <c r="L62" s="34">
        <f t="shared" si="1"/>
        <v>80000017</v>
      </c>
      <c r="M62" s="34">
        <f t="shared" si="2"/>
        <v>30</v>
      </c>
    </row>
    <row r="63" spans="1:13" s="34" customFormat="1" x14ac:dyDescent="0.15">
      <c r="A63" s="34">
        <f t="shared" si="7"/>
        <v>301301</v>
      </c>
      <c r="B63" s="92">
        <v>3013</v>
      </c>
      <c r="C63" s="92" t="str">
        <f>VLOOKUP(B63,Heroes_Config!A:B,2,0)</f>
        <v>所罗门王</v>
      </c>
      <c r="D63" s="114">
        <f>VLOOKUP(B63,Heroes_Config!$A$5:$AN$5005,MATCH(D$4,Heroes_Config!$A$4:$AN$4,0),0)</f>
        <v>4</v>
      </c>
      <c r="E63" s="34">
        <v>1</v>
      </c>
      <c r="G63" s="34">
        <f t="shared" si="6"/>
        <v>0</v>
      </c>
      <c r="H63" s="34">
        <f t="shared" si="6"/>
        <v>1</v>
      </c>
      <c r="I63" s="34" t="str">
        <f>IF(F63="","",IF(F63=4,VLOOKUP(VALUE(CONCATENATE(E63,F63,IF(OR(VLOOKUP(C63,[3]Heroes_Config!B:C,2,0)="枪兵",VLOOKUP(C63,[3]Heroes_Config!B:C,2,0)="步兵",VLOOKUP(C63,[3]Heroes_Config!B:C,2,0)="骑兵",VLOOKUP(C63,[3]Heroes_Config!B:C,2,0)="轻骑兵",VLOOKUP(C63,[3]Heroes_Config!B:C,2,0)="重骑兵",VLOOKUP(C63,[3]Heroes_Config!B:C,2,0)="盾兵",VLOOKUP(C63,[3]Heroes_Config!B:C,2,0)="忍者",VLOOKUP(C63,[3]Heroes_Config!B:C,2,0)="怪兽"),0,1))),[4]被动技能!A$3:B$32,2,0),VLOOKUP(VALUE(LEFT(CONCATENATE(E63,F63,IF(OR(VLOOKUP(C63,[3]Heroes_Config!B:C,2,0)="枪兵",VLOOKUP(C63,[3]Heroes_Config!B:C,2,0)="步兵",VLOOKUP(C63,[3]Heroes_Config!B:C,2,0)="骑兵",VLOOKUP(C63,[3]Heroes_Config!B:C,2,0)="轻骑兵",VLOOKUP(C63,[3]Heroes_Config!B:C,2,0)="重骑兵",VLOOKUP(C63,[3]Heroes_Config!B:C,2,0)="盾兵",VLOOKUP(C63,[3]Heroes_Config!B:C,2,0)="忍者",VLOOKUP(C63,[3]Heroes_Config!B:C,2,0)="怪兽"),0,1)),2)),[4]被动技能!A$3:B$32,2,0)))</f>
        <v/>
      </c>
      <c r="J63" s="34" t="str">
        <f t="shared" si="0"/>
        <v/>
      </c>
      <c r="K63" s="34" t="str">
        <f>VLOOKUP(D63,[4]被动技能!$A$35:$B$37,2,0)</f>
        <v>80000020|5|80000021|5|80000022|5;80000021|10|80000022|10|80000023|10;80000022|15|80000023|15|80000024|15;80000023|20|80000024|20|80000025|20</v>
      </c>
      <c r="L63" s="34" t="str">
        <f t="shared" si="1"/>
        <v/>
      </c>
      <c r="M63" s="34" t="str">
        <f t="shared" si="2"/>
        <v/>
      </c>
    </row>
    <row r="64" spans="1:13" s="34" customFormat="1" x14ac:dyDescent="0.15">
      <c r="A64" s="34">
        <f t="shared" si="7"/>
        <v>301302</v>
      </c>
      <c r="B64" s="92">
        <v>3013</v>
      </c>
      <c r="C64" s="92" t="str">
        <f>VLOOKUP(B64,Heroes_Config!A:B,2,0)</f>
        <v>所罗门王</v>
      </c>
      <c r="D64" s="114">
        <f>VLOOKUP(B64,Heroes_Config!$A$5:$AN$5005,MATCH(D$4,Heroes_Config!$A$4:$AN$4,0),0)</f>
        <v>4</v>
      </c>
      <c r="E64" s="34">
        <v>2</v>
      </c>
      <c r="G64" s="34">
        <f t="shared" si="6"/>
        <v>0</v>
      </c>
      <c r="H64" s="34">
        <f t="shared" si="6"/>
        <v>2</v>
      </c>
      <c r="I64" s="34" t="str">
        <f>IF(F64="","",IF(F64=4,VLOOKUP(VALUE(CONCATENATE(E64,F64,IF(OR(VLOOKUP(C64,[3]Heroes_Config!B:C,2,0)="枪兵",VLOOKUP(C64,[3]Heroes_Config!B:C,2,0)="步兵",VLOOKUP(C64,[3]Heroes_Config!B:C,2,0)="骑兵",VLOOKUP(C64,[3]Heroes_Config!B:C,2,0)="轻骑兵",VLOOKUP(C64,[3]Heroes_Config!B:C,2,0)="重骑兵",VLOOKUP(C64,[3]Heroes_Config!B:C,2,0)="盾兵",VLOOKUP(C64,[3]Heroes_Config!B:C,2,0)="忍者",VLOOKUP(C64,[3]Heroes_Config!B:C,2,0)="怪兽"),0,1))),[4]被动技能!A$3:B$32,2,0),VLOOKUP(VALUE(LEFT(CONCATENATE(E64,F64,IF(OR(VLOOKUP(C64,[3]Heroes_Config!B:C,2,0)="枪兵",VLOOKUP(C64,[3]Heroes_Config!B:C,2,0)="步兵",VLOOKUP(C64,[3]Heroes_Config!B:C,2,0)="骑兵",VLOOKUP(C64,[3]Heroes_Config!B:C,2,0)="轻骑兵",VLOOKUP(C64,[3]Heroes_Config!B:C,2,0)="重骑兵",VLOOKUP(C64,[3]Heroes_Config!B:C,2,0)="盾兵",VLOOKUP(C64,[3]Heroes_Config!B:C,2,0)="忍者",VLOOKUP(C64,[3]Heroes_Config!B:C,2,0)="怪兽"),0,1)),2)),[4]被动技能!A$3:B$32,2,0)))</f>
        <v/>
      </c>
      <c r="J64" s="34" t="str">
        <f t="shared" si="0"/>
        <v/>
      </c>
      <c r="K64" s="34" t="str">
        <f>VLOOKUP(D64,[4]被动技能!$A$35:$B$37,2,0)</f>
        <v>80000020|5|80000021|5|80000022|5;80000021|10|80000022|10|80000023|10;80000022|15|80000023|15|80000024|15;80000023|20|80000024|20|80000025|20</v>
      </c>
      <c r="L64" s="34" t="str">
        <f t="shared" si="1"/>
        <v/>
      </c>
      <c r="M64" s="34" t="str">
        <f t="shared" si="2"/>
        <v/>
      </c>
    </row>
    <row r="65" spans="1:13" s="34" customFormat="1" x14ac:dyDescent="0.15">
      <c r="A65" s="34">
        <f t="shared" si="7"/>
        <v>301303</v>
      </c>
      <c r="B65" s="92">
        <v>3013</v>
      </c>
      <c r="C65" s="92" t="str">
        <f>VLOOKUP(B65,Heroes_Config!A:B,2,0)</f>
        <v>所罗门王</v>
      </c>
      <c r="D65" s="114">
        <f>VLOOKUP(B65,Heroes_Config!$A$5:$AN$5005,MATCH(D$4,Heroes_Config!$A$4:$AN$4,0),0)</f>
        <v>4</v>
      </c>
      <c r="E65" s="34">
        <v>3</v>
      </c>
      <c r="G65" s="34">
        <f t="shared" si="6"/>
        <v>30</v>
      </c>
      <c r="H65" s="34">
        <f t="shared" si="6"/>
        <v>2</v>
      </c>
      <c r="I65" s="34" t="str">
        <f>IF(F65="","",IF(F65=4,VLOOKUP(VALUE(CONCATENATE(E65,F65,IF(OR(VLOOKUP(C65,[3]Heroes_Config!B:C,2,0)="枪兵",VLOOKUP(C65,[3]Heroes_Config!B:C,2,0)="步兵",VLOOKUP(C65,[3]Heroes_Config!B:C,2,0)="骑兵",VLOOKUP(C65,[3]Heroes_Config!B:C,2,0)="轻骑兵",VLOOKUP(C65,[3]Heroes_Config!B:C,2,0)="重骑兵",VLOOKUP(C65,[3]Heroes_Config!B:C,2,0)="盾兵",VLOOKUP(C65,[3]Heroes_Config!B:C,2,0)="忍者",VLOOKUP(C65,[3]Heroes_Config!B:C,2,0)="怪兽"),0,1))),[4]被动技能!A$3:B$32,2,0),VLOOKUP(VALUE(LEFT(CONCATENATE(E65,F65,IF(OR(VLOOKUP(C65,[3]Heroes_Config!B:C,2,0)="枪兵",VLOOKUP(C65,[3]Heroes_Config!B:C,2,0)="步兵",VLOOKUP(C65,[3]Heroes_Config!B:C,2,0)="骑兵",VLOOKUP(C65,[3]Heroes_Config!B:C,2,0)="轻骑兵",VLOOKUP(C65,[3]Heroes_Config!B:C,2,0)="重骑兵",VLOOKUP(C65,[3]Heroes_Config!B:C,2,0)="盾兵",VLOOKUP(C65,[3]Heroes_Config!B:C,2,0)="忍者",VLOOKUP(C65,[3]Heroes_Config!B:C,2,0)="怪兽"),0,1)),2)),[4]被动技能!A$3:B$32,2,0)))</f>
        <v/>
      </c>
      <c r="J65" s="34" t="str">
        <f t="shared" si="0"/>
        <v/>
      </c>
      <c r="K65" s="34" t="str">
        <f>VLOOKUP(D65,[4]被动技能!$A$35:$B$37,2,0)</f>
        <v>80000020|5|80000021|5|80000022|5;80000021|10|80000022|10|80000023|10;80000022|15|80000023|15|80000024|15;80000023|20|80000024|20|80000025|20</v>
      </c>
      <c r="L65" s="34" t="str">
        <f t="shared" si="1"/>
        <v/>
      </c>
      <c r="M65" s="34" t="str">
        <f t="shared" si="2"/>
        <v/>
      </c>
    </row>
    <row r="66" spans="1:13" s="34" customFormat="1" x14ac:dyDescent="0.15">
      <c r="A66" s="34">
        <f t="shared" si="7"/>
        <v>301304</v>
      </c>
      <c r="B66" s="92">
        <v>3013</v>
      </c>
      <c r="C66" s="92" t="str">
        <f>VLOOKUP(B66,Heroes_Config!A:B,2,0)</f>
        <v>所罗门王</v>
      </c>
      <c r="D66" s="114">
        <f>VLOOKUP(B66,Heroes_Config!$A$5:$AN$5005,MATCH(D$4,Heroes_Config!$A$4:$AN$4,0),0)</f>
        <v>4</v>
      </c>
      <c r="E66" s="34">
        <v>4</v>
      </c>
      <c r="G66" s="34">
        <f t="shared" si="6"/>
        <v>40</v>
      </c>
      <c r="H66" s="34">
        <f t="shared" si="6"/>
        <v>3</v>
      </c>
      <c r="I66" s="34" t="str">
        <f>IF(F66="","",IF(F66=4,VLOOKUP(VALUE(CONCATENATE(E66,F66,IF(OR(VLOOKUP(C66,[3]Heroes_Config!B:C,2,0)="枪兵",VLOOKUP(C66,[3]Heroes_Config!B:C,2,0)="步兵",VLOOKUP(C66,[3]Heroes_Config!B:C,2,0)="骑兵",VLOOKUP(C66,[3]Heroes_Config!B:C,2,0)="轻骑兵",VLOOKUP(C66,[3]Heroes_Config!B:C,2,0)="重骑兵",VLOOKUP(C66,[3]Heroes_Config!B:C,2,0)="盾兵",VLOOKUP(C66,[3]Heroes_Config!B:C,2,0)="忍者",VLOOKUP(C66,[3]Heroes_Config!B:C,2,0)="怪兽"),0,1))),[4]被动技能!A$3:B$32,2,0),VLOOKUP(VALUE(LEFT(CONCATENATE(E66,F66,IF(OR(VLOOKUP(C66,[3]Heroes_Config!B:C,2,0)="枪兵",VLOOKUP(C66,[3]Heroes_Config!B:C,2,0)="步兵",VLOOKUP(C66,[3]Heroes_Config!B:C,2,0)="骑兵",VLOOKUP(C66,[3]Heroes_Config!B:C,2,0)="轻骑兵",VLOOKUP(C66,[3]Heroes_Config!B:C,2,0)="重骑兵",VLOOKUP(C66,[3]Heroes_Config!B:C,2,0)="盾兵",VLOOKUP(C66,[3]Heroes_Config!B:C,2,0)="忍者",VLOOKUP(C66,[3]Heroes_Config!B:C,2,0)="怪兽"),0,1)),2)),[4]被动技能!A$3:B$32,2,0)))</f>
        <v/>
      </c>
      <c r="J66" s="34" t="str">
        <f t="shared" si="0"/>
        <v/>
      </c>
      <c r="K66" s="34" t="str">
        <f>VLOOKUP(D66,[4]被动技能!$A$35:$B$37,2,0)</f>
        <v>80000020|5|80000021|5|80000022|5;80000021|10|80000022|10|80000023|10;80000022|15|80000023|15|80000024|15;80000023|20|80000024|20|80000025|20</v>
      </c>
      <c r="L66" s="34" t="str">
        <f t="shared" si="1"/>
        <v/>
      </c>
      <c r="M66" s="34" t="str">
        <f t="shared" si="2"/>
        <v/>
      </c>
    </row>
    <row r="67" spans="1:13" s="34" customFormat="1" x14ac:dyDescent="0.15">
      <c r="A67" s="34">
        <f t="shared" si="7"/>
        <v>301305</v>
      </c>
      <c r="B67" s="92">
        <v>3013</v>
      </c>
      <c r="C67" s="92" t="str">
        <f>VLOOKUP(B67,Heroes_Config!A:B,2,0)</f>
        <v>所罗门王</v>
      </c>
      <c r="D67" s="114">
        <f>VLOOKUP(B67,Heroes_Config!$A$5:$AN$5005,MATCH(D$4,Heroes_Config!$A$4:$AN$4,0),0)</f>
        <v>4</v>
      </c>
      <c r="E67" s="34">
        <v>5</v>
      </c>
      <c r="G67" s="34">
        <f t="shared" si="6"/>
        <v>50</v>
      </c>
      <c r="H67" s="34">
        <f t="shared" si="6"/>
        <v>3</v>
      </c>
      <c r="I67" s="34" t="str">
        <f>IF(F67="","",IF(F67=4,VLOOKUP(VALUE(CONCATENATE(E67,F67,IF(OR(VLOOKUP(C67,[3]Heroes_Config!B:C,2,0)="枪兵",VLOOKUP(C67,[3]Heroes_Config!B:C,2,0)="步兵",VLOOKUP(C67,[3]Heroes_Config!B:C,2,0)="骑兵",VLOOKUP(C67,[3]Heroes_Config!B:C,2,0)="轻骑兵",VLOOKUP(C67,[3]Heroes_Config!B:C,2,0)="重骑兵",VLOOKUP(C67,[3]Heroes_Config!B:C,2,0)="盾兵",VLOOKUP(C67,[3]Heroes_Config!B:C,2,0)="忍者",VLOOKUP(C67,[3]Heroes_Config!B:C,2,0)="怪兽"),0,1))),[4]被动技能!A$3:B$32,2,0),VLOOKUP(VALUE(LEFT(CONCATENATE(E67,F67,IF(OR(VLOOKUP(C67,[3]Heroes_Config!B:C,2,0)="枪兵",VLOOKUP(C67,[3]Heroes_Config!B:C,2,0)="步兵",VLOOKUP(C67,[3]Heroes_Config!B:C,2,0)="骑兵",VLOOKUP(C67,[3]Heroes_Config!B:C,2,0)="轻骑兵",VLOOKUP(C67,[3]Heroes_Config!B:C,2,0)="重骑兵",VLOOKUP(C67,[3]Heroes_Config!B:C,2,0)="盾兵",VLOOKUP(C67,[3]Heroes_Config!B:C,2,0)="忍者",VLOOKUP(C67,[3]Heroes_Config!B:C,2,0)="怪兽"),0,1)),2)),[4]被动技能!A$3:B$32,2,0)))</f>
        <v/>
      </c>
      <c r="J67" s="34" t="str">
        <f t="shared" si="0"/>
        <v/>
      </c>
      <c r="K67" s="34" t="str">
        <f>VLOOKUP(D67,[4]被动技能!$A$35:$B$37,2,0)</f>
        <v>80000020|5|80000021|5|80000022|5;80000021|10|80000022|10|80000023|10;80000022|15|80000023|15|80000024|15;80000023|20|80000024|20|80000025|20</v>
      </c>
      <c r="L67" s="34" t="str">
        <f t="shared" si="1"/>
        <v/>
      </c>
      <c r="M67" s="34" t="str">
        <f t="shared" si="2"/>
        <v/>
      </c>
    </row>
    <row r="68" spans="1:13" s="34" customFormat="1" x14ac:dyDescent="0.15">
      <c r="A68" s="34">
        <f t="shared" si="7"/>
        <v>301306</v>
      </c>
      <c r="B68" s="92">
        <v>3013</v>
      </c>
      <c r="C68" s="92" t="str">
        <f>VLOOKUP(B68,Heroes_Config!A:B,2,0)</f>
        <v>所罗门王</v>
      </c>
      <c r="D68" s="114">
        <f>VLOOKUP(B68,Heroes_Config!$A$5:$AN$5005,MATCH(D$4,Heroes_Config!$A$4:$AN$4,0),0)</f>
        <v>4</v>
      </c>
      <c r="E68" s="34">
        <v>6</v>
      </c>
      <c r="G68" s="34">
        <v>60</v>
      </c>
      <c r="H68" s="34">
        <v>3</v>
      </c>
      <c r="I68" s="34" t="str">
        <f>IF(F68="","",IF(F68=4,VLOOKUP(VALUE(CONCATENATE(E68,F68,IF(OR(VLOOKUP(C68,[3]Heroes_Config!B:C,2,0)="枪兵",VLOOKUP(C68,[3]Heroes_Config!B:C,2,0)="步兵",VLOOKUP(C68,[3]Heroes_Config!B:C,2,0)="骑兵",VLOOKUP(C68,[3]Heroes_Config!B:C,2,0)="轻骑兵",VLOOKUP(C68,[3]Heroes_Config!B:C,2,0)="重骑兵",VLOOKUP(C68,[3]Heroes_Config!B:C,2,0)="盾兵",VLOOKUP(C68,[3]Heroes_Config!B:C,2,0)="忍者",VLOOKUP(C68,[3]Heroes_Config!B:C,2,0)="怪兽"),0,1))),[4]被动技能!A$3:B$32,2,0),VLOOKUP(VALUE(LEFT(CONCATENATE(E68,F68,IF(OR(VLOOKUP(C68,[3]Heroes_Config!B:C,2,0)="枪兵",VLOOKUP(C68,[3]Heroes_Config!B:C,2,0)="步兵",VLOOKUP(C68,[3]Heroes_Config!B:C,2,0)="骑兵",VLOOKUP(C68,[3]Heroes_Config!B:C,2,0)="轻骑兵",VLOOKUP(C68,[3]Heroes_Config!B:C,2,0)="重骑兵",VLOOKUP(C68,[3]Heroes_Config!B:C,2,0)="盾兵",VLOOKUP(C68,[3]Heroes_Config!B:C,2,0)="忍者",VLOOKUP(C68,[3]Heroes_Config!B:C,2,0)="怪兽"),0,1)),2)),[4]被动技能!A$3:B$32,2,0)))</f>
        <v/>
      </c>
      <c r="J68" s="34" t="str">
        <f t="shared" si="0"/>
        <v/>
      </c>
      <c r="K68" s="34" t="str">
        <f>VLOOKUP(D68,[4]被动技能!$A$35:$B$37,2,0)</f>
        <v>80000020|5|80000021|5|80000022|5;80000021|10|80000022|10|80000023|10;80000022|15|80000023|15|80000024|15;80000023|20|80000024|20|80000025|20</v>
      </c>
      <c r="L68" s="34" t="str">
        <f t="shared" si="1"/>
        <v/>
      </c>
      <c r="M68" s="34" t="str">
        <f t="shared" si="2"/>
        <v/>
      </c>
    </row>
    <row r="69" spans="1:13" s="34" customFormat="1" x14ac:dyDescent="0.15">
      <c r="A69" s="34">
        <f t="shared" si="7"/>
        <v>301401</v>
      </c>
      <c r="B69" s="92">
        <v>3014</v>
      </c>
      <c r="C69" s="92" t="str">
        <f>VLOOKUP(B69,Heroes_Config!A:B,2,0)</f>
        <v>亚历山大</v>
      </c>
      <c r="D69" s="114">
        <f>VLOOKUP(B69,Heroes_Config!$A$5:$AN$5005,MATCH(D$4,Heroes_Config!$A$4:$AN$4,0),0)</f>
        <v>4</v>
      </c>
      <c r="E69" s="34">
        <v>1</v>
      </c>
      <c r="G69" s="34">
        <f t="shared" ref="G69:H88" si="8">G15</f>
        <v>10</v>
      </c>
      <c r="H69" s="34">
        <f t="shared" si="8"/>
        <v>-1</v>
      </c>
      <c r="I69" s="34" t="str">
        <f>IF(F69="","",IF(F69=4,VLOOKUP(VALUE(CONCATENATE(E69,F69,IF(OR(VLOOKUP(C69,[3]Heroes_Config!B:C,2,0)="枪兵",VLOOKUP(C69,[3]Heroes_Config!B:C,2,0)="步兵",VLOOKUP(C69,[3]Heroes_Config!B:C,2,0)="骑兵",VLOOKUP(C69,[3]Heroes_Config!B:C,2,0)="轻骑兵",VLOOKUP(C69,[3]Heroes_Config!B:C,2,0)="重骑兵",VLOOKUP(C69,[3]Heroes_Config!B:C,2,0)="盾兵",VLOOKUP(C69,[3]Heroes_Config!B:C,2,0)="忍者",VLOOKUP(C69,[3]Heroes_Config!B:C,2,0)="怪兽"),0,1))),[4]被动技能!A$3:B$32,2,0),VLOOKUP(VALUE(LEFT(CONCATENATE(E69,F69,IF(OR(VLOOKUP(C69,[3]Heroes_Config!B:C,2,0)="枪兵",VLOOKUP(C69,[3]Heroes_Config!B:C,2,0)="步兵",VLOOKUP(C69,[3]Heroes_Config!B:C,2,0)="骑兵",VLOOKUP(C69,[3]Heroes_Config!B:C,2,0)="轻骑兵",VLOOKUP(C69,[3]Heroes_Config!B:C,2,0)="重骑兵",VLOOKUP(C69,[3]Heroes_Config!B:C,2,0)="盾兵",VLOOKUP(C69,[3]Heroes_Config!B:C,2,0)="忍者",VLOOKUP(C69,[3]Heroes_Config!B:C,2,0)="怪兽"),0,1)),2)),[4]被动技能!A$3:B$32,2,0)))</f>
        <v/>
      </c>
      <c r="J69" s="34" t="str">
        <f t="shared" ref="J69:J132" si="9">IF(N69&lt;&gt;"",L69&amp;"|"&amp;M69&amp;";"&amp;N69&amp;"|"&amp;O69,IF(L69&lt;&gt;"",L69&amp;"|"&amp;M69,""))</f>
        <v/>
      </c>
      <c r="K69" s="34" t="str">
        <f>VLOOKUP(D69,[4]被动技能!$A$35:$B$37,2,0)</f>
        <v>80000020|5|80000021|5|80000022|5;80000021|10|80000022|10|80000023|10;80000022|15|80000023|15|80000024|15;80000023|20|80000024|20|80000025|20</v>
      </c>
      <c r="L69" s="34" t="str">
        <f t="shared" ref="L69:L132" si="10">IF(F69="","",CHOOSE(F69,80000016,80000017,80000018,80000019))</f>
        <v/>
      </c>
      <c r="M69" s="34" t="str">
        <f t="shared" ref="M69:M132" si="11">IF(L69="","",CHOOSE(E69,5,10,15,20,30,40))</f>
        <v/>
      </c>
    </row>
    <row r="70" spans="1:13" s="34" customFormat="1" x14ac:dyDescent="0.15">
      <c r="A70" s="34">
        <f t="shared" si="7"/>
        <v>301402</v>
      </c>
      <c r="B70" s="92">
        <v>3014</v>
      </c>
      <c r="C70" s="92" t="str">
        <f>VLOOKUP(B70,Heroes_Config!A:B,2,0)</f>
        <v>亚历山大</v>
      </c>
      <c r="D70" s="114">
        <f>VLOOKUP(B70,Heroes_Config!$A$5:$AN$5005,MATCH(D$4,Heroes_Config!$A$4:$AN$4,0),0)</f>
        <v>4</v>
      </c>
      <c r="E70" s="34">
        <v>2</v>
      </c>
      <c r="G70" s="34">
        <f t="shared" si="8"/>
        <v>20</v>
      </c>
      <c r="H70" s="34">
        <f t="shared" si="8"/>
        <v>-1</v>
      </c>
      <c r="I70" s="34" t="str">
        <f>IF(F70="","",IF(F70=4,VLOOKUP(VALUE(CONCATENATE(E70,F70,IF(OR(VLOOKUP(C70,[3]Heroes_Config!B:C,2,0)="枪兵",VLOOKUP(C70,[3]Heroes_Config!B:C,2,0)="步兵",VLOOKUP(C70,[3]Heroes_Config!B:C,2,0)="骑兵",VLOOKUP(C70,[3]Heroes_Config!B:C,2,0)="轻骑兵",VLOOKUP(C70,[3]Heroes_Config!B:C,2,0)="重骑兵",VLOOKUP(C70,[3]Heroes_Config!B:C,2,0)="盾兵",VLOOKUP(C70,[3]Heroes_Config!B:C,2,0)="忍者",VLOOKUP(C70,[3]Heroes_Config!B:C,2,0)="怪兽"),0,1))),[4]被动技能!A$3:B$32,2,0),VLOOKUP(VALUE(LEFT(CONCATENATE(E70,F70,IF(OR(VLOOKUP(C70,[3]Heroes_Config!B:C,2,0)="枪兵",VLOOKUP(C70,[3]Heroes_Config!B:C,2,0)="步兵",VLOOKUP(C70,[3]Heroes_Config!B:C,2,0)="骑兵",VLOOKUP(C70,[3]Heroes_Config!B:C,2,0)="轻骑兵",VLOOKUP(C70,[3]Heroes_Config!B:C,2,0)="重骑兵",VLOOKUP(C70,[3]Heroes_Config!B:C,2,0)="盾兵",VLOOKUP(C70,[3]Heroes_Config!B:C,2,0)="忍者",VLOOKUP(C70,[3]Heroes_Config!B:C,2,0)="怪兽"),0,1)),2)),[4]被动技能!A$3:B$32,2,0)))</f>
        <v/>
      </c>
      <c r="J70" s="34" t="str">
        <f t="shared" si="9"/>
        <v/>
      </c>
      <c r="K70" s="34" t="str">
        <f>VLOOKUP(D70,[4]被动技能!$A$35:$B$37,2,0)</f>
        <v>80000020|5|80000021|5|80000022|5;80000021|10|80000022|10|80000023|10;80000022|15|80000023|15|80000024|15;80000023|20|80000024|20|80000025|20</v>
      </c>
      <c r="L70" s="34" t="str">
        <f t="shared" si="10"/>
        <v/>
      </c>
      <c r="M70" s="34" t="str">
        <f t="shared" si="11"/>
        <v/>
      </c>
    </row>
    <row r="71" spans="1:13" s="34" customFormat="1" x14ac:dyDescent="0.15">
      <c r="A71" s="34">
        <f t="shared" si="7"/>
        <v>301403</v>
      </c>
      <c r="B71" s="92">
        <v>3014</v>
      </c>
      <c r="C71" s="92" t="str">
        <f>VLOOKUP(B71,Heroes_Config!A:B,2,0)</f>
        <v>亚历山大</v>
      </c>
      <c r="D71" s="114">
        <f>VLOOKUP(B71,Heroes_Config!$A$5:$AN$5005,MATCH(D$4,Heroes_Config!$A$4:$AN$4,0),0)</f>
        <v>4</v>
      </c>
      <c r="E71" s="34">
        <v>3</v>
      </c>
      <c r="G71" s="34">
        <f t="shared" si="8"/>
        <v>30</v>
      </c>
      <c r="H71" s="34">
        <f t="shared" si="8"/>
        <v>2</v>
      </c>
      <c r="I71" s="34" t="str">
        <f>IF(F71="","",IF(F71=4,VLOOKUP(VALUE(CONCATENATE(E71,F71,IF(OR(VLOOKUP(C71,[3]Heroes_Config!B:C,2,0)="枪兵",VLOOKUP(C71,[3]Heroes_Config!B:C,2,0)="步兵",VLOOKUP(C71,[3]Heroes_Config!B:C,2,0)="骑兵",VLOOKUP(C71,[3]Heroes_Config!B:C,2,0)="轻骑兵",VLOOKUP(C71,[3]Heroes_Config!B:C,2,0)="重骑兵",VLOOKUP(C71,[3]Heroes_Config!B:C,2,0)="盾兵",VLOOKUP(C71,[3]Heroes_Config!B:C,2,0)="忍者",VLOOKUP(C71,[3]Heroes_Config!B:C,2,0)="怪兽"),0,1))),[4]被动技能!A$3:B$32,2,0),VLOOKUP(VALUE(LEFT(CONCATENATE(E71,F71,IF(OR(VLOOKUP(C71,[3]Heroes_Config!B:C,2,0)="枪兵",VLOOKUP(C71,[3]Heroes_Config!B:C,2,0)="步兵",VLOOKUP(C71,[3]Heroes_Config!B:C,2,0)="骑兵",VLOOKUP(C71,[3]Heroes_Config!B:C,2,0)="轻骑兵",VLOOKUP(C71,[3]Heroes_Config!B:C,2,0)="重骑兵",VLOOKUP(C71,[3]Heroes_Config!B:C,2,0)="盾兵",VLOOKUP(C71,[3]Heroes_Config!B:C,2,0)="忍者",VLOOKUP(C71,[3]Heroes_Config!B:C,2,0)="怪兽"),0,1)),2)),[4]被动技能!A$3:B$32,2,0)))</f>
        <v/>
      </c>
      <c r="J71" s="34" t="str">
        <f t="shared" si="9"/>
        <v/>
      </c>
      <c r="K71" s="34" t="str">
        <f>VLOOKUP(D71,[4]被动技能!$A$35:$B$37,2,0)</f>
        <v>80000020|5|80000021|5|80000022|5;80000021|10|80000022|10|80000023|10;80000022|15|80000023|15|80000024|15;80000023|20|80000024|20|80000025|20</v>
      </c>
      <c r="L71" s="34" t="str">
        <f t="shared" si="10"/>
        <v/>
      </c>
      <c r="M71" s="34" t="str">
        <f t="shared" si="11"/>
        <v/>
      </c>
    </row>
    <row r="72" spans="1:13" s="34" customFormat="1" x14ac:dyDescent="0.15">
      <c r="A72" s="34">
        <f t="shared" si="7"/>
        <v>301404</v>
      </c>
      <c r="B72" s="92">
        <v>3014</v>
      </c>
      <c r="C72" s="92" t="str">
        <f>VLOOKUP(B72,Heroes_Config!A:B,2,0)</f>
        <v>亚历山大</v>
      </c>
      <c r="D72" s="114">
        <f>VLOOKUP(B72,Heroes_Config!$A$5:$AN$5005,MATCH(D$4,Heroes_Config!$A$4:$AN$4,0),0)</f>
        <v>4</v>
      </c>
      <c r="E72" s="34">
        <v>4</v>
      </c>
      <c r="G72" s="34">
        <f t="shared" si="8"/>
        <v>50</v>
      </c>
      <c r="H72" s="34">
        <f t="shared" si="8"/>
        <v>2</v>
      </c>
      <c r="I72" s="34" t="str">
        <f>IF(F72="","",IF(F72=4,VLOOKUP(VALUE(CONCATENATE(E72,F72,IF(OR(VLOOKUP(C72,[3]Heroes_Config!B:C,2,0)="枪兵",VLOOKUP(C72,[3]Heroes_Config!B:C,2,0)="步兵",VLOOKUP(C72,[3]Heroes_Config!B:C,2,0)="骑兵",VLOOKUP(C72,[3]Heroes_Config!B:C,2,0)="轻骑兵",VLOOKUP(C72,[3]Heroes_Config!B:C,2,0)="重骑兵",VLOOKUP(C72,[3]Heroes_Config!B:C,2,0)="盾兵",VLOOKUP(C72,[3]Heroes_Config!B:C,2,0)="忍者",VLOOKUP(C72,[3]Heroes_Config!B:C,2,0)="怪兽"),0,1))),[4]被动技能!A$3:B$32,2,0),VLOOKUP(VALUE(LEFT(CONCATENATE(E72,F72,IF(OR(VLOOKUP(C72,[3]Heroes_Config!B:C,2,0)="枪兵",VLOOKUP(C72,[3]Heroes_Config!B:C,2,0)="步兵",VLOOKUP(C72,[3]Heroes_Config!B:C,2,0)="骑兵",VLOOKUP(C72,[3]Heroes_Config!B:C,2,0)="轻骑兵",VLOOKUP(C72,[3]Heroes_Config!B:C,2,0)="重骑兵",VLOOKUP(C72,[3]Heroes_Config!B:C,2,0)="盾兵",VLOOKUP(C72,[3]Heroes_Config!B:C,2,0)="忍者",VLOOKUP(C72,[3]Heroes_Config!B:C,2,0)="怪兽"),0,1)),2)),[4]被动技能!A$3:B$32,2,0)))</f>
        <v/>
      </c>
      <c r="J72" s="34" t="str">
        <f t="shared" si="9"/>
        <v/>
      </c>
      <c r="K72" s="34" t="str">
        <f>VLOOKUP(D72,[4]被动技能!$A$35:$B$37,2,0)</f>
        <v>80000020|5|80000021|5|80000022|5;80000021|10|80000022|10|80000023|10;80000022|15|80000023|15|80000024|15;80000023|20|80000024|20|80000025|20</v>
      </c>
      <c r="L72" s="34" t="str">
        <f t="shared" si="10"/>
        <v/>
      </c>
      <c r="M72" s="34" t="str">
        <f t="shared" si="11"/>
        <v/>
      </c>
    </row>
    <row r="73" spans="1:13" s="34" customFormat="1" x14ac:dyDescent="0.15">
      <c r="A73" s="34">
        <f t="shared" si="7"/>
        <v>301405</v>
      </c>
      <c r="B73" s="92">
        <v>3014</v>
      </c>
      <c r="C73" s="92" t="str">
        <f>VLOOKUP(B73,Heroes_Config!A:B,2,0)</f>
        <v>亚历山大</v>
      </c>
      <c r="D73" s="114">
        <f>VLOOKUP(B73,Heroes_Config!$A$5:$AN$5005,MATCH(D$4,Heroes_Config!$A$4:$AN$4,0),0)</f>
        <v>4</v>
      </c>
      <c r="E73" s="34">
        <v>5</v>
      </c>
      <c r="G73" s="34">
        <f t="shared" si="8"/>
        <v>50</v>
      </c>
      <c r="H73" s="34">
        <f t="shared" si="8"/>
        <v>3</v>
      </c>
      <c r="I73" s="34" t="str">
        <f>IF(F73="","",IF(F73=4,VLOOKUP(VALUE(CONCATENATE(E73,F73,IF(OR(VLOOKUP(C73,[3]Heroes_Config!B:C,2,0)="枪兵",VLOOKUP(C73,[3]Heroes_Config!B:C,2,0)="步兵",VLOOKUP(C73,[3]Heroes_Config!B:C,2,0)="骑兵",VLOOKUP(C73,[3]Heroes_Config!B:C,2,0)="轻骑兵",VLOOKUP(C73,[3]Heroes_Config!B:C,2,0)="重骑兵",VLOOKUP(C73,[3]Heroes_Config!B:C,2,0)="盾兵",VLOOKUP(C73,[3]Heroes_Config!B:C,2,0)="忍者",VLOOKUP(C73,[3]Heroes_Config!B:C,2,0)="怪兽"),0,1))),[4]被动技能!A$3:B$32,2,0),VLOOKUP(VALUE(LEFT(CONCATENATE(E73,F73,IF(OR(VLOOKUP(C73,[3]Heroes_Config!B:C,2,0)="枪兵",VLOOKUP(C73,[3]Heroes_Config!B:C,2,0)="步兵",VLOOKUP(C73,[3]Heroes_Config!B:C,2,0)="骑兵",VLOOKUP(C73,[3]Heroes_Config!B:C,2,0)="轻骑兵",VLOOKUP(C73,[3]Heroes_Config!B:C,2,0)="重骑兵",VLOOKUP(C73,[3]Heroes_Config!B:C,2,0)="盾兵",VLOOKUP(C73,[3]Heroes_Config!B:C,2,0)="忍者",VLOOKUP(C73,[3]Heroes_Config!B:C,2,0)="怪兽"),0,1)),2)),[4]被动技能!A$3:B$32,2,0)))</f>
        <v/>
      </c>
      <c r="J73" s="34" t="str">
        <f t="shared" si="9"/>
        <v/>
      </c>
      <c r="K73" s="34" t="str">
        <f>VLOOKUP(D73,[4]被动技能!$A$35:$B$37,2,0)</f>
        <v>80000020|5|80000021|5|80000022|5;80000021|10|80000022|10|80000023|10;80000022|15|80000023|15|80000024|15;80000023|20|80000024|20|80000025|20</v>
      </c>
      <c r="L73" s="34" t="str">
        <f t="shared" si="10"/>
        <v/>
      </c>
      <c r="M73" s="34" t="str">
        <f t="shared" si="11"/>
        <v/>
      </c>
    </row>
    <row r="74" spans="1:13" s="34" customFormat="1" x14ac:dyDescent="0.15">
      <c r="A74" s="34">
        <f t="shared" si="7"/>
        <v>301406</v>
      </c>
      <c r="B74" s="92">
        <v>3014</v>
      </c>
      <c r="C74" s="92" t="str">
        <f>VLOOKUP(B74,Heroes_Config!A:B,2,0)</f>
        <v>亚历山大</v>
      </c>
      <c r="D74" s="114">
        <f>VLOOKUP(B74,Heroes_Config!$A$5:$AN$5005,MATCH(D$4,Heroes_Config!$A$4:$AN$4,0),0)</f>
        <v>4</v>
      </c>
      <c r="E74" s="34">
        <v>6</v>
      </c>
      <c r="G74" s="34">
        <f t="shared" si="8"/>
        <v>58</v>
      </c>
      <c r="H74" s="34">
        <f t="shared" si="8"/>
        <v>4</v>
      </c>
      <c r="I74" s="34" t="str">
        <f>IF(F74="","",IF(F74=4,VLOOKUP(VALUE(CONCATENATE(E74,F74,IF(OR(VLOOKUP(C74,[3]Heroes_Config!B:C,2,0)="枪兵",VLOOKUP(C74,[3]Heroes_Config!B:C,2,0)="步兵",VLOOKUP(C74,[3]Heroes_Config!B:C,2,0)="骑兵",VLOOKUP(C74,[3]Heroes_Config!B:C,2,0)="轻骑兵",VLOOKUP(C74,[3]Heroes_Config!B:C,2,0)="重骑兵",VLOOKUP(C74,[3]Heroes_Config!B:C,2,0)="盾兵",VLOOKUP(C74,[3]Heroes_Config!B:C,2,0)="忍者",VLOOKUP(C74,[3]Heroes_Config!B:C,2,0)="怪兽"),0,1))),[4]被动技能!A$3:B$32,2,0),VLOOKUP(VALUE(LEFT(CONCATENATE(E74,F74,IF(OR(VLOOKUP(C74,[3]Heroes_Config!B:C,2,0)="枪兵",VLOOKUP(C74,[3]Heroes_Config!B:C,2,0)="步兵",VLOOKUP(C74,[3]Heroes_Config!B:C,2,0)="骑兵",VLOOKUP(C74,[3]Heroes_Config!B:C,2,0)="轻骑兵",VLOOKUP(C74,[3]Heroes_Config!B:C,2,0)="重骑兵",VLOOKUP(C74,[3]Heroes_Config!B:C,2,0)="盾兵",VLOOKUP(C74,[3]Heroes_Config!B:C,2,0)="忍者",VLOOKUP(C74,[3]Heroes_Config!B:C,2,0)="怪兽"),0,1)),2)),[4]被动技能!A$3:B$32,2,0)))</f>
        <v/>
      </c>
      <c r="J74" s="34" t="str">
        <f t="shared" si="9"/>
        <v/>
      </c>
      <c r="K74" s="34" t="str">
        <f>VLOOKUP(D74,[4]被动技能!$A$35:$B$37,2,0)</f>
        <v>80000020|5|80000021|5|80000022|5;80000021|10|80000022|10|80000023|10;80000022|15|80000023|15|80000024|15;80000023|20|80000024|20|80000025|20</v>
      </c>
      <c r="L74" s="34" t="str">
        <f t="shared" si="10"/>
        <v/>
      </c>
      <c r="M74" s="34" t="str">
        <f t="shared" si="11"/>
        <v/>
      </c>
    </row>
    <row r="75" spans="1:13" s="34" customFormat="1" x14ac:dyDescent="0.15">
      <c r="A75" s="34">
        <f t="shared" si="7"/>
        <v>301501</v>
      </c>
      <c r="B75" s="92">
        <v>3015</v>
      </c>
      <c r="C75" s="92" t="str">
        <f>VLOOKUP(B75,Heroes_Config!A:B,2,0)</f>
        <v>大流士一世</v>
      </c>
      <c r="D75" s="114">
        <f>VLOOKUP(B75,Heroes_Config!$A$5:$AN$5005,MATCH(D$4,Heroes_Config!$A$4:$AN$4,0),0)</f>
        <v>3</v>
      </c>
      <c r="E75" s="34">
        <v>1</v>
      </c>
      <c r="G75" s="34">
        <f t="shared" si="8"/>
        <v>10</v>
      </c>
      <c r="H75" s="34">
        <f t="shared" si="8"/>
        <v>-1</v>
      </c>
      <c r="I75" s="34" t="str">
        <f>IF(F75="","",IF(F75=4,VLOOKUP(VALUE(CONCATENATE(E75,F75,IF(OR(VLOOKUP(C75,[3]Heroes_Config!B:C,2,0)="枪兵",VLOOKUP(C75,[3]Heroes_Config!B:C,2,0)="步兵",VLOOKUP(C75,[3]Heroes_Config!B:C,2,0)="骑兵",VLOOKUP(C75,[3]Heroes_Config!B:C,2,0)="轻骑兵",VLOOKUP(C75,[3]Heroes_Config!B:C,2,0)="重骑兵",VLOOKUP(C75,[3]Heroes_Config!B:C,2,0)="盾兵",VLOOKUP(C75,[3]Heroes_Config!B:C,2,0)="忍者",VLOOKUP(C75,[3]Heroes_Config!B:C,2,0)="怪兽"),0,1))),[4]被动技能!A$3:B$32,2,0),VLOOKUP(VALUE(LEFT(CONCATENATE(E75,F75,IF(OR(VLOOKUP(C75,[3]Heroes_Config!B:C,2,0)="枪兵",VLOOKUP(C75,[3]Heroes_Config!B:C,2,0)="步兵",VLOOKUP(C75,[3]Heroes_Config!B:C,2,0)="骑兵",VLOOKUP(C75,[3]Heroes_Config!B:C,2,0)="轻骑兵",VLOOKUP(C75,[3]Heroes_Config!B:C,2,0)="重骑兵",VLOOKUP(C75,[3]Heroes_Config!B:C,2,0)="盾兵",VLOOKUP(C75,[3]Heroes_Config!B:C,2,0)="忍者",VLOOKUP(C75,[3]Heroes_Config!B:C,2,0)="怪兽"),0,1)),2)),[4]被动技能!A$3:B$32,2,0)))</f>
        <v/>
      </c>
      <c r="J75" s="34" t="str">
        <f t="shared" si="9"/>
        <v/>
      </c>
      <c r="K75" s="34" t="str">
        <f>VLOOKUP(D75,[4]被动技能!$A$35:$B$37,2,0)</f>
        <v>80000020|5|80000021|5|80000022|5;80000021|10|80000022|10|80000023|10;80000022|15|80000023|15|80000024|15</v>
      </c>
      <c r="L75" s="34" t="str">
        <f t="shared" si="10"/>
        <v/>
      </c>
      <c r="M75" s="34" t="str">
        <f t="shared" si="11"/>
        <v/>
      </c>
    </row>
    <row r="76" spans="1:13" s="34" customFormat="1" x14ac:dyDescent="0.15">
      <c r="A76" s="34">
        <f t="shared" si="7"/>
        <v>301502</v>
      </c>
      <c r="B76" s="92">
        <v>3015</v>
      </c>
      <c r="C76" s="92" t="str">
        <f>VLOOKUP(B76,Heroes_Config!A:B,2,0)</f>
        <v>大流士一世</v>
      </c>
      <c r="D76" s="114">
        <f>VLOOKUP(B76,Heroes_Config!$A$5:$AN$5005,MATCH(D$4,Heroes_Config!$A$4:$AN$4,0),0)</f>
        <v>3</v>
      </c>
      <c r="E76" s="34">
        <v>2</v>
      </c>
      <c r="G76" s="34">
        <f t="shared" si="8"/>
        <v>20</v>
      </c>
      <c r="H76" s="34">
        <f t="shared" si="8"/>
        <v>-1</v>
      </c>
      <c r="I76" s="34" t="str">
        <f>IF(F76="","",IF(F76=4,VLOOKUP(VALUE(CONCATENATE(E76,F76,IF(OR(VLOOKUP(C76,[3]Heroes_Config!B:C,2,0)="枪兵",VLOOKUP(C76,[3]Heroes_Config!B:C,2,0)="步兵",VLOOKUP(C76,[3]Heroes_Config!B:C,2,0)="骑兵",VLOOKUP(C76,[3]Heroes_Config!B:C,2,0)="轻骑兵",VLOOKUP(C76,[3]Heroes_Config!B:C,2,0)="重骑兵",VLOOKUP(C76,[3]Heroes_Config!B:C,2,0)="盾兵",VLOOKUP(C76,[3]Heroes_Config!B:C,2,0)="忍者",VLOOKUP(C76,[3]Heroes_Config!B:C,2,0)="怪兽"),0,1))),[4]被动技能!A$3:B$32,2,0),VLOOKUP(VALUE(LEFT(CONCATENATE(E76,F76,IF(OR(VLOOKUP(C76,[3]Heroes_Config!B:C,2,0)="枪兵",VLOOKUP(C76,[3]Heroes_Config!B:C,2,0)="步兵",VLOOKUP(C76,[3]Heroes_Config!B:C,2,0)="骑兵",VLOOKUP(C76,[3]Heroes_Config!B:C,2,0)="轻骑兵",VLOOKUP(C76,[3]Heroes_Config!B:C,2,0)="重骑兵",VLOOKUP(C76,[3]Heroes_Config!B:C,2,0)="盾兵",VLOOKUP(C76,[3]Heroes_Config!B:C,2,0)="忍者",VLOOKUP(C76,[3]Heroes_Config!B:C,2,0)="怪兽"),0,1)),2)),[4]被动技能!A$3:B$32,2,0)))</f>
        <v/>
      </c>
      <c r="J76" s="34" t="str">
        <f t="shared" si="9"/>
        <v/>
      </c>
      <c r="K76" s="34" t="str">
        <f>VLOOKUP(D76,[4]被动技能!$A$35:$B$37,2,0)</f>
        <v>80000020|5|80000021|5|80000022|5;80000021|10|80000022|10|80000023|10;80000022|15|80000023|15|80000024|15</v>
      </c>
      <c r="L76" s="34" t="str">
        <f t="shared" si="10"/>
        <v/>
      </c>
      <c r="M76" s="34" t="str">
        <f t="shared" si="11"/>
        <v/>
      </c>
    </row>
    <row r="77" spans="1:13" s="34" customFormat="1" x14ac:dyDescent="0.15">
      <c r="A77" s="34">
        <f t="shared" si="7"/>
        <v>301503</v>
      </c>
      <c r="B77" s="92">
        <v>3015</v>
      </c>
      <c r="C77" s="92" t="str">
        <f>VLOOKUP(B77,Heroes_Config!A:B,2,0)</f>
        <v>大流士一世</v>
      </c>
      <c r="D77" s="114">
        <f>VLOOKUP(B77,Heroes_Config!$A$5:$AN$5005,MATCH(D$4,Heroes_Config!$A$4:$AN$4,0),0)</f>
        <v>3</v>
      </c>
      <c r="E77" s="34">
        <v>3</v>
      </c>
      <c r="G77" s="34">
        <f t="shared" si="8"/>
        <v>30</v>
      </c>
      <c r="H77" s="34">
        <f t="shared" si="8"/>
        <v>-1</v>
      </c>
      <c r="I77" s="34" t="str">
        <f>IF(F77="","",IF(F77=4,VLOOKUP(VALUE(CONCATENATE(E77,F77,IF(OR(VLOOKUP(C77,[3]Heroes_Config!B:C,2,0)="枪兵",VLOOKUP(C77,[3]Heroes_Config!B:C,2,0)="步兵",VLOOKUP(C77,[3]Heroes_Config!B:C,2,0)="骑兵",VLOOKUP(C77,[3]Heroes_Config!B:C,2,0)="轻骑兵",VLOOKUP(C77,[3]Heroes_Config!B:C,2,0)="重骑兵",VLOOKUP(C77,[3]Heroes_Config!B:C,2,0)="盾兵",VLOOKUP(C77,[3]Heroes_Config!B:C,2,0)="忍者",VLOOKUP(C77,[3]Heroes_Config!B:C,2,0)="怪兽"),0,1))),[4]被动技能!A$3:B$32,2,0),VLOOKUP(VALUE(LEFT(CONCATENATE(E77,F77,IF(OR(VLOOKUP(C77,[3]Heroes_Config!B:C,2,0)="枪兵",VLOOKUP(C77,[3]Heroes_Config!B:C,2,0)="步兵",VLOOKUP(C77,[3]Heroes_Config!B:C,2,0)="骑兵",VLOOKUP(C77,[3]Heroes_Config!B:C,2,0)="轻骑兵",VLOOKUP(C77,[3]Heroes_Config!B:C,2,0)="重骑兵",VLOOKUP(C77,[3]Heroes_Config!B:C,2,0)="盾兵",VLOOKUP(C77,[3]Heroes_Config!B:C,2,0)="忍者",VLOOKUP(C77,[3]Heroes_Config!B:C,2,0)="怪兽"),0,1)),2)),[4]被动技能!A$3:B$32,2,0)))</f>
        <v/>
      </c>
      <c r="J77" s="34" t="str">
        <f t="shared" si="9"/>
        <v/>
      </c>
      <c r="K77" s="34" t="str">
        <f>VLOOKUP(D77,[4]被动技能!$A$35:$B$37,2,0)</f>
        <v>80000020|5|80000021|5|80000022|5;80000021|10|80000022|10|80000023|10;80000022|15|80000023|15|80000024|15</v>
      </c>
      <c r="L77" s="34" t="str">
        <f t="shared" si="10"/>
        <v/>
      </c>
      <c r="M77" s="34" t="str">
        <f t="shared" si="11"/>
        <v/>
      </c>
    </row>
    <row r="78" spans="1:13" s="34" customFormat="1" x14ac:dyDescent="0.15">
      <c r="A78" s="34">
        <f t="shared" si="7"/>
        <v>301504</v>
      </c>
      <c r="B78" s="92">
        <v>3015</v>
      </c>
      <c r="C78" s="92" t="str">
        <f>VLOOKUP(B78,Heroes_Config!A:B,2,0)</f>
        <v>大流士一世</v>
      </c>
      <c r="D78" s="114">
        <f>VLOOKUP(B78,Heroes_Config!$A$5:$AN$5005,MATCH(D$4,Heroes_Config!$A$4:$AN$4,0),0)</f>
        <v>3</v>
      </c>
      <c r="E78" s="34">
        <v>4</v>
      </c>
      <c r="G78" s="34">
        <f t="shared" si="8"/>
        <v>40</v>
      </c>
      <c r="H78" s="34">
        <f t="shared" si="8"/>
        <v>1</v>
      </c>
      <c r="I78" s="34" t="str">
        <f>IF(F78="","",IF(F78=4,VLOOKUP(VALUE(CONCATENATE(E78,F78,IF(OR(VLOOKUP(C78,[3]Heroes_Config!B:C,2,0)="枪兵",VLOOKUP(C78,[3]Heroes_Config!B:C,2,0)="步兵",VLOOKUP(C78,[3]Heroes_Config!B:C,2,0)="骑兵",VLOOKUP(C78,[3]Heroes_Config!B:C,2,0)="轻骑兵",VLOOKUP(C78,[3]Heroes_Config!B:C,2,0)="重骑兵",VLOOKUP(C78,[3]Heroes_Config!B:C,2,0)="盾兵",VLOOKUP(C78,[3]Heroes_Config!B:C,2,0)="忍者",VLOOKUP(C78,[3]Heroes_Config!B:C,2,0)="怪兽"),0,1))),[4]被动技能!A$3:B$32,2,0),VLOOKUP(VALUE(LEFT(CONCATENATE(E78,F78,IF(OR(VLOOKUP(C78,[3]Heroes_Config!B:C,2,0)="枪兵",VLOOKUP(C78,[3]Heroes_Config!B:C,2,0)="步兵",VLOOKUP(C78,[3]Heroes_Config!B:C,2,0)="骑兵",VLOOKUP(C78,[3]Heroes_Config!B:C,2,0)="轻骑兵",VLOOKUP(C78,[3]Heroes_Config!B:C,2,0)="重骑兵",VLOOKUP(C78,[3]Heroes_Config!B:C,2,0)="盾兵",VLOOKUP(C78,[3]Heroes_Config!B:C,2,0)="忍者",VLOOKUP(C78,[3]Heroes_Config!B:C,2,0)="怪兽"),0,1)),2)),[4]被动技能!A$3:B$32,2,0)))</f>
        <v/>
      </c>
      <c r="J78" s="34" t="str">
        <f t="shared" si="9"/>
        <v/>
      </c>
      <c r="K78" s="34" t="str">
        <f>VLOOKUP(D78,[4]被动技能!$A$35:$B$37,2,0)</f>
        <v>80000020|5|80000021|5|80000022|5;80000021|10|80000022|10|80000023|10;80000022|15|80000023|15|80000024|15</v>
      </c>
      <c r="L78" s="34" t="str">
        <f t="shared" si="10"/>
        <v/>
      </c>
      <c r="M78" s="34" t="str">
        <f t="shared" si="11"/>
        <v/>
      </c>
    </row>
    <row r="79" spans="1:13" s="34" customFormat="1" x14ac:dyDescent="0.15">
      <c r="A79" s="34">
        <f t="shared" si="7"/>
        <v>301505</v>
      </c>
      <c r="B79" s="92">
        <v>3015</v>
      </c>
      <c r="C79" s="92" t="str">
        <f>VLOOKUP(B79,Heroes_Config!A:B,2,0)</f>
        <v>大流士一世</v>
      </c>
      <c r="D79" s="114">
        <f>VLOOKUP(B79,Heroes_Config!$A$5:$AN$5005,MATCH(D$4,Heroes_Config!$A$4:$AN$4,0),0)</f>
        <v>3</v>
      </c>
      <c r="E79" s="34">
        <v>5</v>
      </c>
      <c r="G79" s="34">
        <f t="shared" si="8"/>
        <v>45</v>
      </c>
      <c r="H79" s="34">
        <f t="shared" si="8"/>
        <v>4</v>
      </c>
      <c r="I79" s="34" t="str">
        <f>IF(F79="","",IF(F79=4,VLOOKUP(VALUE(CONCATENATE(E79,F79,IF(OR(VLOOKUP(C79,[3]Heroes_Config!B:C,2,0)="枪兵",VLOOKUP(C79,[3]Heroes_Config!B:C,2,0)="步兵",VLOOKUP(C79,[3]Heroes_Config!B:C,2,0)="骑兵",VLOOKUP(C79,[3]Heroes_Config!B:C,2,0)="轻骑兵",VLOOKUP(C79,[3]Heroes_Config!B:C,2,0)="重骑兵",VLOOKUP(C79,[3]Heroes_Config!B:C,2,0)="盾兵",VLOOKUP(C79,[3]Heroes_Config!B:C,2,0)="忍者",VLOOKUP(C79,[3]Heroes_Config!B:C,2,0)="怪兽"),0,1))),[4]被动技能!A$3:B$32,2,0),VLOOKUP(VALUE(LEFT(CONCATENATE(E79,F79,IF(OR(VLOOKUP(C79,[3]Heroes_Config!B:C,2,0)="枪兵",VLOOKUP(C79,[3]Heroes_Config!B:C,2,0)="步兵",VLOOKUP(C79,[3]Heroes_Config!B:C,2,0)="骑兵",VLOOKUP(C79,[3]Heroes_Config!B:C,2,0)="轻骑兵",VLOOKUP(C79,[3]Heroes_Config!B:C,2,0)="重骑兵",VLOOKUP(C79,[3]Heroes_Config!B:C,2,0)="盾兵",VLOOKUP(C79,[3]Heroes_Config!B:C,2,0)="忍者",VLOOKUP(C79,[3]Heroes_Config!B:C,2,0)="怪兽"),0,1)),2)),[4]被动技能!A$3:B$32,2,0)))</f>
        <v/>
      </c>
      <c r="J79" s="34" t="str">
        <f t="shared" si="9"/>
        <v/>
      </c>
      <c r="K79" s="34" t="str">
        <f>VLOOKUP(D79,[4]被动技能!$A$35:$B$37,2,0)</f>
        <v>80000020|5|80000021|5|80000022|5;80000021|10|80000022|10|80000023|10;80000022|15|80000023|15|80000024|15</v>
      </c>
      <c r="L79" s="34" t="str">
        <f t="shared" si="10"/>
        <v/>
      </c>
      <c r="M79" s="34" t="str">
        <f t="shared" si="11"/>
        <v/>
      </c>
    </row>
    <row r="80" spans="1:13" s="34" customFormat="1" x14ac:dyDescent="0.15">
      <c r="A80" s="34">
        <f t="shared" si="7"/>
        <v>301601</v>
      </c>
      <c r="B80" s="92">
        <v>3016</v>
      </c>
      <c r="C80" s="92" t="str">
        <f>VLOOKUP(B80,Heroes_Config!A:B,2,0)</f>
        <v>成吉思汗</v>
      </c>
      <c r="D80" s="114">
        <f>VLOOKUP(B80,Heroes_Config!$A$5:$AN$5005,MATCH(D$4,Heroes_Config!$A$4:$AN$4,0),0)</f>
        <v>4</v>
      </c>
      <c r="E80" s="34">
        <v>1</v>
      </c>
      <c r="G80" s="34">
        <f t="shared" si="8"/>
        <v>0</v>
      </c>
      <c r="H80" s="34">
        <f t="shared" si="8"/>
        <v>1</v>
      </c>
      <c r="I80" s="34" t="str">
        <f>IF(F80="","",IF(F80=4,VLOOKUP(VALUE(CONCATENATE(E80,F80,IF(OR(VLOOKUP(C80,[3]Heroes_Config!B:C,2,0)="枪兵",VLOOKUP(C80,[3]Heroes_Config!B:C,2,0)="步兵",VLOOKUP(C80,[3]Heroes_Config!B:C,2,0)="骑兵",VLOOKUP(C80,[3]Heroes_Config!B:C,2,0)="轻骑兵",VLOOKUP(C80,[3]Heroes_Config!B:C,2,0)="重骑兵",VLOOKUP(C80,[3]Heroes_Config!B:C,2,0)="盾兵",VLOOKUP(C80,[3]Heroes_Config!B:C,2,0)="忍者",VLOOKUP(C80,[3]Heroes_Config!B:C,2,0)="怪兽"),0,1))),[4]被动技能!A$3:B$32,2,0),VLOOKUP(VALUE(LEFT(CONCATENATE(E80,F80,IF(OR(VLOOKUP(C80,[3]Heroes_Config!B:C,2,0)="枪兵",VLOOKUP(C80,[3]Heroes_Config!B:C,2,0)="步兵",VLOOKUP(C80,[3]Heroes_Config!B:C,2,0)="骑兵",VLOOKUP(C80,[3]Heroes_Config!B:C,2,0)="轻骑兵",VLOOKUP(C80,[3]Heroes_Config!B:C,2,0)="重骑兵",VLOOKUP(C80,[3]Heroes_Config!B:C,2,0)="盾兵",VLOOKUP(C80,[3]Heroes_Config!B:C,2,0)="忍者",VLOOKUP(C80,[3]Heroes_Config!B:C,2,0)="怪兽"),0,1)),2)),[4]被动技能!A$3:B$32,2,0)))</f>
        <v/>
      </c>
      <c r="J80" s="34" t="str">
        <f t="shared" si="9"/>
        <v/>
      </c>
      <c r="K80" s="34" t="str">
        <f>VLOOKUP(D80,[4]被动技能!$A$35:$B$37,2,0)</f>
        <v>80000020|5|80000021|5|80000022|5;80000021|10|80000022|10|80000023|10;80000022|15|80000023|15|80000024|15;80000023|20|80000024|20|80000025|20</v>
      </c>
      <c r="L80" s="34" t="str">
        <f t="shared" si="10"/>
        <v/>
      </c>
      <c r="M80" s="34" t="str">
        <f t="shared" si="11"/>
        <v/>
      </c>
    </row>
    <row r="81" spans="1:13" s="34" customFormat="1" x14ac:dyDescent="0.15">
      <c r="A81" s="34">
        <f t="shared" si="7"/>
        <v>301602</v>
      </c>
      <c r="B81" s="92">
        <v>3016</v>
      </c>
      <c r="C81" s="92" t="str">
        <f>VLOOKUP(B81,Heroes_Config!A:B,2,0)</f>
        <v>成吉思汗</v>
      </c>
      <c r="D81" s="114">
        <f>VLOOKUP(B81,Heroes_Config!$A$5:$AN$5005,MATCH(D$4,Heroes_Config!$A$4:$AN$4,0),0)</f>
        <v>4</v>
      </c>
      <c r="E81" s="34">
        <v>2</v>
      </c>
      <c r="G81" s="34">
        <f t="shared" si="8"/>
        <v>15</v>
      </c>
      <c r="H81" s="34">
        <f t="shared" si="8"/>
        <v>1</v>
      </c>
      <c r="I81" s="34" t="str">
        <f>IF(F81="","",IF(F81=4,VLOOKUP(VALUE(CONCATENATE(E81,F81,IF(OR(VLOOKUP(C81,[3]Heroes_Config!B:C,2,0)="枪兵",VLOOKUP(C81,[3]Heroes_Config!B:C,2,0)="步兵",VLOOKUP(C81,[3]Heroes_Config!B:C,2,0)="骑兵",VLOOKUP(C81,[3]Heroes_Config!B:C,2,0)="轻骑兵",VLOOKUP(C81,[3]Heroes_Config!B:C,2,0)="重骑兵",VLOOKUP(C81,[3]Heroes_Config!B:C,2,0)="盾兵",VLOOKUP(C81,[3]Heroes_Config!B:C,2,0)="忍者",VLOOKUP(C81,[3]Heroes_Config!B:C,2,0)="怪兽"),0,1))),[4]被动技能!A$3:B$32,2,0),VLOOKUP(VALUE(LEFT(CONCATENATE(E81,F81,IF(OR(VLOOKUP(C81,[3]Heroes_Config!B:C,2,0)="枪兵",VLOOKUP(C81,[3]Heroes_Config!B:C,2,0)="步兵",VLOOKUP(C81,[3]Heroes_Config!B:C,2,0)="骑兵",VLOOKUP(C81,[3]Heroes_Config!B:C,2,0)="轻骑兵",VLOOKUP(C81,[3]Heroes_Config!B:C,2,0)="重骑兵",VLOOKUP(C81,[3]Heroes_Config!B:C,2,0)="盾兵",VLOOKUP(C81,[3]Heroes_Config!B:C,2,0)="忍者",VLOOKUP(C81,[3]Heroes_Config!B:C,2,0)="怪兽"),0,1)),2)),[4]被动技能!A$3:B$32,2,0)))</f>
        <v/>
      </c>
      <c r="J81" s="34" t="str">
        <f t="shared" si="9"/>
        <v/>
      </c>
      <c r="K81" s="34" t="str">
        <f>VLOOKUP(D81,[4]被动技能!$A$35:$B$37,2,0)</f>
        <v>80000020|5|80000021|5|80000022|5;80000021|10|80000022|10|80000023|10;80000022|15|80000023|15|80000024|15;80000023|20|80000024|20|80000025|20</v>
      </c>
      <c r="L81" s="34" t="str">
        <f t="shared" si="10"/>
        <v/>
      </c>
      <c r="M81" s="34" t="str">
        <f t="shared" si="11"/>
        <v/>
      </c>
    </row>
    <row r="82" spans="1:13" s="34" customFormat="1" x14ac:dyDescent="0.15">
      <c r="A82" s="34">
        <f t="shared" si="7"/>
        <v>301603</v>
      </c>
      <c r="B82" s="92">
        <v>3016</v>
      </c>
      <c r="C82" s="92" t="str">
        <f>VLOOKUP(B82,Heroes_Config!A:B,2,0)</f>
        <v>成吉思汗</v>
      </c>
      <c r="D82" s="114">
        <f>VLOOKUP(B82,Heroes_Config!$A$5:$AN$5005,MATCH(D$4,Heroes_Config!$A$4:$AN$4,0),0)</f>
        <v>4</v>
      </c>
      <c r="E82" s="34">
        <v>3</v>
      </c>
      <c r="G82" s="34">
        <f t="shared" si="8"/>
        <v>25</v>
      </c>
      <c r="H82" s="34">
        <f t="shared" si="8"/>
        <v>1</v>
      </c>
      <c r="I82" s="34" t="str">
        <f>IF(F82="","",IF(F82=4,VLOOKUP(VALUE(CONCATENATE(E82,F82,IF(OR(VLOOKUP(C82,[3]Heroes_Config!B:C,2,0)="枪兵",VLOOKUP(C82,[3]Heroes_Config!B:C,2,0)="步兵",VLOOKUP(C82,[3]Heroes_Config!B:C,2,0)="骑兵",VLOOKUP(C82,[3]Heroes_Config!B:C,2,0)="轻骑兵",VLOOKUP(C82,[3]Heroes_Config!B:C,2,0)="重骑兵",VLOOKUP(C82,[3]Heroes_Config!B:C,2,0)="盾兵",VLOOKUP(C82,[3]Heroes_Config!B:C,2,0)="忍者",VLOOKUP(C82,[3]Heroes_Config!B:C,2,0)="怪兽"),0,1))),[4]被动技能!A$3:B$32,2,0),VLOOKUP(VALUE(LEFT(CONCATENATE(E82,F82,IF(OR(VLOOKUP(C82,[3]Heroes_Config!B:C,2,0)="枪兵",VLOOKUP(C82,[3]Heroes_Config!B:C,2,0)="步兵",VLOOKUP(C82,[3]Heroes_Config!B:C,2,0)="骑兵",VLOOKUP(C82,[3]Heroes_Config!B:C,2,0)="轻骑兵",VLOOKUP(C82,[3]Heroes_Config!B:C,2,0)="重骑兵",VLOOKUP(C82,[3]Heroes_Config!B:C,2,0)="盾兵",VLOOKUP(C82,[3]Heroes_Config!B:C,2,0)="忍者",VLOOKUP(C82,[3]Heroes_Config!B:C,2,0)="怪兽"),0,1)),2)),[4]被动技能!A$3:B$32,2,0)))</f>
        <v/>
      </c>
      <c r="J82" s="34" t="str">
        <f t="shared" si="9"/>
        <v/>
      </c>
      <c r="K82" s="34" t="str">
        <f>VLOOKUP(D82,[4]被动技能!$A$35:$B$37,2,0)</f>
        <v>80000020|5|80000021|5|80000022|5;80000021|10|80000022|10|80000023|10;80000022|15|80000023|15|80000024|15;80000023|20|80000024|20|80000025|20</v>
      </c>
      <c r="L82" s="34" t="str">
        <f t="shared" si="10"/>
        <v/>
      </c>
      <c r="M82" s="34" t="str">
        <f t="shared" si="11"/>
        <v/>
      </c>
    </row>
    <row r="83" spans="1:13" s="34" customFormat="1" x14ac:dyDescent="0.15">
      <c r="A83" s="34">
        <f t="shared" si="7"/>
        <v>301604</v>
      </c>
      <c r="B83" s="92">
        <v>3016</v>
      </c>
      <c r="C83" s="92" t="str">
        <f>VLOOKUP(B83,Heroes_Config!A:B,2,0)</f>
        <v>成吉思汗</v>
      </c>
      <c r="D83" s="114">
        <f>VLOOKUP(B83,Heroes_Config!$A$5:$AN$5005,MATCH(D$4,Heroes_Config!$A$4:$AN$4,0),0)</f>
        <v>4</v>
      </c>
      <c r="E83" s="34">
        <v>4</v>
      </c>
      <c r="G83" s="34">
        <f t="shared" si="8"/>
        <v>30</v>
      </c>
      <c r="H83" s="34">
        <f t="shared" si="8"/>
        <v>2</v>
      </c>
      <c r="I83" s="34" t="str">
        <f>IF(F83="","",IF(F83=4,VLOOKUP(VALUE(CONCATENATE(E83,F83,IF(OR(VLOOKUP(C83,[3]Heroes_Config!B:C,2,0)="枪兵",VLOOKUP(C83,[3]Heroes_Config!B:C,2,0)="步兵",VLOOKUP(C83,[3]Heroes_Config!B:C,2,0)="骑兵",VLOOKUP(C83,[3]Heroes_Config!B:C,2,0)="轻骑兵",VLOOKUP(C83,[3]Heroes_Config!B:C,2,0)="重骑兵",VLOOKUP(C83,[3]Heroes_Config!B:C,2,0)="盾兵",VLOOKUP(C83,[3]Heroes_Config!B:C,2,0)="忍者",VLOOKUP(C83,[3]Heroes_Config!B:C,2,0)="怪兽"),0,1))),[4]被动技能!A$3:B$32,2,0),VLOOKUP(VALUE(LEFT(CONCATENATE(E83,F83,IF(OR(VLOOKUP(C83,[3]Heroes_Config!B:C,2,0)="枪兵",VLOOKUP(C83,[3]Heroes_Config!B:C,2,0)="步兵",VLOOKUP(C83,[3]Heroes_Config!B:C,2,0)="骑兵",VLOOKUP(C83,[3]Heroes_Config!B:C,2,0)="轻骑兵",VLOOKUP(C83,[3]Heroes_Config!B:C,2,0)="重骑兵",VLOOKUP(C83,[3]Heroes_Config!B:C,2,0)="盾兵",VLOOKUP(C83,[3]Heroes_Config!B:C,2,0)="忍者",VLOOKUP(C83,[3]Heroes_Config!B:C,2,0)="怪兽"),0,1)),2)),[4]被动技能!A$3:B$32,2,0)))</f>
        <v/>
      </c>
      <c r="J83" s="34" t="str">
        <f t="shared" si="9"/>
        <v/>
      </c>
      <c r="K83" s="34" t="str">
        <f>VLOOKUP(D83,[4]被动技能!$A$35:$B$37,2,0)</f>
        <v>80000020|5|80000021|5|80000022|5;80000021|10|80000022|10|80000023|10;80000022|15|80000023|15|80000024|15;80000023|20|80000024|20|80000025|20</v>
      </c>
      <c r="L83" s="34" t="str">
        <f t="shared" si="10"/>
        <v/>
      </c>
      <c r="M83" s="34" t="str">
        <f t="shared" si="11"/>
        <v/>
      </c>
    </row>
    <row r="84" spans="1:13" s="34" customFormat="1" x14ac:dyDescent="0.15">
      <c r="A84" s="34">
        <f t="shared" si="7"/>
        <v>301605</v>
      </c>
      <c r="B84" s="92">
        <v>3016</v>
      </c>
      <c r="C84" s="92" t="str">
        <f>VLOOKUP(B84,Heroes_Config!A:B,2,0)</f>
        <v>成吉思汗</v>
      </c>
      <c r="D84" s="114">
        <f>VLOOKUP(B84,Heroes_Config!$A$5:$AN$5005,MATCH(D$4,Heroes_Config!$A$4:$AN$4,0),0)</f>
        <v>4</v>
      </c>
      <c r="E84" s="34">
        <v>5</v>
      </c>
      <c r="G84" s="34">
        <f t="shared" si="8"/>
        <v>40</v>
      </c>
      <c r="H84" s="34">
        <f t="shared" si="8"/>
        <v>3</v>
      </c>
      <c r="I84" s="34" t="str">
        <f>IF(F84="","",IF(F84=4,VLOOKUP(VALUE(CONCATENATE(E84,F84,IF(OR(VLOOKUP(C84,[3]Heroes_Config!B:C,2,0)="枪兵",VLOOKUP(C84,[3]Heroes_Config!B:C,2,0)="步兵",VLOOKUP(C84,[3]Heroes_Config!B:C,2,0)="骑兵",VLOOKUP(C84,[3]Heroes_Config!B:C,2,0)="轻骑兵",VLOOKUP(C84,[3]Heroes_Config!B:C,2,0)="重骑兵",VLOOKUP(C84,[3]Heroes_Config!B:C,2,0)="盾兵",VLOOKUP(C84,[3]Heroes_Config!B:C,2,0)="忍者",VLOOKUP(C84,[3]Heroes_Config!B:C,2,0)="怪兽"),0,1))),[4]被动技能!A$3:B$32,2,0),VLOOKUP(VALUE(LEFT(CONCATENATE(E84,F84,IF(OR(VLOOKUP(C84,[3]Heroes_Config!B:C,2,0)="枪兵",VLOOKUP(C84,[3]Heroes_Config!B:C,2,0)="步兵",VLOOKUP(C84,[3]Heroes_Config!B:C,2,0)="骑兵",VLOOKUP(C84,[3]Heroes_Config!B:C,2,0)="轻骑兵",VLOOKUP(C84,[3]Heroes_Config!B:C,2,0)="重骑兵",VLOOKUP(C84,[3]Heroes_Config!B:C,2,0)="盾兵",VLOOKUP(C84,[3]Heroes_Config!B:C,2,0)="忍者",VLOOKUP(C84,[3]Heroes_Config!B:C,2,0)="怪兽"),0,1)),2)),[4]被动技能!A$3:B$32,2,0)))</f>
        <v/>
      </c>
      <c r="J84" s="34" t="str">
        <f t="shared" si="9"/>
        <v/>
      </c>
      <c r="K84" s="34" t="str">
        <f>VLOOKUP(D84,[4]被动技能!$A$35:$B$37,2,0)</f>
        <v>80000020|5|80000021|5|80000022|5;80000021|10|80000022|10|80000023|10;80000022|15|80000023|15|80000024|15;80000023|20|80000024|20|80000025|20</v>
      </c>
      <c r="L84" s="34" t="str">
        <f t="shared" si="10"/>
        <v/>
      </c>
      <c r="M84" s="34" t="str">
        <f t="shared" si="11"/>
        <v/>
      </c>
    </row>
    <row r="85" spans="1:13" s="34" customFormat="1" x14ac:dyDescent="0.15">
      <c r="A85" s="34">
        <f t="shared" si="7"/>
        <v>301606</v>
      </c>
      <c r="B85" s="92">
        <v>3016</v>
      </c>
      <c r="C85" s="92" t="str">
        <f>VLOOKUP(B85,Heroes_Config!A:B,2,0)</f>
        <v>成吉思汗</v>
      </c>
      <c r="D85" s="114">
        <f>VLOOKUP(B85,Heroes_Config!$A$5:$AN$5005,MATCH(D$4,Heroes_Config!$A$4:$AN$4,0),0)</f>
        <v>4</v>
      </c>
      <c r="E85" s="34">
        <v>6</v>
      </c>
      <c r="G85" s="34">
        <f t="shared" si="8"/>
        <v>50</v>
      </c>
      <c r="H85" s="34">
        <f t="shared" si="8"/>
        <v>4</v>
      </c>
      <c r="I85" s="34" t="str">
        <f>IF(F85="","",IF(F85=4,VLOOKUP(VALUE(CONCATENATE(E85,F85,IF(OR(VLOOKUP(C85,[3]Heroes_Config!B:C,2,0)="枪兵",VLOOKUP(C85,[3]Heroes_Config!B:C,2,0)="步兵",VLOOKUP(C85,[3]Heroes_Config!B:C,2,0)="骑兵",VLOOKUP(C85,[3]Heroes_Config!B:C,2,0)="轻骑兵",VLOOKUP(C85,[3]Heroes_Config!B:C,2,0)="重骑兵",VLOOKUP(C85,[3]Heroes_Config!B:C,2,0)="盾兵",VLOOKUP(C85,[3]Heroes_Config!B:C,2,0)="忍者",VLOOKUP(C85,[3]Heroes_Config!B:C,2,0)="怪兽"),0,1))),[4]被动技能!A$3:B$32,2,0),VLOOKUP(VALUE(LEFT(CONCATENATE(E85,F85,IF(OR(VLOOKUP(C85,[3]Heroes_Config!B:C,2,0)="枪兵",VLOOKUP(C85,[3]Heroes_Config!B:C,2,0)="步兵",VLOOKUP(C85,[3]Heroes_Config!B:C,2,0)="骑兵",VLOOKUP(C85,[3]Heroes_Config!B:C,2,0)="轻骑兵",VLOOKUP(C85,[3]Heroes_Config!B:C,2,0)="重骑兵",VLOOKUP(C85,[3]Heroes_Config!B:C,2,0)="盾兵",VLOOKUP(C85,[3]Heroes_Config!B:C,2,0)="忍者",VLOOKUP(C85,[3]Heroes_Config!B:C,2,0)="怪兽"),0,1)),2)),[4]被动技能!A$3:B$32,2,0)))</f>
        <v/>
      </c>
      <c r="J85" s="34" t="str">
        <f t="shared" si="9"/>
        <v/>
      </c>
      <c r="K85" s="34" t="str">
        <f>VLOOKUP(D85,[4]被动技能!$A$35:$B$37,2,0)</f>
        <v>80000020|5|80000021|5|80000022|5;80000021|10|80000022|10|80000023|10;80000022|15|80000023|15|80000024|15;80000023|20|80000024|20|80000025|20</v>
      </c>
      <c r="L85" s="34" t="str">
        <f t="shared" si="10"/>
        <v/>
      </c>
      <c r="M85" s="34" t="str">
        <f t="shared" si="11"/>
        <v/>
      </c>
    </row>
    <row r="86" spans="1:13" s="34" customFormat="1" x14ac:dyDescent="0.15">
      <c r="A86" s="34">
        <f t="shared" si="7"/>
        <v>301701</v>
      </c>
      <c r="B86" s="91">
        <v>3017</v>
      </c>
      <c r="C86" s="91" t="str">
        <f>VLOOKUP(B86,Heroes_Config!A:B,2,0)</f>
        <v>哈拉尔德.哈德拉达</v>
      </c>
      <c r="D86" s="113">
        <f>VLOOKUP(B86,Heroes_Config!$A$5:$AN$5005,MATCH(D$4,Heroes_Config!$A$4:$AN$4,0),0)</f>
        <v>3</v>
      </c>
      <c r="E86" s="34">
        <v>1</v>
      </c>
      <c r="F86" s="34">
        <v>3</v>
      </c>
      <c r="G86" s="34">
        <f t="shared" si="8"/>
        <v>0</v>
      </c>
      <c r="H86" s="34">
        <f t="shared" si="8"/>
        <v>1</v>
      </c>
      <c r="I86" s="34" t="str">
        <f>IF(F86="","",IF(F86=4,VLOOKUP(VALUE(CONCATENATE(E86,F86,IF(OR(VLOOKUP(C86,[3]Heroes_Config!B:C,2,0)="枪兵",VLOOKUP(C86,[3]Heroes_Config!B:C,2,0)="步兵",VLOOKUP(C86,[3]Heroes_Config!B:C,2,0)="骑兵",VLOOKUP(C86,[3]Heroes_Config!B:C,2,0)="轻骑兵",VLOOKUP(C86,[3]Heroes_Config!B:C,2,0)="重骑兵",VLOOKUP(C86,[3]Heroes_Config!B:C,2,0)="盾兵",VLOOKUP(C86,[3]Heroes_Config!B:C,2,0)="忍者",VLOOKUP(C86,[3]Heroes_Config!B:C,2,0)="怪兽"),0,1))),[4]被动技能!A$3:B$32,2,0),VLOOKUP(VALUE(LEFT(CONCATENATE(E86,F86,IF(OR(VLOOKUP(C86,[3]Heroes_Config!B:C,2,0)="枪兵",VLOOKUP(C86,[3]Heroes_Config!B:C,2,0)="步兵",VLOOKUP(C86,[3]Heroes_Config!B:C,2,0)="骑兵",VLOOKUP(C86,[3]Heroes_Config!B:C,2,0)="轻骑兵",VLOOKUP(C86,[3]Heroes_Config!B:C,2,0)="重骑兵",VLOOKUP(C86,[3]Heroes_Config!B:C,2,0)="盾兵",VLOOKUP(C86,[3]Heroes_Config!B:C,2,0)="忍者",VLOOKUP(C86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86" s="34" t="str">
        <f t="shared" si="9"/>
        <v>80000018|5</v>
      </c>
      <c r="K86" s="34" t="str">
        <f>VLOOKUP(D86,[4]被动技能!$A$35:$B$37,2,0)</f>
        <v>80000020|5|80000021|5|80000022|5;80000021|10|80000022|10|80000023|10;80000022|15|80000023|15|80000024|15</v>
      </c>
      <c r="L86" s="34">
        <f t="shared" si="10"/>
        <v>80000018</v>
      </c>
      <c r="M86" s="34">
        <f t="shared" si="11"/>
        <v>5</v>
      </c>
    </row>
    <row r="87" spans="1:13" s="34" customFormat="1" x14ac:dyDescent="0.15">
      <c r="A87" s="34">
        <f t="shared" si="7"/>
        <v>301702</v>
      </c>
      <c r="B87" s="91">
        <v>3017</v>
      </c>
      <c r="C87" s="91" t="str">
        <f>VLOOKUP(B87,Heroes_Config!A:B,2,0)</f>
        <v>哈拉尔德.哈德拉达</v>
      </c>
      <c r="D87" s="113">
        <f>VLOOKUP(B87,Heroes_Config!$A$5:$AN$5005,MATCH(D$4,Heroes_Config!$A$4:$AN$4,0),0)</f>
        <v>3</v>
      </c>
      <c r="E87" s="34">
        <v>2</v>
      </c>
      <c r="F87" s="34">
        <v>3</v>
      </c>
      <c r="G87" s="34">
        <f t="shared" si="8"/>
        <v>15</v>
      </c>
      <c r="H87" s="34">
        <f t="shared" si="8"/>
        <v>1</v>
      </c>
      <c r="I87" s="34" t="str">
        <f>IF(F87="","",IF(F87=4,VLOOKUP(VALUE(CONCATENATE(E87,F87,IF(OR(VLOOKUP(C87,[3]Heroes_Config!B:C,2,0)="枪兵",VLOOKUP(C87,[3]Heroes_Config!B:C,2,0)="步兵",VLOOKUP(C87,[3]Heroes_Config!B:C,2,0)="骑兵",VLOOKUP(C87,[3]Heroes_Config!B:C,2,0)="轻骑兵",VLOOKUP(C87,[3]Heroes_Config!B:C,2,0)="重骑兵",VLOOKUP(C87,[3]Heroes_Config!B:C,2,0)="盾兵",VLOOKUP(C87,[3]Heroes_Config!B:C,2,0)="忍者",VLOOKUP(C87,[3]Heroes_Config!B:C,2,0)="怪兽"),0,1))),[4]被动技能!A$3:B$32,2,0),VLOOKUP(VALUE(LEFT(CONCATENATE(E87,F87,IF(OR(VLOOKUP(C87,[3]Heroes_Config!B:C,2,0)="枪兵",VLOOKUP(C87,[3]Heroes_Config!B:C,2,0)="步兵",VLOOKUP(C87,[3]Heroes_Config!B:C,2,0)="骑兵",VLOOKUP(C87,[3]Heroes_Config!B:C,2,0)="轻骑兵",VLOOKUP(C87,[3]Heroes_Config!B:C,2,0)="重骑兵",VLOOKUP(C87,[3]Heroes_Config!B:C,2,0)="盾兵",VLOOKUP(C87,[3]Heroes_Config!B:C,2,0)="忍者",VLOOKUP(C87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87" s="34" t="str">
        <f t="shared" si="9"/>
        <v>80000018|10</v>
      </c>
      <c r="K87" s="34" t="str">
        <f>VLOOKUP(D87,[4]被动技能!$A$35:$B$37,2,0)</f>
        <v>80000020|5|80000021|5|80000022|5;80000021|10|80000022|10|80000023|10;80000022|15|80000023|15|80000024|15</v>
      </c>
      <c r="L87" s="34">
        <f t="shared" si="10"/>
        <v>80000018</v>
      </c>
      <c r="M87" s="34">
        <f t="shared" si="11"/>
        <v>10</v>
      </c>
    </row>
    <row r="88" spans="1:13" s="34" customFormat="1" x14ac:dyDescent="0.15">
      <c r="A88" s="34">
        <f t="shared" si="7"/>
        <v>301703</v>
      </c>
      <c r="B88" s="91">
        <v>3017</v>
      </c>
      <c r="C88" s="91" t="str">
        <f>VLOOKUP(B88,Heroes_Config!A:B,2,0)</f>
        <v>哈拉尔德.哈德拉达</v>
      </c>
      <c r="D88" s="113">
        <f>VLOOKUP(B88,Heroes_Config!$A$5:$AN$5005,MATCH(D$4,Heroes_Config!$A$4:$AN$4,0),0)</f>
        <v>3</v>
      </c>
      <c r="E88" s="34">
        <v>3</v>
      </c>
      <c r="F88" s="34">
        <v>1</v>
      </c>
      <c r="G88" s="34">
        <f t="shared" si="8"/>
        <v>25</v>
      </c>
      <c r="H88" s="34">
        <f t="shared" si="8"/>
        <v>1</v>
      </c>
      <c r="I88" s="34" t="str">
        <f>IF(F88="","",IF(F88=4,VLOOKUP(VALUE(CONCATENATE(E88,F88,IF(OR(VLOOKUP(C88,[3]Heroes_Config!B:C,2,0)="枪兵",VLOOKUP(C88,[3]Heroes_Config!B:C,2,0)="步兵",VLOOKUP(C88,[3]Heroes_Config!B:C,2,0)="骑兵",VLOOKUP(C88,[3]Heroes_Config!B:C,2,0)="轻骑兵",VLOOKUP(C88,[3]Heroes_Config!B:C,2,0)="重骑兵",VLOOKUP(C88,[3]Heroes_Config!B:C,2,0)="盾兵",VLOOKUP(C88,[3]Heroes_Config!B:C,2,0)="忍者",VLOOKUP(C88,[3]Heroes_Config!B:C,2,0)="怪兽"),0,1))),[4]被动技能!A$3:B$32,2,0),VLOOKUP(VALUE(LEFT(CONCATENATE(E88,F88,IF(OR(VLOOKUP(C88,[3]Heroes_Config!B:C,2,0)="枪兵",VLOOKUP(C88,[3]Heroes_Config!B:C,2,0)="步兵",VLOOKUP(C88,[3]Heroes_Config!B:C,2,0)="骑兵",VLOOKUP(C88,[3]Heroes_Config!B:C,2,0)="轻骑兵",VLOOKUP(C88,[3]Heroes_Config!B:C,2,0)="重骑兵",VLOOKUP(C88,[3]Heroes_Config!B:C,2,0)="盾兵",VLOOKUP(C88,[3]Heroes_Config!B:C,2,0)="忍者",VLOOKUP(C88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88" s="34" t="str">
        <f t="shared" si="9"/>
        <v>80000016|15</v>
      </c>
      <c r="K88" s="34" t="str">
        <f>VLOOKUP(D88,[4]被动技能!$A$35:$B$37,2,0)</f>
        <v>80000020|5|80000021|5|80000022|5;80000021|10|80000022|10|80000023|10;80000022|15|80000023|15|80000024|15</v>
      </c>
      <c r="L88" s="34">
        <f t="shared" si="10"/>
        <v>80000016</v>
      </c>
      <c r="M88" s="34">
        <f t="shared" si="11"/>
        <v>15</v>
      </c>
    </row>
    <row r="89" spans="1:13" s="34" customFormat="1" x14ac:dyDescent="0.15">
      <c r="A89" s="34">
        <f t="shared" si="7"/>
        <v>301704</v>
      </c>
      <c r="B89" s="91">
        <v>3017</v>
      </c>
      <c r="C89" s="91" t="str">
        <f>VLOOKUP(B89,Heroes_Config!A:B,2,0)</f>
        <v>哈拉尔德.哈德拉达</v>
      </c>
      <c r="D89" s="113">
        <f>VLOOKUP(B89,Heroes_Config!$A$5:$AN$5005,MATCH(D$4,Heroes_Config!$A$4:$AN$4,0),0)</f>
        <v>3</v>
      </c>
      <c r="E89" s="34">
        <v>4</v>
      </c>
      <c r="F89" s="34">
        <v>1</v>
      </c>
      <c r="G89" s="34">
        <f t="shared" ref="G89:H108" si="12">G35</f>
        <v>30</v>
      </c>
      <c r="H89" s="34">
        <f t="shared" si="12"/>
        <v>2</v>
      </c>
      <c r="I89" s="34" t="str">
        <f>IF(F89="","",IF(F89=4,VLOOKUP(VALUE(CONCATENATE(E89,F89,IF(OR(VLOOKUP(C89,[3]Heroes_Config!B:C,2,0)="枪兵",VLOOKUP(C89,[3]Heroes_Config!B:C,2,0)="步兵",VLOOKUP(C89,[3]Heroes_Config!B:C,2,0)="骑兵",VLOOKUP(C89,[3]Heroes_Config!B:C,2,0)="轻骑兵",VLOOKUP(C89,[3]Heroes_Config!B:C,2,0)="重骑兵",VLOOKUP(C89,[3]Heroes_Config!B:C,2,0)="盾兵",VLOOKUP(C89,[3]Heroes_Config!B:C,2,0)="忍者",VLOOKUP(C89,[3]Heroes_Config!B:C,2,0)="怪兽"),0,1))),[4]被动技能!A$3:B$32,2,0),VLOOKUP(VALUE(LEFT(CONCATENATE(E89,F89,IF(OR(VLOOKUP(C89,[3]Heroes_Config!B:C,2,0)="枪兵",VLOOKUP(C89,[3]Heroes_Config!B:C,2,0)="步兵",VLOOKUP(C89,[3]Heroes_Config!B:C,2,0)="骑兵",VLOOKUP(C89,[3]Heroes_Config!B:C,2,0)="轻骑兵",VLOOKUP(C89,[3]Heroes_Config!B:C,2,0)="重骑兵",VLOOKUP(C89,[3]Heroes_Config!B:C,2,0)="盾兵",VLOOKUP(C89,[3]Heroes_Config!B:C,2,0)="忍者",VLOOKUP(C89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89" s="34" t="str">
        <f t="shared" si="9"/>
        <v>80000016|20</v>
      </c>
      <c r="K89" s="34" t="str">
        <f>VLOOKUP(D89,[4]被动技能!$A$35:$B$37,2,0)</f>
        <v>80000020|5|80000021|5|80000022|5;80000021|10|80000022|10|80000023|10;80000022|15|80000023|15|80000024|15</v>
      </c>
      <c r="L89" s="34">
        <f t="shared" si="10"/>
        <v>80000016</v>
      </c>
      <c r="M89" s="34">
        <f t="shared" si="11"/>
        <v>20</v>
      </c>
    </row>
    <row r="90" spans="1:13" s="34" customFormat="1" x14ac:dyDescent="0.15">
      <c r="A90" s="34">
        <f t="shared" si="7"/>
        <v>301705</v>
      </c>
      <c r="B90" s="91">
        <v>3017</v>
      </c>
      <c r="C90" s="91" t="str">
        <f>VLOOKUP(B90,Heroes_Config!A:B,2,0)</f>
        <v>哈拉尔德.哈德拉达</v>
      </c>
      <c r="D90" s="113">
        <f>VLOOKUP(B90,Heroes_Config!$A$5:$AN$5005,MATCH(D$4,Heroes_Config!$A$4:$AN$4,0),0)</f>
        <v>3</v>
      </c>
      <c r="E90" s="34">
        <v>5</v>
      </c>
      <c r="F90" s="34">
        <v>1</v>
      </c>
      <c r="G90" s="34">
        <f t="shared" si="12"/>
        <v>40</v>
      </c>
      <c r="H90" s="34">
        <f t="shared" si="12"/>
        <v>2</v>
      </c>
      <c r="I90" s="34" t="str">
        <f>IF(F90="","",IF(F90=4,VLOOKUP(VALUE(CONCATENATE(E90,F90,IF(OR(VLOOKUP(C90,[3]Heroes_Config!B:C,2,0)="枪兵",VLOOKUP(C90,[3]Heroes_Config!B:C,2,0)="步兵",VLOOKUP(C90,[3]Heroes_Config!B:C,2,0)="骑兵",VLOOKUP(C90,[3]Heroes_Config!B:C,2,0)="轻骑兵",VLOOKUP(C90,[3]Heroes_Config!B:C,2,0)="重骑兵",VLOOKUP(C90,[3]Heroes_Config!B:C,2,0)="盾兵",VLOOKUP(C90,[3]Heroes_Config!B:C,2,0)="忍者",VLOOKUP(C90,[3]Heroes_Config!B:C,2,0)="怪兽"),0,1))),[4]被动技能!A$3:B$32,2,0),VLOOKUP(VALUE(LEFT(CONCATENATE(E90,F90,IF(OR(VLOOKUP(C90,[3]Heroes_Config!B:C,2,0)="枪兵",VLOOKUP(C90,[3]Heroes_Config!B:C,2,0)="步兵",VLOOKUP(C90,[3]Heroes_Config!B:C,2,0)="骑兵",VLOOKUP(C90,[3]Heroes_Config!B:C,2,0)="轻骑兵",VLOOKUP(C90,[3]Heroes_Config!B:C,2,0)="重骑兵",VLOOKUP(C90,[3]Heroes_Config!B:C,2,0)="盾兵",VLOOKUP(C90,[3]Heroes_Config!B:C,2,0)="忍者",VLOOKUP(C90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90" s="34" t="str">
        <f t="shared" si="9"/>
        <v>80000016|30</v>
      </c>
      <c r="K90" s="34" t="str">
        <f>VLOOKUP(D90,[4]被动技能!$A$35:$B$37,2,0)</f>
        <v>80000020|5|80000021|5|80000022|5;80000021|10|80000022|10|80000023|10;80000022|15|80000023|15|80000024|15</v>
      </c>
      <c r="L90" s="34">
        <f t="shared" si="10"/>
        <v>80000016</v>
      </c>
      <c r="M90" s="34">
        <f t="shared" si="11"/>
        <v>30</v>
      </c>
    </row>
    <row r="91" spans="1:13" s="34" customFormat="1" x14ac:dyDescent="0.15">
      <c r="A91" s="34">
        <f t="shared" si="7"/>
        <v>301801</v>
      </c>
      <c r="B91" s="92">
        <v>3018</v>
      </c>
      <c r="C91" s="92" t="str">
        <f>VLOOKUP(B91,Heroes_Config!A:B,2,0)</f>
        <v>莉莉丝</v>
      </c>
      <c r="D91" s="114">
        <f>VLOOKUP(B91,Heroes_Config!$A$5:$AN$5005,MATCH(D$4,Heroes_Config!$A$4:$AN$4,0),0)</f>
        <v>3</v>
      </c>
      <c r="E91" s="34">
        <v>1</v>
      </c>
      <c r="G91" s="34">
        <f t="shared" si="12"/>
        <v>0</v>
      </c>
      <c r="H91" s="34">
        <f t="shared" si="12"/>
        <v>1</v>
      </c>
      <c r="I91" s="34" t="str">
        <f>IF(F91="","",IF(F91=4,VLOOKUP(VALUE(CONCATENATE(E91,F91,IF(OR(VLOOKUP(C91,[3]Heroes_Config!B:C,2,0)="枪兵",VLOOKUP(C91,[3]Heroes_Config!B:C,2,0)="步兵",VLOOKUP(C91,[3]Heroes_Config!B:C,2,0)="骑兵",VLOOKUP(C91,[3]Heroes_Config!B:C,2,0)="轻骑兵",VLOOKUP(C91,[3]Heroes_Config!B:C,2,0)="重骑兵",VLOOKUP(C91,[3]Heroes_Config!B:C,2,0)="盾兵",VLOOKUP(C91,[3]Heroes_Config!B:C,2,0)="忍者",VLOOKUP(C91,[3]Heroes_Config!B:C,2,0)="怪兽"),0,1))),[4]被动技能!A$3:B$32,2,0),VLOOKUP(VALUE(LEFT(CONCATENATE(E91,F91,IF(OR(VLOOKUP(C91,[3]Heroes_Config!B:C,2,0)="枪兵",VLOOKUP(C91,[3]Heroes_Config!B:C,2,0)="步兵",VLOOKUP(C91,[3]Heroes_Config!B:C,2,0)="骑兵",VLOOKUP(C91,[3]Heroes_Config!B:C,2,0)="轻骑兵",VLOOKUP(C91,[3]Heroes_Config!B:C,2,0)="重骑兵",VLOOKUP(C91,[3]Heroes_Config!B:C,2,0)="盾兵",VLOOKUP(C91,[3]Heroes_Config!B:C,2,0)="忍者",VLOOKUP(C91,[3]Heroes_Config!B:C,2,0)="怪兽"),0,1)),2)),[4]被动技能!A$3:B$32,2,0)))</f>
        <v/>
      </c>
      <c r="J91" s="34" t="str">
        <f t="shared" si="9"/>
        <v/>
      </c>
      <c r="K91" s="34" t="str">
        <f>VLOOKUP(D91,[4]被动技能!$A$35:$B$37,2,0)</f>
        <v>80000020|5|80000021|5|80000022|5;80000021|10|80000022|10|80000023|10;80000022|15|80000023|15|80000024|15</v>
      </c>
      <c r="L91" s="34" t="str">
        <f t="shared" si="10"/>
        <v/>
      </c>
      <c r="M91" s="34" t="str">
        <f t="shared" si="11"/>
        <v/>
      </c>
    </row>
    <row r="92" spans="1:13" s="34" customFormat="1" x14ac:dyDescent="0.15">
      <c r="A92" s="34">
        <f t="shared" si="7"/>
        <v>301802</v>
      </c>
      <c r="B92" s="92">
        <v>3018</v>
      </c>
      <c r="C92" s="92" t="str">
        <f>VLOOKUP(B92,Heroes_Config!A:B,2,0)</f>
        <v>莉莉丝</v>
      </c>
      <c r="D92" s="114">
        <f>VLOOKUP(B92,Heroes_Config!$A$5:$AN$5005,MATCH(D$4,Heroes_Config!$A$4:$AN$4,0),0)</f>
        <v>3</v>
      </c>
      <c r="E92" s="34">
        <v>2</v>
      </c>
      <c r="G92" s="34">
        <f t="shared" si="12"/>
        <v>0</v>
      </c>
      <c r="H92" s="34">
        <f t="shared" si="12"/>
        <v>2</v>
      </c>
      <c r="I92" s="34" t="str">
        <f>IF(F92="","",IF(F92=4,VLOOKUP(VALUE(CONCATENATE(E92,F92,IF(OR(VLOOKUP(C92,[3]Heroes_Config!B:C,2,0)="枪兵",VLOOKUP(C92,[3]Heroes_Config!B:C,2,0)="步兵",VLOOKUP(C92,[3]Heroes_Config!B:C,2,0)="骑兵",VLOOKUP(C92,[3]Heroes_Config!B:C,2,0)="轻骑兵",VLOOKUP(C92,[3]Heroes_Config!B:C,2,0)="重骑兵",VLOOKUP(C92,[3]Heroes_Config!B:C,2,0)="盾兵",VLOOKUP(C92,[3]Heroes_Config!B:C,2,0)="忍者",VLOOKUP(C92,[3]Heroes_Config!B:C,2,0)="怪兽"),0,1))),[4]被动技能!A$3:B$32,2,0),VLOOKUP(VALUE(LEFT(CONCATENATE(E92,F92,IF(OR(VLOOKUP(C92,[3]Heroes_Config!B:C,2,0)="枪兵",VLOOKUP(C92,[3]Heroes_Config!B:C,2,0)="步兵",VLOOKUP(C92,[3]Heroes_Config!B:C,2,0)="骑兵",VLOOKUP(C92,[3]Heroes_Config!B:C,2,0)="轻骑兵",VLOOKUP(C92,[3]Heroes_Config!B:C,2,0)="重骑兵",VLOOKUP(C92,[3]Heroes_Config!B:C,2,0)="盾兵",VLOOKUP(C92,[3]Heroes_Config!B:C,2,0)="忍者",VLOOKUP(C92,[3]Heroes_Config!B:C,2,0)="怪兽"),0,1)),2)),[4]被动技能!A$3:B$32,2,0)))</f>
        <v/>
      </c>
      <c r="J92" s="34" t="str">
        <f t="shared" si="9"/>
        <v/>
      </c>
      <c r="K92" s="34" t="str">
        <f>VLOOKUP(D92,[4]被动技能!$A$35:$B$37,2,0)</f>
        <v>80000020|5|80000021|5|80000022|5;80000021|10|80000022|10|80000023|10;80000022|15|80000023|15|80000024|15</v>
      </c>
      <c r="L92" s="34" t="str">
        <f t="shared" si="10"/>
        <v/>
      </c>
      <c r="M92" s="34" t="str">
        <f t="shared" si="11"/>
        <v/>
      </c>
    </row>
    <row r="93" spans="1:13" s="34" customFormat="1" x14ac:dyDescent="0.15">
      <c r="A93" s="34">
        <f t="shared" si="7"/>
        <v>301803</v>
      </c>
      <c r="B93" s="92">
        <v>3018</v>
      </c>
      <c r="C93" s="92" t="str">
        <f>VLOOKUP(B93,Heroes_Config!A:B,2,0)</f>
        <v>莉莉丝</v>
      </c>
      <c r="D93" s="114">
        <f>VLOOKUP(B93,Heroes_Config!$A$5:$AN$5005,MATCH(D$4,Heroes_Config!$A$4:$AN$4,0),0)</f>
        <v>3</v>
      </c>
      <c r="E93" s="34">
        <v>3</v>
      </c>
      <c r="G93" s="34">
        <f t="shared" si="12"/>
        <v>30</v>
      </c>
      <c r="H93" s="34">
        <f t="shared" si="12"/>
        <v>2</v>
      </c>
      <c r="I93" s="34" t="str">
        <f>IF(F93="","",IF(F93=4,VLOOKUP(VALUE(CONCATENATE(E93,F93,IF(OR(VLOOKUP(C93,[3]Heroes_Config!B:C,2,0)="枪兵",VLOOKUP(C93,[3]Heroes_Config!B:C,2,0)="步兵",VLOOKUP(C93,[3]Heroes_Config!B:C,2,0)="骑兵",VLOOKUP(C93,[3]Heroes_Config!B:C,2,0)="轻骑兵",VLOOKUP(C93,[3]Heroes_Config!B:C,2,0)="重骑兵",VLOOKUP(C93,[3]Heroes_Config!B:C,2,0)="盾兵",VLOOKUP(C93,[3]Heroes_Config!B:C,2,0)="忍者",VLOOKUP(C93,[3]Heroes_Config!B:C,2,0)="怪兽"),0,1))),[4]被动技能!A$3:B$32,2,0),VLOOKUP(VALUE(LEFT(CONCATENATE(E93,F93,IF(OR(VLOOKUP(C93,[3]Heroes_Config!B:C,2,0)="枪兵",VLOOKUP(C93,[3]Heroes_Config!B:C,2,0)="步兵",VLOOKUP(C93,[3]Heroes_Config!B:C,2,0)="骑兵",VLOOKUP(C93,[3]Heroes_Config!B:C,2,0)="轻骑兵",VLOOKUP(C93,[3]Heroes_Config!B:C,2,0)="重骑兵",VLOOKUP(C93,[3]Heroes_Config!B:C,2,0)="盾兵",VLOOKUP(C93,[3]Heroes_Config!B:C,2,0)="忍者",VLOOKUP(C93,[3]Heroes_Config!B:C,2,0)="怪兽"),0,1)),2)),[4]被动技能!A$3:B$32,2,0)))</f>
        <v/>
      </c>
      <c r="J93" s="34" t="str">
        <f t="shared" si="9"/>
        <v/>
      </c>
      <c r="K93" s="34" t="str">
        <f>VLOOKUP(D93,[4]被动技能!$A$35:$B$37,2,0)</f>
        <v>80000020|5|80000021|5|80000022|5;80000021|10|80000022|10|80000023|10;80000022|15|80000023|15|80000024|15</v>
      </c>
      <c r="L93" s="34" t="str">
        <f t="shared" si="10"/>
        <v/>
      </c>
      <c r="M93" s="34" t="str">
        <f t="shared" si="11"/>
        <v/>
      </c>
    </row>
    <row r="94" spans="1:13" s="34" customFormat="1" x14ac:dyDescent="0.15">
      <c r="A94" s="34">
        <f t="shared" si="7"/>
        <v>301804</v>
      </c>
      <c r="B94" s="92">
        <v>3018</v>
      </c>
      <c r="C94" s="92" t="str">
        <f>VLOOKUP(B94,Heroes_Config!A:B,2,0)</f>
        <v>莉莉丝</v>
      </c>
      <c r="D94" s="114">
        <f>VLOOKUP(B94,Heroes_Config!$A$5:$AN$5005,MATCH(D$4,Heroes_Config!$A$4:$AN$4,0),0)</f>
        <v>3</v>
      </c>
      <c r="E94" s="34">
        <v>4</v>
      </c>
      <c r="G94" s="34">
        <f t="shared" si="12"/>
        <v>40</v>
      </c>
      <c r="H94" s="34">
        <f t="shared" si="12"/>
        <v>3</v>
      </c>
      <c r="I94" s="34" t="str">
        <f>IF(F94="","",IF(F94=4,VLOOKUP(VALUE(CONCATENATE(E94,F94,IF(OR(VLOOKUP(C94,[3]Heroes_Config!B:C,2,0)="枪兵",VLOOKUP(C94,[3]Heroes_Config!B:C,2,0)="步兵",VLOOKUP(C94,[3]Heroes_Config!B:C,2,0)="骑兵",VLOOKUP(C94,[3]Heroes_Config!B:C,2,0)="轻骑兵",VLOOKUP(C94,[3]Heroes_Config!B:C,2,0)="重骑兵",VLOOKUP(C94,[3]Heroes_Config!B:C,2,0)="盾兵",VLOOKUP(C94,[3]Heroes_Config!B:C,2,0)="忍者",VLOOKUP(C94,[3]Heroes_Config!B:C,2,0)="怪兽"),0,1))),[4]被动技能!A$3:B$32,2,0),VLOOKUP(VALUE(LEFT(CONCATENATE(E94,F94,IF(OR(VLOOKUP(C94,[3]Heroes_Config!B:C,2,0)="枪兵",VLOOKUP(C94,[3]Heroes_Config!B:C,2,0)="步兵",VLOOKUP(C94,[3]Heroes_Config!B:C,2,0)="骑兵",VLOOKUP(C94,[3]Heroes_Config!B:C,2,0)="轻骑兵",VLOOKUP(C94,[3]Heroes_Config!B:C,2,0)="重骑兵",VLOOKUP(C94,[3]Heroes_Config!B:C,2,0)="盾兵",VLOOKUP(C94,[3]Heroes_Config!B:C,2,0)="忍者",VLOOKUP(C94,[3]Heroes_Config!B:C,2,0)="怪兽"),0,1)),2)),[4]被动技能!A$3:B$32,2,0)))</f>
        <v/>
      </c>
      <c r="J94" s="34" t="str">
        <f t="shared" si="9"/>
        <v/>
      </c>
      <c r="K94" s="34" t="str">
        <f>VLOOKUP(D94,[4]被动技能!$A$35:$B$37,2,0)</f>
        <v>80000020|5|80000021|5|80000022|5;80000021|10|80000022|10|80000023|10;80000022|15|80000023|15|80000024|15</v>
      </c>
      <c r="L94" s="34" t="str">
        <f t="shared" si="10"/>
        <v/>
      </c>
      <c r="M94" s="34" t="str">
        <f t="shared" si="11"/>
        <v/>
      </c>
    </row>
    <row r="95" spans="1:13" s="34" customFormat="1" x14ac:dyDescent="0.15">
      <c r="A95" s="34">
        <f t="shared" si="7"/>
        <v>301805</v>
      </c>
      <c r="B95" s="92">
        <v>3018</v>
      </c>
      <c r="C95" s="92" t="str">
        <f>VLOOKUP(B95,Heroes_Config!A:B,2,0)</f>
        <v>莉莉丝</v>
      </c>
      <c r="D95" s="114">
        <f>VLOOKUP(B95,Heroes_Config!$A$5:$AN$5005,MATCH(D$4,Heroes_Config!$A$4:$AN$4,0),0)</f>
        <v>3</v>
      </c>
      <c r="E95" s="34">
        <v>5</v>
      </c>
      <c r="G95" s="34">
        <f t="shared" si="12"/>
        <v>50</v>
      </c>
      <c r="H95" s="34">
        <f t="shared" si="12"/>
        <v>3</v>
      </c>
      <c r="I95" s="34" t="str">
        <f>IF(F95="","",IF(F95=4,VLOOKUP(VALUE(CONCATENATE(E95,F95,IF(OR(VLOOKUP(C95,[3]Heroes_Config!B:C,2,0)="枪兵",VLOOKUP(C95,[3]Heroes_Config!B:C,2,0)="步兵",VLOOKUP(C95,[3]Heroes_Config!B:C,2,0)="骑兵",VLOOKUP(C95,[3]Heroes_Config!B:C,2,0)="轻骑兵",VLOOKUP(C95,[3]Heroes_Config!B:C,2,0)="重骑兵",VLOOKUP(C95,[3]Heroes_Config!B:C,2,0)="盾兵",VLOOKUP(C95,[3]Heroes_Config!B:C,2,0)="忍者",VLOOKUP(C95,[3]Heroes_Config!B:C,2,0)="怪兽"),0,1))),[4]被动技能!A$3:B$32,2,0),VLOOKUP(VALUE(LEFT(CONCATENATE(E95,F95,IF(OR(VLOOKUP(C95,[3]Heroes_Config!B:C,2,0)="枪兵",VLOOKUP(C95,[3]Heroes_Config!B:C,2,0)="步兵",VLOOKUP(C95,[3]Heroes_Config!B:C,2,0)="骑兵",VLOOKUP(C95,[3]Heroes_Config!B:C,2,0)="轻骑兵",VLOOKUP(C95,[3]Heroes_Config!B:C,2,0)="重骑兵",VLOOKUP(C95,[3]Heroes_Config!B:C,2,0)="盾兵",VLOOKUP(C95,[3]Heroes_Config!B:C,2,0)="忍者",VLOOKUP(C95,[3]Heroes_Config!B:C,2,0)="怪兽"),0,1)),2)),[4]被动技能!A$3:B$32,2,0)))</f>
        <v/>
      </c>
      <c r="J95" s="34" t="str">
        <f t="shared" si="9"/>
        <v/>
      </c>
      <c r="K95" s="34" t="str">
        <f>VLOOKUP(D95,[4]被动技能!$A$35:$B$37,2,0)</f>
        <v>80000020|5|80000021|5|80000022|5;80000021|10|80000022|10|80000023|10;80000022|15|80000023|15|80000024|15</v>
      </c>
      <c r="L95" s="34" t="str">
        <f t="shared" si="10"/>
        <v/>
      </c>
      <c r="M95" s="34" t="str">
        <f t="shared" si="11"/>
        <v/>
      </c>
    </row>
    <row r="96" spans="1:13" s="34" customFormat="1" x14ac:dyDescent="0.15">
      <c r="A96" s="34">
        <f t="shared" si="7"/>
        <v>301901</v>
      </c>
      <c r="B96" s="92">
        <v>3019</v>
      </c>
      <c r="C96" s="92" t="str">
        <f>VLOOKUP(B96,Heroes_Config!A:B,2,0)</f>
        <v>屋大维</v>
      </c>
      <c r="D96" s="114">
        <f>VLOOKUP(B96,Heroes_Config!$A$5:$AN$5005,MATCH(D$4,Heroes_Config!$A$4:$AN$4,0),0)</f>
        <v>3</v>
      </c>
      <c r="E96" s="34">
        <v>1</v>
      </c>
      <c r="G96" s="34">
        <f t="shared" si="12"/>
        <v>10</v>
      </c>
      <c r="H96" s="34">
        <f t="shared" si="12"/>
        <v>-1</v>
      </c>
      <c r="I96" s="34" t="str">
        <f>IF(F96="","",IF(F96=4,VLOOKUP(VALUE(CONCATENATE(E96,F96,IF(OR(VLOOKUP(C96,[3]Heroes_Config!B:C,2,0)="枪兵",VLOOKUP(C96,[3]Heroes_Config!B:C,2,0)="步兵",VLOOKUP(C96,[3]Heroes_Config!B:C,2,0)="骑兵",VLOOKUP(C96,[3]Heroes_Config!B:C,2,0)="轻骑兵",VLOOKUP(C96,[3]Heroes_Config!B:C,2,0)="重骑兵",VLOOKUP(C96,[3]Heroes_Config!B:C,2,0)="盾兵",VLOOKUP(C96,[3]Heroes_Config!B:C,2,0)="忍者",VLOOKUP(C96,[3]Heroes_Config!B:C,2,0)="怪兽"),0,1))),[4]被动技能!A$3:B$32,2,0),VLOOKUP(VALUE(LEFT(CONCATENATE(E96,F96,IF(OR(VLOOKUP(C96,[3]Heroes_Config!B:C,2,0)="枪兵",VLOOKUP(C96,[3]Heroes_Config!B:C,2,0)="步兵",VLOOKUP(C96,[3]Heroes_Config!B:C,2,0)="骑兵",VLOOKUP(C96,[3]Heroes_Config!B:C,2,0)="轻骑兵",VLOOKUP(C96,[3]Heroes_Config!B:C,2,0)="重骑兵",VLOOKUP(C96,[3]Heroes_Config!B:C,2,0)="盾兵",VLOOKUP(C96,[3]Heroes_Config!B:C,2,0)="忍者",VLOOKUP(C96,[3]Heroes_Config!B:C,2,0)="怪兽"),0,1)),2)),[4]被动技能!A$3:B$32,2,0)))</f>
        <v/>
      </c>
      <c r="J96" s="34" t="str">
        <f t="shared" si="9"/>
        <v/>
      </c>
      <c r="K96" s="34" t="str">
        <f>VLOOKUP(D96,[4]被动技能!$A$35:$B$37,2,0)</f>
        <v>80000020|5|80000021|5|80000022|5;80000021|10|80000022|10|80000023|10;80000022|15|80000023|15|80000024|15</v>
      </c>
      <c r="L96" s="34" t="str">
        <f t="shared" si="10"/>
        <v/>
      </c>
      <c r="M96" s="34" t="str">
        <f t="shared" si="11"/>
        <v/>
      </c>
    </row>
    <row r="97" spans="1:13" s="34" customFormat="1" x14ac:dyDescent="0.15">
      <c r="A97" s="34">
        <f t="shared" si="7"/>
        <v>301902</v>
      </c>
      <c r="B97" s="92">
        <v>3019</v>
      </c>
      <c r="C97" s="92" t="str">
        <f>VLOOKUP(B97,Heroes_Config!A:B,2,0)</f>
        <v>屋大维</v>
      </c>
      <c r="D97" s="114">
        <f>VLOOKUP(B97,Heroes_Config!$A$5:$AN$5005,MATCH(D$4,Heroes_Config!$A$4:$AN$4,0),0)</f>
        <v>3</v>
      </c>
      <c r="E97" s="34">
        <v>2</v>
      </c>
      <c r="G97" s="34">
        <f t="shared" si="12"/>
        <v>20</v>
      </c>
      <c r="H97" s="34">
        <f t="shared" si="12"/>
        <v>-1</v>
      </c>
      <c r="I97" s="34" t="str">
        <f>IF(F97="","",IF(F97=4,VLOOKUP(VALUE(CONCATENATE(E97,F97,IF(OR(VLOOKUP(C97,[3]Heroes_Config!B:C,2,0)="枪兵",VLOOKUP(C97,[3]Heroes_Config!B:C,2,0)="步兵",VLOOKUP(C97,[3]Heroes_Config!B:C,2,0)="骑兵",VLOOKUP(C97,[3]Heroes_Config!B:C,2,0)="轻骑兵",VLOOKUP(C97,[3]Heroes_Config!B:C,2,0)="重骑兵",VLOOKUP(C97,[3]Heroes_Config!B:C,2,0)="盾兵",VLOOKUP(C97,[3]Heroes_Config!B:C,2,0)="忍者",VLOOKUP(C97,[3]Heroes_Config!B:C,2,0)="怪兽"),0,1))),[4]被动技能!A$3:B$32,2,0),VLOOKUP(VALUE(LEFT(CONCATENATE(E97,F97,IF(OR(VLOOKUP(C97,[3]Heroes_Config!B:C,2,0)="枪兵",VLOOKUP(C97,[3]Heroes_Config!B:C,2,0)="步兵",VLOOKUP(C97,[3]Heroes_Config!B:C,2,0)="骑兵",VLOOKUP(C97,[3]Heroes_Config!B:C,2,0)="轻骑兵",VLOOKUP(C97,[3]Heroes_Config!B:C,2,0)="重骑兵",VLOOKUP(C97,[3]Heroes_Config!B:C,2,0)="盾兵",VLOOKUP(C97,[3]Heroes_Config!B:C,2,0)="忍者",VLOOKUP(C97,[3]Heroes_Config!B:C,2,0)="怪兽"),0,1)),2)),[4]被动技能!A$3:B$32,2,0)))</f>
        <v/>
      </c>
      <c r="J97" s="34" t="str">
        <f t="shared" si="9"/>
        <v/>
      </c>
      <c r="K97" s="34" t="str">
        <f>VLOOKUP(D97,[4]被动技能!$A$35:$B$37,2,0)</f>
        <v>80000020|5|80000021|5|80000022|5;80000021|10|80000022|10|80000023|10;80000022|15|80000023|15|80000024|15</v>
      </c>
      <c r="L97" s="34" t="str">
        <f t="shared" si="10"/>
        <v/>
      </c>
      <c r="M97" s="34" t="str">
        <f t="shared" si="11"/>
        <v/>
      </c>
    </row>
    <row r="98" spans="1:13" s="34" customFormat="1" x14ac:dyDescent="0.15">
      <c r="A98" s="34">
        <f t="shared" si="7"/>
        <v>301903</v>
      </c>
      <c r="B98" s="92">
        <v>3019</v>
      </c>
      <c r="C98" s="92" t="str">
        <f>VLOOKUP(B98,Heroes_Config!A:B,2,0)</f>
        <v>屋大维</v>
      </c>
      <c r="D98" s="114">
        <f>VLOOKUP(B98,Heroes_Config!$A$5:$AN$5005,MATCH(D$4,Heroes_Config!$A$4:$AN$4,0),0)</f>
        <v>3</v>
      </c>
      <c r="E98" s="34">
        <v>3</v>
      </c>
      <c r="G98" s="34">
        <f t="shared" si="12"/>
        <v>30</v>
      </c>
      <c r="H98" s="34">
        <f t="shared" si="12"/>
        <v>2</v>
      </c>
      <c r="I98" s="34" t="str">
        <f>IF(F98="","",IF(F98=4,VLOOKUP(VALUE(CONCATENATE(E98,F98,IF(OR(VLOOKUP(C98,[3]Heroes_Config!B:C,2,0)="枪兵",VLOOKUP(C98,[3]Heroes_Config!B:C,2,0)="步兵",VLOOKUP(C98,[3]Heroes_Config!B:C,2,0)="骑兵",VLOOKUP(C98,[3]Heroes_Config!B:C,2,0)="轻骑兵",VLOOKUP(C98,[3]Heroes_Config!B:C,2,0)="重骑兵",VLOOKUP(C98,[3]Heroes_Config!B:C,2,0)="盾兵",VLOOKUP(C98,[3]Heroes_Config!B:C,2,0)="忍者",VLOOKUP(C98,[3]Heroes_Config!B:C,2,0)="怪兽"),0,1))),[4]被动技能!A$3:B$32,2,0),VLOOKUP(VALUE(LEFT(CONCATENATE(E98,F98,IF(OR(VLOOKUP(C98,[3]Heroes_Config!B:C,2,0)="枪兵",VLOOKUP(C98,[3]Heroes_Config!B:C,2,0)="步兵",VLOOKUP(C98,[3]Heroes_Config!B:C,2,0)="骑兵",VLOOKUP(C98,[3]Heroes_Config!B:C,2,0)="轻骑兵",VLOOKUP(C98,[3]Heroes_Config!B:C,2,0)="重骑兵",VLOOKUP(C98,[3]Heroes_Config!B:C,2,0)="盾兵",VLOOKUP(C98,[3]Heroes_Config!B:C,2,0)="忍者",VLOOKUP(C98,[3]Heroes_Config!B:C,2,0)="怪兽"),0,1)),2)),[4]被动技能!A$3:B$32,2,0)))</f>
        <v/>
      </c>
      <c r="J98" s="34" t="str">
        <f t="shared" si="9"/>
        <v/>
      </c>
      <c r="K98" s="34" t="str">
        <f>VLOOKUP(D98,[4]被动技能!$A$35:$B$37,2,0)</f>
        <v>80000020|5|80000021|5|80000022|5;80000021|10|80000022|10|80000023|10;80000022|15|80000023|15|80000024|15</v>
      </c>
      <c r="L98" s="34" t="str">
        <f t="shared" si="10"/>
        <v/>
      </c>
      <c r="M98" s="34" t="str">
        <f t="shared" si="11"/>
        <v/>
      </c>
    </row>
    <row r="99" spans="1:13" s="34" customFormat="1" x14ac:dyDescent="0.15">
      <c r="A99" s="34">
        <f t="shared" si="7"/>
        <v>301904</v>
      </c>
      <c r="B99" s="92">
        <v>3019</v>
      </c>
      <c r="C99" s="92" t="str">
        <f>VLOOKUP(B99,Heroes_Config!A:B,2,0)</f>
        <v>屋大维</v>
      </c>
      <c r="D99" s="114">
        <f>VLOOKUP(B99,Heroes_Config!$A$5:$AN$5005,MATCH(D$4,Heroes_Config!$A$4:$AN$4,0),0)</f>
        <v>3</v>
      </c>
      <c r="E99" s="34">
        <v>4</v>
      </c>
      <c r="G99" s="34">
        <f t="shared" si="12"/>
        <v>50</v>
      </c>
      <c r="H99" s="34">
        <f t="shared" si="12"/>
        <v>2</v>
      </c>
      <c r="I99" s="34" t="str">
        <f>IF(F99="","",IF(F99=4,VLOOKUP(VALUE(CONCATENATE(E99,F99,IF(OR(VLOOKUP(C99,[3]Heroes_Config!B:C,2,0)="枪兵",VLOOKUP(C99,[3]Heroes_Config!B:C,2,0)="步兵",VLOOKUP(C99,[3]Heroes_Config!B:C,2,0)="骑兵",VLOOKUP(C99,[3]Heroes_Config!B:C,2,0)="轻骑兵",VLOOKUP(C99,[3]Heroes_Config!B:C,2,0)="重骑兵",VLOOKUP(C99,[3]Heroes_Config!B:C,2,0)="盾兵",VLOOKUP(C99,[3]Heroes_Config!B:C,2,0)="忍者",VLOOKUP(C99,[3]Heroes_Config!B:C,2,0)="怪兽"),0,1))),[4]被动技能!A$3:B$32,2,0),VLOOKUP(VALUE(LEFT(CONCATENATE(E99,F99,IF(OR(VLOOKUP(C99,[3]Heroes_Config!B:C,2,0)="枪兵",VLOOKUP(C99,[3]Heroes_Config!B:C,2,0)="步兵",VLOOKUP(C99,[3]Heroes_Config!B:C,2,0)="骑兵",VLOOKUP(C99,[3]Heroes_Config!B:C,2,0)="轻骑兵",VLOOKUP(C99,[3]Heroes_Config!B:C,2,0)="重骑兵",VLOOKUP(C99,[3]Heroes_Config!B:C,2,0)="盾兵",VLOOKUP(C99,[3]Heroes_Config!B:C,2,0)="忍者",VLOOKUP(C99,[3]Heroes_Config!B:C,2,0)="怪兽"),0,1)),2)),[4]被动技能!A$3:B$32,2,0)))</f>
        <v/>
      </c>
      <c r="J99" s="34" t="str">
        <f t="shared" si="9"/>
        <v/>
      </c>
      <c r="K99" s="34" t="str">
        <f>VLOOKUP(D99,[4]被动技能!$A$35:$B$37,2,0)</f>
        <v>80000020|5|80000021|5|80000022|5;80000021|10|80000022|10|80000023|10;80000022|15|80000023|15|80000024|15</v>
      </c>
      <c r="L99" s="34" t="str">
        <f t="shared" si="10"/>
        <v/>
      </c>
      <c r="M99" s="34" t="str">
        <f t="shared" si="11"/>
        <v/>
      </c>
    </row>
    <row r="100" spans="1:13" s="34" customFormat="1" x14ac:dyDescent="0.15">
      <c r="A100" s="34">
        <f t="shared" si="7"/>
        <v>301905</v>
      </c>
      <c r="B100" s="92">
        <v>3019</v>
      </c>
      <c r="C100" s="92" t="str">
        <f>VLOOKUP(B100,Heroes_Config!A:B,2,0)</f>
        <v>屋大维</v>
      </c>
      <c r="D100" s="114">
        <f>VLOOKUP(B100,Heroes_Config!$A$5:$AN$5005,MATCH(D$4,Heroes_Config!$A$4:$AN$4,0),0)</f>
        <v>3</v>
      </c>
      <c r="E100" s="34">
        <v>5</v>
      </c>
      <c r="G100" s="34">
        <f t="shared" si="12"/>
        <v>50</v>
      </c>
      <c r="H100" s="34">
        <f t="shared" si="12"/>
        <v>3</v>
      </c>
      <c r="I100" s="34" t="str">
        <f>IF(F100="","",IF(F100=4,VLOOKUP(VALUE(CONCATENATE(E100,F100,IF(OR(VLOOKUP(C100,[3]Heroes_Config!B:C,2,0)="枪兵",VLOOKUP(C100,[3]Heroes_Config!B:C,2,0)="步兵",VLOOKUP(C100,[3]Heroes_Config!B:C,2,0)="骑兵",VLOOKUP(C100,[3]Heroes_Config!B:C,2,0)="轻骑兵",VLOOKUP(C100,[3]Heroes_Config!B:C,2,0)="重骑兵",VLOOKUP(C100,[3]Heroes_Config!B:C,2,0)="盾兵",VLOOKUP(C100,[3]Heroes_Config!B:C,2,0)="忍者",VLOOKUP(C100,[3]Heroes_Config!B:C,2,0)="怪兽"),0,1))),[4]被动技能!A$3:B$32,2,0),VLOOKUP(VALUE(LEFT(CONCATENATE(E100,F100,IF(OR(VLOOKUP(C100,[3]Heroes_Config!B:C,2,0)="枪兵",VLOOKUP(C100,[3]Heroes_Config!B:C,2,0)="步兵",VLOOKUP(C100,[3]Heroes_Config!B:C,2,0)="骑兵",VLOOKUP(C100,[3]Heroes_Config!B:C,2,0)="轻骑兵",VLOOKUP(C100,[3]Heroes_Config!B:C,2,0)="重骑兵",VLOOKUP(C100,[3]Heroes_Config!B:C,2,0)="盾兵",VLOOKUP(C100,[3]Heroes_Config!B:C,2,0)="忍者",VLOOKUP(C100,[3]Heroes_Config!B:C,2,0)="怪兽"),0,1)),2)),[4]被动技能!A$3:B$32,2,0)))</f>
        <v/>
      </c>
      <c r="J100" s="34" t="str">
        <f t="shared" si="9"/>
        <v/>
      </c>
      <c r="K100" s="34" t="str">
        <f>VLOOKUP(D100,[4]被动技能!$A$35:$B$37,2,0)</f>
        <v>80000020|5|80000021|5|80000022|5;80000021|10|80000022|10|80000023|10;80000022|15|80000023|15|80000024|15</v>
      </c>
      <c r="L100" s="34" t="str">
        <f t="shared" si="10"/>
        <v/>
      </c>
      <c r="M100" s="34" t="str">
        <f t="shared" si="11"/>
        <v/>
      </c>
    </row>
    <row r="101" spans="1:13" s="34" customFormat="1" x14ac:dyDescent="0.15">
      <c r="A101" s="34">
        <f t="shared" si="7"/>
        <v>302001</v>
      </c>
      <c r="B101" s="92">
        <v>3020</v>
      </c>
      <c r="C101" s="92" t="str">
        <f>VLOOKUP(B101,Heroes_Config!A:B,2,0)</f>
        <v>腓力二世</v>
      </c>
      <c r="D101" s="114">
        <f>VLOOKUP(B101,Heroes_Config!$A$5:$AN$5005,MATCH(D$4,Heroes_Config!$A$4:$AN$4,0),0)</f>
        <v>3</v>
      </c>
      <c r="E101" s="34">
        <v>1</v>
      </c>
      <c r="G101" s="34">
        <f t="shared" si="12"/>
        <v>10</v>
      </c>
      <c r="H101" s="34">
        <f t="shared" si="12"/>
        <v>-1</v>
      </c>
      <c r="I101" s="34" t="str">
        <f>IF(F101="","",IF(F101=4,VLOOKUP(VALUE(CONCATENATE(E101,F101,IF(OR(VLOOKUP(C101,[3]Heroes_Config!B:C,2,0)="枪兵",VLOOKUP(C101,[3]Heroes_Config!B:C,2,0)="步兵",VLOOKUP(C101,[3]Heroes_Config!B:C,2,0)="骑兵",VLOOKUP(C101,[3]Heroes_Config!B:C,2,0)="轻骑兵",VLOOKUP(C101,[3]Heroes_Config!B:C,2,0)="重骑兵",VLOOKUP(C101,[3]Heroes_Config!B:C,2,0)="盾兵",VLOOKUP(C101,[3]Heroes_Config!B:C,2,0)="忍者",VLOOKUP(C101,[3]Heroes_Config!B:C,2,0)="怪兽"),0,1))),[4]被动技能!A$3:B$32,2,0),VLOOKUP(VALUE(LEFT(CONCATENATE(E101,F101,IF(OR(VLOOKUP(C101,[3]Heroes_Config!B:C,2,0)="枪兵",VLOOKUP(C101,[3]Heroes_Config!B:C,2,0)="步兵",VLOOKUP(C101,[3]Heroes_Config!B:C,2,0)="骑兵",VLOOKUP(C101,[3]Heroes_Config!B:C,2,0)="轻骑兵",VLOOKUP(C101,[3]Heroes_Config!B:C,2,0)="重骑兵",VLOOKUP(C101,[3]Heroes_Config!B:C,2,0)="盾兵",VLOOKUP(C101,[3]Heroes_Config!B:C,2,0)="忍者",VLOOKUP(C101,[3]Heroes_Config!B:C,2,0)="怪兽"),0,1)),2)),[4]被动技能!A$3:B$32,2,0)))</f>
        <v/>
      </c>
      <c r="J101" s="34" t="str">
        <f t="shared" si="9"/>
        <v/>
      </c>
      <c r="K101" s="34" t="str">
        <f>VLOOKUP(D101,[4]被动技能!$A$35:$B$37,2,0)</f>
        <v>80000020|5|80000021|5|80000022|5;80000021|10|80000022|10|80000023|10;80000022|15|80000023|15|80000024|15</v>
      </c>
      <c r="L101" s="34" t="str">
        <f t="shared" si="10"/>
        <v/>
      </c>
      <c r="M101" s="34" t="str">
        <f t="shared" si="11"/>
        <v/>
      </c>
    </row>
    <row r="102" spans="1:13" s="34" customFormat="1" x14ac:dyDescent="0.15">
      <c r="A102" s="34">
        <f t="shared" si="7"/>
        <v>302002</v>
      </c>
      <c r="B102" s="92">
        <v>3020</v>
      </c>
      <c r="C102" s="92" t="str">
        <f>VLOOKUP(B102,Heroes_Config!A:B,2,0)</f>
        <v>腓力二世</v>
      </c>
      <c r="D102" s="114">
        <f>VLOOKUP(B102,Heroes_Config!$A$5:$AN$5005,MATCH(D$4,Heroes_Config!$A$4:$AN$4,0),0)</f>
        <v>3</v>
      </c>
      <c r="E102" s="34">
        <v>2</v>
      </c>
      <c r="G102" s="34">
        <f t="shared" si="12"/>
        <v>20</v>
      </c>
      <c r="H102" s="34">
        <f t="shared" si="12"/>
        <v>-1</v>
      </c>
      <c r="I102" s="34" t="str">
        <f>IF(F102="","",IF(F102=4,VLOOKUP(VALUE(CONCATENATE(E102,F102,IF(OR(VLOOKUP(C102,[3]Heroes_Config!B:C,2,0)="枪兵",VLOOKUP(C102,[3]Heroes_Config!B:C,2,0)="步兵",VLOOKUP(C102,[3]Heroes_Config!B:C,2,0)="骑兵",VLOOKUP(C102,[3]Heroes_Config!B:C,2,0)="轻骑兵",VLOOKUP(C102,[3]Heroes_Config!B:C,2,0)="重骑兵",VLOOKUP(C102,[3]Heroes_Config!B:C,2,0)="盾兵",VLOOKUP(C102,[3]Heroes_Config!B:C,2,0)="忍者",VLOOKUP(C102,[3]Heroes_Config!B:C,2,0)="怪兽"),0,1))),[4]被动技能!A$3:B$32,2,0),VLOOKUP(VALUE(LEFT(CONCATENATE(E102,F102,IF(OR(VLOOKUP(C102,[3]Heroes_Config!B:C,2,0)="枪兵",VLOOKUP(C102,[3]Heroes_Config!B:C,2,0)="步兵",VLOOKUP(C102,[3]Heroes_Config!B:C,2,0)="骑兵",VLOOKUP(C102,[3]Heroes_Config!B:C,2,0)="轻骑兵",VLOOKUP(C102,[3]Heroes_Config!B:C,2,0)="重骑兵",VLOOKUP(C102,[3]Heroes_Config!B:C,2,0)="盾兵",VLOOKUP(C102,[3]Heroes_Config!B:C,2,0)="忍者",VLOOKUP(C102,[3]Heroes_Config!B:C,2,0)="怪兽"),0,1)),2)),[4]被动技能!A$3:B$32,2,0)))</f>
        <v/>
      </c>
      <c r="J102" s="34" t="str">
        <f t="shared" si="9"/>
        <v/>
      </c>
      <c r="K102" s="34" t="str">
        <f>VLOOKUP(D102,[4]被动技能!$A$35:$B$37,2,0)</f>
        <v>80000020|5|80000021|5|80000022|5;80000021|10|80000022|10|80000023|10;80000022|15|80000023|15|80000024|15</v>
      </c>
      <c r="L102" s="34" t="str">
        <f t="shared" si="10"/>
        <v/>
      </c>
      <c r="M102" s="34" t="str">
        <f t="shared" si="11"/>
        <v/>
      </c>
    </row>
    <row r="103" spans="1:13" s="34" customFormat="1" x14ac:dyDescent="0.15">
      <c r="A103" s="34">
        <f t="shared" si="7"/>
        <v>302003</v>
      </c>
      <c r="B103" s="92">
        <v>3020</v>
      </c>
      <c r="C103" s="92" t="str">
        <f>VLOOKUP(B103,Heroes_Config!A:B,2,0)</f>
        <v>腓力二世</v>
      </c>
      <c r="D103" s="114">
        <f>VLOOKUP(B103,Heroes_Config!$A$5:$AN$5005,MATCH(D$4,Heroes_Config!$A$4:$AN$4,0),0)</f>
        <v>3</v>
      </c>
      <c r="E103" s="34">
        <v>3</v>
      </c>
      <c r="G103" s="34">
        <f t="shared" si="12"/>
        <v>30</v>
      </c>
      <c r="H103" s="34">
        <f t="shared" si="12"/>
        <v>-1</v>
      </c>
      <c r="I103" s="34" t="str">
        <f>IF(F103="","",IF(F103=4,VLOOKUP(VALUE(CONCATENATE(E103,F103,IF(OR(VLOOKUP(C103,[3]Heroes_Config!B:C,2,0)="枪兵",VLOOKUP(C103,[3]Heroes_Config!B:C,2,0)="步兵",VLOOKUP(C103,[3]Heroes_Config!B:C,2,0)="骑兵",VLOOKUP(C103,[3]Heroes_Config!B:C,2,0)="轻骑兵",VLOOKUP(C103,[3]Heroes_Config!B:C,2,0)="重骑兵",VLOOKUP(C103,[3]Heroes_Config!B:C,2,0)="盾兵",VLOOKUP(C103,[3]Heroes_Config!B:C,2,0)="忍者",VLOOKUP(C103,[3]Heroes_Config!B:C,2,0)="怪兽"),0,1))),[4]被动技能!A$3:B$32,2,0),VLOOKUP(VALUE(LEFT(CONCATENATE(E103,F103,IF(OR(VLOOKUP(C103,[3]Heroes_Config!B:C,2,0)="枪兵",VLOOKUP(C103,[3]Heroes_Config!B:C,2,0)="步兵",VLOOKUP(C103,[3]Heroes_Config!B:C,2,0)="骑兵",VLOOKUP(C103,[3]Heroes_Config!B:C,2,0)="轻骑兵",VLOOKUP(C103,[3]Heroes_Config!B:C,2,0)="重骑兵",VLOOKUP(C103,[3]Heroes_Config!B:C,2,0)="盾兵",VLOOKUP(C103,[3]Heroes_Config!B:C,2,0)="忍者",VLOOKUP(C103,[3]Heroes_Config!B:C,2,0)="怪兽"),0,1)),2)),[4]被动技能!A$3:B$32,2,0)))</f>
        <v/>
      </c>
      <c r="J103" s="34" t="str">
        <f t="shared" si="9"/>
        <v/>
      </c>
      <c r="K103" s="34" t="str">
        <f>VLOOKUP(D103,[4]被动技能!$A$35:$B$37,2,0)</f>
        <v>80000020|5|80000021|5|80000022|5;80000021|10|80000022|10|80000023|10;80000022|15|80000023|15|80000024|15</v>
      </c>
      <c r="L103" s="34" t="str">
        <f t="shared" si="10"/>
        <v/>
      </c>
      <c r="M103" s="34" t="str">
        <f t="shared" si="11"/>
        <v/>
      </c>
    </row>
    <row r="104" spans="1:13" s="34" customFormat="1" x14ac:dyDescent="0.15">
      <c r="A104" s="34">
        <f t="shared" si="7"/>
        <v>302004</v>
      </c>
      <c r="B104" s="92">
        <v>3020</v>
      </c>
      <c r="C104" s="92" t="str">
        <f>VLOOKUP(B104,Heroes_Config!A:B,2,0)</f>
        <v>腓力二世</v>
      </c>
      <c r="D104" s="114">
        <f>VLOOKUP(B104,Heroes_Config!$A$5:$AN$5005,MATCH(D$4,Heroes_Config!$A$4:$AN$4,0),0)</f>
        <v>3</v>
      </c>
      <c r="E104" s="34">
        <v>4</v>
      </c>
      <c r="G104" s="34">
        <f t="shared" si="12"/>
        <v>40</v>
      </c>
      <c r="H104" s="34">
        <f t="shared" si="12"/>
        <v>1</v>
      </c>
      <c r="I104" s="34" t="str">
        <f>IF(F104="","",IF(F104=4,VLOOKUP(VALUE(CONCATENATE(E104,F104,IF(OR(VLOOKUP(C104,[3]Heroes_Config!B:C,2,0)="枪兵",VLOOKUP(C104,[3]Heroes_Config!B:C,2,0)="步兵",VLOOKUP(C104,[3]Heroes_Config!B:C,2,0)="骑兵",VLOOKUP(C104,[3]Heroes_Config!B:C,2,0)="轻骑兵",VLOOKUP(C104,[3]Heroes_Config!B:C,2,0)="重骑兵",VLOOKUP(C104,[3]Heroes_Config!B:C,2,0)="盾兵",VLOOKUP(C104,[3]Heroes_Config!B:C,2,0)="忍者",VLOOKUP(C104,[3]Heroes_Config!B:C,2,0)="怪兽"),0,1))),[4]被动技能!A$3:B$32,2,0),VLOOKUP(VALUE(LEFT(CONCATENATE(E104,F104,IF(OR(VLOOKUP(C104,[3]Heroes_Config!B:C,2,0)="枪兵",VLOOKUP(C104,[3]Heroes_Config!B:C,2,0)="步兵",VLOOKUP(C104,[3]Heroes_Config!B:C,2,0)="骑兵",VLOOKUP(C104,[3]Heroes_Config!B:C,2,0)="轻骑兵",VLOOKUP(C104,[3]Heroes_Config!B:C,2,0)="重骑兵",VLOOKUP(C104,[3]Heroes_Config!B:C,2,0)="盾兵",VLOOKUP(C104,[3]Heroes_Config!B:C,2,0)="忍者",VLOOKUP(C104,[3]Heroes_Config!B:C,2,0)="怪兽"),0,1)),2)),[4]被动技能!A$3:B$32,2,0)))</f>
        <v/>
      </c>
      <c r="J104" s="34" t="str">
        <f t="shared" si="9"/>
        <v/>
      </c>
      <c r="K104" s="34" t="str">
        <f>VLOOKUP(D104,[4]被动技能!$A$35:$B$37,2,0)</f>
        <v>80000020|5|80000021|5|80000022|5;80000021|10|80000022|10|80000023|10;80000022|15|80000023|15|80000024|15</v>
      </c>
      <c r="L104" s="34" t="str">
        <f t="shared" si="10"/>
        <v/>
      </c>
      <c r="M104" s="34" t="str">
        <f t="shared" si="11"/>
        <v/>
      </c>
    </row>
    <row r="105" spans="1:13" s="34" customFormat="1" x14ac:dyDescent="0.15">
      <c r="A105" s="34">
        <f t="shared" si="7"/>
        <v>302005</v>
      </c>
      <c r="B105" s="92">
        <v>3020</v>
      </c>
      <c r="C105" s="92" t="str">
        <f>VLOOKUP(B105,Heroes_Config!A:B,2,0)</f>
        <v>腓力二世</v>
      </c>
      <c r="D105" s="114">
        <f>VLOOKUP(B105,Heroes_Config!$A$5:$AN$5005,MATCH(D$4,Heroes_Config!$A$4:$AN$4,0),0)</f>
        <v>3</v>
      </c>
      <c r="E105" s="34">
        <v>5</v>
      </c>
      <c r="G105" s="34">
        <f t="shared" si="12"/>
        <v>45</v>
      </c>
      <c r="H105" s="34">
        <f t="shared" si="12"/>
        <v>4</v>
      </c>
      <c r="I105" s="34" t="str">
        <f>IF(F105="","",IF(F105=4,VLOOKUP(VALUE(CONCATENATE(E105,F105,IF(OR(VLOOKUP(C105,[3]Heroes_Config!B:C,2,0)="枪兵",VLOOKUP(C105,[3]Heroes_Config!B:C,2,0)="步兵",VLOOKUP(C105,[3]Heroes_Config!B:C,2,0)="骑兵",VLOOKUP(C105,[3]Heroes_Config!B:C,2,0)="轻骑兵",VLOOKUP(C105,[3]Heroes_Config!B:C,2,0)="重骑兵",VLOOKUP(C105,[3]Heroes_Config!B:C,2,0)="盾兵",VLOOKUP(C105,[3]Heroes_Config!B:C,2,0)="忍者",VLOOKUP(C105,[3]Heroes_Config!B:C,2,0)="怪兽"),0,1))),[4]被动技能!A$3:B$32,2,0),VLOOKUP(VALUE(LEFT(CONCATENATE(E105,F105,IF(OR(VLOOKUP(C105,[3]Heroes_Config!B:C,2,0)="枪兵",VLOOKUP(C105,[3]Heroes_Config!B:C,2,0)="步兵",VLOOKUP(C105,[3]Heroes_Config!B:C,2,0)="骑兵",VLOOKUP(C105,[3]Heroes_Config!B:C,2,0)="轻骑兵",VLOOKUP(C105,[3]Heroes_Config!B:C,2,0)="重骑兵",VLOOKUP(C105,[3]Heroes_Config!B:C,2,0)="盾兵",VLOOKUP(C105,[3]Heroes_Config!B:C,2,0)="忍者",VLOOKUP(C105,[3]Heroes_Config!B:C,2,0)="怪兽"),0,1)),2)),[4]被动技能!A$3:B$32,2,0)))</f>
        <v/>
      </c>
      <c r="J105" s="34" t="str">
        <f t="shared" si="9"/>
        <v/>
      </c>
      <c r="K105" s="34" t="str">
        <f>VLOOKUP(D105,[4]被动技能!$A$35:$B$37,2,0)</f>
        <v>80000020|5|80000021|5|80000022|5;80000021|10|80000022|10|80000023|10;80000022|15|80000023|15|80000024|15</v>
      </c>
      <c r="L105" s="34" t="str">
        <f t="shared" si="10"/>
        <v/>
      </c>
      <c r="M105" s="34" t="str">
        <f t="shared" si="11"/>
        <v/>
      </c>
    </row>
    <row r="106" spans="1:13" s="34" customFormat="1" x14ac:dyDescent="0.15">
      <c r="A106" s="34">
        <f t="shared" si="7"/>
        <v>302101</v>
      </c>
      <c r="B106" s="88">
        <v>3021</v>
      </c>
      <c r="C106" s="88" t="str">
        <f>VLOOKUP(B106,Heroes_Config!A:B,2,0)</f>
        <v>君士坦丁</v>
      </c>
      <c r="D106" s="112">
        <f>VLOOKUP(B106,Heroes_Config!$A$5:$AN$5005,MATCH(D$4,Heroes_Config!$A$4:$AN$4,0),0)</f>
        <v>3</v>
      </c>
      <c r="E106" s="34">
        <v>1</v>
      </c>
      <c r="F106" s="34">
        <v>1</v>
      </c>
      <c r="G106" s="34">
        <f t="shared" si="12"/>
        <v>0</v>
      </c>
      <c r="H106" s="34">
        <f t="shared" si="12"/>
        <v>1</v>
      </c>
      <c r="I106" s="34" t="str">
        <f>IF(F106="","",IF(F106=4,VLOOKUP(VALUE(CONCATENATE(E106,F106,IF(OR(VLOOKUP(C106,[3]Heroes_Config!B:C,2,0)="枪兵",VLOOKUP(C106,[3]Heroes_Config!B:C,2,0)="步兵",VLOOKUP(C106,[3]Heroes_Config!B:C,2,0)="骑兵",VLOOKUP(C106,[3]Heroes_Config!B:C,2,0)="轻骑兵",VLOOKUP(C106,[3]Heroes_Config!B:C,2,0)="重骑兵",VLOOKUP(C106,[3]Heroes_Config!B:C,2,0)="盾兵",VLOOKUP(C106,[3]Heroes_Config!B:C,2,0)="忍者",VLOOKUP(C106,[3]Heroes_Config!B:C,2,0)="怪兽"),0,1))),[4]被动技能!A$3:B$32,2,0),VLOOKUP(VALUE(LEFT(CONCATENATE(E106,F106,IF(OR(VLOOKUP(C106,[3]Heroes_Config!B:C,2,0)="枪兵",VLOOKUP(C106,[3]Heroes_Config!B:C,2,0)="步兵",VLOOKUP(C106,[3]Heroes_Config!B:C,2,0)="骑兵",VLOOKUP(C106,[3]Heroes_Config!B:C,2,0)="轻骑兵",VLOOKUP(C106,[3]Heroes_Config!B:C,2,0)="重骑兵",VLOOKUP(C106,[3]Heroes_Config!B:C,2,0)="盾兵",VLOOKUP(C106,[3]Heroes_Config!B:C,2,0)="忍者",VLOOKUP(C106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106" s="34" t="str">
        <f t="shared" si="9"/>
        <v>80000016|5</v>
      </c>
      <c r="K106" s="34" t="str">
        <f>VLOOKUP(D106,[4]被动技能!$A$35:$B$37,2,0)</f>
        <v>80000020|5|80000021|5|80000022|5;80000021|10|80000022|10|80000023|10;80000022|15|80000023|15|80000024|15</v>
      </c>
      <c r="L106" s="34">
        <f t="shared" si="10"/>
        <v>80000016</v>
      </c>
      <c r="M106" s="34">
        <f t="shared" si="11"/>
        <v>5</v>
      </c>
    </row>
    <row r="107" spans="1:13" s="34" customFormat="1" x14ac:dyDescent="0.15">
      <c r="A107" s="34">
        <f t="shared" si="7"/>
        <v>302102</v>
      </c>
      <c r="B107" s="88">
        <v>3021</v>
      </c>
      <c r="C107" s="88" t="str">
        <f>VLOOKUP(B107,Heroes_Config!A:B,2,0)</f>
        <v>君士坦丁</v>
      </c>
      <c r="D107" s="112">
        <f>VLOOKUP(B107,Heroes_Config!$A$5:$AN$5005,MATCH(D$4,Heroes_Config!$A$4:$AN$4,0),0)</f>
        <v>3</v>
      </c>
      <c r="E107" s="34">
        <v>2</v>
      </c>
      <c r="F107" s="34">
        <v>1</v>
      </c>
      <c r="G107" s="34">
        <f t="shared" si="12"/>
        <v>15</v>
      </c>
      <c r="H107" s="34">
        <f t="shared" si="12"/>
        <v>1</v>
      </c>
      <c r="I107" s="34" t="str">
        <f>IF(F107="","",IF(F107=4,VLOOKUP(VALUE(CONCATENATE(E107,F107,IF(OR(VLOOKUP(C107,[3]Heroes_Config!B:C,2,0)="枪兵",VLOOKUP(C107,[3]Heroes_Config!B:C,2,0)="步兵",VLOOKUP(C107,[3]Heroes_Config!B:C,2,0)="骑兵",VLOOKUP(C107,[3]Heroes_Config!B:C,2,0)="轻骑兵",VLOOKUP(C107,[3]Heroes_Config!B:C,2,0)="重骑兵",VLOOKUP(C107,[3]Heroes_Config!B:C,2,0)="盾兵",VLOOKUP(C107,[3]Heroes_Config!B:C,2,0)="忍者",VLOOKUP(C107,[3]Heroes_Config!B:C,2,0)="怪兽"),0,1))),[4]被动技能!A$3:B$32,2,0),VLOOKUP(VALUE(LEFT(CONCATENATE(E107,F107,IF(OR(VLOOKUP(C107,[3]Heroes_Config!B:C,2,0)="枪兵",VLOOKUP(C107,[3]Heroes_Config!B:C,2,0)="步兵",VLOOKUP(C107,[3]Heroes_Config!B:C,2,0)="骑兵",VLOOKUP(C107,[3]Heroes_Config!B:C,2,0)="轻骑兵",VLOOKUP(C107,[3]Heroes_Config!B:C,2,0)="重骑兵",VLOOKUP(C107,[3]Heroes_Config!B:C,2,0)="盾兵",VLOOKUP(C107,[3]Heroes_Config!B:C,2,0)="忍者",VLOOKUP(C107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107" s="34" t="str">
        <f t="shared" si="9"/>
        <v>80000016|10</v>
      </c>
      <c r="K107" s="34" t="str">
        <f>VLOOKUP(D107,[4]被动技能!$A$35:$B$37,2,0)</f>
        <v>80000020|5|80000021|5|80000022|5;80000021|10|80000022|10|80000023|10;80000022|15|80000023|15|80000024|15</v>
      </c>
      <c r="L107" s="34">
        <f t="shared" si="10"/>
        <v>80000016</v>
      </c>
      <c r="M107" s="34">
        <f t="shared" si="11"/>
        <v>10</v>
      </c>
    </row>
    <row r="108" spans="1:13" s="34" customFormat="1" x14ac:dyDescent="0.15">
      <c r="A108" s="34">
        <f t="shared" si="7"/>
        <v>302103</v>
      </c>
      <c r="B108" s="88">
        <v>3021</v>
      </c>
      <c r="C108" s="88" t="str">
        <f>VLOOKUP(B108,Heroes_Config!A:B,2,0)</f>
        <v>君士坦丁</v>
      </c>
      <c r="D108" s="112">
        <f>VLOOKUP(B108,Heroes_Config!$A$5:$AN$5005,MATCH(D$4,Heroes_Config!$A$4:$AN$4,0),0)</f>
        <v>3</v>
      </c>
      <c r="E108" s="34">
        <v>3</v>
      </c>
      <c r="F108" s="34">
        <v>3</v>
      </c>
      <c r="G108" s="34">
        <f t="shared" si="12"/>
        <v>25</v>
      </c>
      <c r="H108" s="34">
        <f t="shared" si="12"/>
        <v>1</v>
      </c>
      <c r="I108" s="34" t="str">
        <f>IF(F108="","",IF(F108=4,VLOOKUP(VALUE(CONCATENATE(E108,F108,IF(OR(VLOOKUP(C108,[3]Heroes_Config!B:C,2,0)="枪兵",VLOOKUP(C108,[3]Heroes_Config!B:C,2,0)="步兵",VLOOKUP(C108,[3]Heroes_Config!B:C,2,0)="骑兵",VLOOKUP(C108,[3]Heroes_Config!B:C,2,0)="轻骑兵",VLOOKUP(C108,[3]Heroes_Config!B:C,2,0)="重骑兵",VLOOKUP(C108,[3]Heroes_Config!B:C,2,0)="盾兵",VLOOKUP(C108,[3]Heroes_Config!B:C,2,0)="忍者",VLOOKUP(C108,[3]Heroes_Config!B:C,2,0)="怪兽"),0,1))),[4]被动技能!A$3:B$32,2,0),VLOOKUP(VALUE(LEFT(CONCATENATE(E108,F108,IF(OR(VLOOKUP(C108,[3]Heroes_Config!B:C,2,0)="枪兵",VLOOKUP(C108,[3]Heroes_Config!B:C,2,0)="步兵",VLOOKUP(C108,[3]Heroes_Config!B:C,2,0)="骑兵",VLOOKUP(C108,[3]Heroes_Config!B:C,2,0)="轻骑兵",VLOOKUP(C108,[3]Heroes_Config!B:C,2,0)="重骑兵",VLOOKUP(C108,[3]Heroes_Config!B:C,2,0)="盾兵",VLOOKUP(C108,[3]Heroes_Config!B:C,2,0)="忍者",VLOOKUP(C108,[3]Heroes_Config!B:C,2,0)="怪兽"),0,1)),2)),[4]被动技能!A$3:B$32,2,0)))</f>
        <v>10005|0|100;10006|0|100;10013|0|100;10014|0|100;10105|1|50;10106|1|50;10113|1|50;10114|1|50;10205|2|20;10206|2|20;10213|2|20;10214|2|20;10305|3|25;10306|3|25;10313|3|25;10314|3|25;10405|4|25;10406|4|25;10413|4|25;10414|4|25;10405|5|25;10406|5|25;10413|5|25;10414|5|25</v>
      </c>
      <c r="J108" s="34" t="str">
        <f t="shared" si="9"/>
        <v>80000018|15</v>
      </c>
      <c r="K108" s="34" t="str">
        <f>VLOOKUP(D108,[4]被动技能!$A$35:$B$37,2,0)</f>
        <v>80000020|5|80000021|5|80000022|5;80000021|10|80000022|10|80000023|10;80000022|15|80000023|15|80000024|15</v>
      </c>
      <c r="L108" s="34">
        <f t="shared" si="10"/>
        <v>80000018</v>
      </c>
      <c r="M108" s="34">
        <f t="shared" si="11"/>
        <v>15</v>
      </c>
    </row>
    <row r="109" spans="1:13" s="34" customFormat="1" x14ac:dyDescent="0.15">
      <c r="A109" s="34">
        <f t="shared" si="7"/>
        <v>302104</v>
      </c>
      <c r="B109" s="88">
        <v>3021</v>
      </c>
      <c r="C109" s="88" t="str">
        <f>VLOOKUP(B109,Heroes_Config!A:B,2,0)</f>
        <v>君士坦丁</v>
      </c>
      <c r="D109" s="112">
        <f>VLOOKUP(B109,Heroes_Config!$A$5:$AN$5005,MATCH(D$4,Heroes_Config!$A$4:$AN$4,0),0)</f>
        <v>3</v>
      </c>
      <c r="E109" s="34">
        <v>4</v>
      </c>
      <c r="F109" s="34">
        <v>1</v>
      </c>
      <c r="G109" s="34">
        <f t="shared" ref="G109:H110" si="13">G55</f>
        <v>30</v>
      </c>
      <c r="H109" s="34">
        <f t="shared" si="13"/>
        <v>2</v>
      </c>
      <c r="I109" s="34" t="str">
        <f>IF(F109="","",IF(F109=4,VLOOKUP(VALUE(CONCATENATE(E109,F109,IF(OR(VLOOKUP(C109,[3]Heroes_Config!B:C,2,0)="枪兵",VLOOKUP(C109,[3]Heroes_Config!B:C,2,0)="步兵",VLOOKUP(C109,[3]Heroes_Config!B:C,2,0)="骑兵",VLOOKUP(C109,[3]Heroes_Config!B:C,2,0)="轻骑兵",VLOOKUP(C109,[3]Heroes_Config!B:C,2,0)="重骑兵",VLOOKUP(C109,[3]Heroes_Config!B:C,2,0)="盾兵",VLOOKUP(C109,[3]Heroes_Config!B:C,2,0)="忍者",VLOOKUP(C109,[3]Heroes_Config!B:C,2,0)="怪兽"),0,1))),[4]被动技能!A$3:B$32,2,0),VLOOKUP(VALUE(LEFT(CONCATENATE(E109,F109,IF(OR(VLOOKUP(C109,[3]Heroes_Config!B:C,2,0)="枪兵",VLOOKUP(C109,[3]Heroes_Config!B:C,2,0)="步兵",VLOOKUP(C109,[3]Heroes_Config!B:C,2,0)="骑兵",VLOOKUP(C109,[3]Heroes_Config!B:C,2,0)="轻骑兵",VLOOKUP(C109,[3]Heroes_Config!B:C,2,0)="重骑兵",VLOOKUP(C109,[3]Heroes_Config!B:C,2,0)="盾兵",VLOOKUP(C109,[3]Heroes_Config!B:C,2,0)="忍者",VLOOKUP(C109,[3]Heroes_Config!B:C,2,0)="怪兽"),0,1)),2)),[4]被动技能!A$3:B$32,2,0)))</f>
        <v>10000|0|100;10001|0|100;10002|0|100;10003|0|100;10004|0|100;10100|1|50;10101|1|50;10102|1|50;10103|1|50;10104|1|50;10200|2|20;10201|2|20;10202|2|20;10203|2|20;10204|2|20;10300|3|25;10301|3|25;10302|3|25;10303|3|25;10304|3|25;10400|4|25;10401|4|25;10402|4|25;10403|4|25;10404|4|25;10400|5|25;10401|5|25;10402|5|25;10403|5|25;10404|5|25</v>
      </c>
      <c r="J109" s="34" t="str">
        <f t="shared" si="9"/>
        <v>80000016|20</v>
      </c>
      <c r="K109" s="34" t="str">
        <f>VLOOKUP(D109,[4]被动技能!$A$35:$B$37,2,0)</f>
        <v>80000020|5|80000021|5|80000022|5;80000021|10|80000022|10|80000023|10;80000022|15|80000023|15|80000024|15</v>
      </c>
      <c r="L109" s="34">
        <f t="shared" si="10"/>
        <v>80000016</v>
      </c>
      <c r="M109" s="34">
        <f t="shared" si="11"/>
        <v>20</v>
      </c>
    </row>
    <row r="110" spans="1:13" s="34" customFormat="1" x14ac:dyDescent="0.15">
      <c r="A110" s="34">
        <f t="shared" si="7"/>
        <v>302105</v>
      </c>
      <c r="B110" s="88">
        <v>3021</v>
      </c>
      <c r="C110" s="88" t="str">
        <f>VLOOKUP(B110,Heroes_Config!A:B,2,0)</f>
        <v>君士坦丁</v>
      </c>
      <c r="D110" s="112">
        <f>VLOOKUP(B110,Heroes_Config!$A$5:$AN$5005,MATCH(D$4,Heroes_Config!$A$4:$AN$4,0),0)</f>
        <v>3</v>
      </c>
      <c r="E110" s="34">
        <v>5</v>
      </c>
      <c r="F110" s="34">
        <v>2</v>
      </c>
      <c r="G110" s="34">
        <f t="shared" si="13"/>
        <v>40</v>
      </c>
      <c r="H110" s="34">
        <f t="shared" si="13"/>
        <v>3</v>
      </c>
      <c r="I110" s="34" t="str">
        <f>IF(F110="","",IF(F110=4,VLOOKUP(VALUE(CONCATENATE(E110,F110,IF(OR(VLOOKUP(C110,[3]Heroes_Config!B:C,2,0)="枪兵",VLOOKUP(C110,[3]Heroes_Config!B:C,2,0)="步兵",VLOOKUP(C110,[3]Heroes_Config!B:C,2,0)="骑兵",VLOOKUP(C110,[3]Heroes_Config!B:C,2,0)="轻骑兵",VLOOKUP(C110,[3]Heroes_Config!B:C,2,0)="重骑兵",VLOOKUP(C110,[3]Heroes_Config!B:C,2,0)="盾兵",VLOOKUP(C110,[3]Heroes_Config!B:C,2,0)="忍者",VLOOKUP(C110,[3]Heroes_Config!B:C,2,0)="怪兽"),0,1))),[4]被动技能!A$3:B$32,2,0),VLOOKUP(VALUE(LEFT(CONCATENATE(E110,F110,IF(OR(VLOOKUP(C110,[3]Heroes_Config!B:C,2,0)="枪兵",VLOOKUP(C110,[3]Heroes_Config!B:C,2,0)="步兵",VLOOKUP(C110,[3]Heroes_Config!B:C,2,0)="骑兵",VLOOKUP(C110,[3]Heroes_Config!B:C,2,0)="轻骑兵",VLOOKUP(C110,[3]Heroes_Config!B:C,2,0)="重骑兵",VLOOKUP(C110,[3]Heroes_Config!B:C,2,0)="盾兵",VLOOKUP(C110,[3]Heroes_Config!B:C,2,0)="忍者",VLOOKUP(C110,[3]Heroes_Config!B:C,2,0)="怪兽"),0,1)),2)),[4]被动技能!A$3:B$32,2,0)))</f>
        <v>10007|0|100;10008|0|100;10009|0|100;10010|0|100;10011|0|100;10107|1|50;10108|1|50;10109|1|50;10110|1|50;10111|1|50;10207|2|20;10208|2|20;10209|2|20;10210|2|20;10211|2|20;10307|3|25;10308|3|25;10309|3|25;10310|3|25;10311|3|25;10407|4|25;10408|4|25;10409|4|25;10410|4|25;10411|4|25;10407|5|25;10408|5|25;10409|5|25;10410|5|25;10411|5|25</v>
      </c>
      <c r="J110" s="34" t="str">
        <f t="shared" si="9"/>
        <v>80000017|30</v>
      </c>
      <c r="K110" s="34" t="str">
        <f>VLOOKUP(D110,[4]被动技能!$A$35:$B$37,2,0)</f>
        <v>80000020|5|80000021|5|80000022|5;80000021|10|80000022|10|80000023|10;80000022|15|80000023|15|80000024|15</v>
      </c>
      <c r="L110" s="34">
        <f t="shared" si="10"/>
        <v>80000017</v>
      </c>
      <c r="M110" s="34">
        <f t="shared" si="11"/>
        <v>30</v>
      </c>
    </row>
    <row r="111" spans="1:13" s="34" customFormat="1" x14ac:dyDescent="0.15">
      <c r="A111" s="34">
        <f t="shared" si="7"/>
        <v>302201</v>
      </c>
      <c r="B111" s="92">
        <v>3022</v>
      </c>
      <c r="C111" s="92" t="str">
        <f>VLOOKUP(B111,Heroes_Config!A:B,2,0)</f>
        <v>熙德</v>
      </c>
      <c r="D111" s="114">
        <f>VLOOKUP(B111,Heroes_Config!$A$5:$AN$5005,MATCH(D$4,Heroes_Config!$A$4:$AN$4,0),0)</f>
        <v>3</v>
      </c>
      <c r="E111" s="34">
        <v>1</v>
      </c>
      <c r="G111" s="34">
        <f>G58</f>
        <v>0</v>
      </c>
      <c r="H111" s="34">
        <f>H58</f>
        <v>1</v>
      </c>
      <c r="I111" s="34" t="str">
        <f>IF(F111="","",IF(F111=4,VLOOKUP(VALUE(CONCATENATE(E111,F111,IF(OR(VLOOKUP(C111,[3]Heroes_Config!B:C,2,0)="枪兵",VLOOKUP(C111,[3]Heroes_Config!B:C,2,0)="步兵",VLOOKUP(C111,[3]Heroes_Config!B:C,2,0)="骑兵",VLOOKUP(C111,[3]Heroes_Config!B:C,2,0)="轻骑兵",VLOOKUP(C111,[3]Heroes_Config!B:C,2,0)="重骑兵",VLOOKUP(C111,[3]Heroes_Config!B:C,2,0)="盾兵",VLOOKUP(C111,[3]Heroes_Config!B:C,2,0)="忍者",VLOOKUP(C111,[3]Heroes_Config!B:C,2,0)="怪兽"),0,1))),[4]被动技能!A$3:B$32,2,0),VLOOKUP(VALUE(LEFT(CONCATENATE(E111,F111,IF(OR(VLOOKUP(C111,[3]Heroes_Config!B:C,2,0)="枪兵",VLOOKUP(C111,[3]Heroes_Config!B:C,2,0)="步兵",VLOOKUP(C111,[3]Heroes_Config!B:C,2,0)="骑兵",VLOOKUP(C111,[3]Heroes_Config!B:C,2,0)="轻骑兵",VLOOKUP(C111,[3]Heroes_Config!B:C,2,0)="重骑兵",VLOOKUP(C111,[3]Heroes_Config!B:C,2,0)="盾兵",VLOOKUP(C111,[3]Heroes_Config!B:C,2,0)="忍者",VLOOKUP(C111,[3]Heroes_Config!B:C,2,0)="怪兽"),0,1)),2)),[4]被动技能!A$3:B$32,2,0)))</f>
        <v/>
      </c>
      <c r="J111" s="34" t="str">
        <f t="shared" si="9"/>
        <v/>
      </c>
      <c r="K111" s="34" t="str">
        <f>VLOOKUP(D111,[4]被动技能!$A$35:$B$37,2,0)</f>
        <v>80000020|5|80000021|5|80000022|5;80000021|10|80000022|10|80000023|10;80000022|15|80000023|15|80000024|15</v>
      </c>
      <c r="L111" s="34" t="str">
        <f t="shared" si="10"/>
        <v/>
      </c>
      <c r="M111" s="34" t="str">
        <f t="shared" si="11"/>
        <v/>
      </c>
    </row>
    <row r="112" spans="1:13" s="34" customFormat="1" x14ac:dyDescent="0.15">
      <c r="A112" s="34">
        <f t="shared" si="7"/>
        <v>302202</v>
      </c>
      <c r="B112" s="92">
        <v>3022</v>
      </c>
      <c r="C112" s="92" t="str">
        <f>VLOOKUP(B112,Heroes_Config!A:B,2,0)</f>
        <v>熙德</v>
      </c>
      <c r="D112" s="114">
        <f>VLOOKUP(B112,Heroes_Config!$A$5:$AN$5005,MATCH(D$4,Heroes_Config!$A$4:$AN$4,0),0)</f>
        <v>3</v>
      </c>
      <c r="E112" s="34">
        <v>2</v>
      </c>
      <c r="G112" s="34">
        <f t="shared" ref="G112:H112" si="14">G59</f>
        <v>15</v>
      </c>
      <c r="H112" s="34">
        <f t="shared" si="14"/>
        <v>1</v>
      </c>
      <c r="I112" s="34" t="str">
        <f>IF(F112="","",IF(F112=4,VLOOKUP(VALUE(CONCATENATE(E112,F112,IF(OR(VLOOKUP(C112,[3]Heroes_Config!B:C,2,0)="枪兵",VLOOKUP(C112,[3]Heroes_Config!B:C,2,0)="步兵",VLOOKUP(C112,[3]Heroes_Config!B:C,2,0)="骑兵",VLOOKUP(C112,[3]Heroes_Config!B:C,2,0)="轻骑兵",VLOOKUP(C112,[3]Heroes_Config!B:C,2,0)="重骑兵",VLOOKUP(C112,[3]Heroes_Config!B:C,2,0)="盾兵",VLOOKUP(C112,[3]Heroes_Config!B:C,2,0)="忍者",VLOOKUP(C112,[3]Heroes_Config!B:C,2,0)="怪兽"),0,1))),[4]被动技能!A$3:B$32,2,0),VLOOKUP(VALUE(LEFT(CONCATENATE(E112,F112,IF(OR(VLOOKUP(C112,[3]Heroes_Config!B:C,2,0)="枪兵",VLOOKUP(C112,[3]Heroes_Config!B:C,2,0)="步兵",VLOOKUP(C112,[3]Heroes_Config!B:C,2,0)="骑兵",VLOOKUP(C112,[3]Heroes_Config!B:C,2,0)="轻骑兵",VLOOKUP(C112,[3]Heroes_Config!B:C,2,0)="重骑兵",VLOOKUP(C112,[3]Heroes_Config!B:C,2,0)="盾兵",VLOOKUP(C112,[3]Heroes_Config!B:C,2,0)="忍者",VLOOKUP(C112,[3]Heroes_Config!B:C,2,0)="怪兽"),0,1)),2)),[4]被动技能!A$3:B$32,2,0)))</f>
        <v/>
      </c>
      <c r="J112" s="34" t="str">
        <f t="shared" si="9"/>
        <v/>
      </c>
      <c r="K112" s="34" t="str">
        <f>VLOOKUP(D112,[4]被动技能!$A$35:$B$37,2,0)</f>
        <v>80000020|5|80000021|5|80000022|5;80000021|10|80000022|10|80000023|10;80000022|15|80000023|15|80000024|15</v>
      </c>
      <c r="L112" s="34" t="str">
        <f t="shared" si="10"/>
        <v/>
      </c>
      <c r="M112" s="34" t="str">
        <f t="shared" si="11"/>
        <v/>
      </c>
    </row>
    <row r="113" spans="1:13" s="34" customFormat="1" x14ac:dyDescent="0.15">
      <c r="A113" s="34">
        <f t="shared" si="7"/>
        <v>302203</v>
      </c>
      <c r="B113" s="92">
        <v>3022</v>
      </c>
      <c r="C113" s="92" t="str">
        <f>VLOOKUP(B113,Heroes_Config!A:B,2,0)</f>
        <v>熙德</v>
      </c>
      <c r="D113" s="114">
        <f>VLOOKUP(B113,Heroes_Config!$A$5:$AN$5005,MATCH(D$4,Heroes_Config!$A$4:$AN$4,0),0)</f>
        <v>3</v>
      </c>
      <c r="E113" s="34">
        <v>3</v>
      </c>
      <c r="G113" s="34">
        <f t="shared" ref="G113:H113" si="15">G60</f>
        <v>25</v>
      </c>
      <c r="H113" s="34">
        <f t="shared" si="15"/>
        <v>1</v>
      </c>
      <c r="I113" s="34" t="str">
        <f>IF(F113="","",IF(F113=4,VLOOKUP(VALUE(CONCATENATE(E113,F113,IF(OR(VLOOKUP(C113,[3]Heroes_Config!B:C,2,0)="枪兵",VLOOKUP(C113,[3]Heroes_Config!B:C,2,0)="步兵",VLOOKUP(C113,[3]Heroes_Config!B:C,2,0)="骑兵",VLOOKUP(C113,[3]Heroes_Config!B:C,2,0)="轻骑兵",VLOOKUP(C113,[3]Heroes_Config!B:C,2,0)="重骑兵",VLOOKUP(C113,[3]Heroes_Config!B:C,2,0)="盾兵",VLOOKUP(C113,[3]Heroes_Config!B:C,2,0)="忍者",VLOOKUP(C113,[3]Heroes_Config!B:C,2,0)="怪兽"),0,1))),[4]被动技能!A$3:B$32,2,0),VLOOKUP(VALUE(LEFT(CONCATENATE(E113,F113,IF(OR(VLOOKUP(C113,[3]Heroes_Config!B:C,2,0)="枪兵",VLOOKUP(C113,[3]Heroes_Config!B:C,2,0)="步兵",VLOOKUP(C113,[3]Heroes_Config!B:C,2,0)="骑兵",VLOOKUP(C113,[3]Heroes_Config!B:C,2,0)="轻骑兵",VLOOKUP(C113,[3]Heroes_Config!B:C,2,0)="重骑兵",VLOOKUP(C113,[3]Heroes_Config!B:C,2,0)="盾兵",VLOOKUP(C113,[3]Heroes_Config!B:C,2,0)="忍者",VLOOKUP(C113,[3]Heroes_Config!B:C,2,0)="怪兽"),0,1)),2)),[4]被动技能!A$3:B$32,2,0)))</f>
        <v/>
      </c>
      <c r="J113" s="34" t="str">
        <f t="shared" si="9"/>
        <v/>
      </c>
      <c r="K113" s="34" t="str">
        <f>VLOOKUP(D113,[4]被动技能!$A$35:$B$37,2,0)</f>
        <v>80000020|5|80000021|5|80000022|5;80000021|10|80000022|10|80000023|10;80000022|15|80000023|15|80000024|15</v>
      </c>
      <c r="L113" s="34" t="str">
        <f t="shared" si="10"/>
        <v/>
      </c>
      <c r="M113" s="34" t="str">
        <f t="shared" si="11"/>
        <v/>
      </c>
    </row>
    <row r="114" spans="1:13" s="34" customFormat="1" x14ac:dyDescent="0.15">
      <c r="A114" s="34">
        <f t="shared" si="7"/>
        <v>302204</v>
      </c>
      <c r="B114" s="92">
        <v>3022</v>
      </c>
      <c r="C114" s="92" t="str">
        <f>VLOOKUP(B114,Heroes_Config!A:B,2,0)</f>
        <v>熙德</v>
      </c>
      <c r="D114" s="114">
        <f>VLOOKUP(B114,Heroes_Config!$A$5:$AN$5005,MATCH(D$4,Heroes_Config!$A$4:$AN$4,0),0)</f>
        <v>3</v>
      </c>
      <c r="E114" s="34">
        <v>4</v>
      </c>
      <c r="G114" s="34">
        <f t="shared" ref="G114:H114" si="16">G61</f>
        <v>30</v>
      </c>
      <c r="H114" s="34">
        <f t="shared" si="16"/>
        <v>2</v>
      </c>
      <c r="I114" s="34" t="str">
        <f>IF(F114="","",IF(F114=4,VLOOKUP(VALUE(CONCATENATE(E114,F114,IF(OR(VLOOKUP(C114,[3]Heroes_Config!B:C,2,0)="枪兵",VLOOKUP(C114,[3]Heroes_Config!B:C,2,0)="步兵",VLOOKUP(C114,[3]Heroes_Config!B:C,2,0)="骑兵",VLOOKUP(C114,[3]Heroes_Config!B:C,2,0)="轻骑兵",VLOOKUP(C114,[3]Heroes_Config!B:C,2,0)="重骑兵",VLOOKUP(C114,[3]Heroes_Config!B:C,2,0)="盾兵",VLOOKUP(C114,[3]Heroes_Config!B:C,2,0)="忍者",VLOOKUP(C114,[3]Heroes_Config!B:C,2,0)="怪兽"),0,1))),[4]被动技能!A$3:B$32,2,0),VLOOKUP(VALUE(LEFT(CONCATENATE(E114,F114,IF(OR(VLOOKUP(C114,[3]Heroes_Config!B:C,2,0)="枪兵",VLOOKUP(C114,[3]Heroes_Config!B:C,2,0)="步兵",VLOOKUP(C114,[3]Heroes_Config!B:C,2,0)="骑兵",VLOOKUP(C114,[3]Heroes_Config!B:C,2,0)="轻骑兵",VLOOKUP(C114,[3]Heroes_Config!B:C,2,0)="重骑兵",VLOOKUP(C114,[3]Heroes_Config!B:C,2,0)="盾兵",VLOOKUP(C114,[3]Heroes_Config!B:C,2,0)="忍者",VLOOKUP(C114,[3]Heroes_Config!B:C,2,0)="怪兽"),0,1)),2)),[4]被动技能!A$3:B$32,2,0)))</f>
        <v/>
      </c>
      <c r="J114" s="34" t="str">
        <f t="shared" si="9"/>
        <v/>
      </c>
      <c r="K114" s="34" t="str">
        <f>VLOOKUP(D114,[4]被动技能!$A$35:$B$37,2,0)</f>
        <v>80000020|5|80000021|5|80000022|5;80000021|10|80000022|10|80000023|10;80000022|15|80000023|15|80000024|15</v>
      </c>
      <c r="L114" s="34" t="str">
        <f t="shared" si="10"/>
        <v/>
      </c>
      <c r="M114" s="34" t="str">
        <f t="shared" si="11"/>
        <v/>
      </c>
    </row>
    <row r="115" spans="1:13" s="34" customFormat="1" x14ac:dyDescent="0.15">
      <c r="A115" s="34">
        <f t="shared" si="7"/>
        <v>302205</v>
      </c>
      <c r="B115" s="92">
        <v>3022</v>
      </c>
      <c r="C115" s="92" t="str">
        <f>VLOOKUP(B115,Heroes_Config!A:B,2,0)</f>
        <v>熙德</v>
      </c>
      <c r="D115" s="114">
        <f>VLOOKUP(B115,Heroes_Config!$A$5:$AN$5005,MATCH(D$4,Heroes_Config!$A$4:$AN$4,0),0)</f>
        <v>3</v>
      </c>
      <c r="E115" s="34">
        <v>5</v>
      </c>
      <c r="G115" s="34">
        <f t="shared" ref="G115:H115" si="17">G62</f>
        <v>40</v>
      </c>
      <c r="H115" s="34">
        <f t="shared" si="17"/>
        <v>2</v>
      </c>
      <c r="I115" s="34" t="str">
        <f>IF(F115="","",IF(F115=4,VLOOKUP(VALUE(CONCATENATE(E115,F115,IF(OR(VLOOKUP(C115,[3]Heroes_Config!B:C,2,0)="枪兵",VLOOKUP(C115,[3]Heroes_Config!B:C,2,0)="步兵",VLOOKUP(C115,[3]Heroes_Config!B:C,2,0)="骑兵",VLOOKUP(C115,[3]Heroes_Config!B:C,2,0)="轻骑兵",VLOOKUP(C115,[3]Heroes_Config!B:C,2,0)="重骑兵",VLOOKUP(C115,[3]Heroes_Config!B:C,2,0)="盾兵",VLOOKUP(C115,[3]Heroes_Config!B:C,2,0)="忍者",VLOOKUP(C115,[3]Heroes_Config!B:C,2,0)="怪兽"),0,1))),[4]被动技能!A$3:B$32,2,0),VLOOKUP(VALUE(LEFT(CONCATENATE(E115,F115,IF(OR(VLOOKUP(C115,[3]Heroes_Config!B:C,2,0)="枪兵",VLOOKUP(C115,[3]Heroes_Config!B:C,2,0)="步兵",VLOOKUP(C115,[3]Heroes_Config!B:C,2,0)="骑兵",VLOOKUP(C115,[3]Heroes_Config!B:C,2,0)="轻骑兵",VLOOKUP(C115,[3]Heroes_Config!B:C,2,0)="重骑兵",VLOOKUP(C115,[3]Heroes_Config!B:C,2,0)="盾兵",VLOOKUP(C115,[3]Heroes_Config!B:C,2,0)="忍者",VLOOKUP(C115,[3]Heroes_Config!B:C,2,0)="怪兽"),0,1)),2)),[4]被动技能!A$3:B$32,2,0)))</f>
        <v/>
      </c>
      <c r="J115" s="34" t="str">
        <f t="shared" si="9"/>
        <v/>
      </c>
      <c r="K115" s="34" t="str">
        <f>VLOOKUP(D115,[4]被动技能!$A$35:$B$37,2,0)</f>
        <v>80000020|5|80000021|5|80000022|5;80000021|10|80000022|10|80000023|10;80000022|15|80000023|15|80000024|15</v>
      </c>
      <c r="L115" s="34" t="str">
        <f t="shared" si="10"/>
        <v/>
      </c>
      <c r="M115" s="34" t="str">
        <f t="shared" si="11"/>
        <v/>
      </c>
    </row>
    <row r="116" spans="1:13" s="34" customFormat="1" x14ac:dyDescent="0.15">
      <c r="A116" s="34">
        <f t="shared" si="7"/>
        <v>302301</v>
      </c>
      <c r="B116" s="92">
        <v>3023</v>
      </c>
      <c r="C116" s="92" t="str">
        <f>VLOOKUP(B116,Heroes_Config!A:B,2,0)</f>
        <v>芬恩·麦克库尔</v>
      </c>
      <c r="D116" s="114">
        <f>VLOOKUP(B116,Heroes_Config!$A$5:$AN$5005,MATCH(D$4,Heroes_Config!$A$4:$AN$4,0),0)</f>
        <v>3</v>
      </c>
      <c r="E116" s="34">
        <v>1</v>
      </c>
      <c r="G116" s="34">
        <f t="shared" ref="G116:H116" si="18">G63</f>
        <v>0</v>
      </c>
      <c r="H116" s="34">
        <f t="shared" si="18"/>
        <v>1</v>
      </c>
      <c r="I116" s="34" t="str">
        <f>IF(F116="","",IF(F116=4,VLOOKUP(VALUE(CONCATENATE(E116,F116,IF(OR(VLOOKUP(C116,[3]Heroes_Config!B:C,2,0)="枪兵",VLOOKUP(C116,[3]Heroes_Config!B:C,2,0)="步兵",VLOOKUP(C116,[3]Heroes_Config!B:C,2,0)="骑兵",VLOOKUP(C116,[3]Heroes_Config!B:C,2,0)="轻骑兵",VLOOKUP(C116,[3]Heroes_Config!B:C,2,0)="重骑兵",VLOOKUP(C116,[3]Heroes_Config!B:C,2,0)="盾兵",VLOOKUP(C116,[3]Heroes_Config!B:C,2,0)="忍者",VLOOKUP(C116,[3]Heroes_Config!B:C,2,0)="怪兽"),0,1))),[4]被动技能!A$3:B$32,2,0),VLOOKUP(VALUE(LEFT(CONCATENATE(E116,F116,IF(OR(VLOOKUP(C116,[3]Heroes_Config!B:C,2,0)="枪兵",VLOOKUP(C116,[3]Heroes_Config!B:C,2,0)="步兵",VLOOKUP(C116,[3]Heroes_Config!B:C,2,0)="骑兵",VLOOKUP(C116,[3]Heroes_Config!B:C,2,0)="轻骑兵",VLOOKUP(C116,[3]Heroes_Config!B:C,2,0)="重骑兵",VLOOKUP(C116,[3]Heroes_Config!B:C,2,0)="盾兵",VLOOKUP(C116,[3]Heroes_Config!B:C,2,0)="忍者",VLOOKUP(C116,[3]Heroes_Config!B:C,2,0)="怪兽"),0,1)),2)),[4]被动技能!A$3:B$32,2,0)))</f>
        <v/>
      </c>
      <c r="J116" s="34" t="str">
        <f t="shared" si="9"/>
        <v/>
      </c>
      <c r="K116" s="34" t="str">
        <f>VLOOKUP(D116,[4]被动技能!$A$35:$B$37,2,0)</f>
        <v>80000020|5|80000021|5|80000022|5;80000021|10|80000022|10|80000023|10;80000022|15|80000023|15|80000024|15</v>
      </c>
      <c r="L116" s="34" t="str">
        <f t="shared" si="10"/>
        <v/>
      </c>
      <c r="M116" s="34" t="str">
        <f t="shared" si="11"/>
        <v/>
      </c>
    </row>
    <row r="117" spans="1:13" s="34" customFormat="1" x14ac:dyDescent="0.15">
      <c r="A117" s="34">
        <f t="shared" si="7"/>
        <v>302302</v>
      </c>
      <c r="B117" s="92">
        <v>3023</v>
      </c>
      <c r="C117" s="92" t="str">
        <f>VLOOKUP(B117,Heroes_Config!A:B,2,0)</f>
        <v>芬恩·麦克库尔</v>
      </c>
      <c r="D117" s="114">
        <f>VLOOKUP(B117,Heroes_Config!$A$5:$AN$5005,MATCH(D$4,Heroes_Config!$A$4:$AN$4,0),0)</f>
        <v>3</v>
      </c>
      <c r="E117" s="34">
        <v>2</v>
      </c>
      <c r="G117" s="34">
        <f t="shared" ref="G117:H117" si="19">G64</f>
        <v>0</v>
      </c>
      <c r="H117" s="34">
        <f t="shared" si="19"/>
        <v>2</v>
      </c>
      <c r="I117" s="34" t="str">
        <f>IF(F117="","",IF(F117=4,VLOOKUP(VALUE(CONCATENATE(E117,F117,IF(OR(VLOOKUP(C117,[3]Heroes_Config!B:C,2,0)="枪兵",VLOOKUP(C117,[3]Heroes_Config!B:C,2,0)="步兵",VLOOKUP(C117,[3]Heroes_Config!B:C,2,0)="骑兵",VLOOKUP(C117,[3]Heroes_Config!B:C,2,0)="轻骑兵",VLOOKUP(C117,[3]Heroes_Config!B:C,2,0)="重骑兵",VLOOKUP(C117,[3]Heroes_Config!B:C,2,0)="盾兵",VLOOKUP(C117,[3]Heroes_Config!B:C,2,0)="忍者",VLOOKUP(C117,[3]Heroes_Config!B:C,2,0)="怪兽"),0,1))),[4]被动技能!A$3:B$32,2,0),VLOOKUP(VALUE(LEFT(CONCATENATE(E117,F117,IF(OR(VLOOKUP(C117,[3]Heroes_Config!B:C,2,0)="枪兵",VLOOKUP(C117,[3]Heroes_Config!B:C,2,0)="步兵",VLOOKUP(C117,[3]Heroes_Config!B:C,2,0)="骑兵",VLOOKUP(C117,[3]Heroes_Config!B:C,2,0)="轻骑兵",VLOOKUP(C117,[3]Heroes_Config!B:C,2,0)="重骑兵",VLOOKUP(C117,[3]Heroes_Config!B:C,2,0)="盾兵",VLOOKUP(C117,[3]Heroes_Config!B:C,2,0)="忍者",VLOOKUP(C117,[3]Heroes_Config!B:C,2,0)="怪兽"),0,1)),2)),[4]被动技能!A$3:B$32,2,0)))</f>
        <v/>
      </c>
      <c r="J117" s="34" t="str">
        <f t="shared" si="9"/>
        <v/>
      </c>
      <c r="K117" s="34" t="str">
        <f>VLOOKUP(D117,[4]被动技能!$A$35:$B$37,2,0)</f>
        <v>80000020|5|80000021|5|80000022|5;80000021|10|80000022|10|80000023|10;80000022|15|80000023|15|80000024|15</v>
      </c>
      <c r="L117" s="34" t="str">
        <f t="shared" si="10"/>
        <v/>
      </c>
      <c r="M117" s="34" t="str">
        <f t="shared" si="11"/>
        <v/>
      </c>
    </row>
    <row r="118" spans="1:13" s="34" customFormat="1" x14ac:dyDescent="0.15">
      <c r="A118" s="34">
        <f t="shared" ref="A118:A172" si="20">B118*100+E118</f>
        <v>302303</v>
      </c>
      <c r="B118" s="92">
        <v>3023</v>
      </c>
      <c r="C118" s="92" t="str">
        <f>VLOOKUP(B118,Heroes_Config!A:B,2,0)</f>
        <v>芬恩·麦克库尔</v>
      </c>
      <c r="D118" s="114">
        <f>VLOOKUP(B118,Heroes_Config!$A$5:$AN$5005,MATCH(D$4,Heroes_Config!$A$4:$AN$4,0),0)</f>
        <v>3</v>
      </c>
      <c r="E118" s="34">
        <v>3</v>
      </c>
      <c r="G118" s="34">
        <f t="shared" ref="G118:H118" si="21">G65</f>
        <v>30</v>
      </c>
      <c r="H118" s="34">
        <f t="shared" si="21"/>
        <v>2</v>
      </c>
      <c r="I118" s="34" t="str">
        <f>IF(F118="","",IF(F118=4,VLOOKUP(VALUE(CONCATENATE(E118,F118,IF(OR(VLOOKUP(C118,[3]Heroes_Config!B:C,2,0)="枪兵",VLOOKUP(C118,[3]Heroes_Config!B:C,2,0)="步兵",VLOOKUP(C118,[3]Heroes_Config!B:C,2,0)="骑兵",VLOOKUP(C118,[3]Heroes_Config!B:C,2,0)="轻骑兵",VLOOKUP(C118,[3]Heroes_Config!B:C,2,0)="重骑兵",VLOOKUP(C118,[3]Heroes_Config!B:C,2,0)="盾兵",VLOOKUP(C118,[3]Heroes_Config!B:C,2,0)="忍者",VLOOKUP(C118,[3]Heroes_Config!B:C,2,0)="怪兽"),0,1))),[4]被动技能!A$3:B$32,2,0),VLOOKUP(VALUE(LEFT(CONCATENATE(E118,F118,IF(OR(VLOOKUP(C118,[3]Heroes_Config!B:C,2,0)="枪兵",VLOOKUP(C118,[3]Heroes_Config!B:C,2,0)="步兵",VLOOKUP(C118,[3]Heroes_Config!B:C,2,0)="骑兵",VLOOKUP(C118,[3]Heroes_Config!B:C,2,0)="轻骑兵",VLOOKUP(C118,[3]Heroes_Config!B:C,2,0)="重骑兵",VLOOKUP(C118,[3]Heroes_Config!B:C,2,0)="盾兵",VLOOKUP(C118,[3]Heroes_Config!B:C,2,0)="忍者",VLOOKUP(C118,[3]Heroes_Config!B:C,2,0)="怪兽"),0,1)),2)),[4]被动技能!A$3:B$32,2,0)))</f>
        <v/>
      </c>
      <c r="J118" s="34" t="str">
        <f t="shared" si="9"/>
        <v/>
      </c>
      <c r="K118" s="34" t="str">
        <f>VLOOKUP(D118,[4]被动技能!$A$35:$B$37,2,0)</f>
        <v>80000020|5|80000021|5|80000022|5;80000021|10|80000022|10|80000023|10;80000022|15|80000023|15|80000024|15</v>
      </c>
      <c r="L118" s="34" t="str">
        <f t="shared" si="10"/>
        <v/>
      </c>
      <c r="M118" s="34" t="str">
        <f t="shared" si="11"/>
        <v/>
      </c>
    </row>
    <row r="119" spans="1:13" s="34" customFormat="1" x14ac:dyDescent="0.15">
      <c r="A119" s="34">
        <f t="shared" si="20"/>
        <v>302304</v>
      </c>
      <c r="B119" s="92">
        <v>3023</v>
      </c>
      <c r="C119" s="92" t="str">
        <f>VLOOKUP(B119,Heroes_Config!A:B,2,0)</f>
        <v>芬恩·麦克库尔</v>
      </c>
      <c r="D119" s="114">
        <f>VLOOKUP(B119,Heroes_Config!$A$5:$AN$5005,MATCH(D$4,Heroes_Config!$A$4:$AN$4,0),0)</f>
        <v>3</v>
      </c>
      <c r="E119" s="34">
        <v>4</v>
      </c>
      <c r="G119" s="34">
        <f t="shared" ref="G119:H119" si="22">G66</f>
        <v>40</v>
      </c>
      <c r="H119" s="34">
        <f t="shared" si="22"/>
        <v>3</v>
      </c>
      <c r="I119" s="34" t="str">
        <f>IF(F119="","",IF(F119=4,VLOOKUP(VALUE(CONCATENATE(E119,F119,IF(OR(VLOOKUP(C119,[3]Heroes_Config!B:C,2,0)="枪兵",VLOOKUP(C119,[3]Heroes_Config!B:C,2,0)="步兵",VLOOKUP(C119,[3]Heroes_Config!B:C,2,0)="骑兵",VLOOKUP(C119,[3]Heroes_Config!B:C,2,0)="轻骑兵",VLOOKUP(C119,[3]Heroes_Config!B:C,2,0)="重骑兵",VLOOKUP(C119,[3]Heroes_Config!B:C,2,0)="盾兵",VLOOKUP(C119,[3]Heroes_Config!B:C,2,0)="忍者",VLOOKUP(C119,[3]Heroes_Config!B:C,2,0)="怪兽"),0,1))),[4]被动技能!A$3:B$32,2,0),VLOOKUP(VALUE(LEFT(CONCATENATE(E119,F119,IF(OR(VLOOKUP(C119,[3]Heroes_Config!B:C,2,0)="枪兵",VLOOKUP(C119,[3]Heroes_Config!B:C,2,0)="步兵",VLOOKUP(C119,[3]Heroes_Config!B:C,2,0)="骑兵",VLOOKUP(C119,[3]Heroes_Config!B:C,2,0)="轻骑兵",VLOOKUP(C119,[3]Heroes_Config!B:C,2,0)="重骑兵",VLOOKUP(C119,[3]Heroes_Config!B:C,2,0)="盾兵",VLOOKUP(C119,[3]Heroes_Config!B:C,2,0)="忍者",VLOOKUP(C119,[3]Heroes_Config!B:C,2,0)="怪兽"),0,1)),2)),[4]被动技能!A$3:B$32,2,0)))</f>
        <v/>
      </c>
      <c r="J119" s="34" t="str">
        <f t="shared" si="9"/>
        <v/>
      </c>
      <c r="K119" s="34" t="str">
        <f>VLOOKUP(D119,[4]被动技能!$A$35:$B$37,2,0)</f>
        <v>80000020|5|80000021|5|80000022|5;80000021|10|80000022|10|80000023|10;80000022|15|80000023|15|80000024|15</v>
      </c>
      <c r="L119" s="34" t="str">
        <f t="shared" si="10"/>
        <v/>
      </c>
      <c r="M119" s="34" t="str">
        <f t="shared" si="11"/>
        <v/>
      </c>
    </row>
    <row r="120" spans="1:13" s="34" customFormat="1" x14ac:dyDescent="0.15">
      <c r="A120" s="34">
        <f t="shared" si="20"/>
        <v>302305</v>
      </c>
      <c r="B120" s="92">
        <v>3023</v>
      </c>
      <c r="C120" s="92" t="str">
        <f>VLOOKUP(B120,Heroes_Config!A:B,2,0)</f>
        <v>芬恩·麦克库尔</v>
      </c>
      <c r="D120" s="114">
        <f>VLOOKUP(B120,Heroes_Config!$A$5:$AN$5005,MATCH(D$4,Heroes_Config!$A$4:$AN$4,0),0)</f>
        <v>3</v>
      </c>
      <c r="E120" s="34">
        <v>5</v>
      </c>
      <c r="G120" s="34">
        <f t="shared" ref="G120:H120" si="23">G67</f>
        <v>50</v>
      </c>
      <c r="H120" s="34">
        <f t="shared" si="23"/>
        <v>3</v>
      </c>
      <c r="I120" s="34" t="str">
        <f>IF(F120="","",IF(F120=4,VLOOKUP(VALUE(CONCATENATE(E120,F120,IF(OR(VLOOKUP(C120,[3]Heroes_Config!B:C,2,0)="枪兵",VLOOKUP(C120,[3]Heroes_Config!B:C,2,0)="步兵",VLOOKUP(C120,[3]Heroes_Config!B:C,2,0)="骑兵",VLOOKUP(C120,[3]Heroes_Config!B:C,2,0)="轻骑兵",VLOOKUP(C120,[3]Heroes_Config!B:C,2,0)="重骑兵",VLOOKUP(C120,[3]Heroes_Config!B:C,2,0)="盾兵",VLOOKUP(C120,[3]Heroes_Config!B:C,2,0)="忍者",VLOOKUP(C120,[3]Heroes_Config!B:C,2,0)="怪兽"),0,1))),[4]被动技能!A$3:B$32,2,0),VLOOKUP(VALUE(LEFT(CONCATENATE(E120,F120,IF(OR(VLOOKUP(C120,[3]Heroes_Config!B:C,2,0)="枪兵",VLOOKUP(C120,[3]Heroes_Config!B:C,2,0)="步兵",VLOOKUP(C120,[3]Heroes_Config!B:C,2,0)="骑兵",VLOOKUP(C120,[3]Heroes_Config!B:C,2,0)="轻骑兵",VLOOKUP(C120,[3]Heroes_Config!B:C,2,0)="重骑兵",VLOOKUP(C120,[3]Heroes_Config!B:C,2,0)="盾兵",VLOOKUP(C120,[3]Heroes_Config!B:C,2,0)="忍者",VLOOKUP(C120,[3]Heroes_Config!B:C,2,0)="怪兽"),0,1)),2)),[4]被动技能!A$3:B$32,2,0)))</f>
        <v/>
      </c>
      <c r="J120" s="34" t="str">
        <f t="shared" si="9"/>
        <v/>
      </c>
      <c r="K120" s="34" t="str">
        <f>VLOOKUP(D120,[4]被动技能!$A$35:$B$37,2,0)</f>
        <v>80000020|5|80000021|5|80000022|5;80000021|10|80000022|10|80000023|10;80000022|15|80000023|15|80000024|15</v>
      </c>
      <c r="L120" s="34" t="str">
        <f t="shared" si="10"/>
        <v/>
      </c>
      <c r="M120" s="34" t="str">
        <f t="shared" si="11"/>
        <v/>
      </c>
    </row>
    <row r="121" spans="1:13" s="34" customFormat="1" x14ac:dyDescent="0.15">
      <c r="A121" s="34">
        <f t="shared" si="20"/>
        <v>302401</v>
      </c>
      <c r="B121" s="91">
        <v>3024</v>
      </c>
      <c r="C121" s="91" t="str">
        <f>VLOOKUP(B121,Heroes_Config!A:B,2,0)</f>
        <v>莫甘娜</v>
      </c>
      <c r="D121" s="113">
        <f>VLOOKUP(B121,Heroes_Config!$A$5:$AN$5005,MATCH(D$4,Heroes_Config!$A$4:$AN$4,0),0)</f>
        <v>3</v>
      </c>
      <c r="E121" s="34">
        <v>1</v>
      </c>
      <c r="G121" s="34">
        <f>G69</f>
        <v>10</v>
      </c>
      <c r="H121" s="34">
        <f>H69</f>
        <v>-1</v>
      </c>
      <c r="I121" s="34" t="str">
        <f>IF(F121="","",IF(F121=4,VLOOKUP(VALUE(CONCATENATE(E121,F121,IF(OR(VLOOKUP(C121,[3]Heroes_Config!B:C,2,0)="枪兵",VLOOKUP(C121,[3]Heroes_Config!B:C,2,0)="步兵",VLOOKUP(C121,[3]Heroes_Config!B:C,2,0)="骑兵",VLOOKUP(C121,[3]Heroes_Config!B:C,2,0)="轻骑兵",VLOOKUP(C121,[3]Heroes_Config!B:C,2,0)="重骑兵",VLOOKUP(C121,[3]Heroes_Config!B:C,2,0)="盾兵",VLOOKUP(C121,[3]Heroes_Config!B:C,2,0)="忍者",VLOOKUP(C121,[3]Heroes_Config!B:C,2,0)="怪兽"),0,1))),[4]被动技能!A$3:B$32,2,0),VLOOKUP(VALUE(LEFT(CONCATENATE(E121,F121,IF(OR(VLOOKUP(C121,[3]Heroes_Config!B:C,2,0)="枪兵",VLOOKUP(C121,[3]Heroes_Config!B:C,2,0)="步兵",VLOOKUP(C121,[3]Heroes_Config!B:C,2,0)="骑兵",VLOOKUP(C121,[3]Heroes_Config!B:C,2,0)="轻骑兵",VLOOKUP(C121,[3]Heroes_Config!B:C,2,0)="重骑兵",VLOOKUP(C121,[3]Heroes_Config!B:C,2,0)="盾兵",VLOOKUP(C121,[3]Heroes_Config!B:C,2,0)="忍者",VLOOKUP(C121,[3]Heroes_Config!B:C,2,0)="怪兽"),0,1)),2)),[4]被动技能!A$3:B$32,2,0)))</f>
        <v/>
      </c>
      <c r="J121" s="34" t="str">
        <f t="shared" si="9"/>
        <v/>
      </c>
      <c r="K121" s="34" t="str">
        <f>VLOOKUP(D121,[4]被动技能!$A$35:$B$37,2,0)</f>
        <v>80000020|5|80000021|5|80000022|5;80000021|10|80000022|10|80000023|10;80000022|15|80000023|15|80000024|15</v>
      </c>
      <c r="L121" s="34" t="str">
        <f t="shared" si="10"/>
        <v/>
      </c>
      <c r="M121" s="34" t="str">
        <f t="shared" si="11"/>
        <v/>
      </c>
    </row>
    <row r="122" spans="1:13" s="34" customFormat="1" x14ac:dyDescent="0.15">
      <c r="A122" s="34">
        <f t="shared" si="20"/>
        <v>302402</v>
      </c>
      <c r="B122" s="91">
        <v>3024</v>
      </c>
      <c r="C122" s="91" t="str">
        <f>VLOOKUP(B122,Heroes_Config!A:B,2,0)</f>
        <v>莫甘娜</v>
      </c>
      <c r="D122" s="113">
        <f>VLOOKUP(B122,Heroes_Config!$A$5:$AN$5005,MATCH(D$4,Heroes_Config!$A$4:$AN$4,0),0)</f>
        <v>3</v>
      </c>
      <c r="E122" s="34">
        <v>2</v>
      </c>
      <c r="G122" s="34">
        <f t="shared" ref="G122:H122" si="24">G70</f>
        <v>20</v>
      </c>
      <c r="H122" s="34">
        <f t="shared" si="24"/>
        <v>-1</v>
      </c>
      <c r="I122" s="34" t="str">
        <f>IF(F122="","",IF(F122=4,VLOOKUP(VALUE(CONCATENATE(E122,F122,IF(OR(VLOOKUP(C122,[3]Heroes_Config!B:C,2,0)="枪兵",VLOOKUP(C122,[3]Heroes_Config!B:C,2,0)="步兵",VLOOKUP(C122,[3]Heroes_Config!B:C,2,0)="骑兵",VLOOKUP(C122,[3]Heroes_Config!B:C,2,0)="轻骑兵",VLOOKUP(C122,[3]Heroes_Config!B:C,2,0)="重骑兵",VLOOKUP(C122,[3]Heroes_Config!B:C,2,0)="盾兵",VLOOKUP(C122,[3]Heroes_Config!B:C,2,0)="忍者",VLOOKUP(C122,[3]Heroes_Config!B:C,2,0)="怪兽"),0,1))),[4]被动技能!A$3:B$32,2,0),VLOOKUP(VALUE(LEFT(CONCATENATE(E122,F122,IF(OR(VLOOKUP(C122,[3]Heroes_Config!B:C,2,0)="枪兵",VLOOKUP(C122,[3]Heroes_Config!B:C,2,0)="步兵",VLOOKUP(C122,[3]Heroes_Config!B:C,2,0)="骑兵",VLOOKUP(C122,[3]Heroes_Config!B:C,2,0)="轻骑兵",VLOOKUP(C122,[3]Heroes_Config!B:C,2,0)="重骑兵",VLOOKUP(C122,[3]Heroes_Config!B:C,2,0)="盾兵",VLOOKUP(C122,[3]Heroes_Config!B:C,2,0)="忍者",VLOOKUP(C122,[3]Heroes_Config!B:C,2,0)="怪兽"),0,1)),2)),[4]被动技能!A$3:B$32,2,0)))</f>
        <v/>
      </c>
      <c r="J122" s="34" t="str">
        <f t="shared" si="9"/>
        <v/>
      </c>
      <c r="K122" s="34" t="str">
        <f>VLOOKUP(D122,[4]被动技能!$A$35:$B$37,2,0)</f>
        <v>80000020|5|80000021|5|80000022|5;80000021|10|80000022|10|80000023|10;80000022|15|80000023|15|80000024|15</v>
      </c>
      <c r="L122" s="34" t="str">
        <f t="shared" si="10"/>
        <v/>
      </c>
      <c r="M122" s="34" t="str">
        <f t="shared" si="11"/>
        <v/>
      </c>
    </row>
    <row r="123" spans="1:13" s="34" customFormat="1" x14ac:dyDescent="0.15">
      <c r="A123" s="34">
        <f t="shared" si="20"/>
        <v>302403</v>
      </c>
      <c r="B123" s="91">
        <v>3024</v>
      </c>
      <c r="C123" s="91" t="str">
        <f>VLOOKUP(B123,Heroes_Config!A:B,2,0)</f>
        <v>莫甘娜</v>
      </c>
      <c r="D123" s="113">
        <f>VLOOKUP(B123,Heroes_Config!$A$5:$AN$5005,MATCH(D$4,Heroes_Config!$A$4:$AN$4,0),0)</f>
        <v>3</v>
      </c>
      <c r="E123" s="34">
        <v>3</v>
      </c>
      <c r="G123" s="34">
        <f t="shared" ref="G123:H123" si="25">G71</f>
        <v>30</v>
      </c>
      <c r="H123" s="34">
        <f t="shared" si="25"/>
        <v>2</v>
      </c>
      <c r="I123" s="34" t="str">
        <f>IF(F123="","",IF(F123=4,VLOOKUP(VALUE(CONCATENATE(E123,F123,IF(OR(VLOOKUP(C123,[3]Heroes_Config!B:C,2,0)="枪兵",VLOOKUP(C123,[3]Heroes_Config!B:C,2,0)="步兵",VLOOKUP(C123,[3]Heroes_Config!B:C,2,0)="骑兵",VLOOKUP(C123,[3]Heroes_Config!B:C,2,0)="轻骑兵",VLOOKUP(C123,[3]Heroes_Config!B:C,2,0)="重骑兵",VLOOKUP(C123,[3]Heroes_Config!B:C,2,0)="盾兵",VLOOKUP(C123,[3]Heroes_Config!B:C,2,0)="忍者",VLOOKUP(C123,[3]Heroes_Config!B:C,2,0)="怪兽"),0,1))),[4]被动技能!A$3:B$32,2,0),VLOOKUP(VALUE(LEFT(CONCATENATE(E123,F123,IF(OR(VLOOKUP(C123,[3]Heroes_Config!B:C,2,0)="枪兵",VLOOKUP(C123,[3]Heroes_Config!B:C,2,0)="步兵",VLOOKUP(C123,[3]Heroes_Config!B:C,2,0)="骑兵",VLOOKUP(C123,[3]Heroes_Config!B:C,2,0)="轻骑兵",VLOOKUP(C123,[3]Heroes_Config!B:C,2,0)="重骑兵",VLOOKUP(C123,[3]Heroes_Config!B:C,2,0)="盾兵",VLOOKUP(C123,[3]Heroes_Config!B:C,2,0)="忍者",VLOOKUP(C123,[3]Heroes_Config!B:C,2,0)="怪兽"),0,1)),2)),[4]被动技能!A$3:B$32,2,0)))</f>
        <v/>
      </c>
      <c r="J123" s="34" t="str">
        <f t="shared" si="9"/>
        <v/>
      </c>
      <c r="K123" s="34" t="str">
        <f>VLOOKUP(D123,[4]被动技能!$A$35:$B$37,2,0)</f>
        <v>80000020|5|80000021|5|80000022|5;80000021|10|80000022|10|80000023|10;80000022|15|80000023|15|80000024|15</v>
      </c>
      <c r="L123" s="34" t="str">
        <f t="shared" si="10"/>
        <v/>
      </c>
      <c r="M123" s="34" t="str">
        <f t="shared" si="11"/>
        <v/>
      </c>
    </row>
    <row r="124" spans="1:13" s="34" customFormat="1" x14ac:dyDescent="0.15">
      <c r="A124" s="34">
        <f t="shared" si="20"/>
        <v>302404</v>
      </c>
      <c r="B124" s="91">
        <v>3024</v>
      </c>
      <c r="C124" s="91" t="str">
        <f>VLOOKUP(B124,Heroes_Config!A:B,2,0)</f>
        <v>莫甘娜</v>
      </c>
      <c r="D124" s="113">
        <f>VLOOKUP(B124,Heroes_Config!$A$5:$AN$5005,MATCH(D$4,Heroes_Config!$A$4:$AN$4,0),0)</f>
        <v>3</v>
      </c>
      <c r="E124" s="34">
        <v>4</v>
      </c>
      <c r="G124" s="34">
        <f t="shared" ref="G124:H124" si="26">G72</f>
        <v>50</v>
      </c>
      <c r="H124" s="34">
        <f t="shared" si="26"/>
        <v>2</v>
      </c>
      <c r="I124" s="34" t="str">
        <f>IF(F124="","",IF(F124=4,VLOOKUP(VALUE(CONCATENATE(E124,F124,IF(OR(VLOOKUP(C124,[3]Heroes_Config!B:C,2,0)="枪兵",VLOOKUP(C124,[3]Heroes_Config!B:C,2,0)="步兵",VLOOKUP(C124,[3]Heroes_Config!B:C,2,0)="骑兵",VLOOKUP(C124,[3]Heroes_Config!B:C,2,0)="轻骑兵",VLOOKUP(C124,[3]Heroes_Config!B:C,2,0)="重骑兵",VLOOKUP(C124,[3]Heroes_Config!B:C,2,0)="盾兵",VLOOKUP(C124,[3]Heroes_Config!B:C,2,0)="忍者",VLOOKUP(C124,[3]Heroes_Config!B:C,2,0)="怪兽"),0,1))),[4]被动技能!A$3:B$32,2,0),VLOOKUP(VALUE(LEFT(CONCATENATE(E124,F124,IF(OR(VLOOKUP(C124,[3]Heroes_Config!B:C,2,0)="枪兵",VLOOKUP(C124,[3]Heroes_Config!B:C,2,0)="步兵",VLOOKUP(C124,[3]Heroes_Config!B:C,2,0)="骑兵",VLOOKUP(C124,[3]Heroes_Config!B:C,2,0)="轻骑兵",VLOOKUP(C124,[3]Heroes_Config!B:C,2,0)="重骑兵",VLOOKUP(C124,[3]Heroes_Config!B:C,2,0)="盾兵",VLOOKUP(C124,[3]Heroes_Config!B:C,2,0)="忍者",VLOOKUP(C124,[3]Heroes_Config!B:C,2,0)="怪兽"),0,1)),2)),[4]被动技能!A$3:B$32,2,0)))</f>
        <v/>
      </c>
      <c r="J124" s="34" t="str">
        <f t="shared" si="9"/>
        <v/>
      </c>
      <c r="K124" s="34" t="str">
        <f>VLOOKUP(D124,[4]被动技能!$A$35:$B$37,2,0)</f>
        <v>80000020|5|80000021|5|80000022|5;80000021|10|80000022|10|80000023|10;80000022|15|80000023|15|80000024|15</v>
      </c>
      <c r="L124" s="34" t="str">
        <f t="shared" si="10"/>
        <v/>
      </c>
      <c r="M124" s="34" t="str">
        <f t="shared" si="11"/>
        <v/>
      </c>
    </row>
    <row r="125" spans="1:13" s="34" customFormat="1" x14ac:dyDescent="0.15">
      <c r="A125" s="34">
        <f t="shared" si="20"/>
        <v>302405</v>
      </c>
      <c r="B125" s="91">
        <v>3024</v>
      </c>
      <c r="C125" s="91" t="str">
        <f>VLOOKUP(B125,Heroes_Config!A:B,2,0)</f>
        <v>莫甘娜</v>
      </c>
      <c r="D125" s="113">
        <f>VLOOKUP(B125,Heroes_Config!$A$5:$AN$5005,MATCH(D$4,Heroes_Config!$A$4:$AN$4,0),0)</f>
        <v>3</v>
      </c>
      <c r="E125" s="34">
        <v>5</v>
      </c>
      <c r="G125" s="34">
        <f t="shared" ref="G125:H125" si="27">G73</f>
        <v>50</v>
      </c>
      <c r="H125" s="34">
        <f t="shared" si="27"/>
        <v>3</v>
      </c>
      <c r="I125" s="34" t="str">
        <f>IF(F125="","",IF(F125=4,VLOOKUP(VALUE(CONCATENATE(E125,F125,IF(OR(VLOOKUP(C125,[3]Heroes_Config!B:C,2,0)="枪兵",VLOOKUP(C125,[3]Heroes_Config!B:C,2,0)="步兵",VLOOKUP(C125,[3]Heroes_Config!B:C,2,0)="骑兵",VLOOKUP(C125,[3]Heroes_Config!B:C,2,0)="轻骑兵",VLOOKUP(C125,[3]Heroes_Config!B:C,2,0)="重骑兵",VLOOKUP(C125,[3]Heroes_Config!B:C,2,0)="盾兵",VLOOKUP(C125,[3]Heroes_Config!B:C,2,0)="忍者",VLOOKUP(C125,[3]Heroes_Config!B:C,2,0)="怪兽"),0,1))),[4]被动技能!A$3:B$32,2,0),VLOOKUP(VALUE(LEFT(CONCATENATE(E125,F125,IF(OR(VLOOKUP(C125,[3]Heroes_Config!B:C,2,0)="枪兵",VLOOKUP(C125,[3]Heroes_Config!B:C,2,0)="步兵",VLOOKUP(C125,[3]Heroes_Config!B:C,2,0)="骑兵",VLOOKUP(C125,[3]Heroes_Config!B:C,2,0)="轻骑兵",VLOOKUP(C125,[3]Heroes_Config!B:C,2,0)="重骑兵",VLOOKUP(C125,[3]Heroes_Config!B:C,2,0)="盾兵",VLOOKUP(C125,[3]Heroes_Config!B:C,2,0)="忍者",VLOOKUP(C125,[3]Heroes_Config!B:C,2,0)="怪兽"),0,1)),2)),[4]被动技能!A$3:B$32,2,0)))</f>
        <v/>
      </c>
      <c r="J125" s="34" t="str">
        <f t="shared" si="9"/>
        <v/>
      </c>
      <c r="K125" s="34" t="str">
        <f>VLOOKUP(D125,[4]被动技能!$A$35:$B$37,2,0)</f>
        <v>80000020|5|80000021|5|80000022|5;80000021|10|80000022|10|80000023|10;80000022|15|80000023|15|80000024|15</v>
      </c>
      <c r="L125" s="34" t="str">
        <f t="shared" si="10"/>
        <v/>
      </c>
      <c r="M125" s="34" t="str">
        <f t="shared" si="11"/>
        <v/>
      </c>
    </row>
    <row r="126" spans="1:13" s="34" customFormat="1" x14ac:dyDescent="0.15">
      <c r="A126" s="34">
        <f t="shared" si="20"/>
        <v>302501</v>
      </c>
      <c r="B126" s="92">
        <v>3025</v>
      </c>
      <c r="C126" s="92" t="str">
        <f>VLOOKUP(B126,Heroes_Config!A:B,2,0)</f>
        <v>伊阿宋</v>
      </c>
      <c r="D126" s="114">
        <f>VLOOKUP(B126,Heroes_Config!$A$5:$AN$5005,MATCH(D$4,Heroes_Config!$A$4:$AN$4,0),0)</f>
        <v>3</v>
      </c>
      <c r="E126" s="34">
        <v>1</v>
      </c>
      <c r="G126" s="34">
        <v>10</v>
      </c>
      <c r="H126" s="34">
        <v>-1</v>
      </c>
      <c r="I126" s="34" t="str">
        <f>IF(F126="","",IF(F126=4,VLOOKUP(VALUE(CONCATENATE(E126,F126,IF(OR(VLOOKUP(C126,[3]Heroes_Config!B:C,2,0)="枪兵",VLOOKUP(C126,[3]Heroes_Config!B:C,2,0)="步兵",VLOOKUP(C126,[3]Heroes_Config!B:C,2,0)="骑兵",VLOOKUP(C126,[3]Heroes_Config!B:C,2,0)="轻骑兵",VLOOKUP(C126,[3]Heroes_Config!B:C,2,0)="重骑兵",VLOOKUP(C126,[3]Heroes_Config!B:C,2,0)="盾兵",VLOOKUP(C126,[3]Heroes_Config!B:C,2,0)="忍者",VLOOKUP(C126,[3]Heroes_Config!B:C,2,0)="怪兽"),0,1))),[4]被动技能!A$3:B$32,2,0),VLOOKUP(VALUE(LEFT(CONCATENATE(E126,F126,IF(OR(VLOOKUP(C126,[3]Heroes_Config!B:C,2,0)="枪兵",VLOOKUP(C126,[3]Heroes_Config!B:C,2,0)="步兵",VLOOKUP(C126,[3]Heroes_Config!B:C,2,0)="骑兵",VLOOKUP(C126,[3]Heroes_Config!B:C,2,0)="轻骑兵",VLOOKUP(C126,[3]Heroes_Config!B:C,2,0)="重骑兵",VLOOKUP(C126,[3]Heroes_Config!B:C,2,0)="盾兵",VLOOKUP(C126,[3]Heroes_Config!B:C,2,0)="忍者",VLOOKUP(C126,[3]Heroes_Config!B:C,2,0)="怪兽"),0,1)),2)),[4]被动技能!A$3:B$32,2,0)))</f>
        <v/>
      </c>
      <c r="J126" s="34" t="str">
        <f t="shared" si="9"/>
        <v/>
      </c>
      <c r="K126" s="34" t="str">
        <f>VLOOKUP(D126,[4]被动技能!$A$35:$B$37,2,0)</f>
        <v>80000020|5|80000021|5|80000022|5;80000021|10|80000022|10|80000023|10;80000022|15|80000023|15|80000024|15</v>
      </c>
      <c r="L126" s="34" t="str">
        <f t="shared" si="10"/>
        <v/>
      </c>
      <c r="M126" s="34" t="str">
        <f t="shared" si="11"/>
        <v/>
      </c>
    </row>
    <row r="127" spans="1:13" s="34" customFormat="1" x14ac:dyDescent="0.15">
      <c r="A127" s="34">
        <f t="shared" si="20"/>
        <v>302502</v>
      </c>
      <c r="B127" s="92">
        <v>3025</v>
      </c>
      <c r="C127" s="92" t="str">
        <f>VLOOKUP(B127,Heroes_Config!A:B,2,0)</f>
        <v>伊阿宋</v>
      </c>
      <c r="D127" s="114">
        <f>VLOOKUP(B127,Heroes_Config!$A$5:$AN$5005,MATCH(D$4,Heroes_Config!$A$4:$AN$4,0),0)</f>
        <v>3</v>
      </c>
      <c r="E127" s="34">
        <v>2</v>
      </c>
      <c r="G127" s="34">
        <v>25</v>
      </c>
      <c r="H127" s="34">
        <v>-1</v>
      </c>
      <c r="I127" s="34" t="str">
        <f>IF(F127="","",IF(F127=4,VLOOKUP(VALUE(CONCATENATE(E127,F127,IF(OR(VLOOKUP(C127,[3]Heroes_Config!B:C,2,0)="枪兵",VLOOKUP(C127,[3]Heroes_Config!B:C,2,0)="步兵",VLOOKUP(C127,[3]Heroes_Config!B:C,2,0)="骑兵",VLOOKUP(C127,[3]Heroes_Config!B:C,2,0)="轻骑兵",VLOOKUP(C127,[3]Heroes_Config!B:C,2,0)="重骑兵",VLOOKUP(C127,[3]Heroes_Config!B:C,2,0)="盾兵",VLOOKUP(C127,[3]Heroes_Config!B:C,2,0)="忍者",VLOOKUP(C127,[3]Heroes_Config!B:C,2,0)="怪兽"),0,1))),[4]被动技能!A$3:B$32,2,0),VLOOKUP(VALUE(LEFT(CONCATENATE(E127,F127,IF(OR(VLOOKUP(C127,[3]Heroes_Config!B:C,2,0)="枪兵",VLOOKUP(C127,[3]Heroes_Config!B:C,2,0)="步兵",VLOOKUP(C127,[3]Heroes_Config!B:C,2,0)="骑兵",VLOOKUP(C127,[3]Heroes_Config!B:C,2,0)="轻骑兵",VLOOKUP(C127,[3]Heroes_Config!B:C,2,0)="重骑兵",VLOOKUP(C127,[3]Heroes_Config!B:C,2,0)="盾兵",VLOOKUP(C127,[3]Heroes_Config!B:C,2,0)="忍者",VLOOKUP(C127,[3]Heroes_Config!B:C,2,0)="怪兽"),0,1)),2)),[4]被动技能!A$3:B$32,2,0)))</f>
        <v/>
      </c>
      <c r="J127" s="34" t="str">
        <f t="shared" si="9"/>
        <v/>
      </c>
      <c r="K127" s="34" t="str">
        <f>VLOOKUP(D127,[4]被动技能!$A$35:$B$37,2,0)</f>
        <v>80000020|5|80000021|5|80000022|5;80000021|10|80000022|10|80000023|10;80000022|15|80000023|15|80000024|15</v>
      </c>
      <c r="L127" s="34" t="str">
        <f t="shared" si="10"/>
        <v/>
      </c>
      <c r="M127" s="34" t="str">
        <f t="shared" si="11"/>
        <v/>
      </c>
    </row>
    <row r="128" spans="1:13" s="34" customFormat="1" x14ac:dyDescent="0.15">
      <c r="A128" s="34">
        <f t="shared" si="20"/>
        <v>302503</v>
      </c>
      <c r="B128" s="92">
        <v>3025</v>
      </c>
      <c r="C128" s="92" t="str">
        <f>VLOOKUP(B128,Heroes_Config!A:B,2,0)</f>
        <v>伊阿宋</v>
      </c>
      <c r="D128" s="114">
        <f>VLOOKUP(B128,Heroes_Config!$A$5:$AN$5005,MATCH(D$4,Heroes_Config!$A$4:$AN$4,0),0)</f>
        <v>3</v>
      </c>
      <c r="E128" s="34">
        <v>3</v>
      </c>
      <c r="G128" s="34">
        <v>35</v>
      </c>
      <c r="H128" s="34">
        <v>-1</v>
      </c>
      <c r="I128" s="34" t="str">
        <f>IF(F128="","",IF(F128=4,VLOOKUP(VALUE(CONCATENATE(E128,F128,IF(OR(VLOOKUP(C128,[3]Heroes_Config!B:C,2,0)="枪兵",VLOOKUP(C128,[3]Heroes_Config!B:C,2,0)="步兵",VLOOKUP(C128,[3]Heroes_Config!B:C,2,0)="骑兵",VLOOKUP(C128,[3]Heroes_Config!B:C,2,0)="轻骑兵",VLOOKUP(C128,[3]Heroes_Config!B:C,2,0)="重骑兵",VLOOKUP(C128,[3]Heroes_Config!B:C,2,0)="盾兵",VLOOKUP(C128,[3]Heroes_Config!B:C,2,0)="忍者",VLOOKUP(C128,[3]Heroes_Config!B:C,2,0)="怪兽"),0,1))),[4]被动技能!A$3:B$32,2,0),VLOOKUP(VALUE(LEFT(CONCATENATE(E128,F128,IF(OR(VLOOKUP(C128,[3]Heroes_Config!B:C,2,0)="枪兵",VLOOKUP(C128,[3]Heroes_Config!B:C,2,0)="步兵",VLOOKUP(C128,[3]Heroes_Config!B:C,2,0)="骑兵",VLOOKUP(C128,[3]Heroes_Config!B:C,2,0)="轻骑兵",VLOOKUP(C128,[3]Heroes_Config!B:C,2,0)="重骑兵",VLOOKUP(C128,[3]Heroes_Config!B:C,2,0)="盾兵",VLOOKUP(C128,[3]Heroes_Config!B:C,2,0)="忍者",VLOOKUP(C128,[3]Heroes_Config!B:C,2,0)="怪兽"),0,1)),2)),[4]被动技能!A$3:B$32,2,0)))</f>
        <v/>
      </c>
      <c r="J128" s="34" t="str">
        <f t="shared" si="9"/>
        <v/>
      </c>
      <c r="K128" s="34" t="str">
        <f>VLOOKUP(D128,[4]被动技能!$A$35:$B$37,2,0)</f>
        <v>80000020|5|80000021|5|80000022|5;80000021|10|80000022|10|80000023|10;80000022|15|80000023|15|80000024|15</v>
      </c>
      <c r="L128" s="34" t="str">
        <f t="shared" si="10"/>
        <v/>
      </c>
      <c r="M128" s="34" t="str">
        <f t="shared" si="11"/>
        <v/>
      </c>
    </row>
    <row r="129" spans="1:13" s="34" customFormat="1" x14ac:dyDescent="0.15">
      <c r="A129" s="34">
        <f t="shared" si="20"/>
        <v>302504</v>
      </c>
      <c r="B129" s="92">
        <v>3025</v>
      </c>
      <c r="C129" s="92" t="str">
        <f>VLOOKUP(B129,Heroes_Config!A:B,2,0)</f>
        <v>伊阿宋</v>
      </c>
      <c r="D129" s="114">
        <f>VLOOKUP(B129,Heroes_Config!$A$5:$AN$5005,MATCH(D$4,Heroes_Config!$A$4:$AN$4,0),0)</f>
        <v>3</v>
      </c>
      <c r="E129" s="34">
        <v>4</v>
      </c>
      <c r="G129" s="34">
        <v>45</v>
      </c>
      <c r="H129" s="34">
        <v>-1</v>
      </c>
      <c r="I129" s="34" t="str">
        <f>IF(F129="","",IF(F129=4,VLOOKUP(VALUE(CONCATENATE(E129,F129,IF(OR(VLOOKUP(C129,[3]Heroes_Config!B:C,2,0)="枪兵",VLOOKUP(C129,[3]Heroes_Config!B:C,2,0)="步兵",VLOOKUP(C129,[3]Heroes_Config!B:C,2,0)="骑兵",VLOOKUP(C129,[3]Heroes_Config!B:C,2,0)="轻骑兵",VLOOKUP(C129,[3]Heroes_Config!B:C,2,0)="重骑兵",VLOOKUP(C129,[3]Heroes_Config!B:C,2,0)="盾兵",VLOOKUP(C129,[3]Heroes_Config!B:C,2,0)="忍者",VLOOKUP(C129,[3]Heroes_Config!B:C,2,0)="怪兽"),0,1))),[4]被动技能!A$3:B$32,2,0),VLOOKUP(VALUE(LEFT(CONCATENATE(E129,F129,IF(OR(VLOOKUP(C129,[3]Heroes_Config!B:C,2,0)="枪兵",VLOOKUP(C129,[3]Heroes_Config!B:C,2,0)="步兵",VLOOKUP(C129,[3]Heroes_Config!B:C,2,0)="骑兵",VLOOKUP(C129,[3]Heroes_Config!B:C,2,0)="轻骑兵",VLOOKUP(C129,[3]Heroes_Config!B:C,2,0)="重骑兵",VLOOKUP(C129,[3]Heroes_Config!B:C,2,0)="盾兵",VLOOKUP(C129,[3]Heroes_Config!B:C,2,0)="忍者",VLOOKUP(C129,[3]Heroes_Config!B:C,2,0)="怪兽"),0,1)),2)),[4]被动技能!A$3:B$32,2,0)))</f>
        <v/>
      </c>
      <c r="J129" s="34" t="str">
        <f t="shared" si="9"/>
        <v/>
      </c>
      <c r="K129" s="34" t="str">
        <f>VLOOKUP(D129,[4]被动技能!$A$35:$B$37,2,0)</f>
        <v>80000020|5|80000021|5|80000022|5;80000021|10|80000022|10|80000023|10;80000022|15|80000023|15|80000024|15</v>
      </c>
      <c r="L129" s="34" t="str">
        <f t="shared" si="10"/>
        <v/>
      </c>
      <c r="M129" s="34" t="str">
        <f t="shared" si="11"/>
        <v/>
      </c>
    </row>
    <row r="130" spans="1:13" s="34" customFormat="1" x14ac:dyDescent="0.15">
      <c r="A130" s="34">
        <f t="shared" si="20"/>
        <v>302505</v>
      </c>
      <c r="B130" s="92">
        <v>3025</v>
      </c>
      <c r="C130" s="92" t="str">
        <f>VLOOKUP(B130,Heroes_Config!A:B,2,0)</f>
        <v>伊阿宋</v>
      </c>
      <c r="D130" s="114">
        <f>VLOOKUP(B130,Heroes_Config!$A$5:$AN$5005,MATCH(D$4,Heroes_Config!$A$4:$AN$4,0),0)</f>
        <v>3</v>
      </c>
      <c r="E130" s="34">
        <v>5</v>
      </c>
      <c r="G130" s="34">
        <v>55</v>
      </c>
      <c r="H130" s="34">
        <v>-1</v>
      </c>
      <c r="I130" s="34" t="str">
        <f>IF(F130="","",IF(F130=4,VLOOKUP(VALUE(CONCATENATE(E130,F130,IF(OR(VLOOKUP(C130,[3]Heroes_Config!B:C,2,0)="枪兵",VLOOKUP(C130,[3]Heroes_Config!B:C,2,0)="步兵",VLOOKUP(C130,[3]Heroes_Config!B:C,2,0)="骑兵",VLOOKUP(C130,[3]Heroes_Config!B:C,2,0)="轻骑兵",VLOOKUP(C130,[3]Heroes_Config!B:C,2,0)="重骑兵",VLOOKUP(C130,[3]Heroes_Config!B:C,2,0)="盾兵",VLOOKUP(C130,[3]Heroes_Config!B:C,2,0)="忍者",VLOOKUP(C130,[3]Heroes_Config!B:C,2,0)="怪兽"),0,1))),[4]被动技能!A$3:B$32,2,0),VLOOKUP(VALUE(LEFT(CONCATENATE(E130,F130,IF(OR(VLOOKUP(C130,[3]Heroes_Config!B:C,2,0)="枪兵",VLOOKUP(C130,[3]Heroes_Config!B:C,2,0)="步兵",VLOOKUP(C130,[3]Heroes_Config!B:C,2,0)="骑兵",VLOOKUP(C130,[3]Heroes_Config!B:C,2,0)="轻骑兵",VLOOKUP(C130,[3]Heroes_Config!B:C,2,0)="重骑兵",VLOOKUP(C130,[3]Heroes_Config!B:C,2,0)="盾兵",VLOOKUP(C130,[3]Heroes_Config!B:C,2,0)="忍者",VLOOKUP(C130,[3]Heroes_Config!B:C,2,0)="怪兽"),0,1)),2)),[4]被动技能!A$3:B$32,2,0)))</f>
        <v/>
      </c>
      <c r="J130" s="34" t="str">
        <f t="shared" si="9"/>
        <v/>
      </c>
      <c r="K130" s="34" t="str">
        <f>VLOOKUP(D130,[4]被动技能!$A$35:$B$37,2,0)</f>
        <v>80000020|5|80000021|5|80000022|5;80000021|10|80000022|10|80000023|10;80000022|15|80000023|15|80000024|15</v>
      </c>
      <c r="L130" s="34" t="str">
        <f t="shared" si="10"/>
        <v/>
      </c>
      <c r="M130" s="34" t="str">
        <f t="shared" si="11"/>
        <v/>
      </c>
    </row>
    <row r="131" spans="1:13" s="34" customFormat="1" x14ac:dyDescent="0.15">
      <c r="A131" s="34">
        <f t="shared" si="20"/>
        <v>302601</v>
      </c>
      <c r="B131" s="91">
        <v>3026</v>
      </c>
      <c r="C131" s="91" t="str">
        <f>VLOOKUP(B131,Heroes_Config!A:B,2,0)</f>
        <v>赫拉克勒斯</v>
      </c>
      <c r="D131" s="113">
        <f>VLOOKUP(B131,Heroes_Config!$A$5:$AN$5005,MATCH(D$4,Heroes_Config!$A$4:$AN$4,0),0)</f>
        <v>3</v>
      </c>
      <c r="E131" s="34">
        <v>1</v>
      </c>
      <c r="G131" s="34">
        <v>10</v>
      </c>
      <c r="H131" s="34">
        <v>-1</v>
      </c>
      <c r="I131" s="34" t="str">
        <f>IF(F131="","",IF(F131=4,VLOOKUP(VALUE(CONCATENATE(E131,F131,IF(OR(VLOOKUP(C131,[3]Heroes_Config!B:C,2,0)="枪兵",VLOOKUP(C131,[3]Heroes_Config!B:C,2,0)="步兵",VLOOKUP(C131,[3]Heroes_Config!B:C,2,0)="骑兵",VLOOKUP(C131,[3]Heroes_Config!B:C,2,0)="轻骑兵",VLOOKUP(C131,[3]Heroes_Config!B:C,2,0)="重骑兵",VLOOKUP(C131,[3]Heroes_Config!B:C,2,0)="盾兵",VLOOKUP(C131,[3]Heroes_Config!B:C,2,0)="忍者",VLOOKUP(C131,[3]Heroes_Config!B:C,2,0)="怪兽"),0,1))),[4]被动技能!A$3:B$32,2,0),VLOOKUP(VALUE(LEFT(CONCATENATE(E131,F131,IF(OR(VLOOKUP(C131,[3]Heroes_Config!B:C,2,0)="枪兵",VLOOKUP(C131,[3]Heroes_Config!B:C,2,0)="步兵",VLOOKUP(C131,[3]Heroes_Config!B:C,2,0)="骑兵",VLOOKUP(C131,[3]Heroes_Config!B:C,2,0)="轻骑兵",VLOOKUP(C131,[3]Heroes_Config!B:C,2,0)="重骑兵",VLOOKUP(C131,[3]Heroes_Config!B:C,2,0)="盾兵",VLOOKUP(C131,[3]Heroes_Config!B:C,2,0)="忍者",VLOOKUP(C131,[3]Heroes_Config!B:C,2,0)="怪兽"),0,1)),2)),[4]被动技能!A$3:B$32,2,0)))</f>
        <v/>
      </c>
      <c r="J131" s="34" t="str">
        <f t="shared" si="9"/>
        <v/>
      </c>
      <c r="K131" s="34" t="str">
        <f>VLOOKUP(D131,[4]被动技能!$A$35:$B$37,2,0)</f>
        <v>80000020|5|80000021|5|80000022|5;80000021|10|80000022|10|80000023|10;80000022|15|80000023|15|80000024|15</v>
      </c>
      <c r="L131" s="34" t="str">
        <f t="shared" si="10"/>
        <v/>
      </c>
      <c r="M131" s="34" t="str">
        <f t="shared" si="11"/>
        <v/>
      </c>
    </row>
    <row r="132" spans="1:13" s="34" customFormat="1" x14ac:dyDescent="0.15">
      <c r="A132" s="34">
        <f t="shared" si="20"/>
        <v>302602</v>
      </c>
      <c r="B132" s="91">
        <v>3026</v>
      </c>
      <c r="C132" s="91" t="str">
        <f>VLOOKUP(B132,Heroes_Config!A:B,2,0)</f>
        <v>赫拉克勒斯</v>
      </c>
      <c r="D132" s="113">
        <f>VLOOKUP(B132,Heroes_Config!$A$5:$AN$5005,MATCH(D$4,Heroes_Config!$A$4:$AN$4,0),0)</f>
        <v>3</v>
      </c>
      <c r="E132" s="34">
        <v>2</v>
      </c>
      <c r="G132" s="34">
        <v>25</v>
      </c>
      <c r="H132" s="34">
        <v>-1</v>
      </c>
      <c r="I132" s="34" t="str">
        <f>IF(F132="","",IF(F132=4,VLOOKUP(VALUE(CONCATENATE(E132,F132,IF(OR(VLOOKUP(C132,[3]Heroes_Config!B:C,2,0)="枪兵",VLOOKUP(C132,[3]Heroes_Config!B:C,2,0)="步兵",VLOOKUP(C132,[3]Heroes_Config!B:C,2,0)="骑兵",VLOOKUP(C132,[3]Heroes_Config!B:C,2,0)="轻骑兵",VLOOKUP(C132,[3]Heroes_Config!B:C,2,0)="重骑兵",VLOOKUP(C132,[3]Heroes_Config!B:C,2,0)="盾兵",VLOOKUP(C132,[3]Heroes_Config!B:C,2,0)="忍者",VLOOKUP(C132,[3]Heroes_Config!B:C,2,0)="怪兽"),0,1))),[4]被动技能!A$3:B$32,2,0),VLOOKUP(VALUE(LEFT(CONCATENATE(E132,F132,IF(OR(VLOOKUP(C132,[3]Heroes_Config!B:C,2,0)="枪兵",VLOOKUP(C132,[3]Heroes_Config!B:C,2,0)="步兵",VLOOKUP(C132,[3]Heroes_Config!B:C,2,0)="骑兵",VLOOKUP(C132,[3]Heroes_Config!B:C,2,0)="轻骑兵",VLOOKUP(C132,[3]Heroes_Config!B:C,2,0)="重骑兵",VLOOKUP(C132,[3]Heroes_Config!B:C,2,0)="盾兵",VLOOKUP(C132,[3]Heroes_Config!B:C,2,0)="忍者",VLOOKUP(C132,[3]Heroes_Config!B:C,2,0)="怪兽"),0,1)),2)),[4]被动技能!A$3:B$32,2,0)))</f>
        <v/>
      </c>
      <c r="J132" s="34" t="str">
        <f t="shared" si="9"/>
        <v/>
      </c>
      <c r="K132" s="34" t="str">
        <f>VLOOKUP(D132,[4]被动技能!$A$35:$B$37,2,0)</f>
        <v>80000020|5|80000021|5|80000022|5;80000021|10|80000022|10|80000023|10;80000022|15|80000023|15|80000024|15</v>
      </c>
      <c r="L132" s="34" t="str">
        <f t="shared" si="10"/>
        <v/>
      </c>
      <c r="M132" s="34" t="str">
        <f t="shared" si="11"/>
        <v/>
      </c>
    </row>
    <row r="133" spans="1:13" s="34" customFormat="1" x14ac:dyDescent="0.15">
      <c r="A133" s="34">
        <f t="shared" si="20"/>
        <v>302603</v>
      </c>
      <c r="B133" s="91">
        <v>3026</v>
      </c>
      <c r="C133" s="91" t="str">
        <f>VLOOKUP(B133,Heroes_Config!A:B,2,0)</f>
        <v>赫拉克勒斯</v>
      </c>
      <c r="D133" s="113">
        <f>VLOOKUP(B133,Heroes_Config!$A$5:$AN$5005,MATCH(D$4,Heroes_Config!$A$4:$AN$4,0),0)</f>
        <v>3</v>
      </c>
      <c r="E133" s="34">
        <v>3</v>
      </c>
      <c r="G133" s="34">
        <v>35</v>
      </c>
      <c r="H133" s="34">
        <v>-1</v>
      </c>
      <c r="I133" s="34" t="str">
        <f>IF(F133="","",IF(F133=4,VLOOKUP(VALUE(CONCATENATE(E133,F133,IF(OR(VLOOKUP(C133,[3]Heroes_Config!B:C,2,0)="枪兵",VLOOKUP(C133,[3]Heroes_Config!B:C,2,0)="步兵",VLOOKUP(C133,[3]Heroes_Config!B:C,2,0)="骑兵",VLOOKUP(C133,[3]Heroes_Config!B:C,2,0)="轻骑兵",VLOOKUP(C133,[3]Heroes_Config!B:C,2,0)="重骑兵",VLOOKUP(C133,[3]Heroes_Config!B:C,2,0)="盾兵",VLOOKUP(C133,[3]Heroes_Config!B:C,2,0)="忍者",VLOOKUP(C133,[3]Heroes_Config!B:C,2,0)="怪兽"),0,1))),[4]被动技能!A$3:B$32,2,0),VLOOKUP(VALUE(LEFT(CONCATENATE(E133,F133,IF(OR(VLOOKUP(C133,[3]Heroes_Config!B:C,2,0)="枪兵",VLOOKUP(C133,[3]Heroes_Config!B:C,2,0)="步兵",VLOOKUP(C133,[3]Heroes_Config!B:C,2,0)="骑兵",VLOOKUP(C133,[3]Heroes_Config!B:C,2,0)="轻骑兵",VLOOKUP(C133,[3]Heroes_Config!B:C,2,0)="重骑兵",VLOOKUP(C133,[3]Heroes_Config!B:C,2,0)="盾兵",VLOOKUP(C133,[3]Heroes_Config!B:C,2,0)="忍者",VLOOKUP(C133,[3]Heroes_Config!B:C,2,0)="怪兽"),0,1)),2)),[4]被动技能!A$3:B$32,2,0)))</f>
        <v/>
      </c>
      <c r="J133" s="34" t="str">
        <f t="shared" ref="J133:J196" si="28">IF(N133&lt;&gt;"",L133&amp;"|"&amp;M133&amp;";"&amp;N133&amp;"|"&amp;O133,IF(L133&lt;&gt;"",L133&amp;"|"&amp;M133,""))</f>
        <v/>
      </c>
      <c r="K133" s="34" t="str">
        <f>VLOOKUP(D133,[4]被动技能!$A$35:$B$37,2,0)</f>
        <v>80000020|5|80000021|5|80000022|5;80000021|10|80000022|10|80000023|10;80000022|15|80000023|15|80000024|15</v>
      </c>
      <c r="L133" s="34" t="str">
        <f t="shared" ref="L133:L196" si="29">IF(F133="","",CHOOSE(F133,80000016,80000017,80000018,80000019))</f>
        <v/>
      </c>
      <c r="M133" s="34" t="str">
        <f t="shared" ref="M133:M196" si="30">IF(L133="","",CHOOSE(E133,5,10,15,20,30,40))</f>
        <v/>
      </c>
    </row>
    <row r="134" spans="1:13" s="34" customFormat="1" x14ac:dyDescent="0.15">
      <c r="A134" s="34">
        <f t="shared" si="20"/>
        <v>302604</v>
      </c>
      <c r="B134" s="91">
        <v>3026</v>
      </c>
      <c r="C134" s="91" t="str">
        <f>VLOOKUP(B134,Heroes_Config!A:B,2,0)</f>
        <v>赫拉克勒斯</v>
      </c>
      <c r="D134" s="113">
        <f>VLOOKUP(B134,Heroes_Config!$A$5:$AN$5005,MATCH(D$4,Heroes_Config!$A$4:$AN$4,0),0)</f>
        <v>3</v>
      </c>
      <c r="E134" s="34">
        <v>4</v>
      </c>
      <c r="G134" s="34">
        <v>45</v>
      </c>
      <c r="H134" s="34">
        <v>-1</v>
      </c>
      <c r="I134" s="34" t="str">
        <f>IF(F134="","",IF(F134=4,VLOOKUP(VALUE(CONCATENATE(E134,F134,IF(OR(VLOOKUP(C134,[3]Heroes_Config!B:C,2,0)="枪兵",VLOOKUP(C134,[3]Heroes_Config!B:C,2,0)="步兵",VLOOKUP(C134,[3]Heroes_Config!B:C,2,0)="骑兵",VLOOKUP(C134,[3]Heroes_Config!B:C,2,0)="轻骑兵",VLOOKUP(C134,[3]Heroes_Config!B:C,2,0)="重骑兵",VLOOKUP(C134,[3]Heroes_Config!B:C,2,0)="盾兵",VLOOKUP(C134,[3]Heroes_Config!B:C,2,0)="忍者",VLOOKUP(C134,[3]Heroes_Config!B:C,2,0)="怪兽"),0,1))),[4]被动技能!A$3:B$32,2,0),VLOOKUP(VALUE(LEFT(CONCATENATE(E134,F134,IF(OR(VLOOKUP(C134,[3]Heroes_Config!B:C,2,0)="枪兵",VLOOKUP(C134,[3]Heroes_Config!B:C,2,0)="步兵",VLOOKUP(C134,[3]Heroes_Config!B:C,2,0)="骑兵",VLOOKUP(C134,[3]Heroes_Config!B:C,2,0)="轻骑兵",VLOOKUP(C134,[3]Heroes_Config!B:C,2,0)="重骑兵",VLOOKUP(C134,[3]Heroes_Config!B:C,2,0)="盾兵",VLOOKUP(C134,[3]Heroes_Config!B:C,2,0)="忍者",VLOOKUP(C134,[3]Heroes_Config!B:C,2,0)="怪兽"),0,1)),2)),[4]被动技能!A$3:B$32,2,0)))</f>
        <v/>
      </c>
      <c r="J134" s="34" t="str">
        <f t="shared" si="28"/>
        <v/>
      </c>
      <c r="K134" s="34" t="str">
        <f>VLOOKUP(D134,[4]被动技能!$A$35:$B$37,2,0)</f>
        <v>80000020|5|80000021|5|80000022|5;80000021|10|80000022|10|80000023|10;80000022|15|80000023|15|80000024|15</v>
      </c>
      <c r="L134" s="34" t="str">
        <f t="shared" si="29"/>
        <v/>
      </c>
      <c r="M134" s="34" t="str">
        <f t="shared" si="30"/>
        <v/>
      </c>
    </row>
    <row r="135" spans="1:13" s="34" customFormat="1" x14ac:dyDescent="0.15">
      <c r="A135" s="34">
        <f t="shared" si="20"/>
        <v>302605</v>
      </c>
      <c r="B135" s="91">
        <v>3026</v>
      </c>
      <c r="C135" s="91" t="str">
        <f>VLOOKUP(B135,Heroes_Config!A:B,2,0)</f>
        <v>赫拉克勒斯</v>
      </c>
      <c r="D135" s="113">
        <f>VLOOKUP(B135,Heroes_Config!$A$5:$AN$5005,MATCH(D$4,Heroes_Config!$A$4:$AN$4,0),0)</f>
        <v>3</v>
      </c>
      <c r="E135" s="34">
        <v>5</v>
      </c>
      <c r="G135" s="34">
        <v>55</v>
      </c>
      <c r="H135" s="34">
        <v>-1</v>
      </c>
      <c r="I135" s="34" t="str">
        <f>IF(F135="","",IF(F135=4,VLOOKUP(VALUE(CONCATENATE(E135,F135,IF(OR(VLOOKUP(C135,[3]Heroes_Config!B:C,2,0)="枪兵",VLOOKUP(C135,[3]Heroes_Config!B:C,2,0)="步兵",VLOOKUP(C135,[3]Heroes_Config!B:C,2,0)="骑兵",VLOOKUP(C135,[3]Heroes_Config!B:C,2,0)="轻骑兵",VLOOKUP(C135,[3]Heroes_Config!B:C,2,0)="重骑兵",VLOOKUP(C135,[3]Heroes_Config!B:C,2,0)="盾兵",VLOOKUP(C135,[3]Heroes_Config!B:C,2,0)="忍者",VLOOKUP(C135,[3]Heroes_Config!B:C,2,0)="怪兽"),0,1))),[4]被动技能!A$3:B$32,2,0),VLOOKUP(VALUE(LEFT(CONCATENATE(E135,F135,IF(OR(VLOOKUP(C135,[3]Heroes_Config!B:C,2,0)="枪兵",VLOOKUP(C135,[3]Heroes_Config!B:C,2,0)="步兵",VLOOKUP(C135,[3]Heroes_Config!B:C,2,0)="骑兵",VLOOKUP(C135,[3]Heroes_Config!B:C,2,0)="轻骑兵",VLOOKUP(C135,[3]Heroes_Config!B:C,2,0)="重骑兵",VLOOKUP(C135,[3]Heroes_Config!B:C,2,0)="盾兵",VLOOKUP(C135,[3]Heroes_Config!B:C,2,0)="忍者",VLOOKUP(C135,[3]Heroes_Config!B:C,2,0)="怪兽"),0,1)),2)),[4]被动技能!A$3:B$32,2,0)))</f>
        <v/>
      </c>
      <c r="J135" s="34" t="str">
        <f t="shared" si="28"/>
        <v/>
      </c>
      <c r="K135" s="34" t="str">
        <f>VLOOKUP(D135,[4]被动技能!$A$35:$B$37,2,0)</f>
        <v>80000020|5|80000021|5|80000022|5;80000021|10|80000022|10|80000023|10;80000022|15|80000023|15|80000024|15</v>
      </c>
      <c r="L135" s="34" t="str">
        <f t="shared" si="29"/>
        <v/>
      </c>
      <c r="M135" s="34" t="str">
        <f t="shared" si="30"/>
        <v/>
      </c>
    </row>
    <row r="136" spans="1:13" s="34" customFormat="1" x14ac:dyDescent="0.15">
      <c r="A136" s="34">
        <f t="shared" si="20"/>
        <v>302701</v>
      </c>
      <c r="B136" s="92">
        <v>3027</v>
      </c>
      <c r="C136" s="92" t="str">
        <f>VLOOKUP(B136,Heroes_Config!A:B,2,0)</f>
        <v>伊丽莎白一世</v>
      </c>
      <c r="D136" s="114">
        <f>VLOOKUP(B136,Heroes_Config!$A$5:$AN$5005,MATCH(D$4,Heroes_Config!$A$4:$AN$4,0),0)</f>
        <v>4</v>
      </c>
      <c r="E136" s="34">
        <v>1</v>
      </c>
      <c r="G136" s="34">
        <v>10</v>
      </c>
      <c r="H136" s="34">
        <v>-1</v>
      </c>
      <c r="I136" s="34" t="str">
        <f>IF(F136="","",IF(F136=4,VLOOKUP(VALUE(CONCATENATE(E136,F136,IF(OR(VLOOKUP(C136,[3]Heroes_Config!B:C,2,0)="枪兵",VLOOKUP(C136,[3]Heroes_Config!B:C,2,0)="步兵",VLOOKUP(C136,[3]Heroes_Config!B:C,2,0)="骑兵",VLOOKUP(C136,[3]Heroes_Config!B:C,2,0)="轻骑兵",VLOOKUP(C136,[3]Heroes_Config!B:C,2,0)="重骑兵",VLOOKUP(C136,[3]Heroes_Config!B:C,2,0)="盾兵",VLOOKUP(C136,[3]Heroes_Config!B:C,2,0)="忍者",VLOOKUP(C136,[3]Heroes_Config!B:C,2,0)="怪兽"),0,1))),[4]被动技能!A$3:B$32,2,0),VLOOKUP(VALUE(LEFT(CONCATENATE(E136,F136,IF(OR(VLOOKUP(C136,[3]Heroes_Config!B:C,2,0)="枪兵",VLOOKUP(C136,[3]Heroes_Config!B:C,2,0)="步兵",VLOOKUP(C136,[3]Heroes_Config!B:C,2,0)="骑兵",VLOOKUP(C136,[3]Heroes_Config!B:C,2,0)="轻骑兵",VLOOKUP(C136,[3]Heroes_Config!B:C,2,0)="重骑兵",VLOOKUP(C136,[3]Heroes_Config!B:C,2,0)="盾兵",VLOOKUP(C136,[3]Heroes_Config!B:C,2,0)="忍者",VLOOKUP(C136,[3]Heroes_Config!B:C,2,0)="怪兽"),0,1)),2)),[4]被动技能!A$3:B$32,2,0)))</f>
        <v/>
      </c>
      <c r="J136" s="34" t="str">
        <f t="shared" si="28"/>
        <v/>
      </c>
      <c r="K136" s="34" t="str">
        <f>VLOOKUP(D136,[4]被动技能!$A$35:$B$37,2,0)</f>
        <v>80000020|5|80000021|5|80000022|5;80000021|10|80000022|10|80000023|10;80000022|15|80000023|15|80000024|15;80000023|20|80000024|20|80000025|20</v>
      </c>
      <c r="L136" s="34" t="str">
        <f t="shared" si="29"/>
        <v/>
      </c>
      <c r="M136" s="34" t="str">
        <f t="shared" si="30"/>
        <v/>
      </c>
    </row>
    <row r="137" spans="1:13" s="34" customFormat="1" x14ac:dyDescent="0.15">
      <c r="A137" s="34">
        <f t="shared" si="20"/>
        <v>302702</v>
      </c>
      <c r="B137" s="92">
        <v>3027</v>
      </c>
      <c r="C137" s="92" t="str">
        <f>VLOOKUP(B137,Heroes_Config!A:B,2,0)</f>
        <v>伊丽莎白一世</v>
      </c>
      <c r="D137" s="114">
        <f>VLOOKUP(B137,Heroes_Config!$A$5:$AN$5005,MATCH(D$4,Heroes_Config!$A$4:$AN$4,0),0)</f>
        <v>4</v>
      </c>
      <c r="E137" s="34">
        <v>2</v>
      </c>
      <c r="G137" s="34">
        <v>25</v>
      </c>
      <c r="H137" s="34">
        <v>-1</v>
      </c>
      <c r="I137" s="34" t="str">
        <f>IF(F137="","",IF(F137=4,VLOOKUP(VALUE(CONCATENATE(E137,F137,IF(OR(VLOOKUP(C137,[3]Heroes_Config!B:C,2,0)="枪兵",VLOOKUP(C137,[3]Heroes_Config!B:C,2,0)="步兵",VLOOKUP(C137,[3]Heroes_Config!B:C,2,0)="骑兵",VLOOKUP(C137,[3]Heroes_Config!B:C,2,0)="轻骑兵",VLOOKUP(C137,[3]Heroes_Config!B:C,2,0)="重骑兵",VLOOKUP(C137,[3]Heroes_Config!B:C,2,0)="盾兵",VLOOKUP(C137,[3]Heroes_Config!B:C,2,0)="忍者",VLOOKUP(C137,[3]Heroes_Config!B:C,2,0)="怪兽"),0,1))),[4]被动技能!A$3:B$32,2,0),VLOOKUP(VALUE(LEFT(CONCATENATE(E137,F137,IF(OR(VLOOKUP(C137,[3]Heroes_Config!B:C,2,0)="枪兵",VLOOKUP(C137,[3]Heroes_Config!B:C,2,0)="步兵",VLOOKUP(C137,[3]Heroes_Config!B:C,2,0)="骑兵",VLOOKUP(C137,[3]Heroes_Config!B:C,2,0)="轻骑兵",VLOOKUP(C137,[3]Heroes_Config!B:C,2,0)="重骑兵",VLOOKUP(C137,[3]Heroes_Config!B:C,2,0)="盾兵",VLOOKUP(C137,[3]Heroes_Config!B:C,2,0)="忍者",VLOOKUP(C137,[3]Heroes_Config!B:C,2,0)="怪兽"),0,1)),2)),[4]被动技能!A$3:B$32,2,0)))</f>
        <v/>
      </c>
      <c r="J137" s="34" t="str">
        <f t="shared" si="28"/>
        <v/>
      </c>
      <c r="K137" s="34" t="str">
        <f>VLOOKUP(D137,[4]被动技能!$A$35:$B$37,2,0)</f>
        <v>80000020|5|80000021|5|80000022|5;80000021|10|80000022|10|80000023|10;80000022|15|80000023|15|80000024|15;80000023|20|80000024|20|80000025|20</v>
      </c>
      <c r="L137" s="34" t="str">
        <f t="shared" si="29"/>
        <v/>
      </c>
      <c r="M137" s="34" t="str">
        <f t="shared" si="30"/>
        <v/>
      </c>
    </row>
    <row r="138" spans="1:13" s="34" customFormat="1" x14ac:dyDescent="0.15">
      <c r="A138" s="34">
        <f t="shared" si="20"/>
        <v>302703</v>
      </c>
      <c r="B138" s="92">
        <v>3027</v>
      </c>
      <c r="C138" s="92" t="str">
        <f>VLOOKUP(B138,Heroes_Config!A:B,2,0)</f>
        <v>伊丽莎白一世</v>
      </c>
      <c r="D138" s="114">
        <f>VLOOKUP(B138,Heroes_Config!$A$5:$AN$5005,MATCH(D$4,Heroes_Config!$A$4:$AN$4,0),0)</f>
        <v>4</v>
      </c>
      <c r="E138" s="34">
        <v>3</v>
      </c>
      <c r="G138" s="34">
        <v>35</v>
      </c>
      <c r="H138" s="34">
        <v>-1</v>
      </c>
      <c r="I138" s="34" t="str">
        <f>IF(F138="","",IF(F138=4,VLOOKUP(VALUE(CONCATENATE(E138,F138,IF(OR(VLOOKUP(C138,[3]Heroes_Config!B:C,2,0)="枪兵",VLOOKUP(C138,[3]Heroes_Config!B:C,2,0)="步兵",VLOOKUP(C138,[3]Heroes_Config!B:C,2,0)="骑兵",VLOOKUP(C138,[3]Heroes_Config!B:C,2,0)="轻骑兵",VLOOKUP(C138,[3]Heroes_Config!B:C,2,0)="重骑兵",VLOOKUP(C138,[3]Heroes_Config!B:C,2,0)="盾兵",VLOOKUP(C138,[3]Heroes_Config!B:C,2,0)="忍者",VLOOKUP(C138,[3]Heroes_Config!B:C,2,0)="怪兽"),0,1))),[4]被动技能!A$3:B$32,2,0),VLOOKUP(VALUE(LEFT(CONCATENATE(E138,F138,IF(OR(VLOOKUP(C138,[3]Heroes_Config!B:C,2,0)="枪兵",VLOOKUP(C138,[3]Heroes_Config!B:C,2,0)="步兵",VLOOKUP(C138,[3]Heroes_Config!B:C,2,0)="骑兵",VLOOKUP(C138,[3]Heroes_Config!B:C,2,0)="轻骑兵",VLOOKUP(C138,[3]Heroes_Config!B:C,2,0)="重骑兵",VLOOKUP(C138,[3]Heroes_Config!B:C,2,0)="盾兵",VLOOKUP(C138,[3]Heroes_Config!B:C,2,0)="忍者",VLOOKUP(C138,[3]Heroes_Config!B:C,2,0)="怪兽"),0,1)),2)),[4]被动技能!A$3:B$32,2,0)))</f>
        <v/>
      </c>
      <c r="J138" s="34" t="str">
        <f t="shared" si="28"/>
        <v/>
      </c>
      <c r="K138" s="34" t="str">
        <f>VLOOKUP(D138,[4]被动技能!$A$35:$B$37,2,0)</f>
        <v>80000020|5|80000021|5|80000022|5;80000021|10|80000022|10|80000023|10;80000022|15|80000023|15|80000024|15;80000023|20|80000024|20|80000025|20</v>
      </c>
      <c r="L138" s="34" t="str">
        <f t="shared" si="29"/>
        <v/>
      </c>
      <c r="M138" s="34" t="str">
        <f t="shared" si="30"/>
        <v/>
      </c>
    </row>
    <row r="139" spans="1:13" s="34" customFormat="1" x14ac:dyDescent="0.15">
      <c r="A139" s="34">
        <f t="shared" si="20"/>
        <v>302704</v>
      </c>
      <c r="B139" s="92">
        <v>3027</v>
      </c>
      <c r="C139" s="92" t="str">
        <f>VLOOKUP(B139,Heroes_Config!A:B,2,0)</f>
        <v>伊丽莎白一世</v>
      </c>
      <c r="D139" s="114">
        <f>VLOOKUP(B139,Heroes_Config!$A$5:$AN$5005,MATCH(D$4,Heroes_Config!$A$4:$AN$4,0),0)</f>
        <v>4</v>
      </c>
      <c r="E139" s="34">
        <v>4</v>
      </c>
      <c r="G139" s="34">
        <v>45</v>
      </c>
      <c r="H139" s="34">
        <v>-1</v>
      </c>
      <c r="I139" s="34" t="str">
        <f>IF(F139="","",IF(F139=4,VLOOKUP(VALUE(CONCATENATE(E139,F139,IF(OR(VLOOKUP(C139,[3]Heroes_Config!B:C,2,0)="枪兵",VLOOKUP(C139,[3]Heroes_Config!B:C,2,0)="步兵",VLOOKUP(C139,[3]Heroes_Config!B:C,2,0)="骑兵",VLOOKUP(C139,[3]Heroes_Config!B:C,2,0)="轻骑兵",VLOOKUP(C139,[3]Heroes_Config!B:C,2,0)="重骑兵",VLOOKUP(C139,[3]Heroes_Config!B:C,2,0)="盾兵",VLOOKUP(C139,[3]Heroes_Config!B:C,2,0)="忍者",VLOOKUP(C139,[3]Heroes_Config!B:C,2,0)="怪兽"),0,1))),[4]被动技能!A$3:B$32,2,0),VLOOKUP(VALUE(LEFT(CONCATENATE(E139,F139,IF(OR(VLOOKUP(C139,[3]Heroes_Config!B:C,2,0)="枪兵",VLOOKUP(C139,[3]Heroes_Config!B:C,2,0)="步兵",VLOOKUP(C139,[3]Heroes_Config!B:C,2,0)="骑兵",VLOOKUP(C139,[3]Heroes_Config!B:C,2,0)="轻骑兵",VLOOKUP(C139,[3]Heroes_Config!B:C,2,0)="重骑兵",VLOOKUP(C139,[3]Heroes_Config!B:C,2,0)="盾兵",VLOOKUP(C139,[3]Heroes_Config!B:C,2,0)="忍者",VLOOKUP(C139,[3]Heroes_Config!B:C,2,0)="怪兽"),0,1)),2)),[4]被动技能!A$3:B$32,2,0)))</f>
        <v/>
      </c>
      <c r="J139" s="34" t="str">
        <f t="shared" si="28"/>
        <v/>
      </c>
      <c r="K139" s="34" t="str">
        <f>VLOOKUP(D139,[4]被动技能!$A$35:$B$37,2,0)</f>
        <v>80000020|5|80000021|5|80000022|5;80000021|10|80000022|10|80000023|10;80000022|15|80000023|15|80000024|15;80000023|20|80000024|20|80000025|20</v>
      </c>
      <c r="L139" s="34" t="str">
        <f t="shared" si="29"/>
        <v/>
      </c>
      <c r="M139" s="34" t="str">
        <f t="shared" si="30"/>
        <v/>
      </c>
    </row>
    <row r="140" spans="1:13" s="34" customFormat="1" x14ac:dyDescent="0.15">
      <c r="A140" s="34">
        <f t="shared" si="20"/>
        <v>302705</v>
      </c>
      <c r="B140" s="92">
        <v>3027</v>
      </c>
      <c r="C140" s="92" t="str">
        <f>VLOOKUP(B140,Heroes_Config!A:B,2,0)</f>
        <v>伊丽莎白一世</v>
      </c>
      <c r="D140" s="114">
        <f>VLOOKUP(B140,Heroes_Config!$A$5:$AN$5005,MATCH(D$4,Heroes_Config!$A$4:$AN$4,0),0)</f>
        <v>4</v>
      </c>
      <c r="E140" s="34">
        <v>5</v>
      </c>
      <c r="G140" s="34">
        <v>55</v>
      </c>
      <c r="H140" s="34">
        <v>-1</v>
      </c>
      <c r="I140" s="34" t="str">
        <f>IF(F140="","",IF(F140=4,VLOOKUP(VALUE(CONCATENATE(E140,F140,IF(OR(VLOOKUP(C140,[3]Heroes_Config!B:C,2,0)="枪兵",VLOOKUP(C140,[3]Heroes_Config!B:C,2,0)="步兵",VLOOKUP(C140,[3]Heroes_Config!B:C,2,0)="骑兵",VLOOKUP(C140,[3]Heroes_Config!B:C,2,0)="轻骑兵",VLOOKUP(C140,[3]Heroes_Config!B:C,2,0)="重骑兵",VLOOKUP(C140,[3]Heroes_Config!B:C,2,0)="盾兵",VLOOKUP(C140,[3]Heroes_Config!B:C,2,0)="忍者",VLOOKUP(C140,[3]Heroes_Config!B:C,2,0)="怪兽"),0,1))),[4]被动技能!A$3:B$32,2,0),VLOOKUP(VALUE(LEFT(CONCATENATE(E140,F140,IF(OR(VLOOKUP(C140,[3]Heroes_Config!B:C,2,0)="枪兵",VLOOKUP(C140,[3]Heroes_Config!B:C,2,0)="步兵",VLOOKUP(C140,[3]Heroes_Config!B:C,2,0)="骑兵",VLOOKUP(C140,[3]Heroes_Config!B:C,2,0)="轻骑兵",VLOOKUP(C140,[3]Heroes_Config!B:C,2,0)="重骑兵",VLOOKUP(C140,[3]Heroes_Config!B:C,2,0)="盾兵",VLOOKUP(C140,[3]Heroes_Config!B:C,2,0)="忍者",VLOOKUP(C140,[3]Heroes_Config!B:C,2,0)="怪兽"),0,1)),2)),[4]被动技能!A$3:B$32,2,0)))</f>
        <v/>
      </c>
      <c r="J140" s="34" t="str">
        <f t="shared" si="28"/>
        <v/>
      </c>
      <c r="K140" s="34" t="str">
        <f>VLOOKUP(D140,[4]被动技能!$A$35:$B$37,2,0)</f>
        <v>80000020|5|80000021|5|80000022|5;80000021|10|80000022|10|80000023|10;80000022|15|80000023|15|80000024|15;80000023|20|80000024|20|80000025|20</v>
      </c>
      <c r="L140" s="34" t="str">
        <f t="shared" si="29"/>
        <v/>
      </c>
      <c r="M140" s="34" t="str">
        <f t="shared" si="30"/>
        <v/>
      </c>
    </row>
    <row r="141" spans="1:13" s="34" customFormat="1" x14ac:dyDescent="0.15">
      <c r="A141" s="34">
        <f t="shared" si="20"/>
        <v>302706</v>
      </c>
      <c r="B141" s="92">
        <v>3027</v>
      </c>
      <c r="C141" s="92" t="str">
        <f>VLOOKUP(B141,Heroes_Config!A:B,2,0)</f>
        <v>伊丽莎白一世</v>
      </c>
      <c r="D141" s="114">
        <f>VLOOKUP(B141,Heroes_Config!$A$5:$AN$5005,MATCH(D$4,Heroes_Config!$A$4:$AN$4,0),0)</f>
        <v>4</v>
      </c>
      <c r="E141" s="34">
        <v>6</v>
      </c>
      <c r="G141" s="34">
        <v>60</v>
      </c>
      <c r="H141" s="34">
        <f>H90</f>
        <v>2</v>
      </c>
      <c r="I141" s="34" t="str">
        <f>IF(F141="","",IF(F141=4,VLOOKUP(VALUE(CONCATENATE(E141,F141,IF(OR(VLOOKUP(C141,[3]Heroes_Config!B:C,2,0)="枪兵",VLOOKUP(C141,[3]Heroes_Config!B:C,2,0)="步兵",VLOOKUP(C141,[3]Heroes_Config!B:C,2,0)="骑兵",VLOOKUP(C141,[3]Heroes_Config!B:C,2,0)="轻骑兵",VLOOKUP(C141,[3]Heroes_Config!B:C,2,0)="重骑兵",VLOOKUP(C141,[3]Heroes_Config!B:C,2,0)="盾兵",VLOOKUP(C141,[3]Heroes_Config!B:C,2,0)="忍者",VLOOKUP(C141,[3]Heroes_Config!B:C,2,0)="怪兽"),0,1))),[4]被动技能!A$3:B$32,2,0),VLOOKUP(VALUE(LEFT(CONCATENATE(E141,F141,IF(OR(VLOOKUP(C141,[3]Heroes_Config!B:C,2,0)="枪兵",VLOOKUP(C141,[3]Heroes_Config!B:C,2,0)="步兵",VLOOKUP(C141,[3]Heroes_Config!B:C,2,0)="骑兵",VLOOKUP(C141,[3]Heroes_Config!B:C,2,0)="轻骑兵",VLOOKUP(C141,[3]Heroes_Config!B:C,2,0)="重骑兵",VLOOKUP(C141,[3]Heroes_Config!B:C,2,0)="盾兵",VLOOKUP(C141,[3]Heroes_Config!B:C,2,0)="忍者",VLOOKUP(C141,[3]Heroes_Config!B:C,2,0)="怪兽"),0,1)),2)),[4]被动技能!A$3:B$32,2,0)))</f>
        <v/>
      </c>
      <c r="J141" s="34" t="str">
        <f t="shared" si="28"/>
        <v/>
      </c>
      <c r="K141" s="34" t="str">
        <f>VLOOKUP(D141,[4]被动技能!$A$35:$B$37,2,0)</f>
        <v>80000020|5|80000021|5|80000022|5;80000021|10|80000022|10|80000023|10;80000022|15|80000023|15|80000024|15;80000023|20|80000024|20|80000025|20</v>
      </c>
      <c r="L141" s="34" t="str">
        <f t="shared" si="29"/>
        <v/>
      </c>
      <c r="M141" s="34" t="str">
        <f t="shared" si="30"/>
        <v/>
      </c>
    </row>
    <row r="142" spans="1:13" s="34" customFormat="1" x14ac:dyDescent="0.15">
      <c r="A142" s="34">
        <f t="shared" si="20"/>
        <v>302801</v>
      </c>
      <c r="B142" s="88">
        <v>3028</v>
      </c>
      <c r="C142" s="88" t="str">
        <f>VLOOKUP(B142,Heroes_Config!A:B,2,0)</f>
        <v>喀耳刻</v>
      </c>
      <c r="D142" s="112">
        <f>VLOOKUP(B142,Heroes_Config!$A$5:$AN$5005,MATCH(D$4,Heroes_Config!$A$4:$AN$4,0),0)</f>
        <v>3</v>
      </c>
      <c r="E142" s="34">
        <v>1</v>
      </c>
      <c r="G142" s="34">
        <v>10</v>
      </c>
      <c r="H142" s="34">
        <v>-1</v>
      </c>
      <c r="I142" s="34" t="str">
        <f>IF(F142="","",IF(F142=4,VLOOKUP(VALUE(CONCATENATE(E142,F142,IF(OR(VLOOKUP(C142,[3]Heroes_Config!B:C,2,0)="枪兵",VLOOKUP(C142,[3]Heroes_Config!B:C,2,0)="步兵",VLOOKUP(C142,[3]Heroes_Config!B:C,2,0)="骑兵",VLOOKUP(C142,[3]Heroes_Config!B:C,2,0)="轻骑兵",VLOOKUP(C142,[3]Heroes_Config!B:C,2,0)="重骑兵",VLOOKUP(C142,[3]Heroes_Config!B:C,2,0)="盾兵",VLOOKUP(C142,[3]Heroes_Config!B:C,2,0)="忍者",VLOOKUP(C142,[3]Heroes_Config!B:C,2,0)="怪兽"),0,1))),[4]被动技能!A$3:B$32,2,0),VLOOKUP(VALUE(LEFT(CONCATENATE(E142,F142,IF(OR(VLOOKUP(C142,[3]Heroes_Config!B:C,2,0)="枪兵",VLOOKUP(C142,[3]Heroes_Config!B:C,2,0)="步兵",VLOOKUP(C142,[3]Heroes_Config!B:C,2,0)="骑兵",VLOOKUP(C142,[3]Heroes_Config!B:C,2,0)="轻骑兵",VLOOKUP(C142,[3]Heroes_Config!B:C,2,0)="重骑兵",VLOOKUP(C142,[3]Heroes_Config!B:C,2,0)="盾兵",VLOOKUP(C142,[3]Heroes_Config!B:C,2,0)="忍者",VLOOKUP(C142,[3]Heroes_Config!B:C,2,0)="怪兽"),0,1)),2)),[4]被动技能!A$3:B$32,2,0)))</f>
        <v/>
      </c>
      <c r="J142" s="34" t="str">
        <f t="shared" si="28"/>
        <v/>
      </c>
      <c r="K142" s="34" t="str">
        <f>VLOOKUP(D142,[4]被动技能!$A$35:$B$37,2,0)</f>
        <v>80000020|5|80000021|5|80000022|5;80000021|10|80000022|10|80000023|10;80000022|15|80000023|15|80000024|15</v>
      </c>
      <c r="L142" s="34" t="str">
        <f t="shared" si="29"/>
        <v/>
      </c>
      <c r="M142" s="34" t="str">
        <f t="shared" si="30"/>
        <v/>
      </c>
    </row>
    <row r="143" spans="1:13" s="34" customFormat="1" x14ac:dyDescent="0.15">
      <c r="A143" s="34">
        <f t="shared" si="20"/>
        <v>302802</v>
      </c>
      <c r="B143" s="88">
        <v>3028</v>
      </c>
      <c r="C143" s="88" t="str">
        <f>VLOOKUP(B143,Heroes_Config!A:B,2,0)</f>
        <v>喀耳刻</v>
      </c>
      <c r="D143" s="112">
        <f>VLOOKUP(B143,Heroes_Config!$A$5:$AN$5005,MATCH(D$4,Heroes_Config!$A$4:$AN$4,0),0)</f>
        <v>3</v>
      </c>
      <c r="E143" s="34">
        <v>2</v>
      </c>
      <c r="G143" s="34">
        <v>25</v>
      </c>
      <c r="H143" s="34">
        <v>-1</v>
      </c>
      <c r="I143" s="34" t="str">
        <f>IF(F143="","",IF(F143=4,VLOOKUP(VALUE(CONCATENATE(E143,F143,IF(OR(VLOOKUP(C143,[3]Heroes_Config!B:C,2,0)="枪兵",VLOOKUP(C143,[3]Heroes_Config!B:C,2,0)="步兵",VLOOKUP(C143,[3]Heroes_Config!B:C,2,0)="骑兵",VLOOKUP(C143,[3]Heroes_Config!B:C,2,0)="轻骑兵",VLOOKUP(C143,[3]Heroes_Config!B:C,2,0)="重骑兵",VLOOKUP(C143,[3]Heroes_Config!B:C,2,0)="盾兵",VLOOKUP(C143,[3]Heroes_Config!B:C,2,0)="忍者",VLOOKUP(C143,[3]Heroes_Config!B:C,2,0)="怪兽"),0,1))),[4]被动技能!A$3:B$32,2,0),VLOOKUP(VALUE(LEFT(CONCATENATE(E143,F143,IF(OR(VLOOKUP(C143,[3]Heroes_Config!B:C,2,0)="枪兵",VLOOKUP(C143,[3]Heroes_Config!B:C,2,0)="步兵",VLOOKUP(C143,[3]Heroes_Config!B:C,2,0)="骑兵",VLOOKUP(C143,[3]Heroes_Config!B:C,2,0)="轻骑兵",VLOOKUP(C143,[3]Heroes_Config!B:C,2,0)="重骑兵",VLOOKUP(C143,[3]Heroes_Config!B:C,2,0)="盾兵",VLOOKUP(C143,[3]Heroes_Config!B:C,2,0)="忍者",VLOOKUP(C143,[3]Heroes_Config!B:C,2,0)="怪兽"),0,1)),2)),[4]被动技能!A$3:B$32,2,0)))</f>
        <v/>
      </c>
      <c r="J143" s="34" t="str">
        <f t="shared" si="28"/>
        <v/>
      </c>
      <c r="K143" s="34" t="str">
        <f>VLOOKUP(D143,[4]被动技能!$A$35:$B$37,2,0)</f>
        <v>80000020|5|80000021|5|80000022|5;80000021|10|80000022|10|80000023|10;80000022|15|80000023|15|80000024|15</v>
      </c>
      <c r="L143" s="34" t="str">
        <f t="shared" si="29"/>
        <v/>
      </c>
      <c r="M143" s="34" t="str">
        <f t="shared" si="30"/>
        <v/>
      </c>
    </row>
    <row r="144" spans="1:13" s="34" customFormat="1" x14ac:dyDescent="0.15">
      <c r="A144" s="34">
        <f t="shared" si="20"/>
        <v>302803</v>
      </c>
      <c r="B144" s="88">
        <v>3028</v>
      </c>
      <c r="C144" s="88" t="str">
        <f>VLOOKUP(B144,Heroes_Config!A:B,2,0)</f>
        <v>喀耳刻</v>
      </c>
      <c r="D144" s="112">
        <f>VLOOKUP(B144,Heroes_Config!$A$5:$AN$5005,MATCH(D$4,Heroes_Config!$A$4:$AN$4,0),0)</f>
        <v>3</v>
      </c>
      <c r="E144" s="34">
        <v>3</v>
      </c>
      <c r="G144" s="34">
        <v>35</v>
      </c>
      <c r="H144" s="34">
        <v>-1</v>
      </c>
      <c r="I144" s="34" t="str">
        <f>IF(F144="","",IF(F144=4,VLOOKUP(VALUE(CONCATENATE(E144,F144,IF(OR(VLOOKUP(C144,[3]Heroes_Config!B:C,2,0)="枪兵",VLOOKUP(C144,[3]Heroes_Config!B:C,2,0)="步兵",VLOOKUP(C144,[3]Heroes_Config!B:C,2,0)="骑兵",VLOOKUP(C144,[3]Heroes_Config!B:C,2,0)="轻骑兵",VLOOKUP(C144,[3]Heroes_Config!B:C,2,0)="重骑兵",VLOOKUP(C144,[3]Heroes_Config!B:C,2,0)="盾兵",VLOOKUP(C144,[3]Heroes_Config!B:C,2,0)="忍者",VLOOKUP(C144,[3]Heroes_Config!B:C,2,0)="怪兽"),0,1))),[4]被动技能!A$3:B$32,2,0),VLOOKUP(VALUE(LEFT(CONCATENATE(E144,F144,IF(OR(VLOOKUP(C144,[3]Heroes_Config!B:C,2,0)="枪兵",VLOOKUP(C144,[3]Heroes_Config!B:C,2,0)="步兵",VLOOKUP(C144,[3]Heroes_Config!B:C,2,0)="骑兵",VLOOKUP(C144,[3]Heroes_Config!B:C,2,0)="轻骑兵",VLOOKUP(C144,[3]Heroes_Config!B:C,2,0)="重骑兵",VLOOKUP(C144,[3]Heroes_Config!B:C,2,0)="盾兵",VLOOKUP(C144,[3]Heroes_Config!B:C,2,0)="忍者",VLOOKUP(C144,[3]Heroes_Config!B:C,2,0)="怪兽"),0,1)),2)),[4]被动技能!A$3:B$32,2,0)))</f>
        <v/>
      </c>
      <c r="J144" s="34" t="str">
        <f t="shared" si="28"/>
        <v/>
      </c>
      <c r="K144" s="34" t="str">
        <f>VLOOKUP(D144,[4]被动技能!$A$35:$B$37,2,0)</f>
        <v>80000020|5|80000021|5|80000022|5;80000021|10|80000022|10|80000023|10;80000022|15|80000023|15|80000024|15</v>
      </c>
      <c r="L144" s="34" t="str">
        <f t="shared" si="29"/>
        <v/>
      </c>
      <c r="M144" s="34" t="str">
        <f t="shared" si="30"/>
        <v/>
      </c>
    </row>
    <row r="145" spans="1:13" s="34" customFormat="1" x14ac:dyDescent="0.15">
      <c r="A145" s="34">
        <f t="shared" si="20"/>
        <v>302804</v>
      </c>
      <c r="B145" s="88">
        <v>3028</v>
      </c>
      <c r="C145" s="88" t="str">
        <f>VLOOKUP(B145,Heroes_Config!A:B,2,0)</f>
        <v>喀耳刻</v>
      </c>
      <c r="D145" s="112">
        <f>VLOOKUP(B145,Heroes_Config!$A$5:$AN$5005,MATCH(D$4,Heroes_Config!$A$4:$AN$4,0),0)</f>
        <v>3</v>
      </c>
      <c r="E145" s="34">
        <v>4</v>
      </c>
      <c r="G145" s="34">
        <v>45</v>
      </c>
      <c r="H145" s="34">
        <v>-1</v>
      </c>
      <c r="I145" s="34" t="str">
        <f>IF(F145="","",IF(F145=4,VLOOKUP(VALUE(CONCATENATE(E145,F145,IF(OR(VLOOKUP(C145,[3]Heroes_Config!B:C,2,0)="枪兵",VLOOKUP(C145,[3]Heroes_Config!B:C,2,0)="步兵",VLOOKUP(C145,[3]Heroes_Config!B:C,2,0)="骑兵",VLOOKUP(C145,[3]Heroes_Config!B:C,2,0)="轻骑兵",VLOOKUP(C145,[3]Heroes_Config!B:C,2,0)="重骑兵",VLOOKUP(C145,[3]Heroes_Config!B:C,2,0)="盾兵",VLOOKUP(C145,[3]Heroes_Config!B:C,2,0)="忍者",VLOOKUP(C145,[3]Heroes_Config!B:C,2,0)="怪兽"),0,1))),[4]被动技能!A$3:B$32,2,0),VLOOKUP(VALUE(LEFT(CONCATENATE(E145,F145,IF(OR(VLOOKUP(C145,[3]Heroes_Config!B:C,2,0)="枪兵",VLOOKUP(C145,[3]Heroes_Config!B:C,2,0)="步兵",VLOOKUP(C145,[3]Heroes_Config!B:C,2,0)="骑兵",VLOOKUP(C145,[3]Heroes_Config!B:C,2,0)="轻骑兵",VLOOKUP(C145,[3]Heroes_Config!B:C,2,0)="重骑兵",VLOOKUP(C145,[3]Heroes_Config!B:C,2,0)="盾兵",VLOOKUP(C145,[3]Heroes_Config!B:C,2,0)="忍者",VLOOKUP(C145,[3]Heroes_Config!B:C,2,0)="怪兽"),0,1)),2)),[4]被动技能!A$3:B$32,2,0)))</f>
        <v/>
      </c>
      <c r="J145" s="34" t="str">
        <f t="shared" si="28"/>
        <v/>
      </c>
      <c r="K145" s="34" t="str">
        <f>VLOOKUP(D145,[4]被动技能!$A$35:$B$37,2,0)</f>
        <v>80000020|5|80000021|5|80000022|5;80000021|10|80000022|10|80000023|10;80000022|15|80000023|15|80000024|15</v>
      </c>
      <c r="L145" s="34" t="str">
        <f t="shared" si="29"/>
        <v/>
      </c>
      <c r="M145" s="34" t="str">
        <f t="shared" si="30"/>
        <v/>
      </c>
    </row>
    <row r="146" spans="1:13" s="34" customFormat="1" x14ac:dyDescent="0.15">
      <c r="A146" s="34">
        <f t="shared" si="20"/>
        <v>302805</v>
      </c>
      <c r="B146" s="88">
        <v>3028</v>
      </c>
      <c r="C146" s="88" t="str">
        <f>VLOOKUP(B146,Heroes_Config!A:B,2,0)</f>
        <v>喀耳刻</v>
      </c>
      <c r="D146" s="112">
        <f>VLOOKUP(B146,Heroes_Config!$A$5:$AN$5005,MATCH(D$4,Heroes_Config!$A$4:$AN$4,0),0)</f>
        <v>3</v>
      </c>
      <c r="E146" s="34">
        <v>5</v>
      </c>
      <c r="G146" s="34">
        <v>55</v>
      </c>
      <c r="H146" s="34">
        <v>-1</v>
      </c>
      <c r="I146" s="34" t="str">
        <f>IF(F146="","",IF(F146=4,VLOOKUP(VALUE(CONCATENATE(E146,F146,IF(OR(VLOOKUP(C146,[3]Heroes_Config!B:C,2,0)="枪兵",VLOOKUP(C146,[3]Heroes_Config!B:C,2,0)="步兵",VLOOKUP(C146,[3]Heroes_Config!B:C,2,0)="骑兵",VLOOKUP(C146,[3]Heroes_Config!B:C,2,0)="轻骑兵",VLOOKUP(C146,[3]Heroes_Config!B:C,2,0)="重骑兵",VLOOKUP(C146,[3]Heroes_Config!B:C,2,0)="盾兵",VLOOKUP(C146,[3]Heroes_Config!B:C,2,0)="忍者",VLOOKUP(C146,[3]Heroes_Config!B:C,2,0)="怪兽"),0,1))),[4]被动技能!A$3:B$32,2,0),VLOOKUP(VALUE(LEFT(CONCATENATE(E146,F146,IF(OR(VLOOKUP(C146,[3]Heroes_Config!B:C,2,0)="枪兵",VLOOKUP(C146,[3]Heroes_Config!B:C,2,0)="步兵",VLOOKUP(C146,[3]Heroes_Config!B:C,2,0)="骑兵",VLOOKUP(C146,[3]Heroes_Config!B:C,2,0)="轻骑兵",VLOOKUP(C146,[3]Heroes_Config!B:C,2,0)="重骑兵",VLOOKUP(C146,[3]Heroes_Config!B:C,2,0)="盾兵",VLOOKUP(C146,[3]Heroes_Config!B:C,2,0)="忍者",VLOOKUP(C146,[3]Heroes_Config!B:C,2,0)="怪兽"),0,1)),2)),[4]被动技能!A$3:B$32,2,0)))</f>
        <v/>
      </c>
      <c r="J146" s="34" t="str">
        <f t="shared" si="28"/>
        <v/>
      </c>
      <c r="K146" s="34" t="str">
        <f>VLOOKUP(D146,[4]被动技能!$A$35:$B$37,2,0)</f>
        <v>80000020|5|80000021|5|80000022|5;80000021|10|80000022|10|80000023|10;80000022|15|80000023|15|80000024|15</v>
      </c>
      <c r="L146" s="34" t="str">
        <f t="shared" si="29"/>
        <v/>
      </c>
      <c r="M146" s="34" t="str">
        <f t="shared" si="30"/>
        <v/>
      </c>
    </row>
    <row r="147" spans="1:13" s="34" customFormat="1" x14ac:dyDescent="0.15">
      <c r="A147" s="34">
        <f t="shared" si="20"/>
        <v>302901</v>
      </c>
      <c r="B147" s="91">
        <v>3029</v>
      </c>
      <c r="C147" s="91" t="str">
        <f>VLOOKUP(B147,Heroes_Config!A:B,2,0)</f>
        <v>希波吕忒</v>
      </c>
      <c r="D147" s="113">
        <f>VLOOKUP(B147,Heroes_Config!$A$5:$AN$5005,MATCH(D$4,Heroes_Config!$A$4:$AN$4,0),0)</f>
        <v>4</v>
      </c>
      <c r="E147" s="34">
        <v>1</v>
      </c>
      <c r="G147" s="34">
        <v>10</v>
      </c>
      <c r="H147" s="34">
        <v>-1</v>
      </c>
      <c r="I147" s="34" t="str">
        <f>IF(F147="","",IF(F147=4,VLOOKUP(VALUE(CONCATENATE(E147,F147,IF(OR(VLOOKUP(C147,[3]Heroes_Config!B:C,2,0)="枪兵",VLOOKUP(C147,[3]Heroes_Config!B:C,2,0)="步兵",VLOOKUP(C147,[3]Heroes_Config!B:C,2,0)="骑兵",VLOOKUP(C147,[3]Heroes_Config!B:C,2,0)="轻骑兵",VLOOKUP(C147,[3]Heroes_Config!B:C,2,0)="重骑兵",VLOOKUP(C147,[3]Heroes_Config!B:C,2,0)="盾兵",VLOOKUP(C147,[3]Heroes_Config!B:C,2,0)="忍者",VLOOKUP(C147,[3]Heroes_Config!B:C,2,0)="怪兽"),0,1))),[4]被动技能!A$3:B$32,2,0),VLOOKUP(VALUE(LEFT(CONCATENATE(E147,F147,IF(OR(VLOOKUP(C147,[3]Heroes_Config!B:C,2,0)="枪兵",VLOOKUP(C147,[3]Heroes_Config!B:C,2,0)="步兵",VLOOKUP(C147,[3]Heroes_Config!B:C,2,0)="骑兵",VLOOKUP(C147,[3]Heroes_Config!B:C,2,0)="轻骑兵",VLOOKUP(C147,[3]Heroes_Config!B:C,2,0)="重骑兵",VLOOKUP(C147,[3]Heroes_Config!B:C,2,0)="盾兵",VLOOKUP(C147,[3]Heroes_Config!B:C,2,0)="忍者",VLOOKUP(C147,[3]Heroes_Config!B:C,2,0)="怪兽"),0,1)),2)),[4]被动技能!A$3:B$32,2,0)))</f>
        <v/>
      </c>
      <c r="J147" s="34" t="str">
        <f t="shared" si="28"/>
        <v/>
      </c>
      <c r="K147" s="34" t="str">
        <f>VLOOKUP(D147,[4]被动技能!$A$35:$B$37,2,0)</f>
        <v>80000020|5|80000021|5|80000022|5;80000021|10|80000022|10|80000023|10;80000022|15|80000023|15|80000024|15;80000023|20|80000024|20|80000025|20</v>
      </c>
      <c r="L147" s="34" t="str">
        <f t="shared" si="29"/>
        <v/>
      </c>
      <c r="M147" s="34" t="str">
        <f t="shared" si="30"/>
        <v/>
      </c>
    </row>
    <row r="148" spans="1:13" s="34" customFormat="1" x14ac:dyDescent="0.15">
      <c r="A148" s="34">
        <f t="shared" si="20"/>
        <v>302902</v>
      </c>
      <c r="B148" s="91">
        <v>3029</v>
      </c>
      <c r="C148" s="91" t="str">
        <f>VLOOKUP(B148,Heroes_Config!A:B,2,0)</f>
        <v>希波吕忒</v>
      </c>
      <c r="D148" s="113">
        <f>VLOOKUP(B148,Heroes_Config!$A$5:$AN$5005,MATCH(D$4,Heroes_Config!$A$4:$AN$4,0),0)</f>
        <v>4</v>
      </c>
      <c r="E148" s="34">
        <v>2</v>
      </c>
      <c r="G148" s="34">
        <v>25</v>
      </c>
      <c r="H148" s="34">
        <v>-1</v>
      </c>
      <c r="I148" s="34" t="str">
        <f>IF(F148="","",IF(F148=4,VLOOKUP(VALUE(CONCATENATE(E148,F148,IF(OR(VLOOKUP(C148,[3]Heroes_Config!B:C,2,0)="枪兵",VLOOKUP(C148,[3]Heroes_Config!B:C,2,0)="步兵",VLOOKUP(C148,[3]Heroes_Config!B:C,2,0)="骑兵",VLOOKUP(C148,[3]Heroes_Config!B:C,2,0)="轻骑兵",VLOOKUP(C148,[3]Heroes_Config!B:C,2,0)="重骑兵",VLOOKUP(C148,[3]Heroes_Config!B:C,2,0)="盾兵",VLOOKUP(C148,[3]Heroes_Config!B:C,2,0)="忍者",VLOOKUP(C148,[3]Heroes_Config!B:C,2,0)="怪兽"),0,1))),[4]被动技能!A$3:B$32,2,0),VLOOKUP(VALUE(LEFT(CONCATENATE(E148,F148,IF(OR(VLOOKUP(C148,[3]Heroes_Config!B:C,2,0)="枪兵",VLOOKUP(C148,[3]Heroes_Config!B:C,2,0)="步兵",VLOOKUP(C148,[3]Heroes_Config!B:C,2,0)="骑兵",VLOOKUP(C148,[3]Heroes_Config!B:C,2,0)="轻骑兵",VLOOKUP(C148,[3]Heroes_Config!B:C,2,0)="重骑兵",VLOOKUP(C148,[3]Heroes_Config!B:C,2,0)="盾兵",VLOOKUP(C148,[3]Heroes_Config!B:C,2,0)="忍者",VLOOKUP(C148,[3]Heroes_Config!B:C,2,0)="怪兽"),0,1)),2)),[4]被动技能!A$3:B$32,2,0)))</f>
        <v/>
      </c>
      <c r="J148" s="34" t="str">
        <f t="shared" si="28"/>
        <v/>
      </c>
      <c r="K148" s="34" t="str">
        <f>VLOOKUP(D148,[4]被动技能!$A$35:$B$37,2,0)</f>
        <v>80000020|5|80000021|5|80000022|5;80000021|10|80000022|10|80000023|10;80000022|15|80000023|15|80000024|15;80000023|20|80000024|20|80000025|20</v>
      </c>
      <c r="L148" s="34" t="str">
        <f t="shared" si="29"/>
        <v/>
      </c>
      <c r="M148" s="34" t="str">
        <f t="shared" si="30"/>
        <v/>
      </c>
    </row>
    <row r="149" spans="1:13" s="34" customFormat="1" x14ac:dyDescent="0.15">
      <c r="A149" s="34">
        <f t="shared" si="20"/>
        <v>302903</v>
      </c>
      <c r="B149" s="91">
        <v>3029</v>
      </c>
      <c r="C149" s="91" t="str">
        <f>VLOOKUP(B149,Heroes_Config!A:B,2,0)</f>
        <v>希波吕忒</v>
      </c>
      <c r="D149" s="113">
        <f>VLOOKUP(B149,Heroes_Config!$A$5:$AN$5005,MATCH(D$4,Heroes_Config!$A$4:$AN$4,0),0)</f>
        <v>4</v>
      </c>
      <c r="E149" s="34">
        <v>3</v>
      </c>
      <c r="G149" s="34">
        <v>35</v>
      </c>
      <c r="H149" s="34">
        <v>-1</v>
      </c>
      <c r="I149" s="34" t="str">
        <f>IF(F149="","",IF(F149=4,VLOOKUP(VALUE(CONCATENATE(E149,F149,IF(OR(VLOOKUP(C149,[3]Heroes_Config!B:C,2,0)="枪兵",VLOOKUP(C149,[3]Heroes_Config!B:C,2,0)="步兵",VLOOKUP(C149,[3]Heroes_Config!B:C,2,0)="骑兵",VLOOKUP(C149,[3]Heroes_Config!B:C,2,0)="轻骑兵",VLOOKUP(C149,[3]Heroes_Config!B:C,2,0)="重骑兵",VLOOKUP(C149,[3]Heroes_Config!B:C,2,0)="盾兵",VLOOKUP(C149,[3]Heroes_Config!B:C,2,0)="忍者",VLOOKUP(C149,[3]Heroes_Config!B:C,2,0)="怪兽"),0,1))),[4]被动技能!A$3:B$32,2,0),VLOOKUP(VALUE(LEFT(CONCATENATE(E149,F149,IF(OR(VLOOKUP(C149,[3]Heroes_Config!B:C,2,0)="枪兵",VLOOKUP(C149,[3]Heroes_Config!B:C,2,0)="步兵",VLOOKUP(C149,[3]Heroes_Config!B:C,2,0)="骑兵",VLOOKUP(C149,[3]Heroes_Config!B:C,2,0)="轻骑兵",VLOOKUP(C149,[3]Heroes_Config!B:C,2,0)="重骑兵",VLOOKUP(C149,[3]Heroes_Config!B:C,2,0)="盾兵",VLOOKUP(C149,[3]Heroes_Config!B:C,2,0)="忍者",VLOOKUP(C149,[3]Heroes_Config!B:C,2,0)="怪兽"),0,1)),2)),[4]被动技能!A$3:B$32,2,0)))</f>
        <v/>
      </c>
      <c r="J149" s="34" t="str">
        <f t="shared" si="28"/>
        <v/>
      </c>
      <c r="K149" s="34" t="str">
        <f>VLOOKUP(D149,[4]被动技能!$A$35:$B$37,2,0)</f>
        <v>80000020|5|80000021|5|80000022|5;80000021|10|80000022|10|80000023|10;80000022|15|80000023|15|80000024|15;80000023|20|80000024|20|80000025|20</v>
      </c>
      <c r="L149" s="34" t="str">
        <f t="shared" si="29"/>
        <v/>
      </c>
      <c r="M149" s="34" t="str">
        <f t="shared" si="30"/>
        <v/>
      </c>
    </row>
    <row r="150" spans="1:13" s="34" customFormat="1" x14ac:dyDescent="0.15">
      <c r="A150" s="34">
        <f t="shared" si="20"/>
        <v>302904</v>
      </c>
      <c r="B150" s="91">
        <v>3029</v>
      </c>
      <c r="C150" s="91" t="str">
        <f>VLOOKUP(B150,Heroes_Config!A:B,2,0)</f>
        <v>希波吕忒</v>
      </c>
      <c r="D150" s="113">
        <f>VLOOKUP(B150,Heroes_Config!$A$5:$AN$5005,MATCH(D$4,Heroes_Config!$A$4:$AN$4,0),0)</f>
        <v>4</v>
      </c>
      <c r="E150" s="34">
        <v>4</v>
      </c>
      <c r="G150" s="34">
        <v>45</v>
      </c>
      <c r="H150" s="34">
        <v>-1</v>
      </c>
      <c r="I150" s="34" t="str">
        <f>IF(F150="","",IF(F150=4,VLOOKUP(VALUE(CONCATENATE(E150,F150,IF(OR(VLOOKUP(C150,[3]Heroes_Config!B:C,2,0)="枪兵",VLOOKUP(C150,[3]Heroes_Config!B:C,2,0)="步兵",VLOOKUP(C150,[3]Heroes_Config!B:C,2,0)="骑兵",VLOOKUP(C150,[3]Heroes_Config!B:C,2,0)="轻骑兵",VLOOKUP(C150,[3]Heroes_Config!B:C,2,0)="重骑兵",VLOOKUP(C150,[3]Heroes_Config!B:C,2,0)="盾兵",VLOOKUP(C150,[3]Heroes_Config!B:C,2,0)="忍者",VLOOKUP(C150,[3]Heroes_Config!B:C,2,0)="怪兽"),0,1))),[4]被动技能!A$3:B$32,2,0),VLOOKUP(VALUE(LEFT(CONCATENATE(E150,F150,IF(OR(VLOOKUP(C150,[3]Heroes_Config!B:C,2,0)="枪兵",VLOOKUP(C150,[3]Heroes_Config!B:C,2,0)="步兵",VLOOKUP(C150,[3]Heroes_Config!B:C,2,0)="骑兵",VLOOKUP(C150,[3]Heroes_Config!B:C,2,0)="轻骑兵",VLOOKUP(C150,[3]Heroes_Config!B:C,2,0)="重骑兵",VLOOKUP(C150,[3]Heroes_Config!B:C,2,0)="盾兵",VLOOKUP(C150,[3]Heroes_Config!B:C,2,0)="忍者",VLOOKUP(C150,[3]Heroes_Config!B:C,2,0)="怪兽"),0,1)),2)),[4]被动技能!A$3:B$32,2,0)))</f>
        <v/>
      </c>
      <c r="J150" s="34" t="str">
        <f t="shared" si="28"/>
        <v/>
      </c>
      <c r="K150" s="34" t="str">
        <f>VLOOKUP(D150,[4]被动技能!$A$35:$B$37,2,0)</f>
        <v>80000020|5|80000021|5|80000022|5;80000021|10|80000022|10|80000023|10;80000022|15|80000023|15|80000024|15;80000023|20|80000024|20|80000025|20</v>
      </c>
      <c r="L150" s="34" t="str">
        <f t="shared" si="29"/>
        <v/>
      </c>
      <c r="M150" s="34" t="str">
        <f t="shared" si="30"/>
        <v/>
      </c>
    </row>
    <row r="151" spans="1:13" s="34" customFormat="1" x14ac:dyDescent="0.15">
      <c r="A151" s="34">
        <f t="shared" si="20"/>
        <v>302905</v>
      </c>
      <c r="B151" s="91">
        <v>3029</v>
      </c>
      <c r="C151" s="91" t="str">
        <f>VLOOKUP(B151,Heroes_Config!A:B,2,0)</f>
        <v>希波吕忒</v>
      </c>
      <c r="D151" s="113">
        <f>VLOOKUP(B151,Heroes_Config!$A$5:$AN$5005,MATCH(D$4,Heroes_Config!$A$4:$AN$4,0),0)</f>
        <v>4</v>
      </c>
      <c r="E151" s="34">
        <v>5</v>
      </c>
      <c r="G151" s="34">
        <v>55</v>
      </c>
      <c r="H151" s="34">
        <v>-1</v>
      </c>
      <c r="I151" s="34" t="str">
        <f>IF(F151="","",IF(F151=4,VLOOKUP(VALUE(CONCATENATE(E151,F151,IF(OR(VLOOKUP(C151,[3]Heroes_Config!B:C,2,0)="枪兵",VLOOKUP(C151,[3]Heroes_Config!B:C,2,0)="步兵",VLOOKUP(C151,[3]Heroes_Config!B:C,2,0)="骑兵",VLOOKUP(C151,[3]Heroes_Config!B:C,2,0)="轻骑兵",VLOOKUP(C151,[3]Heroes_Config!B:C,2,0)="重骑兵",VLOOKUP(C151,[3]Heroes_Config!B:C,2,0)="盾兵",VLOOKUP(C151,[3]Heroes_Config!B:C,2,0)="忍者",VLOOKUP(C151,[3]Heroes_Config!B:C,2,0)="怪兽"),0,1))),[4]被动技能!A$3:B$32,2,0),VLOOKUP(VALUE(LEFT(CONCATENATE(E151,F151,IF(OR(VLOOKUP(C151,[3]Heroes_Config!B:C,2,0)="枪兵",VLOOKUP(C151,[3]Heroes_Config!B:C,2,0)="步兵",VLOOKUP(C151,[3]Heroes_Config!B:C,2,0)="骑兵",VLOOKUP(C151,[3]Heroes_Config!B:C,2,0)="轻骑兵",VLOOKUP(C151,[3]Heroes_Config!B:C,2,0)="重骑兵",VLOOKUP(C151,[3]Heroes_Config!B:C,2,0)="盾兵",VLOOKUP(C151,[3]Heroes_Config!B:C,2,0)="忍者",VLOOKUP(C151,[3]Heroes_Config!B:C,2,0)="怪兽"),0,1)),2)),[4]被动技能!A$3:B$32,2,0)))</f>
        <v/>
      </c>
      <c r="J151" s="34" t="str">
        <f t="shared" si="28"/>
        <v/>
      </c>
      <c r="K151" s="34" t="str">
        <f>VLOOKUP(D151,[4]被动技能!$A$35:$B$37,2,0)</f>
        <v>80000020|5|80000021|5|80000022|5;80000021|10|80000022|10|80000023|10;80000022|15|80000023|15|80000024|15;80000023|20|80000024|20|80000025|20</v>
      </c>
      <c r="L151" s="34" t="str">
        <f t="shared" si="29"/>
        <v/>
      </c>
      <c r="M151" s="34" t="str">
        <f t="shared" si="30"/>
        <v/>
      </c>
    </row>
    <row r="152" spans="1:13" s="34" customFormat="1" x14ac:dyDescent="0.15">
      <c r="A152" s="34">
        <f t="shared" si="20"/>
        <v>302906</v>
      </c>
      <c r="B152" s="91">
        <v>3029</v>
      </c>
      <c r="C152" s="91" t="str">
        <f>VLOOKUP(B152,Heroes_Config!A:B,2,0)</f>
        <v>希波吕忒</v>
      </c>
      <c r="D152" s="113">
        <f>VLOOKUP(B152,Heroes_Config!$A$5:$AN$5005,MATCH(D$4,Heroes_Config!$A$4:$AN$4,0),0)</f>
        <v>4</v>
      </c>
      <c r="E152" s="34">
        <v>6</v>
      </c>
      <c r="G152" s="34">
        <v>60</v>
      </c>
      <c r="H152" s="34">
        <v>2</v>
      </c>
      <c r="I152" s="34" t="str">
        <f>IF(F152="","",IF(F152=4,VLOOKUP(VALUE(CONCATENATE(E152,F152,IF(OR(VLOOKUP(C152,[3]Heroes_Config!B:C,2,0)="枪兵",VLOOKUP(C152,[3]Heroes_Config!B:C,2,0)="步兵",VLOOKUP(C152,[3]Heroes_Config!B:C,2,0)="骑兵",VLOOKUP(C152,[3]Heroes_Config!B:C,2,0)="轻骑兵",VLOOKUP(C152,[3]Heroes_Config!B:C,2,0)="重骑兵",VLOOKUP(C152,[3]Heroes_Config!B:C,2,0)="盾兵",VLOOKUP(C152,[3]Heroes_Config!B:C,2,0)="忍者",VLOOKUP(C152,[3]Heroes_Config!B:C,2,0)="怪兽"),0,1))),[4]被动技能!A$3:B$32,2,0),VLOOKUP(VALUE(LEFT(CONCATENATE(E152,F152,IF(OR(VLOOKUP(C152,[3]Heroes_Config!B:C,2,0)="枪兵",VLOOKUP(C152,[3]Heroes_Config!B:C,2,0)="步兵",VLOOKUP(C152,[3]Heroes_Config!B:C,2,0)="骑兵",VLOOKUP(C152,[3]Heroes_Config!B:C,2,0)="轻骑兵",VLOOKUP(C152,[3]Heroes_Config!B:C,2,0)="重骑兵",VLOOKUP(C152,[3]Heroes_Config!B:C,2,0)="盾兵",VLOOKUP(C152,[3]Heroes_Config!B:C,2,0)="忍者",VLOOKUP(C152,[3]Heroes_Config!B:C,2,0)="怪兽"),0,1)),2)),[4]被动技能!A$3:B$32,2,0)))</f>
        <v/>
      </c>
      <c r="J152" s="34" t="str">
        <f t="shared" si="28"/>
        <v/>
      </c>
      <c r="K152" s="34" t="str">
        <f>VLOOKUP(D152,[4]被动技能!$A$35:$B$37,2,0)</f>
        <v>80000020|5|80000021|5|80000022|5;80000021|10|80000022|10|80000023|10;80000022|15|80000023|15|80000024|15;80000023|20|80000024|20|80000025|20</v>
      </c>
      <c r="L152" s="34" t="str">
        <f t="shared" si="29"/>
        <v/>
      </c>
      <c r="M152" s="34" t="str">
        <f t="shared" si="30"/>
        <v/>
      </c>
    </row>
    <row r="153" spans="1:13" s="34" customFormat="1" x14ac:dyDescent="0.15">
      <c r="A153" s="34">
        <f t="shared" si="20"/>
        <v>303001</v>
      </c>
      <c r="B153" s="88">
        <v>3030</v>
      </c>
      <c r="C153" s="88" t="str">
        <f>VLOOKUP(B153,Heroes_Config!A:B,2,0)</f>
        <v>俄耳甫斯</v>
      </c>
      <c r="D153" s="112">
        <f>VLOOKUP(B153,Heroes_Config!$A$5:$AN$5005,MATCH(D$4,Heroes_Config!$A$4:$AN$4,0),0)</f>
        <v>3</v>
      </c>
      <c r="E153" s="34">
        <v>1</v>
      </c>
      <c r="G153" s="34">
        <f>G147</f>
        <v>10</v>
      </c>
      <c r="H153" s="34">
        <f>H147</f>
        <v>-1</v>
      </c>
      <c r="I153" s="34" t="str">
        <f>IF(F153="","",IF(F153=4,VLOOKUP(VALUE(CONCATENATE(E153,F153,IF(OR(VLOOKUP(C153,[3]Heroes_Config!B:C,2,0)="枪兵",VLOOKUP(C153,[3]Heroes_Config!B:C,2,0)="步兵",VLOOKUP(C153,[3]Heroes_Config!B:C,2,0)="骑兵",VLOOKUP(C153,[3]Heroes_Config!B:C,2,0)="轻骑兵",VLOOKUP(C153,[3]Heroes_Config!B:C,2,0)="重骑兵",VLOOKUP(C153,[3]Heroes_Config!B:C,2,0)="盾兵",VLOOKUP(C153,[3]Heroes_Config!B:C,2,0)="忍者",VLOOKUP(C153,[3]Heroes_Config!B:C,2,0)="怪兽"),0,1))),[4]被动技能!A$3:B$32,2,0),VLOOKUP(VALUE(LEFT(CONCATENATE(E153,F153,IF(OR(VLOOKUP(C153,[3]Heroes_Config!B:C,2,0)="枪兵",VLOOKUP(C153,[3]Heroes_Config!B:C,2,0)="步兵",VLOOKUP(C153,[3]Heroes_Config!B:C,2,0)="骑兵",VLOOKUP(C153,[3]Heroes_Config!B:C,2,0)="轻骑兵",VLOOKUP(C153,[3]Heroes_Config!B:C,2,0)="重骑兵",VLOOKUP(C153,[3]Heroes_Config!B:C,2,0)="盾兵",VLOOKUP(C153,[3]Heroes_Config!B:C,2,0)="忍者",VLOOKUP(C153,[3]Heroes_Config!B:C,2,0)="怪兽"),0,1)),2)),[4]被动技能!A$3:B$32,2,0)))</f>
        <v/>
      </c>
      <c r="J153" s="34" t="str">
        <f t="shared" si="28"/>
        <v/>
      </c>
      <c r="K153" s="34" t="str">
        <f>VLOOKUP(D153,[4]被动技能!$A$35:$B$37,2,0)</f>
        <v>80000020|5|80000021|5|80000022|5;80000021|10|80000022|10|80000023|10;80000022|15|80000023|15|80000024|15</v>
      </c>
      <c r="L153" s="34" t="str">
        <f t="shared" si="29"/>
        <v/>
      </c>
      <c r="M153" s="34" t="str">
        <f t="shared" si="30"/>
        <v/>
      </c>
    </row>
    <row r="154" spans="1:13" s="34" customFormat="1" x14ac:dyDescent="0.15">
      <c r="A154" s="34">
        <f t="shared" si="20"/>
        <v>303002</v>
      </c>
      <c r="B154" s="88">
        <v>3030</v>
      </c>
      <c r="C154" s="88" t="str">
        <f>VLOOKUP(B154,Heroes_Config!A:B,2,0)</f>
        <v>俄耳甫斯</v>
      </c>
      <c r="D154" s="112">
        <f>VLOOKUP(B154,Heroes_Config!$A$5:$AN$5005,MATCH(D$4,Heroes_Config!$A$4:$AN$4,0),0)</f>
        <v>3</v>
      </c>
      <c r="E154" s="34">
        <v>2</v>
      </c>
      <c r="G154" s="34">
        <f t="shared" ref="G154:H154" si="31">G148</f>
        <v>25</v>
      </c>
      <c r="H154" s="34">
        <f t="shared" si="31"/>
        <v>-1</v>
      </c>
      <c r="I154" s="34" t="str">
        <f>IF(F154="","",IF(F154=4,VLOOKUP(VALUE(CONCATENATE(E154,F154,IF(OR(VLOOKUP(C154,[3]Heroes_Config!B:C,2,0)="枪兵",VLOOKUP(C154,[3]Heroes_Config!B:C,2,0)="步兵",VLOOKUP(C154,[3]Heroes_Config!B:C,2,0)="骑兵",VLOOKUP(C154,[3]Heroes_Config!B:C,2,0)="轻骑兵",VLOOKUP(C154,[3]Heroes_Config!B:C,2,0)="重骑兵",VLOOKUP(C154,[3]Heroes_Config!B:C,2,0)="盾兵",VLOOKUP(C154,[3]Heroes_Config!B:C,2,0)="忍者",VLOOKUP(C154,[3]Heroes_Config!B:C,2,0)="怪兽"),0,1))),[4]被动技能!A$3:B$32,2,0),VLOOKUP(VALUE(LEFT(CONCATENATE(E154,F154,IF(OR(VLOOKUP(C154,[3]Heroes_Config!B:C,2,0)="枪兵",VLOOKUP(C154,[3]Heroes_Config!B:C,2,0)="步兵",VLOOKUP(C154,[3]Heroes_Config!B:C,2,0)="骑兵",VLOOKUP(C154,[3]Heroes_Config!B:C,2,0)="轻骑兵",VLOOKUP(C154,[3]Heroes_Config!B:C,2,0)="重骑兵",VLOOKUP(C154,[3]Heroes_Config!B:C,2,0)="盾兵",VLOOKUP(C154,[3]Heroes_Config!B:C,2,0)="忍者",VLOOKUP(C154,[3]Heroes_Config!B:C,2,0)="怪兽"),0,1)),2)),[4]被动技能!A$3:B$32,2,0)))</f>
        <v/>
      </c>
      <c r="J154" s="34" t="str">
        <f t="shared" si="28"/>
        <v/>
      </c>
      <c r="K154" s="34" t="str">
        <f>VLOOKUP(D154,[4]被动技能!$A$35:$B$37,2,0)</f>
        <v>80000020|5|80000021|5|80000022|5;80000021|10|80000022|10|80000023|10;80000022|15|80000023|15|80000024|15</v>
      </c>
      <c r="L154" s="34" t="str">
        <f t="shared" si="29"/>
        <v/>
      </c>
      <c r="M154" s="34" t="str">
        <f t="shared" si="30"/>
        <v/>
      </c>
    </row>
    <row r="155" spans="1:13" s="34" customFormat="1" x14ac:dyDescent="0.15">
      <c r="A155" s="34">
        <f t="shared" si="20"/>
        <v>303003</v>
      </c>
      <c r="B155" s="88">
        <v>3030</v>
      </c>
      <c r="C155" s="88" t="str">
        <f>VLOOKUP(B155,Heroes_Config!A:B,2,0)</f>
        <v>俄耳甫斯</v>
      </c>
      <c r="D155" s="112">
        <f>VLOOKUP(B155,Heroes_Config!$A$5:$AN$5005,MATCH(D$4,Heroes_Config!$A$4:$AN$4,0),0)</f>
        <v>3</v>
      </c>
      <c r="E155" s="34">
        <v>3</v>
      </c>
      <c r="G155" s="34">
        <f t="shared" ref="G155:H155" si="32">G149</f>
        <v>35</v>
      </c>
      <c r="H155" s="34">
        <f t="shared" si="32"/>
        <v>-1</v>
      </c>
      <c r="I155" s="34" t="str">
        <f>IF(F155="","",IF(F155=4,VLOOKUP(VALUE(CONCATENATE(E155,F155,IF(OR(VLOOKUP(C155,[3]Heroes_Config!B:C,2,0)="枪兵",VLOOKUP(C155,[3]Heroes_Config!B:C,2,0)="步兵",VLOOKUP(C155,[3]Heroes_Config!B:C,2,0)="骑兵",VLOOKUP(C155,[3]Heroes_Config!B:C,2,0)="轻骑兵",VLOOKUP(C155,[3]Heroes_Config!B:C,2,0)="重骑兵",VLOOKUP(C155,[3]Heroes_Config!B:C,2,0)="盾兵",VLOOKUP(C155,[3]Heroes_Config!B:C,2,0)="忍者",VLOOKUP(C155,[3]Heroes_Config!B:C,2,0)="怪兽"),0,1))),[4]被动技能!A$3:B$32,2,0),VLOOKUP(VALUE(LEFT(CONCATENATE(E155,F155,IF(OR(VLOOKUP(C155,[3]Heroes_Config!B:C,2,0)="枪兵",VLOOKUP(C155,[3]Heroes_Config!B:C,2,0)="步兵",VLOOKUP(C155,[3]Heroes_Config!B:C,2,0)="骑兵",VLOOKUP(C155,[3]Heroes_Config!B:C,2,0)="轻骑兵",VLOOKUP(C155,[3]Heroes_Config!B:C,2,0)="重骑兵",VLOOKUP(C155,[3]Heroes_Config!B:C,2,0)="盾兵",VLOOKUP(C155,[3]Heroes_Config!B:C,2,0)="忍者",VLOOKUP(C155,[3]Heroes_Config!B:C,2,0)="怪兽"),0,1)),2)),[4]被动技能!A$3:B$32,2,0)))</f>
        <v/>
      </c>
      <c r="J155" s="34" t="str">
        <f t="shared" si="28"/>
        <v/>
      </c>
      <c r="K155" s="34" t="str">
        <f>VLOOKUP(D155,[4]被动技能!$A$35:$B$37,2,0)</f>
        <v>80000020|5|80000021|5|80000022|5;80000021|10|80000022|10|80000023|10;80000022|15|80000023|15|80000024|15</v>
      </c>
      <c r="L155" s="34" t="str">
        <f t="shared" si="29"/>
        <v/>
      </c>
      <c r="M155" s="34" t="str">
        <f t="shared" si="30"/>
        <v/>
      </c>
    </row>
    <row r="156" spans="1:13" s="34" customFormat="1" x14ac:dyDescent="0.15">
      <c r="A156" s="34">
        <f t="shared" si="20"/>
        <v>303004</v>
      </c>
      <c r="B156" s="88">
        <v>3030</v>
      </c>
      <c r="C156" s="88" t="str">
        <f>VLOOKUP(B156,Heroes_Config!A:B,2,0)</f>
        <v>俄耳甫斯</v>
      </c>
      <c r="D156" s="112">
        <f>VLOOKUP(B156,Heroes_Config!$A$5:$AN$5005,MATCH(D$4,Heroes_Config!$A$4:$AN$4,0),0)</f>
        <v>3</v>
      </c>
      <c r="E156" s="34">
        <v>4</v>
      </c>
      <c r="G156" s="34">
        <f t="shared" ref="G156:H156" si="33">G150</f>
        <v>45</v>
      </c>
      <c r="H156" s="34">
        <f t="shared" si="33"/>
        <v>-1</v>
      </c>
      <c r="I156" s="34" t="str">
        <f>IF(F156="","",IF(F156=4,VLOOKUP(VALUE(CONCATENATE(E156,F156,IF(OR(VLOOKUP(C156,[3]Heroes_Config!B:C,2,0)="枪兵",VLOOKUP(C156,[3]Heroes_Config!B:C,2,0)="步兵",VLOOKUP(C156,[3]Heroes_Config!B:C,2,0)="骑兵",VLOOKUP(C156,[3]Heroes_Config!B:C,2,0)="轻骑兵",VLOOKUP(C156,[3]Heroes_Config!B:C,2,0)="重骑兵",VLOOKUP(C156,[3]Heroes_Config!B:C,2,0)="盾兵",VLOOKUP(C156,[3]Heroes_Config!B:C,2,0)="忍者",VLOOKUP(C156,[3]Heroes_Config!B:C,2,0)="怪兽"),0,1))),[4]被动技能!A$3:B$32,2,0),VLOOKUP(VALUE(LEFT(CONCATENATE(E156,F156,IF(OR(VLOOKUP(C156,[3]Heroes_Config!B:C,2,0)="枪兵",VLOOKUP(C156,[3]Heroes_Config!B:C,2,0)="步兵",VLOOKUP(C156,[3]Heroes_Config!B:C,2,0)="骑兵",VLOOKUP(C156,[3]Heroes_Config!B:C,2,0)="轻骑兵",VLOOKUP(C156,[3]Heroes_Config!B:C,2,0)="重骑兵",VLOOKUP(C156,[3]Heroes_Config!B:C,2,0)="盾兵",VLOOKUP(C156,[3]Heroes_Config!B:C,2,0)="忍者",VLOOKUP(C156,[3]Heroes_Config!B:C,2,0)="怪兽"),0,1)),2)),[4]被动技能!A$3:B$32,2,0)))</f>
        <v/>
      </c>
      <c r="J156" s="34" t="str">
        <f t="shared" si="28"/>
        <v/>
      </c>
      <c r="K156" s="34" t="str">
        <f>VLOOKUP(D156,[4]被动技能!$A$35:$B$37,2,0)</f>
        <v>80000020|5|80000021|5|80000022|5;80000021|10|80000022|10|80000023|10;80000022|15|80000023|15|80000024|15</v>
      </c>
      <c r="L156" s="34" t="str">
        <f t="shared" si="29"/>
        <v/>
      </c>
      <c r="M156" s="34" t="str">
        <f t="shared" si="30"/>
        <v/>
      </c>
    </row>
    <row r="157" spans="1:13" s="34" customFormat="1" x14ac:dyDescent="0.15">
      <c r="A157" s="34">
        <f t="shared" si="20"/>
        <v>303005</v>
      </c>
      <c r="B157" s="88">
        <v>3030</v>
      </c>
      <c r="C157" s="88" t="str">
        <f>VLOOKUP(B157,Heroes_Config!A:B,2,0)</f>
        <v>俄耳甫斯</v>
      </c>
      <c r="D157" s="112">
        <f>VLOOKUP(B157,Heroes_Config!$A$5:$AN$5005,MATCH(D$4,Heroes_Config!$A$4:$AN$4,0),0)</f>
        <v>3</v>
      </c>
      <c r="E157" s="34">
        <v>5</v>
      </c>
      <c r="G157" s="34">
        <f t="shared" ref="G157:H157" si="34">G151</f>
        <v>55</v>
      </c>
      <c r="H157" s="34">
        <f t="shared" si="34"/>
        <v>-1</v>
      </c>
      <c r="I157" s="34" t="str">
        <f>IF(F157="","",IF(F157=4,VLOOKUP(VALUE(CONCATENATE(E157,F157,IF(OR(VLOOKUP(C157,[3]Heroes_Config!B:C,2,0)="枪兵",VLOOKUP(C157,[3]Heroes_Config!B:C,2,0)="步兵",VLOOKUP(C157,[3]Heroes_Config!B:C,2,0)="骑兵",VLOOKUP(C157,[3]Heroes_Config!B:C,2,0)="轻骑兵",VLOOKUP(C157,[3]Heroes_Config!B:C,2,0)="重骑兵",VLOOKUP(C157,[3]Heroes_Config!B:C,2,0)="盾兵",VLOOKUP(C157,[3]Heroes_Config!B:C,2,0)="忍者",VLOOKUP(C157,[3]Heroes_Config!B:C,2,0)="怪兽"),0,1))),[4]被动技能!A$3:B$32,2,0),VLOOKUP(VALUE(LEFT(CONCATENATE(E157,F157,IF(OR(VLOOKUP(C157,[3]Heroes_Config!B:C,2,0)="枪兵",VLOOKUP(C157,[3]Heroes_Config!B:C,2,0)="步兵",VLOOKUP(C157,[3]Heroes_Config!B:C,2,0)="骑兵",VLOOKUP(C157,[3]Heroes_Config!B:C,2,0)="轻骑兵",VLOOKUP(C157,[3]Heroes_Config!B:C,2,0)="重骑兵",VLOOKUP(C157,[3]Heroes_Config!B:C,2,0)="盾兵",VLOOKUP(C157,[3]Heroes_Config!B:C,2,0)="忍者",VLOOKUP(C157,[3]Heroes_Config!B:C,2,0)="怪兽"),0,1)),2)),[4]被动技能!A$3:B$32,2,0)))</f>
        <v/>
      </c>
      <c r="J157" s="34" t="str">
        <f t="shared" si="28"/>
        <v/>
      </c>
      <c r="K157" s="34" t="str">
        <f>VLOOKUP(D157,[4]被动技能!$A$35:$B$37,2,0)</f>
        <v>80000020|5|80000021|5|80000022|5;80000021|10|80000022|10|80000023|10;80000022|15|80000023|15|80000024|15</v>
      </c>
      <c r="L157" s="34" t="str">
        <f t="shared" si="29"/>
        <v/>
      </c>
      <c r="M157" s="34" t="str">
        <f t="shared" si="30"/>
        <v/>
      </c>
    </row>
    <row r="158" spans="1:13" s="34" customFormat="1" x14ac:dyDescent="0.15">
      <c r="A158" s="34">
        <f t="shared" si="20"/>
        <v>303101</v>
      </c>
      <c r="B158" s="92">
        <v>3031</v>
      </c>
      <c r="C158" s="92" t="str">
        <f>VLOOKUP(B158,Heroes_Config!A:B,2,0)</f>
        <v>奥德修斯</v>
      </c>
      <c r="D158" s="114">
        <f>VLOOKUP(B158,Heroes_Config!$A$5:$AN$5005,MATCH(D$4,Heroes_Config!$A$4:$AN$4,0),0)</f>
        <v>3</v>
      </c>
      <c r="E158" s="34">
        <v>1</v>
      </c>
      <c r="G158" s="34">
        <f t="shared" ref="G158:H177" si="35">G153</f>
        <v>10</v>
      </c>
      <c r="H158" s="34">
        <f t="shared" si="35"/>
        <v>-1</v>
      </c>
      <c r="I158" s="34" t="str">
        <f>IF(F158="","",IF(F158=4,VLOOKUP(VALUE(CONCATENATE(E158,F158,IF(OR(VLOOKUP(C158,[3]Heroes_Config!B:C,2,0)="枪兵",VLOOKUP(C158,[3]Heroes_Config!B:C,2,0)="步兵",VLOOKUP(C158,[3]Heroes_Config!B:C,2,0)="骑兵",VLOOKUP(C158,[3]Heroes_Config!B:C,2,0)="轻骑兵",VLOOKUP(C158,[3]Heroes_Config!B:C,2,0)="重骑兵",VLOOKUP(C158,[3]Heroes_Config!B:C,2,0)="盾兵",VLOOKUP(C158,[3]Heroes_Config!B:C,2,0)="忍者",VLOOKUP(C158,[3]Heroes_Config!B:C,2,0)="怪兽"),0,1))),[4]被动技能!A$3:B$32,2,0),VLOOKUP(VALUE(LEFT(CONCATENATE(E158,F158,IF(OR(VLOOKUP(C158,[3]Heroes_Config!B:C,2,0)="枪兵",VLOOKUP(C158,[3]Heroes_Config!B:C,2,0)="步兵",VLOOKUP(C158,[3]Heroes_Config!B:C,2,0)="骑兵",VLOOKUP(C158,[3]Heroes_Config!B:C,2,0)="轻骑兵",VLOOKUP(C158,[3]Heroes_Config!B:C,2,0)="重骑兵",VLOOKUP(C158,[3]Heroes_Config!B:C,2,0)="盾兵",VLOOKUP(C158,[3]Heroes_Config!B:C,2,0)="忍者",VLOOKUP(C158,[3]Heroes_Config!B:C,2,0)="怪兽"),0,1)),2)),[4]被动技能!A$3:B$32,2,0)))</f>
        <v/>
      </c>
      <c r="J158" s="34" t="str">
        <f t="shared" si="28"/>
        <v/>
      </c>
      <c r="K158" s="34" t="str">
        <f>VLOOKUP(D158,[4]被动技能!$A$35:$B$37,2,0)</f>
        <v>80000020|5|80000021|5|80000022|5;80000021|10|80000022|10|80000023|10;80000022|15|80000023|15|80000024|15</v>
      </c>
      <c r="L158" s="34" t="str">
        <f t="shared" si="29"/>
        <v/>
      </c>
      <c r="M158" s="34" t="str">
        <f t="shared" si="30"/>
        <v/>
      </c>
    </row>
    <row r="159" spans="1:13" s="34" customFormat="1" x14ac:dyDescent="0.15">
      <c r="A159" s="34">
        <f t="shared" si="20"/>
        <v>303102</v>
      </c>
      <c r="B159" s="92">
        <v>3031</v>
      </c>
      <c r="C159" s="92" t="str">
        <f>VLOOKUP(B159,Heroes_Config!A:B,2,0)</f>
        <v>奥德修斯</v>
      </c>
      <c r="D159" s="114">
        <f>VLOOKUP(B159,Heroes_Config!$A$5:$AN$5005,MATCH(D$4,Heroes_Config!$A$4:$AN$4,0),0)</f>
        <v>3</v>
      </c>
      <c r="E159" s="34">
        <v>2</v>
      </c>
      <c r="G159" s="34">
        <f t="shared" si="35"/>
        <v>25</v>
      </c>
      <c r="H159" s="34">
        <f t="shared" si="35"/>
        <v>-1</v>
      </c>
      <c r="I159" s="34" t="str">
        <f>IF(F159="","",IF(F159=4,VLOOKUP(VALUE(CONCATENATE(E159,F159,IF(OR(VLOOKUP(C159,[3]Heroes_Config!B:C,2,0)="枪兵",VLOOKUP(C159,[3]Heroes_Config!B:C,2,0)="步兵",VLOOKUP(C159,[3]Heroes_Config!B:C,2,0)="骑兵",VLOOKUP(C159,[3]Heroes_Config!B:C,2,0)="轻骑兵",VLOOKUP(C159,[3]Heroes_Config!B:C,2,0)="重骑兵",VLOOKUP(C159,[3]Heroes_Config!B:C,2,0)="盾兵",VLOOKUP(C159,[3]Heroes_Config!B:C,2,0)="忍者",VLOOKUP(C159,[3]Heroes_Config!B:C,2,0)="怪兽"),0,1))),[4]被动技能!A$3:B$32,2,0),VLOOKUP(VALUE(LEFT(CONCATENATE(E159,F159,IF(OR(VLOOKUP(C159,[3]Heroes_Config!B:C,2,0)="枪兵",VLOOKUP(C159,[3]Heroes_Config!B:C,2,0)="步兵",VLOOKUP(C159,[3]Heroes_Config!B:C,2,0)="骑兵",VLOOKUP(C159,[3]Heroes_Config!B:C,2,0)="轻骑兵",VLOOKUP(C159,[3]Heroes_Config!B:C,2,0)="重骑兵",VLOOKUP(C159,[3]Heroes_Config!B:C,2,0)="盾兵",VLOOKUP(C159,[3]Heroes_Config!B:C,2,0)="忍者",VLOOKUP(C159,[3]Heroes_Config!B:C,2,0)="怪兽"),0,1)),2)),[4]被动技能!A$3:B$32,2,0)))</f>
        <v/>
      </c>
      <c r="J159" s="34" t="str">
        <f t="shared" si="28"/>
        <v/>
      </c>
      <c r="K159" s="34" t="str">
        <f>VLOOKUP(D159,[4]被动技能!$A$35:$B$37,2,0)</f>
        <v>80000020|5|80000021|5|80000022|5;80000021|10|80000022|10|80000023|10;80000022|15|80000023|15|80000024|15</v>
      </c>
      <c r="L159" s="34" t="str">
        <f t="shared" si="29"/>
        <v/>
      </c>
      <c r="M159" s="34" t="str">
        <f t="shared" si="30"/>
        <v/>
      </c>
    </row>
    <row r="160" spans="1:13" s="34" customFormat="1" x14ac:dyDescent="0.15">
      <c r="A160" s="34">
        <f t="shared" si="20"/>
        <v>303103</v>
      </c>
      <c r="B160" s="92">
        <v>3031</v>
      </c>
      <c r="C160" s="92" t="str">
        <f>VLOOKUP(B160,Heroes_Config!A:B,2,0)</f>
        <v>奥德修斯</v>
      </c>
      <c r="D160" s="114">
        <f>VLOOKUP(B160,Heroes_Config!$A$5:$AN$5005,MATCH(D$4,Heroes_Config!$A$4:$AN$4,0),0)</f>
        <v>3</v>
      </c>
      <c r="E160" s="34">
        <v>3</v>
      </c>
      <c r="G160" s="34">
        <f t="shared" si="35"/>
        <v>35</v>
      </c>
      <c r="H160" s="34">
        <f t="shared" si="35"/>
        <v>-1</v>
      </c>
      <c r="I160" s="34" t="str">
        <f>IF(F160="","",IF(F160=4,VLOOKUP(VALUE(CONCATENATE(E160,F160,IF(OR(VLOOKUP(C160,[3]Heroes_Config!B:C,2,0)="枪兵",VLOOKUP(C160,[3]Heroes_Config!B:C,2,0)="步兵",VLOOKUP(C160,[3]Heroes_Config!B:C,2,0)="骑兵",VLOOKUP(C160,[3]Heroes_Config!B:C,2,0)="轻骑兵",VLOOKUP(C160,[3]Heroes_Config!B:C,2,0)="重骑兵",VLOOKUP(C160,[3]Heroes_Config!B:C,2,0)="盾兵",VLOOKUP(C160,[3]Heroes_Config!B:C,2,0)="忍者",VLOOKUP(C160,[3]Heroes_Config!B:C,2,0)="怪兽"),0,1))),[4]被动技能!A$3:B$32,2,0),VLOOKUP(VALUE(LEFT(CONCATENATE(E160,F160,IF(OR(VLOOKUP(C160,[3]Heroes_Config!B:C,2,0)="枪兵",VLOOKUP(C160,[3]Heroes_Config!B:C,2,0)="步兵",VLOOKUP(C160,[3]Heroes_Config!B:C,2,0)="骑兵",VLOOKUP(C160,[3]Heroes_Config!B:C,2,0)="轻骑兵",VLOOKUP(C160,[3]Heroes_Config!B:C,2,0)="重骑兵",VLOOKUP(C160,[3]Heroes_Config!B:C,2,0)="盾兵",VLOOKUP(C160,[3]Heroes_Config!B:C,2,0)="忍者",VLOOKUP(C160,[3]Heroes_Config!B:C,2,0)="怪兽"),0,1)),2)),[4]被动技能!A$3:B$32,2,0)))</f>
        <v/>
      </c>
      <c r="J160" s="34" t="str">
        <f t="shared" si="28"/>
        <v/>
      </c>
      <c r="K160" s="34" t="str">
        <f>VLOOKUP(D160,[4]被动技能!$A$35:$B$37,2,0)</f>
        <v>80000020|5|80000021|5|80000022|5;80000021|10|80000022|10|80000023|10;80000022|15|80000023|15|80000024|15</v>
      </c>
      <c r="L160" s="34" t="str">
        <f t="shared" si="29"/>
        <v/>
      </c>
      <c r="M160" s="34" t="str">
        <f t="shared" si="30"/>
        <v/>
      </c>
    </row>
    <row r="161" spans="1:13" s="34" customFormat="1" x14ac:dyDescent="0.15">
      <c r="A161" s="34">
        <f t="shared" si="20"/>
        <v>303104</v>
      </c>
      <c r="B161" s="92">
        <v>3031</v>
      </c>
      <c r="C161" s="92" t="str">
        <f>VLOOKUP(B161,Heroes_Config!A:B,2,0)</f>
        <v>奥德修斯</v>
      </c>
      <c r="D161" s="114">
        <f>VLOOKUP(B161,Heroes_Config!$A$5:$AN$5005,MATCH(D$4,Heroes_Config!$A$4:$AN$4,0),0)</f>
        <v>3</v>
      </c>
      <c r="E161" s="34">
        <v>4</v>
      </c>
      <c r="G161" s="34">
        <f t="shared" si="35"/>
        <v>45</v>
      </c>
      <c r="H161" s="34">
        <f t="shared" si="35"/>
        <v>-1</v>
      </c>
      <c r="I161" s="34" t="str">
        <f>IF(F161="","",IF(F161=4,VLOOKUP(VALUE(CONCATENATE(E161,F161,IF(OR(VLOOKUP(C161,[3]Heroes_Config!B:C,2,0)="枪兵",VLOOKUP(C161,[3]Heroes_Config!B:C,2,0)="步兵",VLOOKUP(C161,[3]Heroes_Config!B:C,2,0)="骑兵",VLOOKUP(C161,[3]Heroes_Config!B:C,2,0)="轻骑兵",VLOOKUP(C161,[3]Heroes_Config!B:C,2,0)="重骑兵",VLOOKUP(C161,[3]Heroes_Config!B:C,2,0)="盾兵",VLOOKUP(C161,[3]Heroes_Config!B:C,2,0)="忍者",VLOOKUP(C161,[3]Heroes_Config!B:C,2,0)="怪兽"),0,1))),[4]被动技能!A$3:B$32,2,0),VLOOKUP(VALUE(LEFT(CONCATENATE(E161,F161,IF(OR(VLOOKUP(C161,[3]Heroes_Config!B:C,2,0)="枪兵",VLOOKUP(C161,[3]Heroes_Config!B:C,2,0)="步兵",VLOOKUP(C161,[3]Heroes_Config!B:C,2,0)="骑兵",VLOOKUP(C161,[3]Heroes_Config!B:C,2,0)="轻骑兵",VLOOKUP(C161,[3]Heroes_Config!B:C,2,0)="重骑兵",VLOOKUP(C161,[3]Heroes_Config!B:C,2,0)="盾兵",VLOOKUP(C161,[3]Heroes_Config!B:C,2,0)="忍者",VLOOKUP(C161,[3]Heroes_Config!B:C,2,0)="怪兽"),0,1)),2)),[4]被动技能!A$3:B$32,2,0)))</f>
        <v/>
      </c>
      <c r="J161" s="34" t="str">
        <f t="shared" si="28"/>
        <v/>
      </c>
      <c r="K161" s="34" t="str">
        <f>VLOOKUP(D161,[4]被动技能!$A$35:$B$37,2,0)</f>
        <v>80000020|5|80000021|5|80000022|5;80000021|10|80000022|10|80000023|10;80000022|15|80000023|15|80000024|15</v>
      </c>
      <c r="L161" s="34" t="str">
        <f t="shared" si="29"/>
        <v/>
      </c>
      <c r="M161" s="34" t="str">
        <f t="shared" si="30"/>
        <v/>
      </c>
    </row>
    <row r="162" spans="1:13" s="34" customFormat="1" x14ac:dyDescent="0.15">
      <c r="A162" s="34">
        <f t="shared" si="20"/>
        <v>303105</v>
      </c>
      <c r="B162" s="92">
        <v>3031</v>
      </c>
      <c r="C162" s="92" t="str">
        <f>VLOOKUP(B162,Heroes_Config!A:B,2,0)</f>
        <v>奥德修斯</v>
      </c>
      <c r="D162" s="114">
        <f>VLOOKUP(B162,Heroes_Config!$A$5:$AN$5005,MATCH(D$4,Heroes_Config!$A$4:$AN$4,0),0)</f>
        <v>3</v>
      </c>
      <c r="E162" s="34">
        <v>5</v>
      </c>
      <c r="G162" s="34">
        <f t="shared" si="35"/>
        <v>55</v>
      </c>
      <c r="H162" s="34">
        <f t="shared" si="35"/>
        <v>-1</v>
      </c>
      <c r="I162" s="34" t="str">
        <f>IF(F162="","",IF(F162=4,VLOOKUP(VALUE(CONCATENATE(E162,F162,IF(OR(VLOOKUP(C162,[3]Heroes_Config!B:C,2,0)="枪兵",VLOOKUP(C162,[3]Heroes_Config!B:C,2,0)="步兵",VLOOKUP(C162,[3]Heroes_Config!B:C,2,0)="骑兵",VLOOKUP(C162,[3]Heroes_Config!B:C,2,0)="轻骑兵",VLOOKUP(C162,[3]Heroes_Config!B:C,2,0)="重骑兵",VLOOKUP(C162,[3]Heroes_Config!B:C,2,0)="盾兵",VLOOKUP(C162,[3]Heroes_Config!B:C,2,0)="忍者",VLOOKUP(C162,[3]Heroes_Config!B:C,2,0)="怪兽"),0,1))),[4]被动技能!A$3:B$32,2,0),VLOOKUP(VALUE(LEFT(CONCATENATE(E162,F162,IF(OR(VLOOKUP(C162,[3]Heroes_Config!B:C,2,0)="枪兵",VLOOKUP(C162,[3]Heroes_Config!B:C,2,0)="步兵",VLOOKUP(C162,[3]Heroes_Config!B:C,2,0)="骑兵",VLOOKUP(C162,[3]Heroes_Config!B:C,2,0)="轻骑兵",VLOOKUP(C162,[3]Heroes_Config!B:C,2,0)="重骑兵",VLOOKUP(C162,[3]Heroes_Config!B:C,2,0)="盾兵",VLOOKUP(C162,[3]Heroes_Config!B:C,2,0)="忍者",VLOOKUP(C162,[3]Heroes_Config!B:C,2,0)="怪兽"),0,1)),2)),[4]被动技能!A$3:B$32,2,0)))</f>
        <v/>
      </c>
      <c r="J162" s="34" t="str">
        <f t="shared" si="28"/>
        <v/>
      </c>
      <c r="K162" s="34" t="str">
        <f>VLOOKUP(D162,[4]被动技能!$A$35:$B$37,2,0)</f>
        <v>80000020|5|80000021|5|80000022|5;80000021|10|80000022|10|80000023|10;80000022|15|80000023|15|80000024|15</v>
      </c>
      <c r="L162" s="34" t="str">
        <f t="shared" si="29"/>
        <v/>
      </c>
      <c r="M162" s="34" t="str">
        <f t="shared" si="30"/>
        <v/>
      </c>
    </row>
    <row r="163" spans="1:13" s="34" customFormat="1" x14ac:dyDescent="0.15">
      <c r="A163" s="34">
        <f t="shared" si="20"/>
        <v>303201</v>
      </c>
      <c r="B163" s="92">
        <v>3032</v>
      </c>
      <c r="C163" s="92" t="str">
        <f>VLOOKUP(B163,Heroes_Config!A:B,2,0)</f>
        <v>潘多拉</v>
      </c>
      <c r="D163" s="114">
        <f>VLOOKUP(B163,Heroes_Config!$A$5:$AN$5005,MATCH(D$4,Heroes_Config!$A$4:$AN$4,0),0)</f>
        <v>3</v>
      </c>
      <c r="E163" s="34">
        <v>1</v>
      </c>
      <c r="G163" s="34">
        <f t="shared" si="35"/>
        <v>10</v>
      </c>
      <c r="H163" s="34">
        <f t="shared" si="35"/>
        <v>-1</v>
      </c>
      <c r="I163" s="34" t="str">
        <f>IF(F163="","",IF(F163=4,VLOOKUP(VALUE(CONCATENATE(E163,F163,IF(OR(VLOOKUP(C163,[3]Heroes_Config!B:C,2,0)="枪兵",VLOOKUP(C163,[3]Heroes_Config!B:C,2,0)="步兵",VLOOKUP(C163,[3]Heroes_Config!B:C,2,0)="骑兵",VLOOKUP(C163,[3]Heroes_Config!B:C,2,0)="轻骑兵",VLOOKUP(C163,[3]Heroes_Config!B:C,2,0)="重骑兵",VLOOKUP(C163,[3]Heroes_Config!B:C,2,0)="盾兵",VLOOKUP(C163,[3]Heroes_Config!B:C,2,0)="忍者",VLOOKUP(C163,[3]Heroes_Config!B:C,2,0)="怪兽"),0,1))),[4]被动技能!A$3:B$32,2,0),VLOOKUP(VALUE(LEFT(CONCATENATE(E163,F163,IF(OR(VLOOKUP(C163,[3]Heroes_Config!B:C,2,0)="枪兵",VLOOKUP(C163,[3]Heroes_Config!B:C,2,0)="步兵",VLOOKUP(C163,[3]Heroes_Config!B:C,2,0)="骑兵",VLOOKUP(C163,[3]Heroes_Config!B:C,2,0)="轻骑兵",VLOOKUP(C163,[3]Heroes_Config!B:C,2,0)="重骑兵",VLOOKUP(C163,[3]Heroes_Config!B:C,2,0)="盾兵",VLOOKUP(C163,[3]Heroes_Config!B:C,2,0)="忍者",VLOOKUP(C163,[3]Heroes_Config!B:C,2,0)="怪兽"),0,1)),2)),[4]被动技能!A$3:B$32,2,0)))</f>
        <v/>
      </c>
      <c r="J163" s="34" t="str">
        <f t="shared" si="28"/>
        <v/>
      </c>
      <c r="K163" s="34" t="str">
        <f>VLOOKUP(D163,[4]被动技能!$A$35:$B$37,2,0)</f>
        <v>80000020|5|80000021|5|80000022|5;80000021|10|80000022|10|80000023|10;80000022|15|80000023|15|80000024|15</v>
      </c>
      <c r="L163" s="34" t="str">
        <f t="shared" si="29"/>
        <v/>
      </c>
      <c r="M163" s="34" t="str">
        <f t="shared" si="30"/>
        <v/>
      </c>
    </row>
    <row r="164" spans="1:13" s="34" customFormat="1" x14ac:dyDescent="0.15">
      <c r="A164" s="34">
        <f t="shared" si="20"/>
        <v>303202</v>
      </c>
      <c r="B164" s="92">
        <v>3032</v>
      </c>
      <c r="C164" s="92" t="str">
        <f>VLOOKUP(B164,Heroes_Config!A:B,2,0)</f>
        <v>潘多拉</v>
      </c>
      <c r="D164" s="114">
        <f>VLOOKUP(B164,Heroes_Config!$A$5:$AN$5005,MATCH(D$4,Heroes_Config!$A$4:$AN$4,0),0)</f>
        <v>3</v>
      </c>
      <c r="E164" s="34">
        <v>2</v>
      </c>
      <c r="G164" s="34">
        <f t="shared" si="35"/>
        <v>25</v>
      </c>
      <c r="H164" s="34">
        <f t="shared" si="35"/>
        <v>-1</v>
      </c>
      <c r="I164" s="34" t="str">
        <f>IF(F164="","",IF(F164=4,VLOOKUP(VALUE(CONCATENATE(E164,F164,IF(OR(VLOOKUP(C164,[3]Heroes_Config!B:C,2,0)="枪兵",VLOOKUP(C164,[3]Heroes_Config!B:C,2,0)="步兵",VLOOKUP(C164,[3]Heroes_Config!B:C,2,0)="骑兵",VLOOKUP(C164,[3]Heroes_Config!B:C,2,0)="轻骑兵",VLOOKUP(C164,[3]Heroes_Config!B:C,2,0)="重骑兵",VLOOKUP(C164,[3]Heroes_Config!B:C,2,0)="盾兵",VLOOKUP(C164,[3]Heroes_Config!B:C,2,0)="忍者",VLOOKUP(C164,[3]Heroes_Config!B:C,2,0)="怪兽"),0,1))),[4]被动技能!A$3:B$32,2,0),VLOOKUP(VALUE(LEFT(CONCATENATE(E164,F164,IF(OR(VLOOKUP(C164,[3]Heroes_Config!B:C,2,0)="枪兵",VLOOKUP(C164,[3]Heroes_Config!B:C,2,0)="步兵",VLOOKUP(C164,[3]Heroes_Config!B:C,2,0)="骑兵",VLOOKUP(C164,[3]Heroes_Config!B:C,2,0)="轻骑兵",VLOOKUP(C164,[3]Heroes_Config!B:C,2,0)="重骑兵",VLOOKUP(C164,[3]Heroes_Config!B:C,2,0)="盾兵",VLOOKUP(C164,[3]Heroes_Config!B:C,2,0)="忍者",VLOOKUP(C164,[3]Heroes_Config!B:C,2,0)="怪兽"),0,1)),2)),[4]被动技能!A$3:B$32,2,0)))</f>
        <v/>
      </c>
      <c r="J164" s="34" t="str">
        <f t="shared" si="28"/>
        <v/>
      </c>
      <c r="K164" s="34" t="str">
        <f>VLOOKUP(D164,[4]被动技能!$A$35:$B$37,2,0)</f>
        <v>80000020|5|80000021|5|80000022|5;80000021|10|80000022|10|80000023|10;80000022|15|80000023|15|80000024|15</v>
      </c>
      <c r="L164" s="34" t="str">
        <f t="shared" si="29"/>
        <v/>
      </c>
      <c r="M164" s="34" t="str">
        <f t="shared" si="30"/>
        <v/>
      </c>
    </row>
    <row r="165" spans="1:13" s="34" customFormat="1" x14ac:dyDescent="0.15">
      <c r="A165" s="34">
        <f t="shared" si="20"/>
        <v>303203</v>
      </c>
      <c r="B165" s="92">
        <v>3032</v>
      </c>
      <c r="C165" s="92" t="str">
        <f>VLOOKUP(B165,Heroes_Config!A:B,2,0)</f>
        <v>潘多拉</v>
      </c>
      <c r="D165" s="114">
        <f>VLOOKUP(B165,Heroes_Config!$A$5:$AN$5005,MATCH(D$4,Heroes_Config!$A$4:$AN$4,0),0)</f>
        <v>3</v>
      </c>
      <c r="E165" s="34">
        <v>3</v>
      </c>
      <c r="G165" s="34">
        <f t="shared" si="35"/>
        <v>35</v>
      </c>
      <c r="H165" s="34">
        <f t="shared" si="35"/>
        <v>-1</v>
      </c>
      <c r="I165" s="34" t="str">
        <f>IF(F165="","",IF(F165=4,VLOOKUP(VALUE(CONCATENATE(E165,F165,IF(OR(VLOOKUP(C165,[3]Heroes_Config!B:C,2,0)="枪兵",VLOOKUP(C165,[3]Heroes_Config!B:C,2,0)="步兵",VLOOKUP(C165,[3]Heroes_Config!B:C,2,0)="骑兵",VLOOKUP(C165,[3]Heroes_Config!B:C,2,0)="轻骑兵",VLOOKUP(C165,[3]Heroes_Config!B:C,2,0)="重骑兵",VLOOKUP(C165,[3]Heroes_Config!B:C,2,0)="盾兵",VLOOKUP(C165,[3]Heroes_Config!B:C,2,0)="忍者",VLOOKUP(C165,[3]Heroes_Config!B:C,2,0)="怪兽"),0,1))),[4]被动技能!A$3:B$32,2,0),VLOOKUP(VALUE(LEFT(CONCATENATE(E165,F165,IF(OR(VLOOKUP(C165,[3]Heroes_Config!B:C,2,0)="枪兵",VLOOKUP(C165,[3]Heroes_Config!B:C,2,0)="步兵",VLOOKUP(C165,[3]Heroes_Config!B:C,2,0)="骑兵",VLOOKUP(C165,[3]Heroes_Config!B:C,2,0)="轻骑兵",VLOOKUP(C165,[3]Heroes_Config!B:C,2,0)="重骑兵",VLOOKUP(C165,[3]Heroes_Config!B:C,2,0)="盾兵",VLOOKUP(C165,[3]Heroes_Config!B:C,2,0)="忍者",VLOOKUP(C165,[3]Heroes_Config!B:C,2,0)="怪兽"),0,1)),2)),[4]被动技能!A$3:B$32,2,0)))</f>
        <v/>
      </c>
      <c r="J165" s="34" t="str">
        <f t="shared" si="28"/>
        <v/>
      </c>
      <c r="K165" s="34" t="str">
        <f>VLOOKUP(D165,[4]被动技能!$A$35:$B$37,2,0)</f>
        <v>80000020|5|80000021|5|80000022|5;80000021|10|80000022|10|80000023|10;80000022|15|80000023|15|80000024|15</v>
      </c>
      <c r="L165" s="34" t="str">
        <f t="shared" si="29"/>
        <v/>
      </c>
      <c r="M165" s="34" t="str">
        <f t="shared" si="30"/>
        <v/>
      </c>
    </row>
    <row r="166" spans="1:13" s="34" customFormat="1" x14ac:dyDescent="0.15">
      <c r="A166" s="34">
        <f t="shared" si="20"/>
        <v>303204</v>
      </c>
      <c r="B166" s="92">
        <v>3032</v>
      </c>
      <c r="C166" s="92" t="str">
        <f>VLOOKUP(B166,Heroes_Config!A:B,2,0)</f>
        <v>潘多拉</v>
      </c>
      <c r="D166" s="114">
        <f>VLOOKUP(B166,Heroes_Config!$A$5:$AN$5005,MATCH(D$4,Heroes_Config!$A$4:$AN$4,0),0)</f>
        <v>3</v>
      </c>
      <c r="E166" s="34">
        <v>4</v>
      </c>
      <c r="G166" s="34">
        <f t="shared" si="35"/>
        <v>45</v>
      </c>
      <c r="H166" s="34">
        <f t="shared" si="35"/>
        <v>-1</v>
      </c>
      <c r="I166" s="34" t="str">
        <f>IF(F166="","",IF(F166=4,VLOOKUP(VALUE(CONCATENATE(E166,F166,IF(OR(VLOOKUP(C166,[3]Heroes_Config!B:C,2,0)="枪兵",VLOOKUP(C166,[3]Heroes_Config!B:C,2,0)="步兵",VLOOKUP(C166,[3]Heroes_Config!B:C,2,0)="骑兵",VLOOKUP(C166,[3]Heroes_Config!B:C,2,0)="轻骑兵",VLOOKUP(C166,[3]Heroes_Config!B:C,2,0)="重骑兵",VLOOKUP(C166,[3]Heroes_Config!B:C,2,0)="盾兵",VLOOKUP(C166,[3]Heroes_Config!B:C,2,0)="忍者",VLOOKUP(C166,[3]Heroes_Config!B:C,2,0)="怪兽"),0,1))),[4]被动技能!A$3:B$32,2,0),VLOOKUP(VALUE(LEFT(CONCATENATE(E166,F166,IF(OR(VLOOKUP(C166,[3]Heroes_Config!B:C,2,0)="枪兵",VLOOKUP(C166,[3]Heroes_Config!B:C,2,0)="步兵",VLOOKUP(C166,[3]Heroes_Config!B:C,2,0)="骑兵",VLOOKUP(C166,[3]Heroes_Config!B:C,2,0)="轻骑兵",VLOOKUP(C166,[3]Heroes_Config!B:C,2,0)="重骑兵",VLOOKUP(C166,[3]Heroes_Config!B:C,2,0)="盾兵",VLOOKUP(C166,[3]Heroes_Config!B:C,2,0)="忍者",VLOOKUP(C166,[3]Heroes_Config!B:C,2,0)="怪兽"),0,1)),2)),[4]被动技能!A$3:B$32,2,0)))</f>
        <v/>
      </c>
      <c r="J166" s="34" t="str">
        <f t="shared" si="28"/>
        <v/>
      </c>
      <c r="K166" s="34" t="str">
        <f>VLOOKUP(D166,[4]被动技能!$A$35:$B$37,2,0)</f>
        <v>80000020|5|80000021|5|80000022|5;80000021|10|80000022|10|80000023|10;80000022|15|80000023|15|80000024|15</v>
      </c>
      <c r="L166" s="34" t="str">
        <f t="shared" si="29"/>
        <v/>
      </c>
      <c r="M166" s="34" t="str">
        <f t="shared" si="30"/>
        <v/>
      </c>
    </row>
    <row r="167" spans="1:13" s="34" customFormat="1" x14ac:dyDescent="0.15">
      <c r="A167" s="34">
        <f t="shared" si="20"/>
        <v>303205</v>
      </c>
      <c r="B167" s="92">
        <v>3032</v>
      </c>
      <c r="C167" s="92" t="str">
        <f>VLOOKUP(B167,Heroes_Config!A:B,2,0)</f>
        <v>潘多拉</v>
      </c>
      <c r="D167" s="114">
        <f>VLOOKUP(B167,Heroes_Config!$A$5:$AN$5005,MATCH(D$4,Heroes_Config!$A$4:$AN$4,0),0)</f>
        <v>3</v>
      </c>
      <c r="E167" s="34">
        <v>5</v>
      </c>
      <c r="G167" s="34">
        <f t="shared" si="35"/>
        <v>55</v>
      </c>
      <c r="H167" s="34">
        <f t="shared" si="35"/>
        <v>-1</v>
      </c>
      <c r="I167" s="34" t="str">
        <f>IF(F167="","",IF(F167=4,VLOOKUP(VALUE(CONCATENATE(E167,F167,IF(OR(VLOOKUP(C167,[3]Heroes_Config!B:C,2,0)="枪兵",VLOOKUP(C167,[3]Heroes_Config!B:C,2,0)="步兵",VLOOKUP(C167,[3]Heroes_Config!B:C,2,0)="骑兵",VLOOKUP(C167,[3]Heroes_Config!B:C,2,0)="轻骑兵",VLOOKUP(C167,[3]Heroes_Config!B:C,2,0)="重骑兵",VLOOKUP(C167,[3]Heroes_Config!B:C,2,0)="盾兵",VLOOKUP(C167,[3]Heroes_Config!B:C,2,0)="忍者",VLOOKUP(C167,[3]Heroes_Config!B:C,2,0)="怪兽"),0,1))),[4]被动技能!A$3:B$32,2,0),VLOOKUP(VALUE(LEFT(CONCATENATE(E167,F167,IF(OR(VLOOKUP(C167,[3]Heroes_Config!B:C,2,0)="枪兵",VLOOKUP(C167,[3]Heroes_Config!B:C,2,0)="步兵",VLOOKUP(C167,[3]Heroes_Config!B:C,2,0)="骑兵",VLOOKUP(C167,[3]Heroes_Config!B:C,2,0)="轻骑兵",VLOOKUP(C167,[3]Heroes_Config!B:C,2,0)="重骑兵",VLOOKUP(C167,[3]Heroes_Config!B:C,2,0)="盾兵",VLOOKUP(C167,[3]Heroes_Config!B:C,2,0)="忍者",VLOOKUP(C167,[3]Heroes_Config!B:C,2,0)="怪兽"),0,1)),2)),[4]被动技能!A$3:B$32,2,0)))</f>
        <v/>
      </c>
      <c r="J167" s="34" t="str">
        <f t="shared" si="28"/>
        <v/>
      </c>
      <c r="K167" s="34" t="str">
        <f>VLOOKUP(D167,[4]被动技能!$A$35:$B$37,2,0)</f>
        <v>80000020|5|80000021|5|80000022|5;80000021|10|80000022|10|80000023|10;80000022|15|80000023|15|80000024|15</v>
      </c>
      <c r="L167" s="34" t="str">
        <f t="shared" si="29"/>
        <v/>
      </c>
      <c r="M167" s="34" t="str">
        <f t="shared" si="30"/>
        <v/>
      </c>
    </row>
    <row r="168" spans="1:13" s="34" customFormat="1" x14ac:dyDescent="0.15">
      <c r="A168" s="34">
        <f t="shared" si="20"/>
        <v>303301</v>
      </c>
      <c r="B168" s="92">
        <v>3033</v>
      </c>
      <c r="C168" s="92" t="str">
        <f>VLOOKUP(B168,Heroes_Config!A:B,2,0)</f>
        <v>齐格弗里德</v>
      </c>
      <c r="D168" s="114">
        <f>VLOOKUP(B168,Heroes_Config!$A$5:$AN$5005,MATCH(D$4,Heroes_Config!$A$4:$AN$4,0),0)</f>
        <v>3</v>
      </c>
      <c r="E168" s="34">
        <v>1</v>
      </c>
      <c r="G168" s="34">
        <f t="shared" si="35"/>
        <v>10</v>
      </c>
      <c r="H168" s="34">
        <f t="shared" si="35"/>
        <v>-1</v>
      </c>
      <c r="I168" s="34" t="str">
        <f>IF(F168="","",IF(F168=4,VLOOKUP(VALUE(CONCATENATE(E168,F168,IF(OR(VLOOKUP(C168,[3]Heroes_Config!B:C,2,0)="枪兵",VLOOKUP(C168,[3]Heroes_Config!B:C,2,0)="步兵",VLOOKUP(C168,[3]Heroes_Config!B:C,2,0)="骑兵",VLOOKUP(C168,[3]Heroes_Config!B:C,2,0)="轻骑兵",VLOOKUP(C168,[3]Heroes_Config!B:C,2,0)="重骑兵",VLOOKUP(C168,[3]Heroes_Config!B:C,2,0)="盾兵",VLOOKUP(C168,[3]Heroes_Config!B:C,2,0)="忍者",VLOOKUP(C168,[3]Heroes_Config!B:C,2,0)="怪兽"),0,1))),[4]被动技能!A$3:B$32,2,0),VLOOKUP(VALUE(LEFT(CONCATENATE(E168,F168,IF(OR(VLOOKUP(C168,[3]Heroes_Config!B:C,2,0)="枪兵",VLOOKUP(C168,[3]Heroes_Config!B:C,2,0)="步兵",VLOOKUP(C168,[3]Heroes_Config!B:C,2,0)="骑兵",VLOOKUP(C168,[3]Heroes_Config!B:C,2,0)="轻骑兵",VLOOKUP(C168,[3]Heroes_Config!B:C,2,0)="重骑兵",VLOOKUP(C168,[3]Heroes_Config!B:C,2,0)="盾兵",VLOOKUP(C168,[3]Heroes_Config!B:C,2,0)="忍者",VLOOKUP(C168,[3]Heroes_Config!B:C,2,0)="怪兽"),0,1)),2)),[4]被动技能!A$3:B$32,2,0)))</f>
        <v/>
      </c>
      <c r="J168" s="34" t="str">
        <f t="shared" si="28"/>
        <v/>
      </c>
      <c r="K168" s="34" t="str">
        <f>VLOOKUP(D168,[4]被动技能!$A$35:$B$37,2,0)</f>
        <v>80000020|5|80000021|5|80000022|5;80000021|10|80000022|10|80000023|10;80000022|15|80000023|15|80000024|15</v>
      </c>
      <c r="L168" s="34" t="str">
        <f t="shared" si="29"/>
        <v/>
      </c>
      <c r="M168" s="34" t="str">
        <f t="shared" si="30"/>
        <v/>
      </c>
    </row>
    <row r="169" spans="1:13" s="34" customFormat="1" x14ac:dyDescent="0.15">
      <c r="A169" s="34">
        <f t="shared" si="20"/>
        <v>303302</v>
      </c>
      <c r="B169" s="92">
        <v>3033</v>
      </c>
      <c r="C169" s="92" t="str">
        <f>VLOOKUP(B169,Heroes_Config!A:B,2,0)</f>
        <v>齐格弗里德</v>
      </c>
      <c r="D169" s="114">
        <f>VLOOKUP(B169,Heroes_Config!$A$5:$AN$5005,MATCH(D$4,Heroes_Config!$A$4:$AN$4,0),0)</f>
        <v>3</v>
      </c>
      <c r="E169" s="34">
        <v>2</v>
      </c>
      <c r="G169" s="34">
        <f t="shared" si="35"/>
        <v>25</v>
      </c>
      <c r="H169" s="34">
        <f t="shared" si="35"/>
        <v>-1</v>
      </c>
      <c r="I169" s="34" t="str">
        <f>IF(F169="","",IF(F169=4,VLOOKUP(VALUE(CONCATENATE(E169,F169,IF(OR(VLOOKUP(C169,[3]Heroes_Config!B:C,2,0)="枪兵",VLOOKUP(C169,[3]Heroes_Config!B:C,2,0)="步兵",VLOOKUP(C169,[3]Heroes_Config!B:C,2,0)="骑兵",VLOOKUP(C169,[3]Heroes_Config!B:C,2,0)="轻骑兵",VLOOKUP(C169,[3]Heroes_Config!B:C,2,0)="重骑兵",VLOOKUP(C169,[3]Heroes_Config!B:C,2,0)="盾兵",VLOOKUP(C169,[3]Heroes_Config!B:C,2,0)="忍者",VLOOKUP(C169,[3]Heroes_Config!B:C,2,0)="怪兽"),0,1))),[4]被动技能!A$3:B$32,2,0),VLOOKUP(VALUE(LEFT(CONCATENATE(E169,F169,IF(OR(VLOOKUP(C169,[3]Heroes_Config!B:C,2,0)="枪兵",VLOOKUP(C169,[3]Heroes_Config!B:C,2,0)="步兵",VLOOKUP(C169,[3]Heroes_Config!B:C,2,0)="骑兵",VLOOKUP(C169,[3]Heroes_Config!B:C,2,0)="轻骑兵",VLOOKUP(C169,[3]Heroes_Config!B:C,2,0)="重骑兵",VLOOKUP(C169,[3]Heroes_Config!B:C,2,0)="盾兵",VLOOKUP(C169,[3]Heroes_Config!B:C,2,0)="忍者",VLOOKUP(C169,[3]Heroes_Config!B:C,2,0)="怪兽"),0,1)),2)),[4]被动技能!A$3:B$32,2,0)))</f>
        <v/>
      </c>
      <c r="J169" s="34" t="str">
        <f t="shared" si="28"/>
        <v/>
      </c>
      <c r="K169" s="34" t="str">
        <f>VLOOKUP(D169,[4]被动技能!$A$35:$B$37,2,0)</f>
        <v>80000020|5|80000021|5|80000022|5;80000021|10|80000022|10|80000023|10;80000022|15|80000023|15|80000024|15</v>
      </c>
      <c r="L169" s="34" t="str">
        <f t="shared" si="29"/>
        <v/>
      </c>
      <c r="M169" s="34" t="str">
        <f t="shared" si="30"/>
        <v/>
      </c>
    </row>
    <row r="170" spans="1:13" s="34" customFormat="1" x14ac:dyDescent="0.15">
      <c r="A170" s="34">
        <f t="shared" si="20"/>
        <v>303303</v>
      </c>
      <c r="B170" s="92">
        <v>3033</v>
      </c>
      <c r="C170" s="92" t="str">
        <f>VLOOKUP(B170,Heroes_Config!A:B,2,0)</f>
        <v>齐格弗里德</v>
      </c>
      <c r="D170" s="114">
        <f>VLOOKUP(B170,Heroes_Config!$A$5:$AN$5005,MATCH(D$4,Heroes_Config!$A$4:$AN$4,0),0)</f>
        <v>3</v>
      </c>
      <c r="E170" s="34">
        <v>3</v>
      </c>
      <c r="G170" s="34">
        <f t="shared" si="35"/>
        <v>35</v>
      </c>
      <c r="H170" s="34">
        <f t="shared" si="35"/>
        <v>-1</v>
      </c>
      <c r="I170" s="34" t="str">
        <f>IF(F170="","",IF(F170=4,VLOOKUP(VALUE(CONCATENATE(E170,F170,IF(OR(VLOOKUP(C170,[3]Heroes_Config!B:C,2,0)="枪兵",VLOOKUP(C170,[3]Heroes_Config!B:C,2,0)="步兵",VLOOKUP(C170,[3]Heroes_Config!B:C,2,0)="骑兵",VLOOKUP(C170,[3]Heroes_Config!B:C,2,0)="轻骑兵",VLOOKUP(C170,[3]Heroes_Config!B:C,2,0)="重骑兵",VLOOKUP(C170,[3]Heroes_Config!B:C,2,0)="盾兵",VLOOKUP(C170,[3]Heroes_Config!B:C,2,0)="忍者",VLOOKUP(C170,[3]Heroes_Config!B:C,2,0)="怪兽"),0,1))),[4]被动技能!A$3:B$32,2,0),VLOOKUP(VALUE(LEFT(CONCATENATE(E170,F170,IF(OR(VLOOKUP(C170,[3]Heroes_Config!B:C,2,0)="枪兵",VLOOKUP(C170,[3]Heroes_Config!B:C,2,0)="步兵",VLOOKUP(C170,[3]Heroes_Config!B:C,2,0)="骑兵",VLOOKUP(C170,[3]Heroes_Config!B:C,2,0)="轻骑兵",VLOOKUP(C170,[3]Heroes_Config!B:C,2,0)="重骑兵",VLOOKUP(C170,[3]Heroes_Config!B:C,2,0)="盾兵",VLOOKUP(C170,[3]Heroes_Config!B:C,2,0)="忍者",VLOOKUP(C170,[3]Heroes_Config!B:C,2,0)="怪兽"),0,1)),2)),[4]被动技能!A$3:B$32,2,0)))</f>
        <v/>
      </c>
      <c r="J170" s="34" t="str">
        <f t="shared" si="28"/>
        <v/>
      </c>
      <c r="K170" s="34" t="str">
        <f>VLOOKUP(D170,[4]被动技能!$A$35:$B$37,2,0)</f>
        <v>80000020|5|80000021|5|80000022|5;80000021|10|80000022|10|80000023|10;80000022|15|80000023|15|80000024|15</v>
      </c>
      <c r="L170" s="34" t="str">
        <f t="shared" si="29"/>
        <v/>
      </c>
      <c r="M170" s="34" t="str">
        <f t="shared" si="30"/>
        <v/>
      </c>
    </row>
    <row r="171" spans="1:13" s="34" customFormat="1" x14ac:dyDescent="0.15">
      <c r="A171" s="34">
        <f t="shared" si="20"/>
        <v>303304</v>
      </c>
      <c r="B171" s="92">
        <v>3033</v>
      </c>
      <c r="C171" s="92" t="str">
        <f>VLOOKUP(B171,Heroes_Config!A:B,2,0)</f>
        <v>齐格弗里德</v>
      </c>
      <c r="D171" s="114">
        <f>VLOOKUP(B171,Heroes_Config!$A$5:$AN$5005,MATCH(D$4,Heroes_Config!$A$4:$AN$4,0),0)</f>
        <v>3</v>
      </c>
      <c r="E171" s="34">
        <v>4</v>
      </c>
      <c r="G171" s="34">
        <f t="shared" si="35"/>
        <v>45</v>
      </c>
      <c r="H171" s="34">
        <f t="shared" si="35"/>
        <v>-1</v>
      </c>
      <c r="I171" s="34" t="str">
        <f>IF(F171="","",IF(F171=4,VLOOKUP(VALUE(CONCATENATE(E171,F171,IF(OR(VLOOKUP(C171,[3]Heroes_Config!B:C,2,0)="枪兵",VLOOKUP(C171,[3]Heroes_Config!B:C,2,0)="步兵",VLOOKUP(C171,[3]Heroes_Config!B:C,2,0)="骑兵",VLOOKUP(C171,[3]Heroes_Config!B:C,2,0)="轻骑兵",VLOOKUP(C171,[3]Heroes_Config!B:C,2,0)="重骑兵",VLOOKUP(C171,[3]Heroes_Config!B:C,2,0)="盾兵",VLOOKUP(C171,[3]Heroes_Config!B:C,2,0)="忍者",VLOOKUP(C171,[3]Heroes_Config!B:C,2,0)="怪兽"),0,1))),[4]被动技能!A$3:B$32,2,0),VLOOKUP(VALUE(LEFT(CONCATENATE(E171,F171,IF(OR(VLOOKUP(C171,[3]Heroes_Config!B:C,2,0)="枪兵",VLOOKUP(C171,[3]Heroes_Config!B:C,2,0)="步兵",VLOOKUP(C171,[3]Heroes_Config!B:C,2,0)="骑兵",VLOOKUP(C171,[3]Heroes_Config!B:C,2,0)="轻骑兵",VLOOKUP(C171,[3]Heroes_Config!B:C,2,0)="重骑兵",VLOOKUP(C171,[3]Heroes_Config!B:C,2,0)="盾兵",VLOOKUP(C171,[3]Heroes_Config!B:C,2,0)="忍者",VLOOKUP(C171,[3]Heroes_Config!B:C,2,0)="怪兽"),0,1)),2)),[4]被动技能!A$3:B$32,2,0)))</f>
        <v/>
      </c>
      <c r="J171" s="34" t="str">
        <f t="shared" si="28"/>
        <v/>
      </c>
      <c r="K171" s="34" t="str">
        <f>VLOOKUP(D171,[4]被动技能!$A$35:$B$37,2,0)</f>
        <v>80000020|5|80000021|5|80000022|5;80000021|10|80000022|10|80000023|10;80000022|15|80000023|15|80000024|15</v>
      </c>
      <c r="L171" s="34" t="str">
        <f t="shared" si="29"/>
        <v/>
      </c>
      <c r="M171" s="34" t="str">
        <f t="shared" si="30"/>
        <v/>
      </c>
    </row>
    <row r="172" spans="1:13" s="34" customFormat="1" x14ac:dyDescent="0.15">
      <c r="A172" s="34">
        <f t="shared" si="20"/>
        <v>303305</v>
      </c>
      <c r="B172" s="92">
        <v>3033</v>
      </c>
      <c r="C172" s="92" t="str">
        <f>VLOOKUP(B172,Heroes_Config!A:B,2,0)</f>
        <v>齐格弗里德</v>
      </c>
      <c r="D172" s="114">
        <f>VLOOKUP(B172,Heroes_Config!$A$5:$AN$5005,MATCH(D$4,Heroes_Config!$A$4:$AN$4,0),0)</f>
        <v>3</v>
      </c>
      <c r="E172" s="34">
        <v>5</v>
      </c>
      <c r="G172" s="34">
        <f t="shared" si="35"/>
        <v>55</v>
      </c>
      <c r="H172" s="34">
        <f t="shared" si="35"/>
        <v>-1</v>
      </c>
      <c r="I172" s="34" t="str">
        <f>IF(F172="","",IF(F172=4,VLOOKUP(VALUE(CONCATENATE(E172,F172,IF(OR(VLOOKUP(C172,[3]Heroes_Config!B:C,2,0)="枪兵",VLOOKUP(C172,[3]Heroes_Config!B:C,2,0)="步兵",VLOOKUP(C172,[3]Heroes_Config!B:C,2,0)="骑兵",VLOOKUP(C172,[3]Heroes_Config!B:C,2,0)="轻骑兵",VLOOKUP(C172,[3]Heroes_Config!B:C,2,0)="重骑兵",VLOOKUP(C172,[3]Heroes_Config!B:C,2,0)="盾兵",VLOOKUP(C172,[3]Heroes_Config!B:C,2,0)="忍者",VLOOKUP(C172,[3]Heroes_Config!B:C,2,0)="怪兽"),0,1))),[4]被动技能!A$3:B$32,2,0),VLOOKUP(VALUE(LEFT(CONCATENATE(E172,F172,IF(OR(VLOOKUP(C172,[3]Heroes_Config!B:C,2,0)="枪兵",VLOOKUP(C172,[3]Heroes_Config!B:C,2,0)="步兵",VLOOKUP(C172,[3]Heroes_Config!B:C,2,0)="骑兵",VLOOKUP(C172,[3]Heroes_Config!B:C,2,0)="轻骑兵",VLOOKUP(C172,[3]Heroes_Config!B:C,2,0)="重骑兵",VLOOKUP(C172,[3]Heroes_Config!B:C,2,0)="盾兵",VLOOKUP(C172,[3]Heroes_Config!B:C,2,0)="忍者",VLOOKUP(C172,[3]Heroes_Config!B:C,2,0)="怪兽"),0,1)),2)),[4]被动技能!A$3:B$32,2,0)))</f>
        <v/>
      </c>
      <c r="J172" s="34" t="str">
        <f t="shared" si="28"/>
        <v/>
      </c>
      <c r="K172" s="34" t="str">
        <f>VLOOKUP(D172,[4]被动技能!$A$35:$B$37,2,0)</f>
        <v>80000020|5|80000021|5|80000022|5;80000021|10|80000022|10|80000023|10;80000022|15|80000023|15|80000024|15</v>
      </c>
      <c r="L172" s="34" t="str">
        <f t="shared" si="29"/>
        <v/>
      </c>
      <c r="M172" s="34" t="str">
        <f t="shared" si="30"/>
        <v/>
      </c>
    </row>
    <row r="173" spans="1:13" s="34" customFormat="1" x14ac:dyDescent="0.15">
      <c r="A173" s="34">
        <f t="shared" ref="A173:A227" si="36">B173*100+E173</f>
        <v>303401</v>
      </c>
      <c r="B173" s="92">
        <v>3034</v>
      </c>
      <c r="C173" s="92" t="str">
        <f>VLOOKUP(B173,Heroes_Config!A:B,2,0)</f>
        <v>阿拉丁</v>
      </c>
      <c r="D173" s="114">
        <f>VLOOKUP(B173,Heroes_Config!$A$5:$AN$5005,MATCH(D$4,Heroes_Config!$A$4:$AN$4,0),0)</f>
        <v>3</v>
      </c>
      <c r="E173" s="34">
        <v>1</v>
      </c>
      <c r="G173" s="34">
        <f t="shared" si="35"/>
        <v>10</v>
      </c>
      <c r="H173" s="34">
        <f t="shared" si="35"/>
        <v>-1</v>
      </c>
      <c r="I173" s="34" t="str">
        <f>IF(F173="","",IF(F173=4,VLOOKUP(VALUE(CONCATENATE(E173,F173,IF(OR(VLOOKUP(C173,[3]Heroes_Config!B:C,2,0)="枪兵",VLOOKUP(C173,[3]Heroes_Config!B:C,2,0)="步兵",VLOOKUP(C173,[3]Heroes_Config!B:C,2,0)="骑兵",VLOOKUP(C173,[3]Heroes_Config!B:C,2,0)="轻骑兵",VLOOKUP(C173,[3]Heroes_Config!B:C,2,0)="重骑兵",VLOOKUP(C173,[3]Heroes_Config!B:C,2,0)="盾兵",VLOOKUP(C173,[3]Heroes_Config!B:C,2,0)="忍者",VLOOKUP(C173,[3]Heroes_Config!B:C,2,0)="怪兽"),0,1))),[4]被动技能!A$3:B$32,2,0),VLOOKUP(VALUE(LEFT(CONCATENATE(E173,F173,IF(OR(VLOOKUP(C173,[3]Heroes_Config!B:C,2,0)="枪兵",VLOOKUP(C173,[3]Heroes_Config!B:C,2,0)="步兵",VLOOKUP(C173,[3]Heroes_Config!B:C,2,0)="骑兵",VLOOKUP(C173,[3]Heroes_Config!B:C,2,0)="轻骑兵",VLOOKUP(C173,[3]Heroes_Config!B:C,2,0)="重骑兵",VLOOKUP(C173,[3]Heroes_Config!B:C,2,0)="盾兵",VLOOKUP(C173,[3]Heroes_Config!B:C,2,0)="忍者",VLOOKUP(C173,[3]Heroes_Config!B:C,2,0)="怪兽"),0,1)),2)),[4]被动技能!A$3:B$32,2,0)))</f>
        <v/>
      </c>
      <c r="J173" s="34" t="str">
        <f t="shared" si="28"/>
        <v/>
      </c>
      <c r="K173" s="34" t="str">
        <f>VLOOKUP(D173,[4]被动技能!$A$35:$B$37,2,0)</f>
        <v>80000020|5|80000021|5|80000022|5;80000021|10|80000022|10|80000023|10;80000022|15|80000023|15|80000024|15</v>
      </c>
      <c r="L173" s="34" t="str">
        <f t="shared" si="29"/>
        <v/>
      </c>
      <c r="M173" s="34" t="str">
        <f t="shared" si="30"/>
        <v/>
      </c>
    </row>
    <row r="174" spans="1:13" s="34" customFormat="1" x14ac:dyDescent="0.15">
      <c r="A174" s="34">
        <f t="shared" si="36"/>
        <v>303402</v>
      </c>
      <c r="B174" s="92">
        <v>3034</v>
      </c>
      <c r="C174" s="92" t="str">
        <f>VLOOKUP(B174,Heroes_Config!A:B,2,0)</f>
        <v>阿拉丁</v>
      </c>
      <c r="D174" s="114">
        <f>VLOOKUP(B174,Heroes_Config!$A$5:$AN$5005,MATCH(D$4,Heroes_Config!$A$4:$AN$4,0),0)</f>
        <v>3</v>
      </c>
      <c r="E174" s="34">
        <v>2</v>
      </c>
      <c r="G174" s="34">
        <f t="shared" si="35"/>
        <v>25</v>
      </c>
      <c r="H174" s="34">
        <f t="shared" si="35"/>
        <v>-1</v>
      </c>
      <c r="I174" s="34" t="str">
        <f>IF(F174="","",IF(F174=4,VLOOKUP(VALUE(CONCATENATE(E174,F174,IF(OR(VLOOKUP(C174,[3]Heroes_Config!B:C,2,0)="枪兵",VLOOKUP(C174,[3]Heroes_Config!B:C,2,0)="步兵",VLOOKUP(C174,[3]Heroes_Config!B:C,2,0)="骑兵",VLOOKUP(C174,[3]Heroes_Config!B:C,2,0)="轻骑兵",VLOOKUP(C174,[3]Heroes_Config!B:C,2,0)="重骑兵",VLOOKUP(C174,[3]Heroes_Config!B:C,2,0)="盾兵",VLOOKUP(C174,[3]Heroes_Config!B:C,2,0)="忍者",VLOOKUP(C174,[3]Heroes_Config!B:C,2,0)="怪兽"),0,1))),[4]被动技能!A$3:B$32,2,0),VLOOKUP(VALUE(LEFT(CONCATENATE(E174,F174,IF(OR(VLOOKUP(C174,[3]Heroes_Config!B:C,2,0)="枪兵",VLOOKUP(C174,[3]Heroes_Config!B:C,2,0)="步兵",VLOOKUP(C174,[3]Heroes_Config!B:C,2,0)="骑兵",VLOOKUP(C174,[3]Heroes_Config!B:C,2,0)="轻骑兵",VLOOKUP(C174,[3]Heroes_Config!B:C,2,0)="重骑兵",VLOOKUP(C174,[3]Heroes_Config!B:C,2,0)="盾兵",VLOOKUP(C174,[3]Heroes_Config!B:C,2,0)="忍者",VLOOKUP(C174,[3]Heroes_Config!B:C,2,0)="怪兽"),0,1)),2)),[4]被动技能!A$3:B$32,2,0)))</f>
        <v/>
      </c>
      <c r="J174" s="34" t="str">
        <f t="shared" si="28"/>
        <v/>
      </c>
      <c r="K174" s="34" t="str">
        <f>VLOOKUP(D174,[4]被动技能!$A$35:$B$37,2,0)</f>
        <v>80000020|5|80000021|5|80000022|5;80000021|10|80000022|10|80000023|10;80000022|15|80000023|15|80000024|15</v>
      </c>
      <c r="L174" s="34" t="str">
        <f t="shared" si="29"/>
        <v/>
      </c>
      <c r="M174" s="34" t="str">
        <f t="shared" si="30"/>
        <v/>
      </c>
    </row>
    <row r="175" spans="1:13" s="34" customFormat="1" x14ac:dyDescent="0.15">
      <c r="A175" s="34">
        <f t="shared" si="36"/>
        <v>303403</v>
      </c>
      <c r="B175" s="92">
        <v>3034</v>
      </c>
      <c r="C175" s="92" t="str">
        <f>VLOOKUP(B175,Heroes_Config!A:B,2,0)</f>
        <v>阿拉丁</v>
      </c>
      <c r="D175" s="114">
        <f>VLOOKUP(B175,Heroes_Config!$A$5:$AN$5005,MATCH(D$4,Heroes_Config!$A$4:$AN$4,0),0)</f>
        <v>3</v>
      </c>
      <c r="E175" s="34">
        <v>3</v>
      </c>
      <c r="G175" s="34">
        <f t="shared" si="35"/>
        <v>35</v>
      </c>
      <c r="H175" s="34">
        <f t="shared" si="35"/>
        <v>-1</v>
      </c>
      <c r="I175" s="34" t="str">
        <f>IF(F175="","",IF(F175=4,VLOOKUP(VALUE(CONCATENATE(E175,F175,IF(OR(VLOOKUP(C175,[3]Heroes_Config!B:C,2,0)="枪兵",VLOOKUP(C175,[3]Heroes_Config!B:C,2,0)="步兵",VLOOKUP(C175,[3]Heroes_Config!B:C,2,0)="骑兵",VLOOKUP(C175,[3]Heroes_Config!B:C,2,0)="轻骑兵",VLOOKUP(C175,[3]Heroes_Config!B:C,2,0)="重骑兵",VLOOKUP(C175,[3]Heroes_Config!B:C,2,0)="盾兵",VLOOKUP(C175,[3]Heroes_Config!B:C,2,0)="忍者",VLOOKUP(C175,[3]Heroes_Config!B:C,2,0)="怪兽"),0,1))),[4]被动技能!A$3:B$32,2,0),VLOOKUP(VALUE(LEFT(CONCATENATE(E175,F175,IF(OR(VLOOKUP(C175,[3]Heroes_Config!B:C,2,0)="枪兵",VLOOKUP(C175,[3]Heroes_Config!B:C,2,0)="步兵",VLOOKUP(C175,[3]Heroes_Config!B:C,2,0)="骑兵",VLOOKUP(C175,[3]Heroes_Config!B:C,2,0)="轻骑兵",VLOOKUP(C175,[3]Heroes_Config!B:C,2,0)="重骑兵",VLOOKUP(C175,[3]Heroes_Config!B:C,2,0)="盾兵",VLOOKUP(C175,[3]Heroes_Config!B:C,2,0)="忍者",VLOOKUP(C175,[3]Heroes_Config!B:C,2,0)="怪兽"),0,1)),2)),[4]被动技能!A$3:B$32,2,0)))</f>
        <v/>
      </c>
      <c r="J175" s="34" t="str">
        <f t="shared" si="28"/>
        <v/>
      </c>
      <c r="K175" s="34" t="str">
        <f>VLOOKUP(D175,[4]被动技能!$A$35:$B$37,2,0)</f>
        <v>80000020|5|80000021|5|80000022|5;80000021|10|80000022|10|80000023|10;80000022|15|80000023|15|80000024|15</v>
      </c>
      <c r="L175" s="34" t="str">
        <f t="shared" si="29"/>
        <v/>
      </c>
      <c r="M175" s="34" t="str">
        <f t="shared" si="30"/>
        <v/>
      </c>
    </row>
    <row r="176" spans="1:13" s="34" customFormat="1" x14ac:dyDescent="0.15">
      <c r="A176" s="34">
        <f t="shared" si="36"/>
        <v>303404</v>
      </c>
      <c r="B176" s="92">
        <v>3034</v>
      </c>
      <c r="C176" s="92" t="str">
        <f>VLOOKUP(B176,Heroes_Config!A:B,2,0)</f>
        <v>阿拉丁</v>
      </c>
      <c r="D176" s="114">
        <f>VLOOKUP(B176,Heroes_Config!$A$5:$AN$5005,MATCH(D$4,Heroes_Config!$A$4:$AN$4,0),0)</f>
        <v>3</v>
      </c>
      <c r="E176" s="34">
        <v>4</v>
      </c>
      <c r="G176" s="34">
        <f t="shared" si="35"/>
        <v>45</v>
      </c>
      <c r="H176" s="34">
        <f t="shared" si="35"/>
        <v>-1</v>
      </c>
      <c r="I176" s="34" t="str">
        <f>IF(F176="","",IF(F176=4,VLOOKUP(VALUE(CONCATENATE(E176,F176,IF(OR(VLOOKUP(C176,[3]Heroes_Config!B:C,2,0)="枪兵",VLOOKUP(C176,[3]Heroes_Config!B:C,2,0)="步兵",VLOOKUP(C176,[3]Heroes_Config!B:C,2,0)="骑兵",VLOOKUP(C176,[3]Heroes_Config!B:C,2,0)="轻骑兵",VLOOKUP(C176,[3]Heroes_Config!B:C,2,0)="重骑兵",VLOOKUP(C176,[3]Heroes_Config!B:C,2,0)="盾兵",VLOOKUP(C176,[3]Heroes_Config!B:C,2,0)="忍者",VLOOKUP(C176,[3]Heroes_Config!B:C,2,0)="怪兽"),0,1))),[4]被动技能!A$3:B$32,2,0),VLOOKUP(VALUE(LEFT(CONCATENATE(E176,F176,IF(OR(VLOOKUP(C176,[3]Heroes_Config!B:C,2,0)="枪兵",VLOOKUP(C176,[3]Heroes_Config!B:C,2,0)="步兵",VLOOKUP(C176,[3]Heroes_Config!B:C,2,0)="骑兵",VLOOKUP(C176,[3]Heroes_Config!B:C,2,0)="轻骑兵",VLOOKUP(C176,[3]Heroes_Config!B:C,2,0)="重骑兵",VLOOKUP(C176,[3]Heroes_Config!B:C,2,0)="盾兵",VLOOKUP(C176,[3]Heroes_Config!B:C,2,0)="忍者",VLOOKUP(C176,[3]Heroes_Config!B:C,2,0)="怪兽"),0,1)),2)),[4]被动技能!A$3:B$32,2,0)))</f>
        <v/>
      </c>
      <c r="J176" s="34" t="str">
        <f t="shared" si="28"/>
        <v/>
      </c>
      <c r="K176" s="34" t="str">
        <f>VLOOKUP(D176,[4]被动技能!$A$35:$B$37,2,0)</f>
        <v>80000020|5|80000021|5|80000022|5;80000021|10|80000022|10|80000023|10;80000022|15|80000023|15|80000024|15</v>
      </c>
      <c r="L176" s="34" t="str">
        <f t="shared" si="29"/>
        <v/>
      </c>
      <c r="M176" s="34" t="str">
        <f t="shared" si="30"/>
        <v/>
      </c>
    </row>
    <row r="177" spans="1:13" s="34" customFormat="1" x14ac:dyDescent="0.15">
      <c r="A177" s="34">
        <f t="shared" si="36"/>
        <v>303405</v>
      </c>
      <c r="B177" s="92">
        <v>3034</v>
      </c>
      <c r="C177" s="92" t="str">
        <f>VLOOKUP(B177,Heroes_Config!A:B,2,0)</f>
        <v>阿拉丁</v>
      </c>
      <c r="D177" s="114">
        <f>VLOOKUP(B177,Heroes_Config!$A$5:$AN$5005,MATCH(D$4,Heroes_Config!$A$4:$AN$4,0),0)</f>
        <v>3</v>
      </c>
      <c r="E177" s="34">
        <v>5</v>
      </c>
      <c r="G177" s="34">
        <f t="shared" si="35"/>
        <v>55</v>
      </c>
      <c r="H177" s="34">
        <f t="shared" si="35"/>
        <v>-1</v>
      </c>
      <c r="I177" s="34" t="str">
        <f>IF(F177="","",IF(F177=4,VLOOKUP(VALUE(CONCATENATE(E177,F177,IF(OR(VLOOKUP(C177,[3]Heroes_Config!B:C,2,0)="枪兵",VLOOKUP(C177,[3]Heroes_Config!B:C,2,0)="步兵",VLOOKUP(C177,[3]Heroes_Config!B:C,2,0)="骑兵",VLOOKUP(C177,[3]Heroes_Config!B:C,2,0)="轻骑兵",VLOOKUP(C177,[3]Heroes_Config!B:C,2,0)="重骑兵",VLOOKUP(C177,[3]Heroes_Config!B:C,2,0)="盾兵",VLOOKUP(C177,[3]Heroes_Config!B:C,2,0)="忍者",VLOOKUP(C177,[3]Heroes_Config!B:C,2,0)="怪兽"),0,1))),[4]被动技能!A$3:B$32,2,0),VLOOKUP(VALUE(LEFT(CONCATENATE(E177,F177,IF(OR(VLOOKUP(C177,[3]Heroes_Config!B:C,2,0)="枪兵",VLOOKUP(C177,[3]Heroes_Config!B:C,2,0)="步兵",VLOOKUP(C177,[3]Heroes_Config!B:C,2,0)="骑兵",VLOOKUP(C177,[3]Heroes_Config!B:C,2,0)="轻骑兵",VLOOKUP(C177,[3]Heroes_Config!B:C,2,0)="重骑兵",VLOOKUP(C177,[3]Heroes_Config!B:C,2,0)="盾兵",VLOOKUP(C177,[3]Heroes_Config!B:C,2,0)="忍者",VLOOKUP(C177,[3]Heroes_Config!B:C,2,0)="怪兽"),0,1)),2)),[4]被动技能!A$3:B$32,2,0)))</f>
        <v/>
      </c>
      <c r="J177" s="34" t="str">
        <f t="shared" si="28"/>
        <v/>
      </c>
      <c r="K177" s="34" t="str">
        <f>VLOOKUP(D177,[4]被动技能!$A$35:$B$37,2,0)</f>
        <v>80000020|5|80000021|5|80000022|5;80000021|10|80000022|10|80000023|10;80000022|15|80000023|15|80000024|15</v>
      </c>
      <c r="L177" s="34" t="str">
        <f t="shared" si="29"/>
        <v/>
      </c>
      <c r="M177" s="34" t="str">
        <f t="shared" si="30"/>
        <v/>
      </c>
    </row>
    <row r="178" spans="1:13" s="34" customFormat="1" x14ac:dyDescent="0.15">
      <c r="A178" s="34">
        <f t="shared" si="36"/>
        <v>303501</v>
      </c>
      <c r="B178" s="92">
        <v>3035</v>
      </c>
      <c r="C178" s="92" t="str">
        <f>VLOOKUP(B178,Heroes_Config!A:B,2,0)</f>
        <v>凯撒</v>
      </c>
      <c r="D178" s="114">
        <f>VLOOKUP(B178,Heroes_Config!$A$5:$AN$5005,MATCH(D$4,Heroes_Config!$A$4:$AN$4,0),0)</f>
        <v>3</v>
      </c>
      <c r="E178" s="34">
        <v>1</v>
      </c>
      <c r="G178" s="34">
        <f t="shared" ref="G178:H197" si="37">G173</f>
        <v>10</v>
      </c>
      <c r="H178" s="34">
        <f t="shared" si="37"/>
        <v>-1</v>
      </c>
      <c r="I178" s="34" t="str">
        <f>IF(F178="","",IF(F178=4,VLOOKUP(VALUE(CONCATENATE(E178,F178,IF(OR(VLOOKUP(C178,[3]Heroes_Config!B:C,2,0)="枪兵",VLOOKUP(C178,[3]Heroes_Config!B:C,2,0)="步兵",VLOOKUP(C178,[3]Heroes_Config!B:C,2,0)="骑兵",VLOOKUP(C178,[3]Heroes_Config!B:C,2,0)="轻骑兵",VLOOKUP(C178,[3]Heroes_Config!B:C,2,0)="重骑兵",VLOOKUP(C178,[3]Heroes_Config!B:C,2,0)="盾兵",VLOOKUP(C178,[3]Heroes_Config!B:C,2,0)="忍者",VLOOKUP(C178,[3]Heroes_Config!B:C,2,0)="怪兽"),0,1))),[4]被动技能!A$3:B$32,2,0),VLOOKUP(VALUE(LEFT(CONCATENATE(E178,F178,IF(OR(VLOOKUP(C178,[3]Heroes_Config!B:C,2,0)="枪兵",VLOOKUP(C178,[3]Heroes_Config!B:C,2,0)="步兵",VLOOKUP(C178,[3]Heroes_Config!B:C,2,0)="骑兵",VLOOKUP(C178,[3]Heroes_Config!B:C,2,0)="轻骑兵",VLOOKUP(C178,[3]Heroes_Config!B:C,2,0)="重骑兵",VLOOKUP(C178,[3]Heroes_Config!B:C,2,0)="盾兵",VLOOKUP(C178,[3]Heroes_Config!B:C,2,0)="忍者",VLOOKUP(C178,[3]Heroes_Config!B:C,2,0)="怪兽"),0,1)),2)),[4]被动技能!A$3:B$32,2,0)))</f>
        <v/>
      </c>
      <c r="J178" s="34" t="str">
        <f t="shared" si="28"/>
        <v/>
      </c>
      <c r="K178" s="34" t="str">
        <f>VLOOKUP(D178,[4]被动技能!$A$35:$B$37,2,0)</f>
        <v>80000020|5|80000021|5|80000022|5;80000021|10|80000022|10|80000023|10;80000022|15|80000023|15|80000024|15</v>
      </c>
      <c r="L178" s="34" t="str">
        <f t="shared" si="29"/>
        <v/>
      </c>
      <c r="M178" s="34" t="str">
        <f t="shared" si="30"/>
        <v/>
      </c>
    </row>
    <row r="179" spans="1:13" s="34" customFormat="1" x14ac:dyDescent="0.15">
      <c r="A179" s="34">
        <f t="shared" si="36"/>
        <v>303502</v>
      </c>
      <c r="B179" s="92">
        <v>3035</v>
      </c>
      <c r="C179" s="92" t="str">
        <f>VLOOKUP(B179,Heroes_Config!A:B,2,0)</f>
        <v>凯撒</v>
      </c>
      <c r="D179" s="114">
        <f>VLOOKUP(B179,Heroes_Config!$A$5:$AN$5005,MATCH(D$4,Heroes_Config!$A$4:$AN$4,0),0)</f>
        <v>3</v>
      </c>
      <c r="E179" s="34">
        <v>2</v>
      </c>
      <c r="G179" s="34">
        <f t="shared" si="37"/>
        <v>25</v>
      </c>
      <c r="H179" s="34">
        <f t="shared" si="37"/>
        <v>-1</v>
      </c>
      <c r="I179" s="34" t="str">
        <f>IF(F179="","",IF(F179=4,VLOOKUP(VALUE(CONCATENATE(E179,F179,IF(OR(VLOOKUP(C179,[3]Heroes_Config!B:C,2,0)="枪兵",VLOOKUP(C179,[3]Heroes_Config!B:C,2,0)="步兵",VLOOKUP(C179,[3]Heroes_Config!B:C,2,0)="骑兵",VLOOKUP(C179,[3]Heroes_Config!B:C,2,0)="轻骑兵",VLOOKUP(C179,[3]Heroes_Config!B:C,2,0)="重骑兵",VLOOKUP(C179,[3]Heroes_Config!B:C,2,0)="盾兵",VLOOKUP(C179,[3]Heroes_Config!B:C,2,0)="忍者",VLOOKUP(C179,[3]Heroes_Config!B:C,2,0)="怪兽"),0,1))),[4]被动技能!A$3:B$32,2,0),VLOOKUP(VALUE(LEFT(CONCATENATE(E179,F179,IF(OR(VLOOKUP(C179,[3]Heroes_Config!B:C,2,0)="枪兵",VLOOKUP(C179,[3]Heroes_Config!B:C,2,0)="步兵",VLOOKUP(C179,[3]Heroes_Config!B:C,2,0)="骑兵",VLOOKUP(C179,[3]Heroes_Config!B:C,2,0)="轻骑兵",VLOOKUP(C179,[3]Heroes_Config!B:C,2,0)="重骑兵",VLOOKUP(C179,[3]Heroes_Config!B:C,2,0)="盾兵",VLOOKUP(C179,[3]Heroes_Config!B:C,2,0)="忍者",VLOOKUP(C179,[3]Heroes_Config!B:C,2,0)="怪兽"),0,1)),2)),[4]被动技能!A$3:B$32,2,0)))</f>
        <v/>
      </c>
      <c r="J179" s="34" t="str">
        <f t="shared" si="28"/>
        <v/>
      </c>
      <c r="K179" s="34" t="str">
        <f>VLOOKUP(D179,[4]被动技能!$A$35:$B$37,2,0)</f>
        <v>80000020|5|80000021|5|80000022|5;80000021|10|80000022|10|80000023|10;80000022|15|80000023|15|80000024|15</v>
      </c>
      <c r="L179" s="34" t="str">
        <f t="shared" si="29"/>
        <v/>
      </c>
      <c r="M179" s="34" t="str">
        <f t="shared" si="30"/>
        <v/>
      </c>
    </row>
    <row r="180" spans="1:13" s="34" customFormat="1" x14ac:dyDescent="0.15">
      <c r="A180" s="34">
        <f t="shared" si="36"/>
        <v>303503</v>
      </c>
      <c r="B180" s="92">
        <v>3035</v>
      </c>
      <c r="C180" s="92" t="str">
        <f>VLOOKUP(B180,Heroes_Config!A:B,2,0)</f>
        <v>凯撒</v>
      </c>
      <c r="D180" s="114">
        <f>VLOOKUP(B180,Heroes_Config!$A$5:$AN$5005,MATCH(D$4,Heroes_Config!$A$4:$AN$4,0),0)</f>
        <v>3</v>
      </c>
      <c r="E180" s="34">
        <v>3</v>
      </c>
      <c r="G180" s="34">
        <f t="shared" si="37"/>
        <v>35</v>
      </c>
      <c r="H180" s="34">
        <f t="shared" si="37"/>
        <v>-1</v>
      </c>
      <c r="I180" s="34" t="str">
        <f>IF(F180="","",IF(F180=4,VLOOKUP(VALUE(CONCATENATE(E180,F180,IF(OR(VLOOKUP(C180,[3]Heroes_Config!B:C,2,0)="枪兵",VLOOKUP(C180,[3]Heroes_Config!B:C,2,0)="步兵",VLOOKUP(C180,[3]Heroes_Config!B:C,2,0)="骑兵",VLOOKUP(C180,[3]Heroes_Config!B:C,2,0)="轻骑兵",VLOOKUP(C180,[3]Heroes_Config!B:C,2,0)="重骑兵",VLOOKUP(C180,[3]Heroes_Config!B:C,2,0)="盾兵",VLOOKUP(C180,[3]Heroes_Config!B:C,2,0)="忍者",VLOOKUP(C180,[3]Heroes_Config!B:C,2,0)="怪兽"),0,1))),[4]被动技能!A$3:B$32,2,0),VLOOKUP(VALUE(LEFT(CONCATENATE(E180,F180,IF(OR(VLOOKUP(C180,[3]Heroes_Config!B:C,2,0)="枪兵",VLOOKUP(C180,[3]Heroes_Config!B:C,2,0)="步兵",VLOOKUP(C180,[3]Heroes_Config!B:C,2,0)="骑兵",VLOOKUP(C180,[3]Heroes_Config!B:C,2,0)="轻骑兵",VLOOKUP(C180,[3]Heroes_Config!B:C,2,0)="重骑兵",VLOOKUP(C180,[3]Heroes_Config!B:C,2,0)="盾兵",VLOOKUP(C180,[3]Heroes_Config!B:C,2,0)="忍者",VLOOKUP(C180,[3]Heroes_Config!B:C,2,0)="怪兽"),0,1)),2)),[4]被动技能!A$3:B$32,2,0)))</f>
        <v/>
      </c>
      <c r="J180" s="34" t="str">
        <f t="shared" si="28"/>
        <v/>
      </c>
      <c r="K180" s="34" t="str">
        <f>VLOOKUP(D180,[4]被动技能!$A$35:$B$37,2,0)</f>
        <v>80000020|5|80000021|5|80000022|5;80000021|10|80000022|10|80000023|10;80000022|15|80000023|15|80000024|15</v>
      </c>
      <c r="L180" s="34" t="str">
        <f t="shared" si="29"/>
        <v/>
      </c>
      <c r="M180" s="34" t="str">
        <f t="shared" si="30"/>
        <v/>
      </c>
    </row>
    <row r="181" spans="1:13" s="34" customFormat="1" x14ac:dyDescent="0.15">
      <c r="A181" s="34">
        <f t="shared" si="36"/>
        <v>303504</v>
      </c>
      <c r="B181" s="92">
        <v>3035</v>
      </c>
      <c r="C181" s="92" t="str">
        <f>VLOOKUP(B181,Heroes_Config!A:B,2,0)</f>
        <v>凯撒</v>
      </c>
      <c r="D181" s="114">
        <f>VLOOKUP(B181,Heroes_Config!$A$5:$AN$5005,MATCH(D$4,Heroes_Config!$A$4:$AN$4,0),0)</f>
        <v>3</v>
      </c>
      <c r="E181" s="34">
        <v>4</v>
      </c>
      <c r="G181" s="34">
        <f t="shared" si="37"/>
        <v>45</v>
      </c>
      <c r="H181" s="34">
        <f t="shared" si="37"/>
        <v>-1</v>
      </c>
      <c r="I181" s="34" t="str">
        <f>IF(F181="","",IF(F181=4,VLOOKUP(VALUE(CONCATENATE(E181,F181,IF(OR(VLOOKUP(C181,[3]Heroes_Config!B:C,2,0)="枪兵",VLOOKUP(C181,[3]Heroes_Config!B:C,2,0)="步兵",VLOOKUP(C181,[3]Heroes_Config!B:C,2,0)="骑兵",VLOOKUP(C181,[3]Heroes_Config!B:C,2,0)="轻骑兵",VLOOKUP(C181,[3]Heroes_Config!B:C,2,0)="重骑兵",VLOOKUP(C181,[3]Heroes_Config!B:C,2,0)="盾兵",VLOOKUP(C181,[3]Heroes_Config!B:C,2,0)="忍者",VLOOKUP(C181,[3]Heroes_Config!B:C,2,0)="怪兽"),0,1))),[4]被动技能!A$3:B$32,2,0),VLOOKUP(VALUE(LEFT(CONCATENATE(E181,F181,IF(OR(VLOOKUP(C181,[3]Heroes_Config!B:C,2,0)="枪兵",VLOOKUP(C181,[3]Heroes_Config!B:C,2,0)="步兵",VLOOKUP(C181,[3]Heroes_Config!B:C,2,0)="骑兵",VLOOKUP(C181,[3]Heroes_Config!B:C,2,0)="轻骑兵",VLOOKUP(C181,[3]Heroes_Config!B:C,2,0)="重骑兵",VLOOKUP(C181,[3]Heroes_Config!B:C,2,0)="盾兵",VLOOKUP(C181,[3]Heroes_Config!B:C,2,0)="忍者",VLOOKUP(C181,[3]Heroes_Config!B:C,2,0)="怪兽"),0,1)),2)),[4]被动技能!A$3:B$32,2,0)))</f>
        <v/>
      </c>
      <c r="J181" s="34" t="str">
        <f t="shared" si="28"/>
        <v/>
      </c>
      <c r="K181" s="34" t="str">
        <f>VLOOKUP(D181,[4]被动技能!$A$35:$B$37,2,0)</f>
        <v>80000020|5|80000021|5|80000022|5;80000021|10|80000022|10|80000023|10;80000022|15|80000023|15|80000024|15</v>
      </c>
      <c r="L181" s="34" t="str">
        <f t="shared" si="29"/>
        <v/>
      </c>
      <c r="M181" s="34" t="str">
        <f t="shared" si="30"/>
        <v/>
      </c>
    </row>
    <row r="182" spans="1:13" s="34" customFormat="1" x14ac:dyDescent="0.15">
      <c r="A182" s="34">
        <f t="shared" si="36"/>
        <v>303505</v>
      </c>
      <c r="B182" s="92">
        <v>3035</v>
      </c>
      <c r="C182" s="92" t="str">
        <f>VLOOKUP(B182,Heroes_Config!A:B,2,0)</f>
        <v>凯撒</v>
      </c>
      <c r="D182" s="114">
        <f>VLOOKUP(B182,Heroes_Config!$A$5:$AN$5005,MATCH(D$4,Heroes_Config!$A$4:$AN$4,0),0)</f>
        <v>3</v>
      </c>
      <c r="E182" s="34">
        <v>5</v>
      </c>
      <c r="G182" s="34">
        <f t="shared" si="37"/>
        <v>55</v>
      </c>
      <c r="H182" s="34">
        <f t="shared" si="37"/>
        <v>-1</v>
      </c>
      <c r="I182" s="34" t="str">
        <f>IF(F182="","",IF(F182=4,VLOOKUP(VALUE(CONCATENATE(E182,F182,IF(OR(VLOOKUP(C182,[3]Heroes_Config!B:C,2,0)="枪兵",VLOOKUP(C182,[3]Heroes_Config!B:C,2,0)="步兵",VLOOKUP(C182,[3]Heroes_Config!B:C,2,0)="骑兵",VLOOKUP(C182,[3]Heroes_Config!B:C,2,0)="轻骑兵",VLOOKUP(C182,[3]Heroes_Config!B:C,2,0)="重骑兵",VLOOKUP(C182,[3]Heroes_Config!B:C,2,0)="盾兵",VLOOKUP(C182,[3]Heroes_Config!B:C,2,0)="忍者",VLOOKUP(C182,[3]Heroes_Config!B:C,2,0)="怪兽"),0,1))),[4]被动技能!A$3:B$32,2,0),VLOOKUP(VALUE(LEFT(CONCATENATE(E182,F182,IF(OR(VLOOKUP(C182,[3]Heroes_Config!B:C,2,0)="枪兵",VLOOKUP(C182,[3]Heroes_Config!B:C,2,0)="步兵",VLOOKUP(C182,[3]Heroes_Config!B:C,2,0)="骑兵",VLOOKUP(C182,[3]Heroes_Config!B:C,2,0)="轻骑兵",VLOOKUP(C182,[3]Heroes_Config!B:C,2,0)="重骑兵",VLOOKUP(C182,[3]Heroes_Config!B:C,2,0)="盾兵",VLOOKUP(C182,[3]Heroes_Config!B:C,2,0)="忍者",VLOOKUP(C182,[3]Heroes_Config!B:C,2,0)="怪兽"),0,1)),2)),[4]被动技能!A$3:B$32,2,0)))</f>
        <v/>
      </c>
      <c r="J182" s="34" t="str">
        <f t="shared" si="28"/>
        <v/>
      </c>
      <c r="K182" s="34" t="str">
        <f>VLOOKUP(D182,[4]被动技能!$A$35:$B$37,2,0)</f>
        <v>80000020|5|80000021|5|80000022|5;80000021|10|80000022|10|80000023|10;80000022|15|80000023|15|80000024|15</v>
      </c>
      <c r="L182" s="34" t="str">
        <f t="shared" si="29"/>
        <v/>
      </c>
      <c r="M182" s="34" t="str">
        <f t="shared" si="30"/>
        <v/>
      </c>
    </row>
    <row r="183" spans="1:13" s="34" customFormat="1" x14ac:dyDescent="0.15">
      <c r="A183" s="34">
        <f t="shared" si="36"/>
        <v>303601</v>
      </c>
      <c r="B183" s="92">
        <v>3036</v>
      </c>
      <c r="C183" s="92" t="str">
        <f>VLOOKUP(B183,Heroes_Config!A:B,2,0)</f>
        <v>汉尼拔</v>
      </c>
      <c r="D183" s="114">
        <f>VLOOKUP(B183,Heroes_Config!$A$5:$AN$5005,MATCH(D$4,Heroes_Config!$A$4:$AN$4,0),0)</f>
        <v>3</v>
      </c>
      <c r="E183" s="34">
        <v>1</v>
      </c>
      <c r="G183" s="34">
        <f t="shared" si="37"/>
        <v>10</v>
      </c>
      <c r="H183" s="34">
        <f t="shared" si="37"/>
        <v>-1</v>
      </c>
      <c r="I183" s="34" t="str">
        <f>IF(F183="","",IF(F183=4,VLOOKUP(VALUE(CONCATENATE(E183,F183,IF(OR(VLOOKUP(C183,[3]Heroes_Config!B:C,2,0)="枪兵",VLOOKUP(C183,[3]Heroes_Config!B:C,2,0)="步兵",VLOOKUP(C183,[3]Heroes_Config!B:C,2,0)="骑兵",VLOOKUP(C183,[3]Heroes_Config!B:C,2,0)="轻骑兵",VLOOKUP(C183,[3]Heroes_Config!B:C,2,0)="重骑兵",VLOOKUP(C183,[3]Heroes_Config!B:C,2,0)="盾兵",VLOOKUP(C183,[3]Heroes_Config!B:C,2,0)="忍者",VLOOKUP(C183,[3]Heroes_Config!B:C,2,0)="怪兽"),0,1))),[4]被动技能!A$3:B$32,2,0),VLOOKUP(VALUE(LEFT(CONCATENATE(E183,F183,IF(OR(VLOOKUP(C183,[3]Heroes_Config!B:C,2,0)="枪兵",VLOOKUP(C183,[3]Heroes_Config!B:C,2,0)="步兵",VLOOKUP(C183,[3]Heroes_Config!B:C,2,0)="骑兵",VLOOKUP(C183,[3]Heroes_Config!B:C,2,0)="轻骑兵",VLOOKUP(C183,[3]Heroes_Config!B:C,2,0)="重骑兵",VLOOKUP(C183,[3]Heroes_Config!B:C,2,0)="盾兵",VLOOKUP(C183,[3]Heroes_Config!B:C,2,0)="忍者",VLOOKUP(C183,[3]Heroes_Config!B:C,2,0)="怪兽"),0,1)),2)),[4]被动技能!A$3:B$32,2,0)))</f>
        <v/>
      </c>
      <c r="J183" s="34" t="str">
        <f t="shared" si="28"/>
        <v/>
      </c>
      <c r="K183" s="34" t="str">
        <f>VLOOKUP(D183,[4]被动技能!$A$35:$B$37,2,0)</f>
        <v>80000020|5|80000021|5|80000022|5;80000021|10|80000022|10|80000023|10;80000022|15|80000023|15|80000024|15</v>
      </c>
      <c r="L183" s="34" t="str">
        <f t="shared" si="29"/>
        <v/>
      </c>
      <c r="M183" s="34" t="str">
        <f t="shared" si="30"/>
        <v/>
      </c>
    </row>
    <row r="184" spans="1:13" s="34" customFormat="1" x14ac:dyDescent="0.15">
      <c r="A184" s="34">
        <f t="shared" si="36"/>
        <v>303602</v>
      </c>
      <c r="B184" s="92">
        <v>3036</v>
      </c>
      <c r="C184" s="92" t="str">
        <f>VLOOKUP(B184,Heroes_Config!A:B,2,0)</f>
        <v>汉尼拔</v>
      </c>
      <c r="D184" s="114">
        <f>VLOOKUP(B184,Heroes_Config!$A$5:$AN$5005,MATCH(D$4,Heroes_Config!$A$4:$AN$4,0),0)</f>
        <v>3</v>
      </c>
      <c r="E184" s="34">
        <v>2</v>
      </c>
      <c r="G184" s="34">
        <f t="shared" si="37"/>
        <v>25</v>
      </c>
      <c r="H184" s="34">
        <f t="shared" si="37"/>
        <v>-1</v>
      </c>
      <c r="I184" s="34" t="str">
        <f>IF(F184="","",IF(F184=4,VLOOKUP(VALUE(CONCATENATE(E184,F184,IF(OR(VLOOKUP(C184,[3]Heroes_Config!B:C,2,0)="枪兵",VLOOKUP(C184,[3]Heroes_Config!B:C,2,0)="步兵",VLOOKUP(C184,[3]Heroes_Config!B:C,2,0)="骑兵",VLOOKUP(C184,[3]Heroes_Config!B:C,2,0)="轻骑兵",VLOOKUP(C184,[3]Heroes_Config!B:C,2,0)="重骑兵",VLOOKUP(C184,[3]Heroes_Config!B:C,2,0)="盾兵",VLOOKUP(C184,[3]Heroes_Config!B:C,2,0)="忍者",VLOOKUP(C184,[3]Heroes_Config!B:C,2,0)="怪兽"),0,1))),[4]被动技能!A$3:B$32,2,0),VLOOKUP(VALUE(LEFT(CONCATENATE(E184,F184,IF(OR(VLOOKUP(C184,[3]Heroes_Config!B:C,2,0)="枪兵",VLOOKUP(C184,[3]Heroes_Config!B:C,2,0)="步兵",VLOOKUP(C184,[3]Heroes_Config!B:C,2,0)="骑兵",VLOOKUP(C184,[3]Heroes_Config!B:C,2,0)="轻骑兵",VLOOKUP(C184,[3]Heroes_Config!B:C,2,0)="重骑兵",VLOOKUP(C184,[3]Heroes_Config!B:C,2,0)="盾兵",VLOOKUP(C184,[3]Heroes_Config!B:C,2,0)="忍者",VLOOKUP(C184,[3]Heroes_Config!B:C,2,0)="怪兽"),0,1)),2)),[4]被动技能!A$3:B$32,2,0)))</f>
        <v/>
      </c>
      <c r="J184" s="34" t="str">
        <f t="shared" si="28"/>
        <v/>
      </c>
      <c r="K184" s="34" t="str">
        <f>VLOOKUP(D184,[4]被动技能!$A$35:$B$37,2,0)</f>
        <v>80000020|5|80000021|5|80000022|5;80000021|10|80000022|10|80000023|10;80000022|15|80000023|15|80000024|15</v>
      </c>
      <c r="L184" s="34" t="str">
        <f t="shared" si="29"/>
        <v/>
      </c>
      <c r="M184" s="34" t="str">
        <f t="shared" si="30"/>
        <v/>
      </c>
    </row>
    <row r="185" spans="1:13" s="34" customFormat="1" x14ac:dyDescent="0.15">
      <c r="A185" s="34">
        <f t="shared" si="36"/>
        <v>303603</v>
      </c>
      <c r="B185" s="92">
        <v>3036</v>
      </c>
      <c r="C185" s="92" t="str">
        <f>VLOOKUP(B185,Heroes_Config!A:B,2,0)</f>
        <v>汉尼拔</v>
      </c>
      <c r="D185" s="114">
        <f>VLOOKUP(B185,Heroes_Config!$A$5:$AN$5005,MATCH(D$4,Heroes_Config!$A$4:$AN$4,0),0)</f>
        <v>3</v>
      </c>
      <c r="E185" s="34">
        <v>3</v>
      </c>
      <c r="G185" s="34">
        <f t="shared" si="37"/>
        <v>35</v>
      </c>
      <c r="H185" s="34">
        <f t="shared" si="37"/>
        <v>-1</v>
      </c>
      <c r="I185" s="34" t="str">
        <f>IF(F185="","",IF(F185=4,VLOOKUP(VALUE(CONCATENATE(E185,F185,IF(OR(VLOOKUP(C185,[3]Heroes_Config!B:C,2,0)="枪兵",VLOOKUP(C185,[3]Heroes_Config!B:C,2,0)="步兵",VLOOKUP(C185,[3]Heroes_Config!B:C,2,0)="骑兵",VLOOKUP(C185,[3]Heroes_Config!B:C,2,0)="轻骑兵",VLOOKUP(C185,[3]Heroes_Config!B:C,2,0)="重骑兵",VLOOKUP(C185,[3]Heroes_Config!B:C,2,0)="盾兵",VLOOKUP(C185,[3]Heroes_Config!B:C,2,0)="忍者",VLOOKUP(C185,[3]Heroes_Config!B:C,2,0)="怪兽"),0,1))),[4]被动技能!A$3:B$32,2,0),VLOOKUP(VALUE(LEFT(CONCATENATE(E185,F185,IF(OR(VLOOKUP(C185,[3]Heroes_Config!B:C,2,0)="枪兵",VLOOKUP(C185,[3]Heroes_Config!B:C,2,0)="步兵",VLOOKUP(C185,[3]Heroes_Config!B:C,2,0)="骑兵",VLOOKUP(C185,[3]Heroes_Config!B:C,2,0)="轻骑兵",VLOOKUP(C185,[3]Heroes_Config!B:C,2,0)="重骑兵",VLOOKUP(C185,[3]Heroes_Config!B:C,2,0)="盾兵",VLOOKUP(C185,[3]Heroes_Config!B:C,2,0)="忍者",VLOOKUP(C185,[3]Heroes_Config!B:C,2,0)="怪兽"),0,1)),2)),[4]被动技能!A$3:B$32,2,0)))</f>
        <v/>
      </c>
      <c r="J185" s="34" t="str">
        <f t="shared" si="28"/>
        <v/>
      </c>
      <c r="K185" s="34" t="str">
        <f>VLOOKUP(D185,[4]被动技能!$A$35:$B$37,2,0)</f>
        <v>80000020|5|80000021|5|80000022|5;80000021|10|80000022|10|80000023|10;80000022|15|80000023|15|80000024|15</v>
      </c>
      <c r="L185" s="34" t="str">
        <f t="shared" si="29"/>
        <v/>
      </c>
      <c r="M185" s="34" t="str">
        <f t="shared" si="30"/>
        <v/>
      </c>
    </row>
    <row r="186" spans="1:13" s="34" customFormat="1" x14ac:dyDescent="0.15">
      <c r="A186" s="34">
        <f t="shared" si="36"/>
        <v>303604</v>
      </c>
      <c r="B186" s="92">
        <v>3036</v>
      </c>
      <c r="C186" s="92" t="str">
        <f>VLOOKUP(B186,Heroes_Config!A:B,2,0)</f>
        <v>汉尼拔</v>
      </c>
      <c r="D186" s="114">
        <f>VLOOKUP(B186,Heroes_Config!$A$5:$AN$5005,MATCH(D$4,Heroes_Config!$A$4:$AN$4,0),0)</f>
        <v>3</v>
      </c>
      <c r="E186" s="34">
        <v>4</v>
      </c>
      <c r="G186" s="34">
        <f t="shared" si="37"/>
        <v>45</v>
      </c>
      <c r="H186" s="34">
        <f t="shared" si="37"/>
        <v>-1</v>
      </c>
      <c r="I186" s="34" t="str">
        <f>IF(F186="","",IF(F186=4,VLOOKUP(VALUE(CONCATENATE(E186,F186,IF(OR(VLOOKUP(C186,[3]Heroes_Config!B:C,2,0)="枪兵",VLOOKUP(C186,[3]Heroes_Config!B:C,2,0)="步兵",VLOOKUP(C186,[3]Heroes_Config!B:C,2,0)="骑兵",VLOOKUP(C186,[3]Heroes_Config!B:C,2,0)="轻骑兵",VLOOKUP(C186,[3]Heroes_Config!B:C,2,0)="重骑兵",VLOOKUP(C186,[3]Heroes_Config!B:C,2,0)="盾兵",VLOOKUP(C186,[3]Heroes_Config!B:C,2,0)="忍者",VLOOKUP(C186,[3]Heroes_Config!B:C,2,0)="怪兽"),0,1))),[4]被动技能!A$3:B$32,2,0),VLOOKUP(VALUE(LEFT(CONCATENATE(E186,F186,IF(OR(VLOOKUP(C186,[3]Heroes_Config!B:C,2,0)="枪兵",VLOOKUP(C186,[3]Heroes_Config!B:C,2,0)="步兵",VLOOKUP(C186,[3]Heroes_Config!B:C,2,0)="骑兵",VLOOKUP(C186,[3]Heroes_Config!B:C,2,0)="轻骑兵",VLOOKUP(C186,[3]Heroes_Config!B:C,2,0)="重骑兵",VLOOKUP(C186,[3]Heroes_Config!B:C,2,0)="盾兵",VLOOKUP(C186,[3]Heroes_Config!B:C,2,0)="忍者",VLOOKUP(C186,[3]Heroes_Config!B:C,2,0)="怪兽"),0,1)),2)),[4]被动技能!A$3:B$32,2,0)))</f>
        <v/>
      </c>
      <c r="J186" s="34" t="str">
        <f t="shared" si="28"/>
        <v/>
      </c>
      <c r="K186" s="34" t="str">
        <f>VLOOKUP(D186,[4]被动技能!$A$35:$B$37,2,0)</f>
        <v>80000020|5|80000021|5|80000022|5;80000021|10|80000022|10|80000023|10;80000022|15|80000023|15|80000024|15</v>
      </c>
      <c r="L186" s="34" t="str">
        <f t="shared" si="29"/>
        <v/>
      </c>
      <c r="M186" s="34" t="str">
        <f t="shared" si="30"/>
        <v/>
      </c>
    </row>
    <row r="187" spans="1:13" s="34" customFormat="1" x14ac:dyDescent="0.15">
      <c r="A187" s="34">
        <f t="shared" si="36"/>
        <v>303605</v>
      </c>
      <c r="B187" s="92">
        <v>3036</v>
      </c>
      <c r="C187" s="92" t="str">
        <f>VLOOKUP(B187,Heroes_Config!A:B,2,0)</f>
        <v>汉尼拔</v>
      </c>
      <c r="D187" s="114">
        <f>VLOOKUP(B187,Heroes_Config!$A$5:$AN$5005,MATCH(D$4,Heroes_Config!$A$4:$AN$4,0),0)</f>
        <v>3</v>
      </c>
      <c r="E187" s="34">
        <v>5</v>
      </c>
      <c r="G187" s="34">
        <f t="shared" si="37"/>
        <v>55</v>
      </c>
      <c r="H187" s="34">
        <f t="shared" si="37"/>
        <v>-1</v>
      </c>
      <c r="I187" s="34" t="str">
        <f>IF(F187="","",IF(F187=4,VLOOKUP(VALUE(CONCATENATE(E187,F187,IF(OR(VLOOKUP(C187,[3]Heroes_Config!B:C,2,0)="枪兵",VLOOKUP(C187,[3]Heroes_Config!B:C,2,0)="步兵",VLOOKUP(C187,[3]Heroes_Config!B:C,2,0)="骑兵",VLOOKUP(C187,[3]Heroes_Config!B:C,2,0)="轻骑兵",VLOOKUP(C187,[3]Heroes_Config!B:C,2,0)="重骑兵",VLOOKUP(C187,[3]Heroes_Config!B:C,2,0)="盾兵",VLOOKUP(C187,[3]Heroes_Config!B:C,2,0)="忍者",VLOOKUP(C187,[3]Heroes_Config!B:C,2,0)="怪兽"),0,1))),[4]被动技能!A$3:B$32,2,0),VLOOKUP(VALUE(LEFT(CONCATENATE(E187,F187,IF(OR(VLOOKUP(C187,[3]Heroes_Config!B:C,2,0)="枪兵",VLOOKUP(C187,[3]Heroes_Config!B:C,2,0)="步兵",VLOOKUP(C187,[3]Heroes_Config!B:C,2,0)="骑兵",VLOOKUP(C187,[3]Heroes_Config!B:C,2,0)="轻骑兵",VLOOKUP(C187,[3]Heroes_Config!B:C,2,0)="重骑兵",VLOOKUP(C187,[3]Heroes_Config!B:C,2,0)="盾兵",VLOOKUP(C187,[3]Heroes_Config!B:C,2,0)="忍者",VLOOKUP(C187,[3]Heroes_Config!B:C,2,0)="怪兽"),0,1)),2)),[4]被动技能!A$3:B$32,2,0)))</f>
        <v/>
      </c>
      <c r="J187" s="34" t="str">
        <f t="shared" si="28"/>
        <v/>
      </c>
      <c r="K187" s="34" t="str">
        <f>VLOOKUP(D187,[4]被动技能!$A$35:$B$37,2,0)</f>
        <v>80000020|5|80000021|5|80000022|5;80000021|10|80000022|10|80000023|10;80000022|15|80000023|15|80000024|15</v>
      </c>
      <c r="L187" s="34" t="str">
        <f t="shared" si="29"/>
        <v/>
      </c>
      <c r="M187" s="34" t="str">
        <f t="shared" si="30"/>
        <v/>
      </c>
    </row>
    <row r="188" spans="1:13" s="34" customFormat="1" x14ac:dyDescent="0.15">
      <c r="A188" s="34">
        <f t="shared" si="36"/>
        <v>303701</v>
      </c>
      <c r="B188" s="88">
        <v>3037</v>
      </c>
      <c r="C188" s="88" t="str">
        <f>VLOOKUP(B188,Heroes_Config!A:B,2,0)</f>
        <v>希波克拉底</v>
      </c>
      <c r="D188" s="112">
        <f>VLOOKUP(B188,Heroes_Config!$A$5:$AN$5005,MATCH(D$4,Heroes_Config!$A$4:$AN$4,0),0)</f>
        <v>3</v>
      </c>
      <c r="E188" s="34">
        <v>1</v>
      </c>
      <c r="G188" s="34">
        <f t="shared" si="37"/>
        <v>10</v>
      </c>
      <c r="H188" s="34">
        <f t="shared" si="37"/>
        <v>-1</v>
      </c>
      <c r="I188" s="34" t="str">
        <f>IF(F188="","",IF(F188=4,VLOOKUP(VALUE(CONCATENATE(E188,F188,IF(OR(VLOOKUP(C188,[3]Heroes_Config!B:C,2,0)="枪兵",VLOOKUP(C188,[3]Heroes_Config!B:C,2,0)="步兵",VLOOKUP(C188,[3]Heroes_Config!B:C,2,0)="骑兵",VLOOKUP(C188,[3]Heroes_Config!B:C,2,0)="轻骑兵",VLOOKUP(C188,[3]Heroes_Config!B:C,2,0)="重骑兵",VLOOKUP(C188,[3]Heroes_Config!B:C,2,0)="盾兵",VLOOKUP(C188,[3]Heroes_Config!B:C,2,0)="忍者",VLOOKUP(C188,[3]Heroes_Config!B:C,2,0)="怪兽"),0,1))),[4]被动技能!A$3:B$32,2,0),VLOOKUP(VALUE(LEFT(CONCATENATE(E188,F188,IF(OR(VLOOKUP(C188,[3]Heroes_Config!B:C,2,0)="枪兵",VLOOKUP(C188,[3]Heroes_Config!B:C,2,0)="步兵",VLOOKUP(C188,[3]Heroes_Config!B:C,2,0)="骑兵",VLOOKUP(C188,[3]Heroes_Config!B:C,2,0)="轻骑兵",VLOOKUP(C188,[3]Heroes_Config!B:C,2,0)="重骑兵",VLOOKUP(C188,[3]Heroes_Config!B:C,2,0)="盾兵",VLOOKUP(C188,[3]Heroes_Config!B:C,2,0)="忍者",VLOOKUP(C188,[3]Heroes_Config!B:C,2,0)="怪兽"),0,1)),2)),[4]被动技能!A$3:B$32,2,0)))</f>
        <v/>
      </c>
      <c r="J188" s="34" t="str">
        <f t="shared" si="28"/>
        <v/>
      </c>
      <c r="K188" s="34" t="str">
        <f>VLOOKUP(D188,[4]被动技能!$A$35:$B$37,2,0)</f>
        <v>80000020|5|80000021|5|80000022|5;80000021|10|80000022|10|80000023|10;80000022|15|80000023|15|80000024|15</v>
      </c>
      <c r="L188" s="34" t="str">
        <f t="shared" si="29"/>
        <v/>
      </c>
      <c r="M188" s="34" t="str">
        <f t="shared" si="30"/>
        <v/>
      </c>
    </row>
    <row r="189" spans="1:13" s="34" customFormat="1" x14ac:dyDescent="0.15">
      <c r="A189" s="34">
        <f t="shared" si="36"/>
        <v>303702</v>
      </c>
      <c r="B189" s="88">
        <v>3037</v>
      </c>
      <c r="C189" s="88" t="str">
        <f>VLOOKUP(B189,Heroes_Config!A:B,2,0)</f>
        <v>希波克拉底</v>
      </c>
      <c r="D189" s="112">
        <f>VLOOKUP(B189,Heroes_Config!$A$5:$AN$5005,MATCH(D$4,Heroes_Config!$A$4:$AN$4,0),0)</f>
        <v>3</v>
      </c>
      <c r="E189" s="34">
        <v>2</v>
      </c>
      <c r="G189" s="34">
        <f t="shared" si="37"/>
        <v>25</v>
      </c>
      <c r="H189" s="34">
        <f t="shared" si="37"/>
        <v>-1</v>
      </c>
      <c r="I189" s="34" t="str">
        <f>IF(F189="","",IF(F189=4,VLOOKUP(VALUE(CONCATENATE(E189,F189,IF(OR(VLOOKUP(C189,[3]Heroes_Config!B:C,2,0)="枪兵",VLOOKUP(C189,[3]Heroes_Config!B:C,2,0)="步兵",VLOOKUP(C189,[3]Heroes_Config!B:C,2,0)="骑兵",VLOOKUP(C189,[3]Heroes_Config!B:C,2,0)="轻骑兵",VLOOKUP(C189,[3]Heroes_Config!B:C,2,0)="重骑兵",VLOOKUP(C189,[3]Heroes_Config!B:C,2,0)="盾兵",VLOOKUP(C189,[3]Heroes_Config!B:C,2,0)="忍者",VLOOKUP(C189,[3]Heroes_Config!B:C,2,0)="怪兽"),0,1))),[4]被动技能!A$3:B$32,2,0),VLOOKUP(VALUE(LEFT(CONCATENATE(E189,F189,IF(OR(VLOOKUP(C189,[3]Heroes_Config!B:C,2,0)="枪兵",VLOOKUP(C189,[3]Heroes_Config!B:C,2,0)="步兵",VLOOKUP(C189,[3]Heroes_Config!B:C,2,0)="骑兵",VLOOKUP(C189,[3]Heroes_Config!B:C,2,0)="轻骑兵",VLOOKUP(C189,[3]Heroes_Config!B:C,2,0)="重骑兵",VLOOKUP(C189,[3]Heroes_Config!B:C,2,0)="盾兵",VLOOKUP(C189,[3]Heroes_Config!B:C,2,0)="忍者",VLOOKUP(C189,[3]Heroes_Config!B:C,2,0)="怪兽"),0,1)),2)),[4]被动技能!A$3:B$32,2,0)))</f>
        <v/>
      </c>
      <c r="J189" s="34" t="str">
        <f t="shared" si="28"/>
        <v/>
      </c>
      <c r="K189" s="34" t="str">
        <f>VLOOKUP(D189,[4]被动技能!$A$35:$B$37,2,0)</f>
        <v>80000020|5|80000021|5|80000022|5;80000021|10|80000022|10|80000023|10;80000022|15|80000023|15|80000024|15</v>
      </c>
      <c r="L189" s="34" t="str">
        <f t="shared" si="29"/>
        <v/>
      </c>
      <c r="M189" s="34" t="str">
        <f t="shared" si="30"/>
        <v/>
      </c>
    </row>
    <row r="190" spans="1:13" s="34" customFormat="1" x14ac:dyDescent="0.15">
      <c r="A190" s="34">
        <f t="shared" si="36"/>
        <v>303703</v>
      </c>
      <c r="B190" s="88">
        <v>3037</v>
      </c>
      <c r="C190" s="88" t="str">
        <f>VLOOKUP(B190,Heroes_Config!A:B,2,0)</f>
        <v>希波克拉底</v>
      </c>
      <c r="D190" s="112">
        <f>VLOOKUP(B190,Heroes_Config!$A$5:$AN$5005,MATCH(D$4,Heroes_Config!$A$4:$AN$4,0),0)</f>
        <v>3</v>
      </c>
      <c r="E190" s="34">
        <v>3</v>
      </c>
      <c r="G190" s="34">
        <f t="shared" si="37"/>
        <v>35</v>
      </c>
      <c r="H190" s="34">
        <f t="shared" si="37"/>
        <v>-1</v>
      </c>
      <c r="I190" s="34" t="str">
        <f>IF(F190="","",IF(F190=4,VLOOKUP(VALUE(CONCATENATE(E190,F190,IF(OR(VLOOKUP(C190,[3]Heroes_Config!B:C,2,0)="枪兵",VLOOKUP(C190,[3]Heroes_Config!B:C,2,0)="步兵",VLOOKUP(C190,[3]Heroes_Config!B:C,2,0)="骑兵",VLOOKUP(C190,[3]Heroes_Config!B:C,2,0)="轻骑兵",VLOOKUP(C190,[3]Heroes_Config!B:C,2,0)="重骑兵",VLOOKUP(C190,[3]Heroes_Config!B:C,2,0)="盾兵",VLOOKUP(C190,[3]Heroes_Config!B:C,2,0)="忍者",VLOOKUP(C190,[3]Heroes_Config!B:C,2,0)="怪兽"),0,1))),[4]被动技能!A$3:B$32,2,0),VLOOKUP(VALUE(LEFT(CONCATENATE(E190,F190,IF(OR(VLOOKUP(C190,[3]Heroes_Config!B:C,2,0)="枪兵",VLOOKUP(C190,[3]Heroes_Config!B:C,2,0)="步兵",VLOOKUP(C190,[3]Heroes_Config!B:C,2,0)="骑兵",VLOOKUP(C190,[3]Heroes_Config!B:C,2,0)="轻骑兵",VLOOKUP(C190,[3]Heroes_Config!B:C,2,0)="重骑兵",VLOOKUP(C190,[3]Heroes_Config!B:C,2,0)="盾兵",VLOOKUP(C190,[3]Heroes_Config!B:C,2,0)="忍者",VLOOKUP(C190,[3]Heroes_Config!B:C,2,0)="怪兽"),0,1)),2)),[4]被动技能!A$3:B$32,2,0)))</f>
        <v/>
      </c>
      <c r="J190" s="34" t="str">
        <f t="shared" si="28"/>
        <v/>
      </c>
      <c r="K190" s="34" t="str">
        <f>VLOOKUP(D190,[4]被动技能!$A$35:$B$37,2,0)</f>
        <v>80000020|5|80000021|5|80000022|5;80000021|10|80000022|10|80000023|10;80000022|15|80000023|15|80000024|15</v>
      </c>
      <c r="L190" s="34" t="str">
        <f t="shared" si="29"/>
        <v/>
      </c>
      <c r="M190" s="34" t="str">
        <f t="shared" si="30"/>
        <v/>
      </c>
    </row>
    <row r="191" spans="1:13" s="34" customFormat="1" x14ac:dyDescent="0.15">
      <c r="A191" s="34">
        <f t="shared" si="36"/>
        <v>303704</v>
      </c>
      <c r="B191" s="88">
        <v>3037</v>
      </c>
      <c r="C191" s="88" t="str">
        <f>VLOOKUP(B191,Heroes_Config!A:B,2,0)</f>
        <v>希波克拉底</v>
      </c>
      <c r="D191" s="112">
        <f>VLOOKUP(B191,Heroes_Config!$A$5:$AN$5005,MATCH(D$4,Heroes_Config!$A$4:$AN$4,0),0)</f>
        <v>3</v>
      </c>
      <c r="E191" s="34">
        <v>4</v>
      </c>
      <c r="G191" s="34">
        <f t="shared" si="37"/>
        <v>45</v>
      </c>
      <c r="H191" s="34">
        <f t="shared" si="37"/>
        <v>-1</v>
      </c>
      <c r="I191" s="34" t="str">
        <f>IF(F191="","",IF(F191=4,VLOOKUP(VALUE(CONCATENATE(E191,F191,IF(OR(VLOOKUP(C191,[3]Heroes_Config!B:C,2,0)="枪兵",VLOOKUP(C191,[3]Heroes_Config!B:C,2,0)="步兵",VLOOKUP(C191,[3]Heroes_Config!B:C,2,0)="骑兵",VLOOKUP(C191,[3]Heroes_Config!B:C,2,0)="轻骑兵",VLOOKUP(C191,[3]Heroes_Config!B:C,2,0)="重骑兵",VLOOKUP(C191,[3]Heroes_Config!B:C,2,0)="盾兵",VLOOKUP(C191,[3]Heroes_Config!B:C,2,0)="忍者",VLOOKUP(C191,[3]Heroes_Config!B:C,2,0)="怪兽"),0,1))),[4]被动技能!A$3:B$32,2,0),VLOOKUP(VALUE(LEFT(CONCATENATE(E191,F191,IF(OR(VLOOKUP(C191,[3]Heroes_Config!B:C,2,0)="枪兵",VLOOKUP(C191,[3]Heroes_Config!B:C,2,0)="步兵",VLOOKUP(C191,[3]Heroes_Config!B:C,2,0)="骑兵",VLOOKUP(C191,[3]Heroes_Config!B:C,2,0)="轻骑兵",VLOOKUP(C191,[3]Heroes_Config!B:C,2,0)="重骑兵",VLOOKUP(C191,[3]Heroes_Config!B:C,2,0)="盾兵",VLOOKUP(C191,[3]Heroes_Config!B:C,2,0)="忍者",VLOOKUP(C191,[3]Heroes_Config!B:C,2,0)="怪兽"),0,1)),2)),[4]被动技能!A$3:B$32,2,0)))</f>
        <v/>
      </c>
      <c r="J191" s="34" t="str">
        <f t="shared" si="28"/>
        <v/>
      </c>
      <c r="K191" s="34" t="str">
        <f>VLOOKUP(D191,[4]被动技能!$A$35:$B$37,2,0)</f>
        <v>80000020|5|80000021|5|80000022|5;80000021|10|80000022|10|80000023|10;80000022|15|80000023|15|80000024|15</v>
      </c>
      <c r="L191" s="34" t="str">
        <f t="shared" si="29"/>
        <v/>
      </c>
      <c r="M191" s="34" t="str">
        <f t="shared" si="30"/>
        <v/>
      </c>
    </row>
    <row r="192" spans="1:13" s="34" customFormat="1" x14ac:dyDescent="0.15">
      <c r="A192" s="34">
        <f t="shared" si="36"/>
        <v>303705</v>
      </c>
      <c r="B192" s="88">
        <v>3037</v>
      </c>
      <c r="C192" s="88" t="str">
        <f>VLOOKUP(B192,Heroes_Config!A:B,2,0)</f>
        <v>希波克拉底</v>
      </c>
      <c r="D192" s="112">
        <f>VLOOKUP(B192,Heroes_Config!$A$5:$AN$5005,MATCH(D$4,Heroes_Config!$A$4:$AN$4,0),0)</f>
        <v>3</v>
      </c>
      <c r="E192" s="34">
        <v>5</v>
      </c>
      <c r="G192" s="34">
        <f t="shared" si="37"/>
        <v>55</v>
      </c>
      <c r="H192" s="34">
        <f t="shared" si="37"/>
        <v>-1</v>
      </c>
      <c r="I192" s="34" t="str">
        <f>IF(F192="","",IF(F192=4,VLOOKUP(VALUE(CONCATENATE(E192,F192,IF(OR(VLOOKUP(C192,[3]Heroes_Config!B:C,2,0)="枪兵",VLOOKUP(C192,[3]Heroes_Config!B:C,2,0)="步兵",VLOOKUP(C192,[3]Heroes_Config!B:C,2,0)="骑兵",VLOOKUP(C192,[3]Heroes_Config!B:C,2,0)="轻骑兵",VLOOKUP(C192,[3]Heroes_Config!B:C,2,0)="重骑兵",VLOOKUP(C192,[3]Heroes_Config!B:C,2,0)="盾兵",VLOOKUP(C192,[3]Heroes_Config!B:C,2,0)="忍者",VLOOKUP(C192,[3]Heroes_Config!B:C,2,0)="怪兽"),0,1))),[4]被动技能!A$3:B$32,2,0),VLOOKUP(VALUE(LEFT(CONCATENATE(E192,F192,IF(OR(VLOOKUP(C192,[3]Heroes_Config!B:C,2,0)="枪兵",VLOOKUP(C192,[3]Heroes_Config!B:C,2,0)="步兵",VLOOKUP(C192,[3]Heroes_Config!B:C,2,0)="骑兵",VLOOKUP(C192,[3]Heroes_Config!B:C,2,0)="轻骑兵",VLOOKUP(C192,[3]Heroes_Config!B:C,2,0)="重骑兵",VLOOKUP(C192,[3]Heroes_Config!B:C,2,0)="盾兵",VLOOKUP(C192,[3]Heroes_Config!B:C,2,0)="忍者",VLOOKUP(C192,[3]Heroes_Config!B:C,2,0)="怪兽"),0,1)),2)),[4]被动技能!A$3:B$32,2,0)))</f>
        <v/>
      </c>
      <c r="J192" s="34" t="str">
        <f t="shared" si="28"/>
        <v/>
      </c>
      <c r="K192" s="34" t="str">
        <f>VLOOKUP(D192,[4]被动技能!$A$35:$B$37,2,0)</f>
        <v>80000020|5|80000021|5|80000022|5;80000021|10|80000022|10|80000023|10;80000022|15|80000023|15|80000024|15</v>
      </c>
      <c r="L192" s="34" t="str">
        <f t="shared" si="29"/>
        <v/>
      </c>
      <c r="M192" s="34" t="str">
        <f t="shared" si="30"/>
        <v/>
      </c>
    </row>
    <row r="193" spans="1:13" s="34" customFormat="1" x14ac:dyDescent="0.15">
      <c r="A193" s="34">
        <f t="shared" si="36"/>
        <v>303801</v>
      </c>
      <c r="B193" s="92">
        <v>3038</v>
      </c>
      <c r="C193" s="92" t="str">
        <f>VLOOKUP(B193,Heroes_Config!A:B,2,0)</f>
        <v>吉尔伽美什</v>
      </c>
      <c r="D193" s="114">
        <f>VLOOKUP(B193,Heroes_Config!$A$5:$AN$5005,MATCH(D$4,Heroes_Config!$A$4:$AN$4,0),0)</f>
        <v>3</v>
      </c>
      <c r="E193" s="34">
        <v>1</v>
      </c>
      <c r="G193" s="34">
        <f t="shared" si="37"/>
        <v>10</v>
      </c>
      <c r="H193" s="34">
        <f t="shared" si="37"/>
        <v>-1</v>
      </c>
      <c r="I193" s="34" t="str">
        <f>IF(F193="","",IF(F193=4,VLOOKUP(VALUE(CONCATENATE(E193,F193,IF(OR(VLOOKUP(C193,[3]Heroes_Config!B:C,2,0)="枪兵",VLOOKUP(C193,[3]Heroes_Config!B:C,2,0)="步兵",VLOOKUP(C193,[3]Heroes_Config!B:C,2,0)="骑兵",VLOOKUP(C193,[3]Heroes_Config!B:C,2,0)="轻骑兵",VLOOKUP(C193,[3]Heroes_Config!B:C,2,0)="重骑兵",VLOOKUP(C193,[3]Heroes_Config!B:C,2,0)="盾兵",VLOOKUP(C193,[3]Heroes_Config!B:C,2,0)="忍者",VLOOKUP(C193,[3]Heroes_Config!B:C,2,0)="怪兽"),0,1))),[4]被动技能!A$3:B$32,2,0),VLOOKUP(VALUE(LEFT(CONCATENATE(E193,F193,IF(OR(VLOOKUP(C193,[3]Heroes_Config!B:C,2,0)="枪兵",VLOOKUP(C193,[3]Heroes_Config!B:C,2,0)="步兵",VLOOKUP(C193,[3]Heroes_Config!B:C,2,0)="骑兵",VLOOKUP(C193,[3]Heroes_Config!B:C,2,0)="轻骑兵",VLOOKUP(C193,[3]Heroes_Config!B:C,2,0)="重骑兵",VLOOKUP(C193,[3]Heroes_Config!B:C,2,0)="盾兵",VLOOKUP(C193,[3]Heroes_Config!B:C,2,0)="忍者",VLOOKUP(C193,[3]Heroes_Config!B:C,2,0)="怪兽"),0,1)),2)),[4]被动技能!A$3:B$32,2,0)))</f>
        <v/>
      </c>
      <c r="J193" s="34" t="str">
        <f t="shared" si="28"/>
        <v/>
      </c>
      <c r="K193" s="34" t="str">
        <f>VLOOKUP(D193,[4]被动技能!$A$35:$B$37,2,0)</f>
        <v>80000020|5|80000021|5|80000022|5;80000021|10|80000022|10|80000023|10;80000022|15|80000023|15|80000024|15</v>
      </c>
      <c r="L193" s="34" t="str">
        <f t="shared" si="29"/>
        <v/>
      </c>
      <c r="M193" s="34" t="str">
        <f t="shared" si="30"/>
        <v/>
      </c>
    </row>
    <row r="194" spans="1:13" s="34" customFormat="1" x14ac:dyDescent="0.15">
      <c r="A194" s="34">
        <f t="shared" si="36"/>
        <v>303802</v>
      </c>
      <c r="B194" s="92">
        <v>3038</v>
      </c>
      <c r="C194" s="92" t="str">
        <f>VLOOKUP(B194,Heroes_Config!A:B,2,0)</f>
        <v>吉尔伽美什</v>
      </c>
      <c r="D194" s="114">
        <f>VLOOKUP(B194,Heroes_Config!$A$5:$AN$5005,MATCH(D$4,Heroes_Config!$A$4:$AN$4,0),0)</f>
        <v>3</v>
      </c>
      <c r="E194" s="34">
        <v>2</v>
      </c>
      <c r="G194" s="34">
        <f t="shared" si="37"/>
        <v>25</v>
      </c>
      <c r="H194" s="34">
        <f t="shared" si="37"/>
        <v>-1</v>
      </c>
      <c r="I194" s="34" t="str">
        <f>IF(F194="","",IF(F194=4,VLOOKUP(VALUE(CONCATENATE(E194,F194,IF(OR(VLOOKUP(C194,[3]Heroes_Config!B:C,2,0)="枪兵",VLOOKUP(C194,[3]Heroes_Config!B:C,2,0)="步兵",VLOOKUP(C194,[3]Heroes_Config!B:C,2,0)="骑兵",VLOOKUP(C194,[3]Heroes_Config!B:C,2,0)="轻骑兵",VLOOKUP(C194,[3]Heroes_Config!B:C,2,0)="重骑兵",VLOOKUP(C194,[3]Heroes_Config!B:C,2,0)="盾兵",VLOOKUP(C194,[3]Heroes_Config!B:C,2,0)="忍者",VLOOKUP(C194,[3]Heroes_Config!B:C,2,0)="怪兽"),0,1))),[4]被动技能!A$3:B$32,2,0),VLOOKUP(VALUE(LEFT(CONCATENATE(E194,F194,IF(OR(VLOOKUP(C194,[3]Heroes_Config!B:C,2,0)="枪兵",VLOOKUP(C194,[3]Heroes_Config!B:C,2,0)="步兵",VLOOKUP(C194,[3]Heroes_Config!B:C,2,0)="骑兵",VLOOKUP(C194,[3]Heroes_Config!B:C,2,0)="轻骑兵",VLOOKUP(C194,[3]Heroes_Config!B:C,2,0)="重骑兵",VLOOKUP(C194,[3]Heroes_Config!B:C,2,0)="盾兵",VLOOKUP(C194,[3]Heroes_Config!B:C,2,0)="忍者",VLOOKUP(C194,[3]Heroes_Config!B:C,2,0)="怪兽"),0,1)),2)),[4]被动技能!A$3:B$32,2,0)))</f>
        <v/>
      </c>
      <c r="J194" s="34" t="str">
        <f t="shared" si="28"/>
        <v/>
      </c>
      <c r="K194" s="34" t="str">
        <f>VLOOKUP(D194,[4]被动技能!$A$35:$B$37,2,0)</f>
        <v>80000020|5|80000021|5|80000022|5;80000021|10|80000022|10|80000023|10;80000022|15|80000023|15|80000024|15</v>
      </c>
      <c r="L194" s="34" t="str">
        <f t="shared" si="29"/>
        <v/>
      </c>
      <c r="M194" s="34" t="str">
        <f t="shared" si="30"/>
        <v/>
      </c>
    </row>
    <row r="195" spans="1:13" s="34" customFormat="1" x14ac:dyDescent="0.15">
      <c r="A195" s="34">
        <f t="shared" si="36"/>
        <v>303803</v>
      </c>
      <c r="B195" s="92">
        <v>3038</v>
      </c>
      <c r="C195" s="92" t="str">
        <f>VLOOKUP(B195,Heroes_Config!A:B,2,0)</f>
        <v>吉尔伽美什</v>
      </c>
      <c r="D195" s="114">
        <f>VLOOKUP(B195,Heroes_Config!$A$5:$AN$5005,MATCH(D$4,Heroes_Config!$A$4:$AN$4,0),0)</f>
        <v>3</v>
      </c>
      <c r="E195" s="34">
        <v>3</v>
      </c>
      <c r="G195" s="34">
        <f t="shared" si="37"/>
        <v>35</v>
      </c>
      <c r="H195" s="34">
        <f t="shared" si="37"/>
        <v>-1</v>
      </c>
      <c r="I195" s="34" t="str">
        <f>IF(F195="","",IF(F195=4,VLOOKUP(VALUE(CONCATENATE(E195,F195,IF(OR(VLOOKUP(C195,[3]Heroes_Config!B:C,2,0)="枪兵",VLOOKUP(C195,[3]Heroes_Config!B:C,2,0)="步兵",VLOOKUP(C195,[3]Heroes_Config!B:C,2,0)="骑兵",VLOOKUP(C195,[3]Heroes_Config!B:C,2,0)="轻骑兵",VLOOKUP(C195,[3]Heroes_Config!B:C,2,0)="重骑兵",VLOOKUP(C195,[3]Heroes_Config!B:C,2,0)="盾兵",VLOOKUP(C195,[3]Heroes_Config!B:C,2,0)="忍者",VLOOKUP(C195,[3]Heroes_Config!B:C,2,0)="怪兽"),0,1))),[4]被动技能!A$3:B$32,2,0),VLOOKUP(VALUE(LEFT(CONCATENATE(E195,F195,IF(OR(VLOOKUP(C195,[3]Heroes_Config!B:C,2,0)="枪兵",VLOOKUP(C195,[3]Heroes_Config!B:C,2,0)="步兵",VLOOKUP(C195,[3]Heroes_Config!B:C,2,0)="骑兵",VLOOKUP(C195,[3]Heroes_Config!B:C,2,0)="轻骑兵",VLOOKUP(C195,[3]Heroes_Config!B:C,2,0)="重骑兵",VLOOKUP(C195,[3]Heroes_Config!B:C,2,0)="盾兵",VLOOKUP(C195,[3]Heroes_Config!B:C,2,0)="忍者",VLOOKUP(C195,[3]Heroes_Config!B:C,2,0)="怪兽"),0,1)),2)),[4]被动技能!A$3:B$32,2,0)))</f>
        <v/>
      </c>
      <c r="J195" s="34" t="str">
        <f t="shared" si="28"/>
        <v/>
      </c>
      <c r="K195" s="34" t="str">
        <f>VLOOKUP(D195,[4]被动技能!$A$35:$B$37,2,0)</f>
        <v>80000020|5|80000021|5|80000022|5;80000021|10|80000022|10|80000023|10;80000022|15|80000023|15|80000024|15</v>
      </c>
      <c r="L195" s="34" t="str">
        <f t="shared" si="29"/>
        <v/>
      </c>
      <c r="M195" s="34" t="str">
        <f t="shared" si="30"/>
        <v/>
      </c>
    </row>
    <row r="196" spans="1:13" s="34" customFormat="1" x14ac:dyDescent="0.15">
      <c r="A196" s="34">
        <f t="shared" si="36"/>
        <v>303804</v>
      </c>
      <c r="B196" s="92">
        <v>3038</v>
      </c>
      <c r="C196" s="92" t="str">
        <f>VLOOKUP(B196,Heroes_Config!A:B,2,0)</f>
        <v>吉尔伽美什</v>
      </c>
      <c r="D196" s="114">
        <f>VLOOKUP(B196,Heroes_Config!$A$5:$AN$5005,MATCH(D$4,Heroes_Config!$A$4:$AN$4,0),0)</f>
        <v>3</v>
      </c>
      <c r="E196" s="34">
        <v>4</v>
      </c>
      <c r="G196" s="34">
        <f t="shared" si="37"/>
        <v>45</v>
      </c>
      <c r="H196" s="34">
        <f t="shared" si="37"/>
        <v>-1</v>
      </c>
      <c r="I196" s="34" t="str">
        <f>IF(F196="","",IF(F196=4,VLOOKUP(VALUE(CONCATENATE(E196,F196,IF(OR(VLOOKUP(C196,[3]Heroes_Config!B:C,2,0)="枪兵",VLOOKUP(C196,[3]Heroes_Config!B:C,2,0)="步兵",VLOOKUP(C196,[3]Heroes_Config!B:C,2,0)="骑兵",VLOOKUP(C196,[3]Heroes_Config!B:C,2,0)="轻骑兵",VLOOKUP(C196,[3]Heroes_Config!B:C,2,0)="重骑兵",VLOOKUP(C196,[3]Heroes_Config!B:C,2,0)="盾兵",VLOOKUP(C196,[3]Heroes_Config!B:C,2,0)="忍者",VLOOKUP(C196,[3]Heroes_Config!B:C,2,0)="怪兽"),0,1))),[4]被动技能!A$3:B$32,2,0),VLOOKUP(VALUE(LEFT(CONCATENATE(E196,F196,IF(OR(VLOOKUP(C196,[3]Heroes_Config!B:C,2,0)="枪兵",VLOOKUP(C196,[3]Heroes_Config!B:C,2,0)="步兵",VLOOKUP(C196,[3]Heroes_Config!B:C,2,0)="骑兵",VLOOKUP(C196,[3]Heroes_Config!B:C,2,0)="轻骑兵",VLOOKUP(C196,[3]Heroes_Config!B:C,2,0)="重骑兵",VLOOKUP(C196,[3]Heroes_Config!B:C,2,0)="盾兵",VLOOKUP(C196,[3]Heroes_Config!B:C,2,0)="忍者",VLOOKUP(C196,[3]Heroes_Config!B:C,2,0)="怪兽"),0,1)),2)),[4]被动技能!A$3:B$32,2,0)))</f>
        <v/>
      </c>
      <c r="J196" s="34" t="str">
        <f t="shared" si="28"/>
        <v/>
      </c>
      <c r="K196" s="34" t="str">
        <f>VLOOKUP(D196,[4]被动技能!$A$35:$B$37,2,0)</f>
        <v>80000020|5|80000021|5|80000022|5;80000021|10|80000022|10|80000023|10;80000022|15|80000023|15|80000024|15</v>
      </c>
      <c r="L196" s="34" t="str">
        <f t="shared" si="29"/>
        <v/>
      </c>
      <c r="M196" s="34" t="str">
        <f t="shared" si="30"/>
        <v/>
      </c>
    </row>
    <row r="197" spans="1:13" s="34" customFormat="1" x14ac:dyDescent="0.15">
      <c r="A197" s="34">
        <f t="shared" si="36"/>
        <v>303805</v>
      </c>
      <c r="B197" s="92">
        <v>3038</v>
      </c>
      <c r="C197" s="92" t="str">
        <f>VLOOKUP(B197,Heroes_Config!A:B,2,0)</f>
        <v>吉尔伽美什</v>
      </c>
      <c r="D197" s="114">
        <f>VLOOKUP(B197,Heroes_Config!$A$5:$AN$5005,MATCH(D$4,Heroes_Config!$A$4:$AN$4,0),0)</f>
        <v>3</v>
      </c>
      <c r="E197" s="34">
        <v>5</v>
      </c>
      <c r="G197" s="34">
        <f t="shared" si="37"/>
        <v>55</v>
      </c>
      <c r="H197" s="34">
        <f t="shared" si="37"/>
        <v>-1</v>
      </c>
      <c r="I197" s="34" t="str">
        <f>IF(F197="","",IF(F197=4,VLOOKUP(VALUE(CONCATENATE(E197,F197,IF(OR(VLOOKUP(C197,[3]Heroes_Config!B:C,2,0)="枪兵",VLOOKUP(C197,[3]Heroes_Config!B:C,2,0)="步兵",VLOOKUP(C197,[3]Heroes_Config!B:C,2,0)="骑兵",VLOOKUP(C197,[3]Heroes_Config!B:C,2,0)="轻骑兵",VLOOKUP(C197,[3]Heroes_Config!B:C,2,0)="重骑兵",VLOOKUP(C197,[3]Heroes_Config!B:C,2,0)="盾兵",VLOOKUP(C197,[3]Heroes_Config!B:C,2,0)="忍者",VLOOKUP(C197,[3]Heroes_Config!B:C,2,0)="怪兽"),0,1))),[4]被动技能!A$3:B$32,2,0),VLOOKUP(VALUE(LEFT(CONCATENATE(E197,F197,IF(OR(VLOOKUP(C197,[3]Heroes_Config!B:C,2,0)="枪兵",VLOOKUP(C197,[3]Heroes_Config!B:C,2,0)="步兵",VLOOKUP(C197,[3]Heroes_Config!B:C,2,0)="骑兵",VLOOKUP(C197,[3]Heroes_Config!B:C,2,0)="轻骑兵",VLOOKUP(C197,[3]Heroes_Config!B:C,2,0)="重骑兵",VLOOKUP(C197,[3]Heroes_Config!B:C,2,0)="盾兵",VLOOKUP(C197,[3]Heroes_Config!B:C,2,0)="忍者",VLOOKUP(C197,[3]Heroes_Config!B:C,2,0)="怪兽"),0,1)),2)),[4]被动技能!A$3:B$32,2,0)))</f>
        <v/>
      </c>
      <c r="J197" s="34" t="str">
        <f t="shared" ref="J197:J260" si="38">IF(N197&lt;&gt;"",L197&amp;"|"&amp;M197&amp;";"&amp;N197&amp;"|"&amp;O197,IF(L197&lt;&gt;"",L197&amp;"|"&amp;M197,""))</f>
        <v/>
      </c>
      <c r="K197" s="34" t="str">
        <f>VLOOKUP(D197,[4]被动技能!$A$35:$B$37,2,0)</f>
        <v>80000020|5|80000021|5|80000022|5;80000021|10|80000022|10|80000023|10;80000022|15|80000023|15|80000024|15</v>
      </c>
      <c r="L197" s="34" t="str">
        <f t="shared" ref="L197:L260" si="39">IF(F197="","",CHOOSE(F197,80000016,80000017,80000018,80000019))</f>
        <v/>
      </c>
      <c r="M197" s="34" t="str">
        <f t="shared" ref="M197:M260" si="40">IF(L197="","",CHOOSE(E197,5,10,15,20,30,40))</f>
        <v/>
      </c>
    </row>
    <row r="198" spans="1:13" s="34" customFormat="1" x14ac:dyDescent="0.15">
      <c r="A198" s="34">
        <f t="shared" si="36"/>
        <v>303901</v>
      </c>
      <c r="B198" s="92">
        <v>3039</v>
      </c>
      <c r="C198" s="92" t="str">
        <f>VLOOKUP(B198,Heroes_Config!A:B,2,0)</f>
        <v>贞德</v>
      </c>
      <c r="D198" s="114">
        <f>VLOOKUP(B198,Heroes_Config!$A$5:$AN$5005,MATCH(D$4,Heroes_Config!$A$4:$AN$4,0),0)</f>
        <v>3</v>
      </c>
      <c r="E198" s="34">
        <v>1</v>
      </c>
      <c r="G198" s="34">
        <f t="shared" ref="G198:H217" si="41">G193</f>
        <v>10</v>
      </c>
      <c r="H198" s="34">
        <f t="shared" si="41"/>
        <v>-1</v>
      </c>
      <c r="I198" s="34" t="str">
        <f>IF(F198="","",IF(F198=4,VLOOKUP(VALUE(CONCATENATE(E198,F198,IF(OR(VLOOKUP(C198,[3]Heroes_Config!B:C,2,0)="枪兵",VLOOKUP(C198,[3]Heroes_Config!B:C,2,0)="步兵",VLOOKUP(C198,[3]Heroes_Config!B:C,2,0)="骑兵",VLOOKUP(C198,[3]Heroes_Config!B:C,2,0)="轻骑兵",VLOOKUP(C198,[3]Heroes_Config!B:C,2,0)="重骑兵",VLOOKUP(C198,[3]Heroes_Config!B:C,2,0)="盾兵",VLOOKUP(C198,[3]Heroes_Config!B:C,2,0)="忍者",VLOOKUP(C198,[3]Heroes_Config!B:C,2,0)="怪兽"),0,1))),[4]被动技能!A$3:B$32,2,0),VLOOKUP(VALUE(LEFT(CONCATENATE(E198,F198,IF(OR(VLOOKUP(C198,[3]Heroes_Config!B:C,2,0)="枪兵",VLOOKUP(C198,[3]Heroes_Config!B:C,2,0)="步兵",VLOOKUP(C198,[3]Heroes_Config!B:C,2,0)="骑兵",VLOOKUP(C198,[3]Heroes_Config!B:C,2,0)="轻骑兵",VLOOKUP(C198,[3]Heroes_Config!B:C,2,0)="重骑兵",VLOOKUP(C198,[3]Heroes_Config!B:C,2,0)="盾兵",VLOOKUP(C198,[3]Heroes_Config!B:C,2,0)="忍者",VLOOKUP(C198,[3]Heroes_Config!B:C,2,0)="怪兽"),0,1)),2)),[4]被动技能!A$3:B$32,2,0)))</f>
        <v/>
      </c>
      <c r="J198" s="34" t="str">
        <f t="shared" si="38"/>
        <v/>
      </c>
      <c r="K198" s="34" t="str">
        <f>VLOOKUP(D198,[4]被动技能!$A$35:$B$37,2,0)</f>
        <v>80000020|5|80000021|5|80000022|5;80000021|10|80000022|10|80000023|10;80000022|15|80000023|15|80000024|15</v>
      </c>
      <c r="L198" s="34" t="str">
        <f t="shared" si="39"/>
        <v/>
      </c>
      <c r="M198" s="34" t="str">
        <f t="shared" si="40"/>
        <v/>
      </c>
    </row>
    <row r="199" spans="1:13" s="34" customFormat="1" x14ac:dyDescent="0.15">
      <c r="A199" s="34">
        <f t="shared" si="36"/>
        <v>303902</v>
      </c>
      <c r="B199" s="92">
        <v>3039</v>
      </c>
      <c r="C199" s="92" t="str">
        <f>VLOOKUP(B199,Heroes_Config!A:B,2,0)</f>
        <v>贞德</v>
      </c>
      <c r="D199" s="114">
        <f>VLOOKUP(B199,Heroes_Config!$A$5:$AN$5005,MATCH(D$4,Heroes_Config!$A$4:$AN$4,0),0)</f>
        <v>3</v>
      </c>
      <c r="E199" s="34">
        <v>2</v>
      </c>
      <c r="G199" s="34">
        <f t="shared" si="41"/>
        <v>25</v>
      </c>
      <c r="H199" s="34">
        <f t="shared" si="41"/>
        <v>-1</v>
      </c>
      <c r="I199" s="34" t="str">
        <f>IF(F199="","",IF(F199=4,VLOOKUP(VALUE(CONCATENATE(E199,F199,IF(OR(VLOOKUP(C199,[3]Heroes_Config!B:C,2,0)="枪兵",VLOOKUP(C199,[3]Heroes_Config!B:C,2,0)="步兵",VLOOKUP(C199,[3]Heroes_Config!B:C,2,0)="骑兵",VLOOKUP(C199,[3]Heroes_Config!B:C,2,0)="轻骑兵",VLOOKUP(C199,[3]Heroes_Config!B:C,2,0)="重骑兵",VLOOKUP(C199,[3]Heroes_Config!B:C,2,0)="盾兵",VLOOKUP(C199,[3]Heroes_Config!B:C,2,0)="忍者",VLOOKUP(C199,[3]Heroes_Config!B:C,2,0)="怪兽"),0,1))),[4]被动技能!A$3:B$32,2,0),VLOOKUP(VALUE(LEFT(CONCATENATE(E199,F199,IF(OR(VLOOKUP(C199,[3]Heroes_Config!B:C,2,0)="枪兵",VLOOKUP(C199,[3]Heroes_Config!B:C,2,0)="步兵",VLOOKUP(C199,[3]Heroes_Config!B:C,2,0)="骑兵",VLOOKUP(C199,[3]Heroes_Config!B:C,2,0)="轻骑兵",VLOOKUP(C199,[3]Heroes_Config!B:C,2,0)="重骑兵",VLOOKUP(C199,[3]Heroes_Config!B:C,2,0)="盾兵",VLOOKUP(C199,[3]Heroes_Config!B:C,2,0)="忍者",VLOOKUP(C199,[3]Heroes_Config!B:C,2,0)="怪兽"),0,1)),2)),[4]被动技能!A$3:B$32,2,0)))</f>
        <v/>
      </c>
      <c r="J199" s="34" t="str">
        <f t="shared" si="38"/>
        <v/>
      </c>
      <c r="K199" s="34" t="str">
        <f>VLOOKUP(D199,[4]被动技能!$A$35:$B$37,2,0)</f>
        <v>80000020|5|80000021|5|80000022|5;80000021|10|80000022|10|80000023|10;80000022|15|80000023|15|80000024|15</v>
      </c>
      <c r="L199" s="34" t="str">
        <f t="shared" si="39"/>
        <v/>
      </c>
      <c r="M199" s="34" t="str">
        <f t="shared" si="40"/>
        <v/>
      </c>
    </row>
    <row r="200" spans="1:13" s="34" customFormat="1" x14ac:dyDescent="0.15">
      <c r="A200" s="34">
        <f t="shared" si="36"/>
        <v>303903</v>
      </c>
      <c r="B200" s="92">
        <v>3039</v>
      </c>
      <c r="C200" s="92" t="str">
        <f>VLOOKUP(B200,Heroes_Config!A:B,2,0)</f>
        <v>贞德</v>
      </c>
      <c r="D200" s="114">
        <f>VLOOKUP(B200,Heroes_Config!$A$5:$AN$5005,MATCH(D$4,Heroes_Config!$A$4:$AN$4,0),0)</f>
        <v>3</v>
      </c>
      <c r="E200" s="34">
        <v>3</v>
      </c>
      <c r="G200" s="34">
        <f t="shared" si="41"/>
        <v>35</v>
      </c>
      <c r="H200" s="34">
        <f t="shared" si="41"/>
        <v>-1</v>
      </c>
      <c r="I200" s="34" t="str">
        <f>IF(F200="","",IF(F200=4,VLOOKUP(VALUE(CONCATENATE(E200,F200,IF(OR(VLOOKUP(C200,[3]Heroes_Config!B:C,2,0)="枪兵",VLOOKUP(C200,[3]Heroes_Config!B:C,2,0)="步兵",VLOOKUP(C200,[3]Heroes_Config!B:C,2,0)="骑兵",VLOOKUP(C200,[3]Heroes_Config!B:C,2,0)="轻骑兵",VLOOKUP(C200,[3]Heroes_Config!B:C,2,0)="重骑兵",VLOOKUP(C200,[3]Heroes_Config!B:C,2,0)="盾兵",VLOOKUP(C200,[3]Heroes_Config!B:C,2,0)="忍者",VLOOKUP(C200,[3]Heroes_Config!B:C,2,0)="怪兽"),0,1))),[4]被动技能!A$3:B$32,2,0),VLOOKUP(VALUE(LEFT(CONCATENATE(E200,F200,IF(OR(VLOOKUP(C200,[3]Heroes_Config!B:C,2,0)="枪兵",VLOOKUP(C200,[3]Heroes_Config!B:C,2,0)="步兵",VLOOKUP(C200,[3]Heroes_Config!B:C,2,0)="骑兵",VLOOKUP(C200,[3]Heroes_Config!B:C,2,0)="轻骑兵",VLOOKUP(C200,[3]Heroes_Config!B:C,2,0)="重骑兵",VLOOKUP(C200,[3]Heroes_Config!B:C,2,0)="盾兵",VLOOKUP(C200,[3]Heroes_Config!B:C,2,0)="忍者",VLOOKUP(C200,[3]Heroes_Config!B:C,2,0)="怪兽"),0,1)),2)),[4]被动技能!A$3:B$32,2,0)))</f>
        <v/>
      </c>
      <c r="J200" s="34" t="str">
        <f t="shared" si="38"/>
        <v/>
      </c>
      <c r="K200" s="34" t="str">
        <f>VLOOKUP(D200,[4]被动技能!$A$35:$B$37,2,0)</f>
        <v>80000020|5|80000021|5|80000022|5;80000021|10|80000022|10|80000023|10;80000022|15|80000023|15|80000024|15</v>
      </c>
      <c r="L200" s="34" t="str">
        <f t="shared" si="39"/>
        <v/>
      </c>
      <c r="M200" s="34" t="str">
        <f t="shared" si="40"/>
        <v/>
      </c>
    </row>
    <row r="201" spans="1:13" s="34" customFormat="1" x14ac:dyDescent="0.15">
      <c r="A201" s="34">
        <f t="shared" si="36"/>
        <v>303904</v>
      </c>
      <c r="B201" s="92">
        <v>3039</v>
      </c>
      <c r="C201" s="92" t="str">
        <f>VLOOKUP(B201,Heroes_Config!A:B,2,0)</f>
        <v>贞德</v>
      </c>
      <c r="D201" s="114">
        <f>VLOOKUP(B201,Heroes_Config!$A$5:$AN$5005,MATCH(D$4,Heroes_Config!$A$4:$AN$4,0),0)</f>
        <v>3</v>
      </c>
      <c r="E201" s="34">
        <v>4</v>
      </c>
      <c r="G201" s="34">
        <f t="shared" si="41"/>
        <v>45</v>
      </c>
      <c r="H201" s="34">
        <f t="shared" si="41"/>
        <v>-1</v>
      </c>
      <c r="I201" s="34" t="str">
        <f>IF(F201="","",IF(F201=4,VLOOKUP(VALUE(CONCATENATE(E201,F201,IF(OR(VLOOKUP(C201,[3]Heroes_Config!B:C,2,0)="枪兵",VLOOKUP(C201,[3]Heroes_Config!B:C,2,0)="步兵",VLOOKUP(C201,[3]Heroes_Config!B:C,2,0)="骑兵",VLOOKUP(C201,[3]Heroes_Config!B:C,2,0)="轻骑兵",VLOOKUP(C201,[3]Heroes_Config!B:C,2,0)="重骑兵",VLOOKUP(C201,[3]Heroes_Config!B:C,2,0)="盾兵",VLOOKUP(C201,[3]Heroes_Config!B:C,2,0)="忍者",VLOOKUP(C201,[3]Heroes_Config!B:C,2,0)="怪兽"),0,1))),[4]被动技能!A$3:B$32,2,0),VLOOKUP(VALUE(LEFT(CONCATENATE(E201,F201,IF(OR(VLOOKUP(C201,[3]Heroes_Config!B:C,2,0)="枪兵",VLOOKUP(C201,[3]Heroes_Config!B:C,2,0)="步兵",VLOOKUP(C201,[3]Heroes_Config!B:C,2,0)="骑兵",VLOOKUP(C201,[3]Heroes_Config!B:C,2,0)="轻骑兵",VLOOKUP(C201,[3]Heroes_Config!B:C,2,0)="重骑兵",VLOOKUP(C201,[3]Heroes_Config!B:C,2,0)="盾兵",VLOOKUP(C201,[3]Heroes_Config!B:C,2,0)="忍者",VLOOKUP(C201,[3]Heroes_Config!B:C,2,0)="怪兽"),0,1)),2)),[4]被动技能!A$3:B$32,2,0)))</f>
        <v/>
      </c>
      <c r="J201" s="34" t="str">
        <f t="shared" si="38"/>
        <v/>
      </c>
      <c r="K201" s="34" t="str">
        <f>VLOOKUP(D201,[4]被动技能!$A$35:$B$37,2,0)</f>
        <v>80000020|5|80000021|5|80000022|5;80000021|10|80000022|10|80000023|10;80000022|15|80000023|15|80000024|15</v>
      </c>
      <c r="L201" s="34" t="str">
        <f t="shared" si="39"/>
        <v/>
      </c>
      <c r="M201" s="34" t="str">
        <f t="shared" si="40"/>
        <v/>
      </c>
    </row>
    <row r="202" spans="1:13" s="34" customFormat="1" x14ac:dyDescent="0.15">
      <c r="A202" s="34">
        <f t="shared" si="36"/>
        <v>303905</v>
      </c>
      <c r="B202" s="92">
        <v>3039</v>
      </c>
      <c r="C202" s="92" t="str">
        <f>VLOOKUP(B202,Heroes_Config!A:B,2,0)</f>
        <v>贞德</v>
      </c>
      <c r="D202" s="114">
        <f>VLOOKUP(B202,Heroes_Config!$A$5:$AN$5005,MATCH(D$4,Heroes_Config!$A$4:$AN$4,0),0)</f>
        <v>3</v>
      </c>
      <c r="E202" s="34">
        <v>5</v>
      </c>
      <c r="G202" s="34">
        <f t="shared" si="41"/>
        <v>55</v>
      </c>
      <c r="H202" s="34">
        <f t="shared" si="41"/>
        <v>-1</v>
      </c>
      <c r="I202" s="34" t="str">
        <f>IF(F202="","",IF(F202=4,VLOOKUP(VALUE(CONCATENATE(E202,F202,IF(OR(VLOOKUP(C202,[3]Heroes_Config!B:C,2,0)="枪兵",VLOOKUP(C202,[3]Heroes_Config!B:C,2,0)="步兵",VLOOKUP(C202,[3]Heroes_Config!B:C,2,0)="骑兵",VLOOKUP(C202,[3]Heroes_Config!B:C,2,0)="轻骑兵",VLOOKUP(C202,[3]Heroes_Config!B:C,2,0)="重骑兵",VLOOKUP(C202,[3]Heroes_Config!B:C,2,0)="盾兵",VLOOKUP(C202,[3]Heroes_Config!B:C,2,0)="忍者",VLOOKUP(C202,[3]Heroes_Config!B:C,2,0)="怪兽"),0,1))),[4]被动技能!A$3:B$32,2,0),VLOOKUP(VALUE(LEFT(CONCATENATE(E202,F202,IF(OR(VLOOKUP(C202,[3]Heroes_Config!B:C,2,0)="枪兵",VLOOKUP(C202,[3]Heroes_Config!B:C,2,0)="步兵",VLOOKUP(C202,[3]Heroes_Config!B:C,2,0)="骑兵",VLOOKUP(C202,[3]Heroes_Config!B:C,2,0)="轻骑兵",VLOOKUP(C202,[3]Heroes_Config!B:C,2,0)="重骑兵",VLOOKUP(C202,[3]Heroes_Config!B:C,2,0)="盾兵",VLOOKUP(C202,[3]Heroes_Config!B:C,2,0)="忍者",VLOOKUP(C202,[3]Heroes_Config!B:C,2,0)="怪兽"),0,1)),2)),[4]被动技能!A$3:B$32,2,0)))</f>
        <v/>
      </c>
      <c r="J202" s="34" t="str">
        <f t="shared" si="38"/>
        <v/>
      </c>
      <c r="K202" s="34" t="str">
        <f>VLOOKUP(D202,[4]被动技能!$A$35:$B$37,2,0)</f>
        <v>80000020|5|80000021|5|80000022|5;80000021|10|80000022|10|80000023|10;80000022|15|80000023|15|80000024|15</v>
      </c>
      <c r="L202" s="34" t="str">
        <f t="shared" si="39"/>
        <v/>
      </c>
      <c r="M202" s="34" t="str">
        <f t="shared" si="40"/>
        <v/>
      </c>
    </row>
    <row r="203" spans="1:13" s="34" customFormat="1" x14ac:dyDescent="0.15">
      <c r="A203" s="34">
        <f t="shared" si="36"/>
        <v>304001</v>
      </c>
      <c r="B203" s="91">
        <v>3040</v>
      </c>
      <c r="C203" s="91" t="str">
        <f>VLOOKUP(B203,Heroes_Config!A:B,2,0)</f>
        <v>爱德华·蒂奇</v>
      </c>
      <c r="D203" s="113">
        <f>VLOOKUP(B203,Heroes_Config!$A$5:$AN$5005,MATCH(D$4,Heroes_Config!$A$4:$AN$4,0),0)</f>
        <v>3</v>
      </c>
      <c r="E203" s="34">
        <v>1</v>
      </c>
      <c r="G203" s="34">
        <f t="shared" si="41"/>
        <v>10</v>
      </c>
      <c r="H203" s="34">
        <f t="shared" si="41"/>
        <v>-1</v>
      </c>
      <c r="I203" s="34" t="str">
        <f>IF(F203="","",IF(F203=4,VLOOKUP(VALUE(CONCATENATE(E203,F203,IF(OR(VLOOKUP(C203,[3]Heroes_Config!B:C,2,0)="枪兵",VLOOKUP(C203,[3]Heroes_Config!B:C,2,0)="步兵",VLOOKUP(C203,[3]Heroes_Config!B:C,2,0)="骑兵",VLOOKUP(C203,[3]Heroes_Config!B:C,2,0)="轻骑兵",VLOOKUP(C203,[3]Heroes_Config!B:C,2,0)="重骑兵",VLOOKUP(C203,[3]Heroes_Config!B:C,2,0)="盾兵",VLOOKUP(C203,[3]Heroes_Config!B:C,2,0)="忍者",VLOOKUP(C203,[3]Heroes_Config!B:C,2,0)="怪兽"),0,1))),[4]被动技能!A$3:B$32,2,0),VLOOKUP(VALUE(LEFT(CONCATENATE(E203,F203,IF(OR(VLOOKUP(C203,[3]Heroes_Config!B:C,2,0)="枪兵",VLOOKUP(C203,[3]Heroes_Config!B:C,2,0)="步兵",VLOOKUP(C203,[3]Heroes_Config!B:C,2,0)="骑兵",VLOOKUP(C203,[3]Heroes_Config!B:C,2,0)="轻骑兵",VLOOKUP(C203,[3]Heroes_Config!B:C,2,0)="重骑兵",VLOOKUP(C203,[3]Heroes_Config!B:C,2,0)="盾兵",VLOOKUP(C203,[3]Heroes_Config!B:C,2,0)="忍者",VLOOKUP(C203,[3]Heroes_Config!B:C,2,0)="怪兽"),0,1)),2)),[4]被动技能!A$3:B$32,2,0)))</f>
        <v/>
      </c>
      <c r="J203" s="34" t="str">
        <f t="shared" si="38"/>
        <v/>
      </c>
      <c r="K203" s="34" t="str">
        <f>VLOOKUP(D203,[4]被动技能!$A$35:$B$37,2,0)</f>
        <v>80000020|5|80000021|5|80000022|5;80000021|10|80000022|10|80000023|10;80000022|15|80000023|15|80000024|15</v>
      </c>
      <c r="L203" s="34" t="str">
        <f t="shared" si="39"/>
        <v/>
      </c>
      <c r="M203" s="34" t="str">
        <f t="shared" si="40"/>
        <v/>
      </c>
    </row>
    <row r="204" spans="1:13" s="34" customFormat="1" x14ac:dyDescent="0.15">
      <c r="A204" s="34">
        <f t="shared" si="36"/>
        <v>304002</v>
      </c>
      <c r="B204" s="91">
        <v>3040</v>
      </c>
      <c r="C204" s="91" t="str">
        <f>VLOOKUP(B204,Heroes_Config!A:B,2,0)</f>
        <v>爱德华·蒂奇</v>
      </c>
      <c r="D204" s="113">
        <f>VLOOKUP(B204,Heroes_Config!$A$5:$AN$5005,MATCH(D$4,Heroes_Config!$A$4:$AN$4,0),0)</f>
        <v>3</v>
      </c>
      <c r="E204" s="34">
        <v>2</v>
      </c>
      <c r="G204" s="34">
        <f t="shared" si="41"/>
        <v>25</v>
      </c>
      <c r="H204" s="34">
        <f t="shared" si="41"/>
        <v>-1</v>
      </c>
      <c r="I204" s="34" t="str">
        <f>IF(F204="","",IF(F204=4,VLOOKUP(VALUE(CONCATENATE(E204,F204,IF(OR(VLOOKUP(C204,[3]Heroes_Config!B:C,2,0)="枪兵",VLOOKUP(C204,[3]Heroes_Config!B:C,2,0)="步兵",VLOOKUP(C204,[3]Heroes_Config!B:C,2,0)="骑兵",VLOOKUP(C204,[3]Heroes_Config!B:C,2,0)="轻骑兵",VLOOKUP(C204,[3]Heroes_Config!B:C,2,0)="重骑兵",VLOOKUP(C204,[3]Heroes_Config!B:C,2,0)="盾兵",VLOOKUP(C204,[3]Heroes_Config!B:C,2,0)="忍者",VLOOKUP(C204,[3]Heroes_Config!B:C,2,0)="怪兽"),0,1))),[4]被动技能!A$3:B$32,2,0),VLOOKUP(VALUE(LEFT(CONCATENATE(E204,F204,IF(OR(VLOOKUP(C204,[3]Heroes_Config!B:C,2,0)="枪兵",VLOOKUP(C204,[3]Heroes_Config!B:C,2,0)="步兵",VLOOKUP(C204,[3]Heroes_Config!B:C,2,0)="骑兵",VLOOKUP(C204,[3]Heroes_Config!B:C,2,0)="轻骑兵",VLOOKUP(C204,[3]Heroes_Config!B:C,2,0)="重骑兵",VLOOKUP(C204,[3]Heroes_Config!B:C,2,0)="盾兵",VLOOKUP(C204,[3]Heroes_Config!B:C,2,0)="忍者",VLOOKUP(C204,[3]Heroes_Config!B:C,2,0)="怪兽"),0,1)),2)),[4]被动技能!A$3:B$32,2,0)))</f>
        <v/>
      </c>
      <c r="J204" s="34" t="str">
        <f t="shared" si="38"/>
        <v/>
      </c>
      <c r="K204" s="34" t="str">
        <f>VLOOKUP(D204,[4]被动技能!$A$35:$B$37,2,0)</f>
        <v>80000020|5|80000021|5|80000022|5;80000021|10|80000022|10|80000023|10;80000022|15|80000023|15|80000024|15</v>
      </c>
      <c r="L204" s="34" t="str">
        <f t="shared" si="39"/>
        <v/>
      </c>
      <c r="M204" s="34" t="str">
        <f t="shared" si="40"/>
        <v/>
      </c>
    </row>
    <row r="205" spans="1:13" s="34" customFormat="1" x14ac:dyDescent="0.15">
      <c r="A205" s="34">
        <f t="shared" si="36"/>
        <v>304003</v>
      </c>
      <c r="B205" s="91">
        <v>3040</v>
      </c>
      <c r="C205" s="91" t="str">
        <f>VLOOKUP(B205,Heroes_Config!A:B,2,0)</f>
        <v>爱德华·蒂奇</v>
      </c>
      <c r="D205" s="113">
        <f>VLOOKUP(B205,Heroes_Config!$A$5:$AN$5005,MATCH(D$4,Heroes_Config!$A$4:$AN$4,0),0)</f>
        <v>3</v>
      </c>
      <c r="E205" s="34">
        <v>3</v>
      </c>
      <c r="G205" s="34">
        <f t="shared" si="41"/>
        <v>35</v>
      </c>
      <c r="H205" s="34">
        <f t="shared" si="41"/>
        <v>-1</v>
      </c>
      <c r="I205" s="34" t="str">
        <f>IF(F205="","",IF(F205=4,VLOOKUP(VALUE(CONCATENATE(E205,F205,IF(OR(VLOOKUP(C205,[3]Heroes_Config!B:C,2,0)="枪兵",VLOOKUP(C205,[3]Heroes_Config!B:C,2,0)="步兵",VLOOKUP(C205,[3]Heroes_Config!B:C,2,0)="骑兵",VLOOKUP(C205,[3]Heroes_Config!B:C,2,0)="轻骑兵",VLOOKUP(C205,[3]Heroes_Config!B:C,2,0)="重骑兵",VLOOKUP(C205,[3]Heroes_Config!B:C,2,0)="盾兵",VLOOKUP(C205,[3]Heroes_Config!B:C,2,0)="忍者",VLOOKUP(C205,[3]Heroes_Config!B:C,2,0)="怪兽"),0,1))),[4]被动技能!A$3:B$32,2,0),VLOOKUP(VALUE(LEFT(CONCATENATE(E205,F205,IF(OR(VLOOKUP(C205,[3]Heroes_Config!B:C,2,0)="枪兵",VLOOKUP(C205,[3]Heroes_Config!B:C,2,0)="步兵",VLOOKUP(C205,[3]Heroes_Config!B:C,2,0)="骑兵",VLOOKUP(C205,[3]Heroes_Config!B:C,2,0)="轻骑兵",VLOOKUP(C205,[3]Heroes_Config!B:C,2,0)="重骑兵",VLOOKUP(C205,[3]Heroes_Config!B:C,2,0)="盾兵",VLOOKUP(C205,[3]Heroes_Config!B:C,2,0)="忍者",VLOOKUP(C205,[3]Heroes_Config!B:C,2,0)="怪兽"),0,1)),2)),[4]被动技能!A$3:B$32,2,0)))</f>
        <v/>
      </c>
      <c r="J205" s="34" t="str">
        <f t="shared" si="38"/>
        <v/>
      </c>
      <c r="K205" s="34" t="str">
        <f>VLOOKUP(D205,[4]被动技能!$A$35:$B$37,2,0)</f>
        <v>80000020|5|80000021|5|80000022|5;80000021|10|80000022|10|80000023|10;80000022|15|80000023|15|80000024|15</v>
      </c>
      <c r="L205" s="34" t="str">
        <f t="shared" si="39"/>
        <v/>
      </c>
      <c r="M205" s="34" t="str">
        <f t="shared" si="40"/>
        <v/>
      </c>
    </row>
    <row r="206" spans="1:13" s="34" customFormat="1" x14ac:dyDescent="0.15">
      <c r="A206" s="34">
        <f t="shared" si="36"/>
        <v>304004</v>
      </c>
      <c r="B206" s="91">
        <v>3040</v>
      </c>
      <c r="C206" s="91" t="str">
        <f>VLOOKUP(B206,Heroes_Config!A:B,2,0)</f>
        <v>爱德华·蒂奇</v>
      </c>
      <c r="D206" s="113">
        <f>VLOOKUP(B206,Heroes_Config!$A$5:$AN$5005,MATCH(D$4,Heroes_Config!$A$4:$AN$4,0),0)</f>
        <v>3</v>
      </c>
      <c r="E206" s="34">
        <v>4</v>
      </c>
      <c r="G206" s="34">
        <f t="shared" si="41"/>
        <v>45</v>
      </c>
      <c r="H206" s="34">
        <f t="shared" si="41"/>
        <v>-1</v>
      </c>
      <c r="I206" s="34" t="str">
        <f>IF(F206="","",IF(F206=4,VLOOKUP(VALUE(CONCATENATE(E206,F206,IF(OR(VLOOKUP(C206,[3]Heroes_Config!B:C,2,0)="枪兵",VLOOKUP(C206,[3]Heroes_Config!B:C,2,0)="步兵",VLOOKUP(C206,[3]Heroes_Config!B:C,2,0)="骑兵",VLOOKUP(C206,[3]Heroes_Config!B:C,2,0)="轻骑兵",VLOOKUP(C206,[3]Heroes_Config!B:C,2,0)="重骑兵",VLOOKUP(C206,[3]Heroes_Config!B:C,2,0)="盾兵",VLOOKUP(C206,[3]Heroes_Config!B:C,2,0)="忍者",VLOOKUP(C206,[3]Heroes_Config!B:C,2,0)="怪兽"),0,1))),[4]被动技能!A$3:B$32,2,0),VLOOKUP(VALUE(LEFT(CONCATENATE(E206,F206,IF(OR(VLOOKUP(C206,[3]Heroes_Config!B:C,2,0)="枪兵",VLOOKUP(C206,[3]Heroes_Config!B:C,2,0)="步兵",VLOOKUP(C206,[3]Heroes_Config!B:C,2,0)="骑兵",VLOOKUP(C206,[3]Heroes_Config!B:C,2,0)="轻骑兵",VLOOKUP(C206,[3]Heroes_Config!B:C,2,0)="重骑兵",VLOOKUP(C206,[3]Heroes_Config!B:C,2,0)="盾兵",VLOOKUP(C206,[3]Heroes_Config!B:C,2,0)="忍者",VLOOKUP(C206,[3]Heroes_Config!B:C,2,0)="怪兽"),0,1)),2)),[4]被动技能!A$3:B$32,2,0)))</f>
        <v/>
      </c>
      <c r="J206" s="34" t="str">
        <f t="shared" si="38"/>
        <v/>
      </c>
      <c r="K206" s="34" t="str">
        <f>VLOOKUP(D206,[4]被动技能!$A$35:$B$37,2,0)</f>
        <v>80000020|5|80000021|5|80000022|5;80000021|10|80000022|10|80000023|10;80000022|15|80000023|15|80000024|15</v>
      </c>
      <c r="L206" s="34" t="str">
        <f t="shared" si="39"/>
        <v/>
      </c>
      <c r="M206" s="34" t="str">
        <f t="shared" si="40"/>
        <v/>
      </c>
    </row>
    <row r="207" spans="1:13" s="34" customFormat="1" x14ac:dyDescent="0.15">
      <c r="A207" s="34">
        <f t="shared" si="36"/>
        <v>304005</v>
      </c>
      <c r="B207" s="91">
        <v>3040</v>
      </c>
      <c r="C207" s="91" t="str">
        <f>VLOOKUP(B207,Heroes_Config!A:B,2,0)</f>
        <v>爱德华·蒂奇</v>
      </c>
      <c r="D207" s="113">
        <f>VLOOKUP(B207,Heroes_Config!$A$5:$AN$5005,MATCH(D$4,Heroes_Config!$A$4:$AN$4,0),0)</f>
        <v>3</v>
      </c>
      <c r="E207" s="34">
        <v>5</v>
      </c>
      <c r="G207" s="34">
        <f t="shared" si="41"/>
        <v>55</v>
      </c>
      <c r="H207" s="34">
        <f t="shared" si="41"/>
        <v>-1</v>
      </c>
      <c r="I207" s="34" t="str">
        <f>IF(F207="","",IF(F207=4,VLOOKUP(VALUE(CONCATENATE(E207,F207,IF(OR(VLOOKUP(C207,[3]Heroes_Config!B:C,2,0)="枪兵",VLOOKUP(C207,[3]Heroes_Config!B:C,2,0)="步兵",VLOOKUP(C207,[3]Heroes_Config!B:C,2,0)="骑兵",VLOOKUP(C207,[3]Heroes_Config!B:C,2,0)="轻骑兵",VLOOKUP(C207,[3]Heroes_Config!B:C,2,0)="重骑兵",VLOOKUP(C207,[3]Heroes_Config!B:C,2,0)="盾兵",VLOOKUP(C207,[3]Heroes_Config!B:C,2,0)="忍者",VLOOKUP(C207,[3]Heroes_Config!B:C,2,0)="怪兽"),0,1))),[4]被动技能!A$3:B$32,2,0),VLOOKUP(VALUE(LEFT(CONCATENATE(E207,F207,IF(OR(VLOOKUP(C207,[3]Heroes_Config!B:C,2,0)="枪兵",VLOOKUP(C207,[3]Heroes_Config!B:C,2,0)="步兵",VLOOKUP(C207,[3]Heroes_Config!B:C,2,0)="骑兵",VLOOKUP(C207,[3]Heroes_Config!B:C,2,0)="轻骑兵",VLOOKUP(C207,[3]Heroes_Config!B:C,2,0)="重骑兵",VLOOKUP(C207,[3]Heroes_Config!B:C,2,0)="盾兵",VLOOKUP(C207,[3]Heroes_Config!B:C,2,0)="忍者",VLOOKUP(C207,[3]Heroes_Config!B:C,2,0)="怪兽"),0,1)),2)),[4]被动技能!A$3:B$32,2,0)))</f>
        <v/>
      </c>
      <c r="J207" s="34" t="str">
        <f t="shared" si="38"/>
        <v/>
      </c>
      <c r="K207" s="34" t="str">
        <f>VLOOKUP(D207,[4]被动技能!$A$35:$B$37,2,0)</f>
        <v>80000020|5|80000021|5|80000022|5;80000021|10|80000022|10|80000023|10;80000022|15|80000023|15|80000024|15</v>
      </c>
      <c r="L207" s="34" t="str">
        <f t="shared" si="39"/>
        <v/>
      </c>
      <c r="M207" s="34" t="str">
        <f t="shared" si="40"/>
        <v/>
      </c>
    </row>
    <row r="208" spans="1:13" s="34" customFormat="1" x14ac:dyDescent="0.15">
      <c r="A208" s="34">
        <f t="shared" si="36"/>
        <v>304101</v>
      </c>
      <c r="B208" s="92">
        <v>3041</v>
      </c>
      <c r="C208" s="92" t="str">
        <f>VLOOKUP(B208,Heroes_Config!A:B,2,0)</f>
        <v>爱德华一世</v>
      </c>
      <c r="D208" s="114">
        <f>VLOOKUP(B208,Heroes_Config!$A$5:$AN$5005,MATCH(D$4,Heroes_Config!$A$4:$AN$4,0),0)</f>
        <v>3</v>
      </c>
      <c r="E208" s="34">
        <v>1</v>
      </c>
      <c r="G208" s="34">
        <f t="shared" si="41"/>
        <v>10</v>
      </c>
      <c r="H208" s="34">
        <f t="shared" si="41"/>
        <v>-1</v>
      </c>
      <c r="I208" s="34" t="str">
        <f>IF(F208="","",IF(F208=4,VLOOKUP(VALUE(CONCATENATE(E208,F208,IF(OR(VLOOKUP(C208,[3]Heroes_Config!B:C,2,0)="枪兵",VLOOKUP(C208,[3]Heroes_Config!B:C,2,0)="步兵",VLOOKUP(C208,[3]Heroes_Config!B:C,2,0)="骑兵",VLOOKUP(C208,[3]Heroes_Config!B:C,2,0)="轻骑兵",VLOOKUP(C208,[3]Heroes_Config!B:C,2,0)="重骑兵",VLOOKUP(C208,[3]Heroes_Config!B:C,2,0)="盾兵",VLOOKUP(C208,[3]Heroes_Config!B:C,2,0)="忍者",VLOOKUP(C208,[3]Heroes_Config!B:C,2,0)="怪兽"),0,1))),[4]被动技能!A$3:B$32,2,0),VLOOKUP(VALUE(LEFT(CONCATENATE(E208,F208,IF(OR(VLOOKUP(C208,[3]Heroes_Config!B:C,2,0)="枪兵",VLOOKUP(C208,[3]Heroes_Config!B:C,2,0)="步兵",VLOOKUP(C208,[3]Heroes_Config!B:C,2,0)="骑兵",VLOOKUP(C208,[3]Heroes_Config!B:C,2,0)="轻骑兵",VLOOKUP(C208,[3]Heroes_Config!B:C,2,0)="重骑兵",VLOOKUP(C208,[3]Heroes_Config!B:C,2,0)="盾兵",VLOOKUP(C208,[3]Heroes_Config!B:C,2,0)="忍者",VLOOKUP(C208,[3]Heroes_Config!B:C,2,0)="怪兽"),0,1)),2)),[4]被动技能!A$3:B$32,2,0)))</f>
        <v/>
      </c>
      <c r="J208" s="34" t="str">
        <f t="shared" si="38"/>
        <v/>
      </c>
      <c r="K208" s="34" t="str">
        <f>VLOOKUP(D208,[4]被动技能!$A$35:$B$37,2,0)</f>
        <v>80000020|5|80000021|5|80000022|5;80000021|10|80000022|10|80000023|10;80000022|15|80000023|15|80000024|15</v>
      </c>
      <c r="L208" s="34" t="str">
        <f t="shared" si="39"/>
        <v/>
      </c>
      <c r="M208" s="34" t="str">
        <f t="shared" si="40"/>
        <v/>
      </c>
    </row>
    <row r="209" spans="1:13" s="34" customFormat="1" x14ac:dyDescent="0.15">
      <c r="A209" s="34">
        <f t="shared" si="36"/>
        <v>304102</v>
      </c>
      <c r="B209" s="92">
        <v>3041</v>
      </c>
      <c r="C209" s="92" t="str">
        <f>VLOOKUP(B209,Heroes_Config!A:B,2,0)</f>
        <v>爱德华一世</v>
      </c>
      <c r="D209" s="114">
        <f>VLOOKUP(B209,Heroes_Config!$A$5:$AN$5005,MATCH(D$4,Heroes_Config!$A$4:$AN$4,0),0)</f>
        <v>3</v>
      </c>
      <c r="E209" s="34">
        <v>2</v>
      </c>
      <c r="G209" s="34">
        <f t="shared" si="41"/>
        <v>25</v>
      </c>
      <c r="H209" s="34">
        <f t="shared" si="41"/>
        <v>-1</v>
      </c>
      <c r="I209" s="34" t="str">
        <f>IF(F209="","",IF(F209=4,VLOOKUP(VALUE(CONCATENATE(E209,F209,IF(OR(VLOOKUP(C209,[3]Heroes_Config!B:C,2,0)="枪兵",VLOOKUP(C209,[3]Heroes_Config!B:C,2,0)="步兵",VLOOKUP(C209,[3]Heroes_Config!B:C,2,0)="骑兵",VLOOKUP(C209,[3]Heroes_Config!B:C,2,0)="轻骑兵",VLOOKUP(C209,[3]Heroes_Config!B:C,2,0)="重骑兵",VLOOKUP(C209,[3]Heroes_Config!B:C,2,0)="盾兵",VLOOKUP(C209,[3]Heroes_Config!B:C,2,0)="忍者",VLOOKUP(C209,[3]Heroes_Config!B:C,2,0)="怪兽"),0,1))),[4]被动技能!A$3:B$32,2,0),VLOOKUP(VALUE(LEFT(CONCATENATE(E209,F209,IF(OR(VLOOKUP(C209,[3]Heroes_Config!B:C,2,0)="枪兵",VLOOKUP(C209,[3]Heroes_Config!B:C,2,0)="步兵",VLOOKUP(C209,[3]Heroes_Config!B:C,2,0)="骑兵",VLOOKUP(C209,[3]Heroes_Config!B:C,2,0)="轻骑兵",VLOOKUP(C209,[3]Heroes_Config!B:C,2,0)="重骑兵",VLOOKUP(C209,[3]Heroes_Config!B:C,2,0)="盾兵",VLOOKUP(C209,[3]Heroes_Config!B:C,2,0)="忍者",VLOOKUP(C209,[3]Heroes_Config!B:C,2,0)="怪兽"),0,1)),2)),[4]被动技能!A$3:B$32,2,0)))</f>
        <v/>
      </c>
      <c r="J209" s="34" t="str">
        <f t="shared" si="38"/>
        <v/>
      </c>
      <c r="K209" s="34" t="str">
        <f>VLOOKUP(D209,[4]被动技能!$A$35:$B$37,2,0)</f>
        <v>80000020|5|80000021|5|80000022|5;80000021|10|80000022|10|80000023|10;80000022|15|80000023|15|80000024|15</v>
      </c>
      <c r="L209" s="34" t="str">
        <f t="shared" si="39"/>
        <v/>
      </c>
      <c r="M209" s="34" t="str">
        <f t="shared" si="40"/>
        <v/>
      </c>
    </row>
    <row r="210" spans="1:13" s="34" customFormat="1" x14ac:dyDescent="0.15">
      <c r="A210" s="34">
        <f t="shared" si="36"/>
        <v>304103</v>
      </c>
      <c r="B210" s="92">
        <v>3041</v>
      </c>
      <c r="C210" s="92" t="str">
        <f>VLOOKUP(B210,Heroes_Config!A:B,2,0)</f>
        <v>爱德华一世</v>
      </c>
      <c r="D210" s="114">
        <f>VLOOKUP(B210,Heroes_Config!$A$5:$AN$5005,MATCH(D$4,Heroes_Config!$A$4:$AN$4,0),0)</f>
        <v>3</v>
      </c>
      <c r="E210" s="34">
        <v>3</v>
      </c>
      <c r="G210" s="34">
        <f t="shared" si="41"/>
        <v>35</v>
      </c>
      <c r="H210" s="34">
        <f t="shared" si="41"/>
        <v>-1</v>
      </c>
      <c r="I210" s="34" t="str">
        <f>IF(F210="","",IF(F210=4,VLOOKUP(VALUE(CONCATENATE(E210,F210,IF(OR(VLOOKUP(C210,[3]Heroes_Config!B:C,2,0)="枪兵",VLOOKUP(C210,[3]Heroes_Config!B:C,2,0)="步兵",VLOOKUP(C210,[3]Heroes_Config!B:C,2,0)="骑兵",VLOOKUP(C210,[3]Heroes_Config!B:C,2,0)="轻骑兵",VLOOKUP(C210,[3]Heroes_Config!B:C,2,0)="重骑兵",VLOOKUP(C210,[3]Heroes_Config!B:C,2,0)="盾兵",VLOOKUP(C210,[3]Heroes_Config!B:C,2,0)="忍者",VLOOKUP(C210,[3]Heroes_Config!B:C,2,0)="怪兽"),0,1))),[4]被动技能!A$3:B$32,2,0),VLOOKUP(VALUE(LEFT(CONCATENATE(E210,F210,IF(OR(VLOOKUP(C210,[3]Heroes_Config!B:C,2,0)="枪兵",VLOOKUP(C210,[3]Heroes_Config!B:C,2,0)="步兵",VLOOKUP(C210,[3]Heroes_Config!B:C,2,0)="骑兵",VLOOKUP(C210,[3]Heroes_Config!B:C,2,0)="轻骑兵",VLOOKUP(C210,[3]Heroes_Config!B:C,2,0)="重骑兵",VLOOKUP(C210,[3]Heroes_Config!B:C,2,0)="盾兵",VLOOKUP(C210,[3]Heroes_Config!B:C,2,0)="忍者",VLOOKUP(C210,[3]Heroes_Config!B:C,2,0)="怪兽"),0,1)),2)),[4]被动技能!A$3:B$32,2,0)))</f>
        <v/>
      </c>
      <c r="J210" s="34" t="str">
        <f t="shared" si="38"/>
        <v/>
      </c>
      <c r="K210" s="34" t="str">
        <f>VLOOKUP(D210,[4]被动技能!$A$35:$B$37,2,0)</f>
        <v>80000020|5|80000021|5|80000022|5;80000021|10|80000022|10|80000023|10;80000022|15|80000023|15|80000024|15</v>
      </c>
      <c r="L210" s="34" t="str">
        <f t="shared" si="39"/>
        <v/>
      </c>
      <c r="M210" s="34" t="str">
        <f t="shared" si="40"/>
        <v/>
      </c>
    </row>
    <row r="211" spans="1:13" s="34" customFormat="1" x14ac:dyDescent="0.15">
      <c r="A211" s="34">
        <f t="shared" si="36"/>
        <v>304104</v>
      </c>
      <c r="B211" s="92">
        <v>3041</v>
      </c>
      <c r="C211" s="92" t="str">
        <f>VLOOKUP(B211,Heroes_Config!A:B,2,0)</f>
        <v>爱德华一世</v>
      </c>
      <c r="D211" s="114">
        <f>VLOOKUP(B211,Heroes_Config!$A$5:$AN$5005,MATCH(D$4,Heroes_Config!$A$4:$AN$4,0),0)</f>
        <v>3</v>
      </c>
      <c r="E211" s="34">
        <v>4</v>
      </c>
      <c r="G211" s="34">
        <f t="shared" si="41"/>
        <v>45</v>
      </c>
      <c r="H211" s="34">
        <f t="shared" si="41"/>
        <v>-1</v>
      </c>
      <c r="I211" s="34" t="str">
        <f>IF(F211="","",IF(F211=4,VLOOKUP(VALUE(CONCATENATE(E211,F211,IF(OR(VLOOKUP(C211,[3]Heroes_Config!B:C,2,0)="枪兵",VLOOKUP(C211,[3]Heroes_Config!B:C,2,0)="步兵",VLOOKUP(C211,[3]Heroes_Config!B:C,2,0)="骑兵",VLOOKUP(C211,[3]Heroes_Config!B:C,2,0)="轻骑兵",VLOOKUP(C211,[3]Heroes_Config!B:C,2,0)="重骑兵",VLOOKUP(C211,[3]Heroes_Config!B:C,2,0)="盾兵",VLOOKUP(C211,[3]Heroes_Config!B:C,2,0)="忍者",VLOOKUP(C211,[3]Heroes_Config!B:C,2,0)="怪兽"),0,1))),[4]被动技能!A$3:B$32,2,0),VLOOKUP(VALUE(LEFT(CONCATENATE(E211,F211,IF(OR(VLOOKUP(C211,[3]Heroes_Config!B:C,2,0)="枪兵",VLOOKUP(C211,[3]Heroes_Config!B:C,2,0)="步兵",VLOOKUP(C211,[3]Heroes_Config!B:C,2,0)="骑兵",VLOOKUP(C211,[3]Heroes_Config!B:C,2,0)="轻骑兵",VLOOKUP(C211,[3]Heroes_Config!B:C,2,0)="重骑兵",VLOOKUP(C211,[3]Heroes_Config!B:C,2,0)="盾兵",VLOOKUP(C211,[3]Heroes_Config!B:C,2,0)="忍者",VLOOKUP(C211,[3]Heroes_Config!B:C,2,0)="怪兽"),0,1)),2)),[4]被动技能!A$3:B$32,2,0)))</f>
        <v/>
      </c>
      <c r="J211" s="34" t="str">
        <f t="shared" si="38"/>
        <v/>
      </c>
      <c r="K211" s="34" t="str">
        <f>VLOOKUP(D211,[4]被动技能!$A$35:$B$37,2,0)</f>
        <v>80000020|5|80000021|5|80000022|5;80000021|10|80000022|10|80000023|10;80000022|15|80000023|15|80000024|15</v>
      </c>
      <c r="L211" s="34" t="str">
        <f t="shared" si="39"/>
        <v/>
      </c>
      <c r="M211" s="34" t="str">
        <f t="shared" si="40"/>
        <v/>
      </c>
    </row>
    <row r="212" spans="1:13" s="34" customFormat="1" x14ac:dyDescent="0.15">
      <c r="A212" s="34">
        <f t="shared" si="36"/>
        <v>304105</v>
      </c>
      <c r="B212" s="92">
        <v>3041</v>
      </c>
      <c r="C212" s="92" t="str">
        <f>VLOOKUP(B212,Heroes_Config!A:B,2,0)</f>
        <v>爱德华一世</v>
      </c>
      <c r="D212" s="114">
        <f>VLOOKUP(B212,Heroes_Config!$A$5:$AN$5005,MATCH(D$4,Heroes_Config!$A$4:$AN$4,0),0)</f>
        <v>3</v>
      </c>
      <c r="E212" s="34">
        <v>5</v>
      </c>
      <c r="G212" s="34">
        <f t="shared" si="41"/>
        <v>55</v>
      </c>
      <c r="H212" s="34">
        <f t="shared" si="41"/>
        <v>-1</v>
      </c>
      <c r="I212" s="34" t="str">
        <f>IF(F212="","",IF(F212=4,VLOOKUP(VALUE(CONCATENATE(E212,F212,IF(OR(VLOOKUP(C212,[3]Heroes_Config!B:C,2,0)="枪兵",VLOOKUP(C212,[3]Heroes_Config!B:C,2,0)="步兵",VLOOKUP(C212,[3]Heroes_Config!B:C,2,0)="骑兵",VLOOKUP(C212,[3]Heroes_Config!B:C,2,0)="轻骑兵",VLOOKUP(C212,[3]Heroes_Config!B:C,2,0)="重骑兵",VLOOKUP(C212,[3]Heroes_Config!B:C,2,0)="盾兵",VLOOKUP(C212,[3]Heroes_Config!B:C,2,0)="忍者",VLOOKUP(C212,[3]Heroes_Config!B:C,2,0)="怪兽"),0,1))),[4]被动技能!A$3:B$32,2,0),VLOOKUP(VALUE(LEFT(CONCATENATE(E212,F212,IF(OR(VLOOKUP(C212,[3]Heroes_Config!B:C,2,0)="枪兵",VLOOKUP(C212,[3]Heroes_Config!B:C,2,0)="步兵",VLOOKUP(C212,[3]Heroes_Config!B:C,2,0)="骑兵",VLOOKUP(C212,[3]Heroes_Config!B:C,2,0)="轻骑兵",VLOOKUP(C212,[3]Heroes_Config!B:C,2,0)="重骑兵",VLOOKUP(C212,[3]Heroes_Config!B:C,2,0)="盾兵",VLOOKUP(C212,[3]Heroes_Config!B:C,2,0)="忍者",VLOOKUP(C212,[3]Heroes_Config!B:C,2,0)="怪兽"),0,1)),2)),[4]被动技能!A$3:B$32,2,0)))</f>
        <v/>
      </c>
      <c r="J212" s="34" t="str">
        <f t="shared" si="38"/>
        <v/>
      </c>
      <c r="K212" s="34" t="str">
        <f>VLOOKUP(D212,[4]被动技能!$A$35:$B$37,2,0)</f>
        <v>80000020|5|80000021|5|80000022|5;80000021|10|80000022|10|80000023|10;80000022|15|80000023|15|80000024|15</v>
      </c>
      <c r="L212" s="34" t="str">
        <f t="shared" si="39"/>
        <v/>
      </c>
      <c r="M212" s="34" t="str">
        <f t="shared" si="40"/>
        <v/>
      </c>
    </row>
    <row r="213" spans="1:13" s="34" customFormat="1" x14ac:dyDescent="0.15">
      <c r="A213" s="34">
        <f t="shared" si="36"/>
        <v>304301</v>
      </c>
      <c r="B213" s="91">
        <v>3043</v>
      </c>
      <c r="C213" s="91" t="str">
        <f>VLOOKUP(B213,Heroes_Config!A:B,2,0)</f>
        <v>盖伦</v>
      </c>
      <c r="D213" s="113">
        <f>VLOOKUP(B213,Heroes_Config!$A$5:$AN$5005,MATCH(D$4,Heroes_Config!$A$4:$AN$4,0),0)</f>
        <v>3</v>
      </c>
      <c r="E213" s="34">
        <v>1</v>
      </c>
      <c r="G213" s="34">
        <f t="shared" si="41"/>
        <v>10</v>
      </c>
      <c r="H213" s="34">
        <f t="shared" si="41"/>
        <v>-1</v>
      </c>
      <c r="I213" s="34" t="str">
        <f>IF(F213="","",IF(F213=4,VLOOKUP(VALUE(CONCATENATE(E213,F213,IF(OR(VLOOKUP(C213,[3]Heroes_Config!B:C,2,0)="枪兵",VLOOKUP(C213,[3]Heroes_Config!B:C,2,0)="步兵",VLOOKUP(C213,[3]Heroes_Config!B:C,2,0)="骑兵",VLOOKUP(C213,[3]Heroes_Config!B:C,2,0)="轻骑兵",VLOOKUP(C213,[3]Heroes_Config!B:C,2,0)="重骑兵",VLOOKUP(C213,[3]Heroes_Config!B:C,2,0)="盾兵",VLOOKUP(C213,[3]Heroes_Config!B:C,2,0)="忍者",VLOOKUP(C213,[3]Heroes_Config!B:C,2,0)="怪兽"),0,1))),[4]被动技能!A$3:B$32,2,0),VLOOKUP(VALUE(LEFT(CONCATENATE(E213,F213,IF(OR(VLOOKUP(C213,[3]Heroes_Config!B:C,2,0)="枪兵",VLOOKUP(C213,[3]Heroes_Config!B:C,2,0)="步兵",VLOOKUP(C213,[3]Heroes_Config!B:C,2,0)="骑兵",VLOOKUP(C213,[3]Heroes_Config!B:C,2,0)="轻骑兵",VLOOKUP(C213,[3]Heroes_Config!B:C,2,0)="重骑兵",VLOOKUP(C213,[3]Heroes_Config!B:C,2,0)="盾兵",VLOOKUP(C213,[3]Heroes_Config!B:C,2,0)="忍者",VLOOKUP(C213,[3]Heroes_Config!B:C,2,0)="怪兽"),0,1)),2)),[4]被动技能!A$3:B$32,2,0)))</f>
        <v/>
      </c>
      <c r="J213" s="34" t="str">
        <f t="shared" si="38"/>
        <v/>
      </c>
      <c r="K213" s="34" t="str">
        <f>VLOOKUP(D213,[4]被动技能!$A$35:$B$37,2,0)</f>
        <v>80000020|5|80000021|5|80000022|5;80000021|10|80000022|10|80000023|10;80000022|15|80000023|15|80000024|15</v>
      </c>
      <c r="L213" s="34" t="str">
        <f t="shared" si="39"/>
        <v/>
      </c>
      <c r="M213" s="34" t="str">
        <f t="shared" si="40"/>
        <v/>
      </c>
    </row>
    <row r="214" spans="1:13" s="34" customFormat="1" x14ac:dyDescent="0.15">
      <c r="A214" s="34">
        <f t="shared" si="36"/>
        <v>304302</v>
      </c>
      <c r="B214" s="91">
        <v>3043</v>
      </c>
      <c r="C214" s="91" t="str">
        <f>VLOOKUP(B214,Heroes_Config!A:B,2,0)</f>
        <v>盖伦</v>
      </c>
      <c r="D214" s="113">
        <f>VLOOKUP(B214,Heroes_Config!$A$5:$AN$5005,MATCH(D$4,Heroes_Config!$A$4:$AN$4,0),0)</f>
        <v>3</v>
      </c>
      <c r="E214" s="34">
        <v>2</v>
      </c>
      <c r="G214" s="34">
        <f t="shared" si="41"/>
        <v>25</v>
      </c>
      <c r="H214" s="34">
        <f t="shared" si="41"/>
        <v>-1</v>
      </c>
      <c r="I214" s="34" t="str">
        <f>IF(F214="","",IF(F214=4,VLOOKUP(VALUE(CONCATENATE(E214,F214,IF(OR(VLOOKUP(C214,[3]Heroes_Config!B:C,2,0)="枪兵",VLOOKUP(C214,[3]Heroes_Config!B:C,2,0)="步兵",VLOOKUP(C214,[3]Heroes_Config!B:C,2,0)="骑兵",VLOOKUP(C214,[3]Heroes_Config!B:C,2,0)="轻骑兵",VLOOKUP(C214,[3]Heroes_Config!B:C,2,0)="重骑兵",VLOOKUP(C214,[3]Heroes_Config!B:C,2,0)="盾兵",VLOOKUP(C214,[3]Heroes_Config!B:C,2,0)="忍者",VLOOKUP(C214,[3]Heroes_Config!B:C,2,0)="怪兽"),0,1))),[4]被动技能!A$3:B$32,2,0),VLOOKUP(VALUE(LEFT(CONCATENATE(E214,F214,IF(OR(VLOOKUP(C214,[3]Heroes_Config!B:C,2,0)="枪兵",VLOOKUP(C214,[3]Heroes_Config!B:C,2,0)="步兵",VLOOKUP(C214,[3]Heroes_Config!B:C,2,0)="骑兵",VLOOKUP(C214,[3]Heroes_Config!B:C,2,0)="轻骑兵",VLOOKUP(C214,[3]Heroes_Config!B:C,2,0)="重骑兵",VLOOKUP(C214,[3]Heroes_Config!B:C,2,0)="盾兵",VLOOKUP(C214,[3]Heroes_Config!B:C,2,0)="忍者",VLOOKUP(C214,[3]Heroes_Config!B:C,2,0)="怪兽"),0,1)),2)),[4]被动技能!A$3:B$32,2,0)))</f>
        <v/>
      </c>
      <c r="J214" s="34" t="str">
        <f t="shared" si="38"/>
        <v/>
      </c>
      <c r="K214" s="34" t="str">
        <f>VLOOKUP(D214,[4]被动技能!$A$35:$B$37,2,0)</f>
        <v>80000020|5|80000021|5|80000022|5;80000021|10|80000022|10|80000023|10;80000022|15|80000023|15|80000024|15</v>
      </c>
      <c r="L214" s="34" t="str">
        <f t="shared" si="39"/>
        <v/>
      </c>
      <c r="M214" s="34" t="str">
        <f t="shared" si="40"/>
        <v/>
      </c>
    </row>
    <row r="215" spans="1:13" s="34" customFormat="1" x14ac:dyDescent="0.15">
      <c r="A215" s="34">
        <f t="shared" si="36"/>
        <v>304303</v>
      </c>
      <c r="B215" s="91">
        <v>3043</v>
      </c>
      <c r="C215" s="91" t="str">
        <f>VLOOKUP(B215,Heroes_Config!A:B,2,0)</f>
        <v>盖伦</v>
      </c>
      <c r="D215" s="113">
        <f>VLOOKUP(B215,Heroes_Config!$A$5:$AN$5005,MATCH(D$4,Heroes_Config!$A$4:$AN$4,0),0)</f>
        <v>3</v>
      </c>
      <c r="E215" s="34">
        <v>3</v>
      </c>
      <c r="G215" s="34">
        <f t="shared" si="41"/>
        <v>35</v>
      </c>
      <c r="H215" s="34">
        <f t="shared" si="41"/>
        <v>-1</v>
      </c>
      <c r="I215" s="34" t="str">
        <f>IF(F215="","",IF(F215=4,VLOOKUP(VALUE(CONCATENATE(E215,F215,IF(OR(VLOOKUP(C215,[3]Heroes_Config!B:C,2,0)="枪兵",VLOOKUP(C215,[3]Heroes_Config!B:C,2,0)="步兵",VLOOKUP(C215,[3]Heroes_Config!B:C,2,0)="骑兵",VLOOKUP(C215,[3]Heroes_Config!B:C,2,0)="轻骑兵",VLOOKUP(C215,[3]Heroes_Config!B:C,2,0)="重骑兵",VLOOKUP(C215,[3]Heroes_Config!B:C,2,0)="盾兵",VLOOKUP(C215,[3]Heroes_Config!B:C,2,0)="忍者",VLOOKUP(C215,[3]Heroes_Config!B:C,2,0)="怪兽"),0,1))),[4]被动技能!A$3:B$32,2,0),VLOOKUP(VALUE(LEFT(CONCATENATE(E215,F215,IF(OR(VLOOKUP(C215,[3]Heroes_Config!B:C,2,0)="枪兵",VLOOKUP(C215,[3]Heroes_Config!B:C,2,0)="步兵",VLOOKUP(C215,[3]Heroes_Config!B:C,2,0)="骑兵",VLOOKUP(C215,[3]Heroes_Config!B:C,2,0)="轻骑兵",VLOOKUP(C215,[3]Heroes_Config!B:C,2,0)="重骑兵",VLOOKUP(C215,[3]Heroes_Config!B:C,2,0)="盾兵",VLOOKUP(C215,[3]Heroes_Config!B:C,2,0)="忍者",VLOOKUP(C215,[3]Heroes_Config!B:C,2,0)="怪兽"),0,1)),2)),[4]被动技能!A$3:B$32,2,0)))</f>
        <v/>
      </c>
      <c r="J215" s="34" t="str">
        <f t="shared" si="38"/>
        <v/>
      </c>
      <c r="K215" s="34" t="str">
        <f>VLOOKUP(D215,[4]被动技能!$A$35:$B$37,2,0)</f>
        <v>80000020|5|80000021|5|80000022|5;80000021|10|80000022|10|80000023|10;80000022|15|80000023|15|80000024|15</v>
      </c>
      <c r="L215" s="34" t="str">
        <f t="shared" si="39"/>
        <v/>
      </c>
      <c r="M215" s="34" t="str">
        <f t="shared" si="40"/>
        <v/>
      </c>
    </row>
    <row r="216" spans="1:13" s="34" customFormat="1" x14ac:dyDescent="0.15">
      <c r="A216" s="34">
        <f t="shared" si="36"/>
        <v>304304</v>
      </c>
      <c r="B216" s="91">
        <v>3043</v>
      </c>
      <c r="C216" s="91" t="str">
        <f>VLOOKUP(B216,Heroes_Config!A:B,2,0)</f>
        <v>盖伦</v>
      </c>
      <c r="D216" s="113">
        <f>VLOOKUP(B216,Heroes_Config!$A$5:$AN$5005,MATCH(D$4,Heroes_Config!$A$4:$AN$4,0),0)</f>
        <v>3</v>
      </c>
      <c r="E216" s="34">
        <v>4</v>
      </c>
      <c r="G216" s="34">
        <f t="shared" si="41"/>
        <v>45</v>
      </c>
      <c r="H216" s="34">
        <f t="shared" si="41"/>
        <v>-1</v>
      </c>
      <c r="I216" s="34" t="str">
        <f>IF(F216="","",IF(F216=4,VLOOKUP(VALUE(CONCATENATE(E216,F216,IF(OR(VLOOKUP(C216,[3]Heroes_Config!B:C,2,0)="枪兵",VLOOKUP(C216,[3]Heroes_Config!B:C,2,0)="步兵",VLOOKUP(C216,[3]Heroes_Config!B:C,2,0)="骑兵",VLOOKUP(C216,[3]Heroes_Config!B:C,2,0)="轻骑兵",VLOOKUP(C216,[3]Heroes_Config!B:C,2,0)="重骑兵",VLOOKUP(C216,[3]Heroes_Config!B:C,2,0)="盾兵",VLOOKUP(C216,[3]Heroes_Config!B:C,2,0)="忍者",VLOOKUP(C216,[3]Heroes_Config!B:C,2,0)="怪兽"),0,1))),[4]被动技能!A$3:B$32,2,0),VLOOKUP(VALUE(LEFT(CONCATENATE(E216,F216,IF(OR(VLOOKUP(C216,[3]Heroes_Config!B:C,2,0)="枪兵",VLOOKUP(C216,[3]Heroes_Config!B:C,2,0)="步兵",VLOOKUP(C216,[3]Heroes_Config!B:C,2,0)="骑兵",VLOOKUP(C216,[3]Heroes_Config!B:C,2,0)="轻骑兵",VLOOKUP(C216,[3]Heroes_Config!B:C,2,0)="重骑兵",VLOOKUP(C216,[3]Heroes_Config!B:C,2,0)="盾兵",VLOOKUP(C216,[3]Heroes_Config!B:C,2,0)="忍者",VLOOKUP(C216,[3]Heroes_Config!B:C,2,0)="怪兽"),0,1)),2)),[4]被动技能!A$3:B$32,2,0)))</f>
        <v/>
      </c>
      <c r="J216" s="34" t="str">
        <f t="shared" si="38"/>
        <v/>
      </c>
      <c r="K216" s="34" t="str">
        <f>VLOOKUP(D216,[4]被动技能!$A$35:$B$37,2,0)</f>
        <v>80000020|5|80000021|5|80000022|5;80000021|10|80000022|10|80000023|10;80000022|15|80000023|15|80000024|15</v>
      </c>
      <c r="L216" s="34" t="str">
        <f t="shared" si="39"/>
        <v/>
      </c>
      <c r="M216" s="34" t="str">
        <f t="shared" si="40"/>
        <v/>
      </c>
    </row>
    <row r="217" spans="1:13" s="34" customFormat="1" x14ac:dyDescent="0.15">
      <c r="A217" s="34">
        <f t="shared" si="36"/>
        <v>304305</v>
      </c>
      <c r="B217" s="91">
        <v>3043</v>
      </c>
      <c r="C217" s="91" t="str">
        <f>VLOOKUP(B217,Heroes_Config!A:B,2,0)</f>
        <v>盖伦</v>
      </c>
      <c r="D217" s="113">
        <f>VLOOKUP(B217,Heroes_Config!$A$5:$AN$5005,MATCH(D$4,Heroes_Config!$A$4:$AN$4,0),0)</f>
        <v>3</v>
      </c>
      <c r="E217" s="34">
        <v>5</v>
      </c>
      <c r="G217" s="34">
        <f t="shared" si="41"/>
        <v>55</v>
      </c>
      <c r="H217" s="34">
        <f t="shared" si="41"/>
        <v>-1</v>
      </c>
      <c r="I217" s="34" t="str">
        <f>IF(F217="","",IF(F217=4,VLOOKUP(VALUE(CONCATENATE(E217,F217,IF(OR(VLOOKUP(C217,[3]Heroes_Config!B:C,2,0)="枪兵",VLOOKUP(C217,[3]Heroes_Config!B:C,2,0)="步兵",VLOOKUP(C217,[3]Heroes_Config!B:C,2,0)="骑兵",VLOOKUP(C217,[3]Heroes_Config!B:C,2,0)="轻骑兵",VLOOKUP(C217,[3]Heroes_Config!B:C,2,0)="重骑兵",VLOOKUP(C217,[3]Heroes_Config!B:C,2,0)="盾兵",VLOOKUP(C217,[3]Heroes_Config!B:C,2,0)="忍者",VLOOKUP(C217,[3]Heroes_Config!B:C,2,0)="怪兽"),0,1))),[4]被动技能!A$3:B$32,2,0),VLOOKUP(VALUE(LEFT(CONCATENATE(E217,F217,IF(OR(VLOOKUP(C217,[3]Heroes_Config!B:C,2,0)="枪兵",VLOOKUP(C217,[3]Heroes_Config!B:C,2,0)="步兵",VLOOKUP(C217,[3]Heroes_Config!B:C,2,0)="骑兵",VLOOKUP(C217,[3]Heroes_Config!B:C,2,0)="轻骑兵",VLOOKUP(C217,[3]Heroes_Config!B:C,2,0)="重骑兵",VLOOKUP(C217,[3]Heroes_Config!B:C,2,0)="盾兵",VLOOKUP(C217,[3]Heroes_Config!B:C,2,0)="忍者",VLOOKUP(C217,[3]Heroes_Config!B:C,2,0)="怪兽"),0,1)),2)),[4]被动技能!A$3:B$32,2,0)))</f>
        <v/>
      </c>
      <c r="J217" s="34" t="str">
        <f t="shared" si="38"/>
        <v/>
      </c>
      <c r="K217" s="34" t="str">
        <f>VLOOKUP(D217,[4]被动技能!$A$35:$B$37,2,0)</f>
        <v>80000020|5|80000021|5|80000022|5;80000021|10|80000022|10|80000023|10;80000022|15|80000023|15|80000024|15</v>
      </c>
      <c r="L217" s="34" t="str">
        <f t="shared" si="39"/>
        <v/>
      </c>
      <c r="M217" s="34" t="str">
        <f t="shared" si="40"/>
        <v/>
      </c>
    </row>
    <row r="218" spans="1:13" s="34" customFormat="1" x14ac:dyDescent="0.15">
      <c r="A218" s="34">
        <f t="shared" si="36"/>
        <v>304401</v>
      </c>
      <c r="B218" s="88">
        <v>3044</v>
      </c>
      <c r="C218" s="88" t="str">
        <f>VLOOKUP(B218,Heroes_Config!A:B,2,0)</f>
        <v>服部半藏</v>
      </c>
      <c r="D218" s="112">
        <f>VLOOKUP(B218,Heroes_Config!$A$5:$AN$5005,MATCH(D$4,Heroes_Config!$A$4:$AN$4,0),0)</f>
        <v>4</v>
      </c>
      <c r="E218" s="34">
        <v>1</v>
      </c>
      <c r="G218" s="34">
        <f t="shared" ref="G218:H222" si="42">G213</f>
        <v>10</v>
      </c>
      <c r="H218" s="34">
        <f t="shared" si="42"/>
        <v>-1</v>
      </c>
      <c r="I218" s="34" t="str">
        <f>IF(F218="","",IF(F218=4,VLOOKUP(VALUE(CONCATENATE(E218,F218,IF(OR(VLOOKUP(C218,[3]Heroes_Config!B:C,2,0)="枪兵",VLOOKUP(C218,[3]Heroes_Config!B:C,2,0)="步兵",VLOOKUP(C218,[3]Heroes_Config!B:C,2,0)="骑兵",VLOOKUP(C218,[3]Heroes_Config!B:C,2,0)="轻骑兵",VLOOKUP(C218,[3]Heroes_Config!B:C,2,0)="重骑兵",VLOOKUP(C218,[3]Heroes_Config!B:C,2,0)="盾兵",VLOOKUP(C218,[3]Heroes_Config!B:C,2,0)="忍者",VLOOKUP(C218,[3]Heroes_Config!B:C,2,0)="怪兽"),0,1))),[4]被动技能!A$3:B$32,2,0),VLOOKUP(VALUE(LEFT(CONCATENATE(E218,F218,IF(OR(VLOOKUP(C218,[3]Heroes_Config!B:C,2,0)="枪兵",VLOOKUP(C218,[3]Heroes_Config!B:C,2,0)="步兵",VLOOKUP(C218,[3]Heroes_Config!B:C,2,0)="骑兵",VLOOKUP(C218,[3]Heroes_Config!B:C,2,0)="轻骑兵",VLOOKUP(C218,[3]Heroes_Config!B:C,2,0)="重骑兵",VLOOKUP(C218,[3]Heroes_Config!B:C,2,0)="盾兵",VLOOKUP(C218,[3]Heroes_Config!B:C,2,0)="忍者",VLOOKUP(C218,[3]Heroes_Config!B:C,2,0)="怪兽"),0,1)),2)),[4]被动技能!A$3:B$32,2,0)))</f>
        <v/>
      </c>
      <c r="J218" s="34" t="str">
        <f t="shared" si="38"/>
        <v/>
      </c>
      <c r="K218" s="34" t="str">
        <f>VLOOKUP(D218,[4]被动技能!$A$35:$B$37,2,0)</f>
        <v>80000020|5|80000021|5|80000022|5;80000021|10|80000022|10|80000023|10;80000022|15|80000023|15|80000024|15;80000023|20|80000024|20|80000025|20</v>
      </c>
      <c r="L218" s="34" t="str">
        <f t="shared" si="39"/>
        <v/>
      </c>
      <c r="M218" s="34" t="str">
        <f t="shared" si="40"/>
        <v/>
      </c>
    </row>
    <row r="219" spans="1:13" s="34" customFormat="1" x14ac:dyDescent="0.15">
      <c r="A219" s="34">
        <f t="shared" si="36"/>
        <v>304402</v>
      </c>
      <c r="B219" s="88">
        <v>3044</v>
      </c>
      <c r="C219" s="88" t="str">
        <f>VLOOKUP(B219,Heroes_Config!A:B,2,0)</f>
        <v>服部半藏</v>
      </c>
      <c r="D219" s="112">
        <f>VLOOKUP(B219,Heroes_Config!$A$5:$AN$5005,MATCH(D$4,Heroes_Config!$A$4:$AN$4,0),0)</f>
        <v>4</v>
      </c>
      <c r="E219" s="34">
        <v>2</v>
      </c>
      <c r="G219" s="34">
        <f t="shared" si="42"/>
        <v>25</v>
      </c>
      <c r="H219" s="34">
        <f t="shared" si="42"/>
        <v>-1</v>
      </c>
      <c r="I219" s="34" t="str">
        <f>IF(F219="","",IF(F219=4,VLOOKUP(VALUE(CONCATENATE(E219,F219,IF(OR(VLOOKUP(C219,[3]Heroes_Config!B:C,2,0)="枪兵",VLOOKUP(C219,[3]Heroes_Config!B:C,2,0)="步兵",VLOOKUP(C219,[3]Heroes_Config!B:C,2,0)="骑兵",VLOOKUP(C219,[3]Heroes_Config!B:C,2,0)="轻骑兵",VLOOKUP(C219,[3]Heroes_Config!B:C,2,0)="重骑兵",VLOOKUP(C219,[3]Heroes_Config!B:C,2,0)="盾兵",VLOOKUP(C219,[3]Heroes_Config!B:C,2,0)="忍者",VLOOKUP(C219,[3]Heroes_Config!B:C,2,0)="怪兽"),0,1))),[4]被动技能!A$3:B$32,2,0),VLOOKUP(VALUE(LEFT(CONCATENATE(E219,F219,IF(OR(VLOOKUP(C219,[3]Heroes_Config!B:C,2,0)="枪兵",VLOOKUP(C219,[3]Heroes_Config!B:C,2,0)="步兵",VLOOKUP(C219,[3]Heroes_Config!B:C,2,0)="骑兵",VLOOKUP(C219,[3]Heroes_Config!B:C,2,0)="轻骑兵",VLOOKUP(C219,[3]Heroes_Config!B:C,2,0)="重骑兵",VLOOKUP(C219,[3]Heroes_Config!B:C,2,0)="盾兵",VLOOKUP(C219,[3]Heroes_Config!B:C,2,0)="忍者",VLOOKUP(C219,[3]Heroes_Config!B:C,2,0)="怪兽"),0,1)),2)),[4]被动技能!A$3:B$32,2,0)))</f>
        <v/>
      </c>
      <c r="J219" s="34" t="str">
        <f t="shared" si="38"/>
        <v/>
      </c>
      <c r="K219" s="34" t="str">
        <f>VLOOKUP(D219,[4]被动技能!$A$35:$B$37,2,0)</f>
        <v>80000020|5|80000021|5|80000022|5;80000021|10|80000022|10|80000023|10;80000022|15|80000023|15|80000024|15;80000023|20|80000024|20|80000025|20</v>
      </c>
      <c r="L219" s="34" t="str">
        <f t="shared" si="39"/>
        <v/>
      </c>
      <c r="M219" s="34" t="str">
        <f t="shared" si="40"/>
        <v/>
      </c>
    </row>
    <row r="220" spans="1:13" s="34" customFormat="1" x14ac:dyDescent="0.15">
      <c r="A220" s="34">
        <f t="shared" si="36"/>
        <v>304403</v>
      </c>
      <c r="B220" s="88">
        <v>3044</v>
      </c>
      <c r="C220" s="88" t="str">
        <f>VLOOKUP(B220,Heroes_Config!A:B,2,0)</f>
        <v>服部半藏</v>
      </c>
      <c r="D220" s="112">
        <f>VLOOKUP(B220,Heroes_Config!$A$5:$AN$5005,MATCH(D$4,Heroes_Config!$A$4:$AN$4,0),0)</f>
        <v>4</v>
      </c>
      <c r="E220" s="34">
        <v>3</v>
      </c>
      <c r="G220" s="34">
        <f t="shared" si="42"/>
        <v>35</v>
      </c>
      <c r="H220" s="34">
        <f t="shared" si="42"/>
        <v>-1</v>
      </c>
      <c r="I220" s="34" t="str">
        <f>IF(F220="","",IF(F220=4,VLOOKUP(VALUE(CONCATENATE(E220,F220,IF(OR(VLOOKUP(C220,[3]Heroes_Config!B:C,2,0)="枪兵",VLOOKUP(C220,[3]Heroes_Config!B:C,2,0)="步兵",VLOOKUP(C220,[3]Heroes_Config!B:C,2,0)="骑兵",VLOOKUP(C220,[3]Heroes_Config!B:C,2,0)="轻骑兵",VLOOKUP(C220,[3]Heroes_Config!B:C,2,0)="重骑兵",VLOOKUP(C220,[3]Heroes_Config!B:C,2,0)="盾兵",VLOOKUP(C220,[3]Heroes_Config!B:C,2,0)="忍者",VLOOKUP(C220,[3]Heroes_Config!B:C,2,0)="怪兽"),0,1))),[4]被动技能!A$3:B$32,2,0),VLOOKUP(VALUE(LEFT(CONCATENATE(E220,F220,IF(OR(VLOOKUP(C220,[3]Heroes_Config!B:C,2,0)="枪兵",VLOOKUP(C220,[3]Heroes_Config!B:C,2,0)="步兵",VLOOKUP(C220,[3]Heroes_Config!B:C,2,0)="骑兵",VLOOKUP(C220,[3]Heroes_Config!B:C,2,0)="轻骑兵",VLOOKUP(C220,[3]Heroes_Config!B:C,2,0)="重骑兵",VLOOKUP(C220,[3]Heroes_Config!B:C,2,0)="盾兵",VLOOKUP(C220,[3]Heroes_Config!B:C,2,0)="忍者",VLOOKUP(C220,[3]Heroes_Config!B:C,2,0)="怪兽"),0,1)),2)),[4]被动技能!A$3:B$32,2,0)))</f>
        <v/>
      </c>
      <c r="J220" s="34" t="str">
        <f t="shared" si="38"/>
        <v/>
      </c>
      <c r="K220" s="34" t="str">
        <f>VLOOKUP(D220,[4]被动技能!$A$35:$B$37,2,0)</f>
        <v>80000020|5|80000021|5|80000022|5;80000021|10|80000022|10|80000023|10;80000022|15|80000023|15|80000024|15;80000023|20|80000024|20|80000025|20</v>
      </c>
      <c r="L220" s="34" t="str">
        <f t="shared" si="39"/>
        <v/>
      </c>
      <c r="M220" s="34" t="str">
        <f t="shared" si="40"/>
        <v/>
      </c>
    </row>
    <row r="221" spans="1:13" s="34" customFormat="1" x14ac:dyDescent="0.15">
      <c r="A221" s="34">
        <f t="shared" si="36"/>
        <v>304404</v>
      </c>
      <c r="B221" s="88">
        <v>3044</v>
      </c>
      <c r="C221" s="88" t="str">
        <f>VLOOKUP(B221,Heroes_Config!A:B,2,0)</f>
        <v>服部半藏</v>
      </c>
      <c r="D221" s="112">
        <f>VLOOKUP(B221,Heroes_Config!$A$5:$AN$5005,MATCH(D$4,Heroes_Config!$A$4:$AN$4,0),0)</f>
        <v>4</v>
      </c>
      <c r="E221" s="34">
        <v>4</v>
      </c>
      <c r="G221" s="34">
        <f t="shared" si="42"/>
        <v>45</v>
      </c>
      <c r="H221" s="34">
        <f t="shared" si="42"/>
        <v>-1</v>
      </c>
      <c r="I221" s="34" t="str">
        <f>IF(F221="","",IF(F221=4,VLOOKUP(VALUE(CONCATENATE(E221,F221,IF(OR(VLOOKUP(C221,[3]Heroes_Config!B:C,2,0)="枪兵",VLOOKUP(C221,[3]Heroes_Config!B:C,2,0)="步兵",VLOOKUP(C221,[3]Heroes_Config!B:C,2,0)="骑兵",VLOOKUP(C221,[3]Heroes_Config!B:C,2,0)="轻骑兵",VLOOKUP(C221,[3]Heroes_Config!B:C,2,0)="重骑兵",VLOOKUP(C221,[3]Heroes_Config!B:C,2,0)="盾兵",VLOOKUP(C221,[3]Heroes_Config!B:C,2,0)="忍者",VLOOKUP(C221,[3]Heroes_Config!B:C,2,0)="怪兽"),0,1))),[4]被动技能!A$3:B$32,2,0),VLOOKUP(VALUE(LEFT(CONCATENATE(E221,F221,IF(OR(VLOOKUP(C221,[3]Heroes_Config!B:C,2,0)="枪兵",VLOOKUP(C221,[3]Heroes_Config!B:C,2,0)="步兵",VLOOKUP(C221,[3]Heroes_Config!B:C,2,0)="骑兵",VLOOKUP(C221,[3]Heroes_Config!B:C,2,0)="轻骑兵",VLOOKUP(C221,[3]Heroes_Config!B:C,2,0)="重骑兵",VLOOKUP(C221,[3]Heroes_Config!B:C,2,0)="盾兵",VLOOKUP(C221,[3]Heroes_Config!B:C,2,0)="忍者",VLOOKUP(C221,[3]Heroes_Config!B:C,2,0)="怪兽"),0,1)),2)),[4]被动技能!A$3:B$32,2,0)))</f>
        <v/>
      </c>
      <c r="J221" s="34" t="str">
        <f t="shared" si="38"/>
        <v/>
      </c>
      <c r="K221" s="34" t="str">
        <f>VLOOKUP(D221,[4]被动技能!$A$35:$B$37,2,0)</f>
        <v>80000020|5|80000021|5|80000022|5;80000021|10|80000022|10|80000023|10;80000022|15|80000023|15|80000024|15;80000023|20|80000024|20|80000025|20</v>
      </c>
      <c r="L221" s="34" t="str">
        <f t="shared" si="39"/>
        <v/>
      </c>
      <c r="M221" s="34" t="str">
        <f t="shared" si="40"/>
        <v/>
      </c>
    </row>
    <row r="222" spans="1:13" s="34" customFormat="1" x14ac:dyDescent="0.15">
      <c r="A222" s="34">
        <f t="shared" si="36"/>
        <v>304405</v>
      </c>
      <c r="B222" s="88">
        <v>3044</v>
      </c>
      <c r="C222" s="88" t="str">
        <f>VLOOKUP(B222,Heroes_Config!A:B,2,0)</f>
        <v>服部半藏</v>
      </c>
      <c r="D222" s="112">
        <f>VLOOKUP(B222,Heroes_Config!$A$5:$AN$5005,MATCH(D$4,Heroes_Config!$A$4:$AN$4,0),0)</f>
        <v>4</v>
      </c>
      <c r="E222" s="34">
        <v>5</v>
      </c>
      <c r="G222" s="34">
        <f t="shared" si="42"/>
        <v>55</v>
      </c>
      <c r="H222" s="34">
        <f t="shared" si="42"/>
        <v>-1</v>
      </c>
      <c r="I222" s="34" t="str">
        <f>IF(F222="","",IF(F222=4,VLOOKUP(VALUE(CONCATENATE(E222,F222,IF(OR(VLOOKUP(C222,[3]Heroes_Config!B:C,2,0)="枪兵",VLOOKUP(C222,[3]Heroes_Config!B:C,2,0)="步兵",VLOOKUP(C222,[3]Heroes_Config!B:C,2,0)="骑兵",VLOOKUP(C222,[3]Heroes_Config!B:C,2,0)="轻骑兵",VLOOKUP(C222,[3]Heroes_Config!B:C,2,0)="重骑兵",VLOOKUP(C222,[3]Heroes_Config!B:C,2,0)="盾兵",VLOOKUP(C222,[3]Heroes_Config!B:C,2,0)="忍者",VLOOKUP(C222,[3]Heroes_Config!B:C,2,0)="怪兽"),0,1))),[4]被动技能!A$3:B$32,2,0),VLOOKUP(VALUE(LEFT(CONCATENATE(E222,F222,IF(OR(VLOOKUP(C222,[3]Heroes_Config!B:C,2,0)="枪兵",VLOOKUP(C222,[3]Heroes_Config!B:C,2,0)="步兵",VLOOKUP(C222,[3]Heroes_Config!B:C,2,0)="骑兵",VLOOKUP(C222,[3]Heroes_Config!B:C,2,0)="轻骑兵",VLOOKUP(C222,[3]Heroes_Config!B:C,2,0)="重骑兵",VLOOKUP(C222,[3]Heroes_Config!B:C,2,0)="盾兵",VLOOKUP(C222,[3]Heroes_Config!B:C,2,0)="忍者",VLOOKUP(C222,[3]Heroes_Config!B:C,2,0)="怪兽"),0,1)),2)),[4]被动技能!A$3:B$32,2,0)))</f>
        <v/>
      </c>
      <c r="J222" s="34" t="str">
        <f t="shared" si="38"/>
        <v/>
      </c>
      <c r="K222" s="34" t="str">
        <f>VLOOKUP(D222,[4]被动技能!$A$35:$B$37,2,0)</f>
        <v>80000020|5|80000021|5|80000022|5;80000021|10|80000022|10|80000023|10;80000022|15|80000023|15|80000024|15;80000023|20|80000024|20|80000025|20</v>
      </c>
      <c r="L222" s="34" t="str">
        <f t="shared" si="39"/>
        <v/>
      </c>
      <c r="M222" s="34" t="str">
        <f t="shared" si="40"/>
        <v/>
      </c>
    </row>
    <row r="223" spans="1:13" s="34" customFormat="1" x14ac:dyDescent="0.15">
      <c r="A223" s="34">
        <f t="shared" si="36"/>
        <v>304406</v>
      </c>
      <c r="B223" s="88">
        <v>3044</v>
      </c>
      <c r="C223" s="88" t="str">
        <f>VLOOKUP(B223,Heroes_Config!A:B,2,0)</f>
        <v>服部半藏</v>
      </c>
      <c r="D223" s="112">
        <f>VLOOKUP(B223,Heroes_Config!$A$5:$AN$5005,MATCH(D$4,Heroes_Config!$A$4:$AN$4,0),0)</f>
        <v>4</v>
      </c>
      <c r="E223" s="34">
        <v>6</v>
      </c>
      <c r="G223" s="34">
        <v>60</v>
      </c>
      <c r="H223" s="34">
        <v>2</v>
      </c>
      <c r="I223" s="34" t="str">
        <f>IF(F223="","",IF(F223=4,VLOOKUP(VALUE(CONCATENATE(E223,F223,IF(OR(VLOOKUP(C223,[3]Heroes_Config!B:C,2,0)="枪兵",VLOOKUP(C223,[3]Heroes_Config!B:C,2,0)="步兵",VLOOKUP(C223,[3]Heroes_Config!B:C,2,0)="骑兵",VLOOKUP(C223,[3]Heroes_Config!B:C,2,0)="轻骑兵",VLOOKUP(C223,[3]Heroes_Config!B:C,2,0)="重骑兵",VLOOKUP(C223,[3]Heroes_Config!B:C,2,0)="盾兵",VLOOKUP(C223,[3]Heroes_Config!B:C,2,0)="忍者",VLOOKUP(C223,[3]Heroes_Config!B:C,2,0)="怪兽"),0,1))),[4]被动技能!A$3:B$32,2,0),VLOOKUP(VALUE(LEFT(CONCATENATE(E223,F223,IF(OR(VLOOKUP(C223,[3]Heroes_Config!B:C,2,0)="枪兵",VLOOKUP(C223,[3]Heroes_Config!B:C,2,0)="步兵",VLOOKUP(C223,[3]Heroes_Config!B:C,2,0)="骑兵",VLOOKUP(C223,[3]Heroes_Config!B:C,2,0)="轻骑兵",VLOOKUP(C223,[3]Heroes_Config!B:C,2,0)="重骑兵",VLOOKUP(C223,[3]Heroes_Config!B:C,2,0)="盾兵",VLOOKUP(C223,[3]Heroes_Config!B:C,2,0)="忍者",VLOOKUP(C223,[3]Heroes_Config!B:C,2,0)="怪兽"),0,1)),2)),[4]被动技能!A$3:B$32,2,0)))</f>
        <v/>
      </c>
      <c r="J223" s="34" t="str">
        <f t="shared" si="38"/>
        <v/>
      </c>
      <c r="K223" s="34" t="str">
        <f>VLOOKUP(D223,[4]被动技能!$A$35:$B$37,2,0)</f>
        <v>80000020|5|80000021|5|80000022|5;80000021|10|80000022|10|80000023|10;80000022|15|80000023|15|80000024|15;80000023|20|80000024|20|80000025|20</v>
      </c>
      <c r="L223" s="34" t="str">
        <f t="shared" si="39"/>
        <v/>
      </c>
      <c r="M223" s="34" t="str">
        <f t="shared" si="40"/>
        <v/>
      </c>
    </row>
    <row r="224" spans="1:13" s="34" customFormat="1" x14ac:dyDescent="0.15">
      <c r="A224" s="34">
        <f t="shared" si="36"/>
        <v>304501</v>
      </c>
      <c r="B224" s="92">
        <v>3045</v>
      </c>
      <c r="C224" s="92" t="str">
        <f>VLOOKUP(B224,Heroes_Config!A:B,2,0)</f>
        <v>迪卢木多·奥迪那</v>
      </c>
      <c r="D224" s="114">
        <f>VLOOKUP(B224,Heroes_Config!$A$5:$AN$5005,MATCH(D$4,Heroes_Config!$A$4:$AN$4,0),0)</f>
        <v>3</v>
      </c>
      <c r="E224" s="34">
        <v>1</v>
      </c>
      <c r="G224" s="34">
        <f t="shared" ref="G224:H224" si="43">G218</f>
        <v>10</v>
      </c>
      <c r="H224" s="34">
        <f t="shared" si="43"/>
        <v>-1</v>
      </c>
      <c r="I224" s="34" t="str">
        <f>IF(F224="","",IF(F224=4,VLOOKUP(VALUE(CONCATENATE(E224,F224,IF(OR(VLOOKUP(C224,[3]Heroes_Config!B:C,2,0)="枪兵",VLOOKUP(C224,[3]Heroes_Config!B:C,2,0)="步兵",VLOOKUP(C224,[3]Heroes_Config!B:C,2,0)="骑兵",VLOOKUP(C224,[3]Heroes_Config!B:C,2,0)="轻骑兵",VLOOKUP(C224,[3]Heroes_Config!B:C,2,0)="重骑兵",VLOOKUP(C224,[3]Heroes_Config!B:C,2,0)="盾兵",VLOOKUP(C224,[3]Heroes_Config!B:C,2,0)="忍者",VLOOKUP(C224,[3]Heroes_Config!B:C,2,0)="怪兽"),0,1))),[4]被动技能!A$3:B$32,2,0),VLOOKUP(VALUE(LEFT(CONCATENATE(E224,F224,IF(OR(VLOOKUP(C224,[3]Heroes_Config!B:C,2,0)="枪兵",VLOOKUP(C224,[3]Heroes_Config!B:C,2,0)="步兵",VLOOKUP(C224,[3]Heroes_Config!B:C,2,0)="骑兵",VLOOKUP(C224,[3]Heroes_Config!B:C,2,0)="轻骑兵",VLOOKUP(C224,[3]Heroes_Config!B:C,2,0)="重骑兵",VLOOKUP(C224,[3]Heroes_Config!B:C,2,0)="盾兵",VLOOKUP(C224,[3]Heroes_Config!B:C,2,0)="忍者",VLOOKUP(C224,[3]Heroes_Config!B:C,2,0)="怪兽"),0,1)),2)),[4]被动技能!A$3:B$32,2,0)))</f>
        <v/>
      </c>
      <c r="J224" s="34" t="str">
        <f t="shared" si="38"/>
        <v/>
      </c>
      <c r="K224" s="34" t="str">
        <f>VLOOKUP(D224,[4]被动技能!$A$35:$B$37,2,0)</f>
        <v>80000020|5|80000021|5|80000022|5;80000021|10|80000022|10|80000023|10;80000022|15|80000023|15|80000024|15</v>
      </c>
      <c r="L224" s="34" t="str">
        <f t="shared" si="39"/>
        <v/>
      </c>
      <c r="M224" s="34" t="str">
        <f t="shared" si="40"/>
        <v/>
      </c>
    </row>
    <row r="225" spans="1:13" s="34" customFormat="1" x14ac:dyDescent="0.15">
      <c r="A225" s="34">
        <f t="shared" si="36"/>
        <v>304502</v>
      </c>
      <c r="B225" s="92">
        <v>3045</v>
      </c>
      <c r="C225" s="92" t="str">
        <f>VLOOKUP(B225,Heroes_Config!A:B,2,0)</f>
        <v>迪卢木多·奥迪那</v>
      </c>
      <c r="D225" s="114">
        <f>VLOOKUP(B225,Heroes_Config!$A$5:$AN$5005,MATCH(D$4,Heroes_Config!$A$4:$AN$4,0),0)</f>
        <v>3</v>
      </c>
      <c r="E225" s="34">
        <v>2</v>
      </c>
      <c r="G225" s="34">
        <f t="shared" ref="G225:H225" si="44">G219</f>
        <v>25</v>
      </c>
      <c r="H225" s="34">
        <f t="shared" si="44"/>
        <v>-1</v>
      </c>
      <c r="I225" s="34" t="str">
        <f>IF(F225="","",IF(F225=4,VLOOKUP(VALUE(CONCATENATE(E225,F225,IF(OR(VLOOKUP(C225,[3]Heroes_Config!B:C,2,0)="枪兵",VLOOKUP(C225,[3]Heroes_Config!B:C,2,0)="步兵",VLOOKUP(C225,[3]Heroes_Config!B:C,2,0)="骑兵",VLOOKUP(C225,[3]Heroes_Config!B:C,2,0)="轻骑兵",VLOOKUP(C225,[3]Heroes_Config!B:C,2,0)="重骑兵",VLOOKUP(C225,[3]Heroes_Config!B:C,2,0)="盾兵",VLOOKUP(C225,[3]Heroes_Config!B:C,2,0)="忍者",VLOOKUP(C225,[3]Heroes_Config!B:C,2,0)="怪兽"),0,1))),[4]被动技能!A$3:B$32,2,0),VLOOKUP(VALUE(LEFT(CONCATENATE(E225,F225,IF(OR(VLOOKUP(C225,[3]Heroes_Config!B:C,2,0)="枪兵",VLOOKUP(C225,[3]Heroes_Config!B:C,2,0)="步兵",VLOOKUP(C225,[3]Heroes_Config!B:C,2,0)="骑兵",VLOOKUP(C225,[3]Heroes_Config!B:C,2,0)="轻骑兵",VLOOKUP(C225,[3]Heroes_Config!B:C,2,0)="重骑兵",VLOOKUP(C225,[3]Heroes_Config!B:C,2,0)="盾兵",VLOOKUP(C225,[3]Heroes_Config!B:C,2,0)="忍者",VLOOKUP(C225,[3]Heroes_Config!B:C,2,0)="怪兽"),0,1)),2)),[4]被动技能!A$3:B$32,2,0)))</f>
        <v/>
      </c>
      <c r="J225" s="34" t="str">
        <f t="shared" si="38"/>
        <v/>
      </c>
      <c r="K225" s="34" t="str">
        <f>VLOOKUP(D225,[4]被动技能!$A$35:$B$37,2,0)</f>
        <v>80000020|5|80000021|5|80000022|5;80000021|10|80000022|10|80000023|10;80000022|15|80000023|15|80000024|15</v>
      </c>
      <c r="L225" s="34" t="str">
        <f t="shared" si="39"/>
        <v/>
      </c>
      <c r="M225" s="34" t="str">
        <f t="shared" si="40"/>
        <v/>
      </c>
    </row>
    <row r="226" spans="1:13" s="34" customFormat="1" x14ac:dyDescent="0.15">
      <c r="A226" s="34">
        <f t="shared" si="36"/>
        <v>304503</v>
      </c>
      <c r="B226" s="92">
        <v>3045</v>
      </c>
      <c r="C226" s="92" t="str">
        <f>VLOOKUP(B226,Heroes_Config!A:B,2,0)</f>
        <v>迪卢木多·奥迪那</v>
      </c>
      <c r="D226" s="114">
        <f>VLOOKUP(B226,Heroes_Config!$A$5:$AN$5005,MATCH(D$4,Heroes_Config!$A$4:$AN$4,0),0)</f>
        <v>3</v>
      </c>
      <c r="E226" s="34">
        <v>3</v>
      </c>
      <c r="G226" s="34">
        <f t="shared" ref="G226:H226" si="45">G220</f>
        <v>35</v>
      </c>
      <c r="H226" s="34">
        <f t="shared" si="45"/>
        <v>-1</v>
      </c>
      <c r="I226" s="34" t="str">
        <f>IF(F226="","",IF(F226=4,VLOOKUP(VALUE(CONCATENATE(E226,F226,IF(OR(VLOOKUP(C226,[3]Heroes_Config!B:C,2,0)="枪兵",VLOOKUP(C226,[3]Heroes_Config!B:C,2,0)="步兵",VLOOKUP(C226,[3]Heroes_Config!B:C,2,0)="骑兵",VLOOKUP(C226,[3]Heroes_Config!B:C,2,0)="轻骑兵",VLOOKUP(C226,[3]Heroes_Config!B:C,2,0)="重骑兵",VLOOKUP(C226,[3]Heroes_Config!B:C,2,0)="盾兵",VLOOKUP(C226,[3]Heroes_Config!B:C,2,0)="忍者",VLOOKUP(C226,[3]Heroes_Config!B:C,2,0)="怪兽"),0,1))),[4]被动技能!A$3:B$32,2,0),VLOOKUP(VALUE(LEFT(CONCATENATE(E226,F226,IF(OR(VLOOKUP(C226,[3]Heroes_Config!B:C,2,0)="枪兵",VLOOKUP(C226,[3]Heroes_Config!B:C,2,0)="步兵",VLOOKUP(C226,[3]Heroes_Config!B:C,2,0)="骑兵",VLOOKUP(C226,[3]Heroes_Config!B:C,2,0)="轻骑兵",VLOOKUP(C226,[3]Heroes_Config!B:C,2,0)="重骑兵",VLOOKUP(C226,[3]Heroes_Config!B:C,2,0)="盾兵",VLOOKUP(C226,[3]Heroes_Config!B:C,2,0)="忍者",VLOOKUP(C226,[3]Heroes_Config!B:C,2,0)="怪兽"),0,1)),2)),[4]被动技能!A$3:B$32,2,0)))</f>
        <v/>
      </c>
      <c r="J226" s="34" t="str">
        <f t="shared" si="38"/>
        <v/>
      </c>
      <c r="K226" s="34" t="str">
        <f>VLOOKUP(D226,[4]被动技能!$A$35:$B$37,2,0)</f>
        <v>80000020|5|80000021|5|80000022|5;80000021|10|80000022|10|80000023|10;80000022|15|80000023|15|80000024|15</v>
      </c>
      <c r="L226" s="34" t="str">
        <f t="shared" si="39"/>
        <v/>
      </c>
      <c r="M226" s="34" t="str">
        <f t="shared" si="40"/>
        <v/>
      </c>
    </row>
    <row r="227" spans="1:13" s="34" customFormat="1" x14ac:dyDescent="0.15">
      <c r="A227" s="34">
        <f t="shared" si="36"/>
        <v>304504</v>
      </c>
      <c r="B227" s="92">
        <v>3045</v>
      </c>
      <c r="C227" s="92" t="str">
        <f>VLOOKUP(B227,Heroes_Config!A:B,2,0)</f>
        <v>迪卢木多·奥迪那</v>
      </c>
      <c r="D227" s="114">
        <f>VLOOKUP(B227,Heroes_Config!$A$5:$AN$5005,MATCH(D$4,Heroes_Config!$A$4:$AN$4,0),0)</f>
        <v>3</v>
      </c>
      <c r="E227" s="34">
        <v>4</v>
      </c>
      <c r="G227" s="34">
        <f t="shared" ref="G227:H227" si="46">G221</f>
        <v>45</v>
      </c>
      <c r="H227" s="34">
        <f t="shared" si="46"/>
        <v>-1</v>
      </c>
      <c r="I227" s="34" t="str">
        <f>IF(F227="","",IF(F227=4,VLOOKUP(VALUE(CONCATENATE(E227,F227,IF(OR(VLOOKUP(C227,[3]Heroes_Config!B:C,2,0)="枪兵",VLOOKUP(C227,[3]Heroes_Config!B:C,2,0)="步兵",VLOOKUP(C227,[3]Heroes_Config!B:C,2,0)="骑兵",VLOOKUP(C227,[3]Heroes_Config!B:C,2,0)="轻骑兵",VLOOKUP(C227,[3]Heroes_Config!B:C,2,0)="重骑兵",VLOOKUP(C227,[3]Heroes_Config!B:C,2,0)="盾兵",VLOOKUP(C227,[3]Heroes_Config!B:C,2,0)="忍者",VLOOKUP(C227,[3]Heroes_Config!B:C,2,0)="怪兽"),0,1))),[4]被动技能!A$3:B$32,2,0),VLOOKUP(VALUE(LEFT(CONCATENATE(E227,F227,IF(OR(VLOOKUP(C227,[3]Heroes_Config!B:C,2,0)="枪兵",VLOOKUP(C227,[3]Heroes_Config!B:C,2,0)="步兵",VLOOKUP(C227,[3]Heroes_Config!B:C,2,0)="骑兵",VLOOKUP(C227,[3]Heroes_Config!B:C,2,0)="轻骑兵",VLOOKUP(C227,[3]Heroes_Config!B:C,2,0)="重骑兵",VLOOKUP(C227,[3]Heroes_Config!B:C,2,0)="盾兵",VLOOKUP(C227,[3]Heroes_Config!B:C,2,0)="忍者",VLOOKUP(C227,[3]Heroes_Config!B:C,2,0)="怪兽"),0,1)),2)),[4]被动技能!A$3:B$32,2,0)))</f>
        <v/>
      </c>
      <c r="J227" s="34" t="str">
        <f t="shared" si="38"/>
        <v/>
      </c>
      <c r="K227" s="34" t="str">
        <f>VLOOKUP(D227,[4]被动技能!$A$35:$B$37,2,0)</f>
        <v>80000020|5|80000021|5|80000022|5;80000021|10|80000022|10|80000023|10;80000022|15|80000023|15|80000024|15</v>
      </c>
      <c r="L227" s="34" t="str">
        <f t="shared" si="39"/>
        <v/>
      </c>
      <c r="M227" s="34" t="str">
        <f t="shared" si="40"/>
        <v/>
      </c>
    </row>
    <row r="228" spans="1:13" s="34" customFormat="1" x14ac:dyDescent="0.15">
      <c r="A228" s="34">
        <f t="shared" ref="A228:A282" si="47">B228*100+E228</f>
        <v>304505</v>
      </c>
      <c r="B228" s="92">
        <v>3045</v>
      </c>
      <c r="C228" s="92" t="str">
        <f>VLOOKUP(B228,Heroes_Config!A:B,2,0)</f>
        <v>迪卢木多·奥迪那</v>
      </c>
      <c r="D228" s="114">
        <f>VLOOKUP(B228,Heroes_Config!$A$5:$AN$5005,MATCH(D$4,Heroes_Config!$A$4:$AN$4,0),0)</f>
        <v>3</v>
      </c>
      <c r="E228" s="34">
        <v>5</v>
      </c>
      <c r="G228" s="34">
        <f t="shared" ref="G228:H228" si="48">G222</f>
        <v>55</v>
      </c>
      <c r="H228" s="34">
        <f t="shared" si="48"/>
        <v>-1</v>
      </c>
      <c r="I228" s="34" t="str">
        <f>IF(F228="","",IF(F228=4,VLOOKUP(VALUE(CONCATENATE(E228,F228,IF(OR(VLOOKUP(C228,[3]Heroes_Config!B:C,2,0)="枪兵",VLOOKUP(C228,[3]Heroes_Config!B:C,2,0)="步兵",VLOOKUP(C228,[3]Heroes_Config!B:C,2,0)="骑兵",VLOOKUP(C228,[3]Heroes_Config!B:C,2,0)="轻骑兵",VLOOKUP(C228,[3]Heroes_Config!B:C,2,0)="重骑兵",VLOOKUP(C228,[3]Heroes_Config!B:C,2,0)="盾兵",VLOOKUP(C228,[3]Heroes_Config!B:C,2,0)="忍者",VLOOKUP(C228,[3]Heroes_Config!B:C,2,0)="怪兽"),0,1))),[4]被动技能!A$3:B$32,2,0),VLOOKUP(VALUE(LEFT(CONCATENATE(E228,F228,IF(OR(VLOOKUP(C228,[3]Heroes_Config!B:C,2,0)="枪兵",VLOOKUP(C228,[3]Heroes_Config!B:C,2,0)="步兵",VLOOKUP(C228,[3]Heroes_Config!B:C,2,0)="骑兵",VLOOKUP(C228,[3]Heroes_Config!B:C,2,0)="轻骑兵",VLOOKUP(C228,[3]Heroes_Config!B:C,2,0)="重骑兵",VLOOKUP(C228,[3]Heroes_Config!B:C,2,0)="盾兵",VLOOKUP(C228,[3]Heroes_Config!B:C,2,0)="忍者",VLOOKUP(C228,[3]Heroes_Config!B:C,2,0)="怪兽"),0,1)),2)),[4]被动技能!A$3:B$32,2,0)))</f>
        <v/>
      </c>
      <c r="J228" s="34" t="str">
        <f t="shared" si="38"/>
        <v/>
      </c>
      <c r="K228" s="34" t="str">
        <f>VLOOKUP(D228,[4]被动技能!$A$35:$B$37,2,0)</f>
        <v>80000020|5|80000021|5|80000022|5;80000021|10|80000022|10|80000023|10;80000022|15|80000023|15|80000024|15</v>
      </c>
      <c r="L228" s="34" t="str">
        <f t="shared" si="39"/>
        <v/>
      </c>
      <c r="M228" s="34" t="str">
        <f t="shared" si="40"/>
        <v/>
      </c>
    </row>
    <row r="229" spans="1:13" s="34" customFormat="1" x14ac:dyDescent="0.15">
      <c r="A229" s="34">
        <f t="shared" si="47"/>
        <v>304601</v>
      </c>
      <c r="B229" s="92">
        <v>3046</v>
      </c>
      <c r="C229" s="92" t="str">
        <f>VLOOKUP(B229,Heroes_Config!A:B,2,0)</f>
        <v>萨拉丁</v>
      </c>
      <c r="D229" s="114">
        <f>VLOOKUP(B229,Heroes_Config!$A$5:$AN$5005,MATCH(D$4,Heroes_Config!$A$4:$AN$4,0),0)</f>
        <v>3</v>
      </c>
      <c r="E229" s="34">
        <v>1</v>
      </c>
      <c r="G229" s="34">
        <f t="shared" ref="G229:H248" si="49">G224</f>
        <v>10</v>
      </c>
      <c r="H229" s="34">
        <f t="shared" si="49"/>
        <v>-1</v>
      </c>
      <c r="I229" s="34" t="str">
        <f>IF(F229="","",IF(F229=4,VLOOKUP(VALUE(CONCATENATE(E229,F229,IF(OR(VLOOKUP(C229,[3]Heroes_Config!B:C,2,0)="枪兵",VLOOKUP(C229,[3]Heroes_Config!B:C,2,0)="步兵",VLOOKUP(C229,[3]Heroes_Config!B:C,2,0)="骑兵",VLOOKUP(C229,[3]Heroes_Config!B:C,2,0)="轻骑兵",VLOOKUP(C229,[3]Heroes_Config!B:C,2,0)="重骑兵",VLOOKUP(C229,[3]Heroes_Config!B:C,2,0)="盾兵",VLOOKUP(C229,[3]Heroes_Config!B:C,2,0)="忍者",VLOOKUP(C229,[3]Heroes_Config!B:C,2,0)="怪兽"),0,1))),[4]被动技能!A$3:B$32,2,0),VLOOKUP(VALUE(LEFT(CONCATENATE(E229,F229,IF(OR(VLOOKUP(C229,[3]Heroes_Config!B:C,2,0)="枪兵",VLOOKUP(C229,[3]Heroes_Config!B:C,2,0)="步兵",VLOOKUP(C229,[3]Heroes_Config!B:C,2,0)="骑兵",VLOOKUP(C229,[3]Heroes_Config!B:C,2,0)="轻骑兵",VLOOKUP(C229,[3]Heroes_Config!B:C,2,0)="重骑兵",VLOOKUP(C229,[3]Heroes_Config!B:C,2,0)="盾兵",VLOOKUP(C229,[3]Heroes_Config!B:C,2,0)="忍者",VLOOKUP(C229,[3]Heroes_Config!B:C,2,0)="怪兽"),0,1)),2)),[4]被动技能!A$3:B$32,2,0)))</f>
        <v/>
      </c>
      <c r="J229" s="34" t="str">
        <f t="shared" si="38"/>
        <v/>
      </c>
      <c r="K229" s="34" t="str">
        <f>VLOOKUP(D229,[4]被动技能!$A$35:$B$37,2,0)</f>
        <v>80000020|5|80000021|5|80000022|5;80000021|10|80000022|10|80000023|10;80000022|15|80000023|15|80000024|15</v>
      </c>
      <c r="L229" s="34" t="str">
        <f t="shared" si="39"/>
        <v/>
      </c>
      <c r="M229" s="34" t="str">
        <f t="shared" si="40"/>
        <v/>
      </c>
    </row>
    <row r="230" spans="1:13" s="34" customFormat="1" x14ac:dyDescent="0.15">
      <c r="A230" s="34">
        <f t="shared" si="47"/>
        <v>304602</v>
      </c>
      <c r="B230" s="92">
        <v>3046</v>
      </c>
      <c r="C230" s="92" t="str">
        <f>VLOOKUP(B230,Heroes_Config!A:B,2,0)</f>
        <v>萨拉丁</v>
      </c>
      <c r="D230" s="114">
        <f>VLOOKUP(B230,Heroes_Config!$A$5:$AN$5005,MATCH(D$4,Heroes_Config!$A$4:$AN$4,0),0)</f>
        <v>3</v>
      </c>
      <c r="E230" s="34">
        <v>2</v>
      </c>
      <c r="G230" s="34">
        <f t="shared" si="49"/>
        <v>25</v>
      </c>
      <c r="H230" s="34">
        <f t="shared" si="49"/>
        <v>-1</v>
      </c>
      <c r="I230" s="34" t="str">
        <f>IF(F230="","",IF(F230=4,VLOOKUP(VALUE(CONCATENATE(E230,F230,IF(OR(VLOOKUP(C230,[3]Heroes_Config!B:C,2,0)="枪兵",VLOOKUP(C230,[3]Heroes_Config!B:C,2,0)="步兵",VLOOKUP(C230,[3]Heroes_Config!B:C,2,0)="骑兵",VLOOKUP(C230,[3]Heroes_Config!B:C,2,0)="轻骑兵",VLOOKUP(C230,[3]Heroes_Config!B:C,2,0)="重骑兵",VLOOKUP(C230,[3]Heroes_Config!B:C,2,0)="盾兵",VLOOKUP(C230,[3]Heroes_Config!B:C,2,0)="忍者",VLOOKUP(C230,[3]Heroes_Config!B:C,2,0)="怪兽"),0,1))),[4]被动技能!A$3:B$32,2,0),VLOOKUP(VALUE(LEFT(CONCATENATE(E230,F230,IF(OR(VLOOKUP(C230,[3]Heroes_Config!B:C,2,0)="枪兵",VLOOKUP(C230,[3]Heroes_Config!B:C,2,0)="步兵",VLOOKUP(C230,[3]Heroes_Config!B:C,2,0)="骑兵",VLOOKUP(C230,[3]Heroes_Config!B:C,2,0)="轻骑兵",VLOOKUP(C230,[3]Heroes_Config!B:C,2,0)="重骑兵",VLOOKUP(C230,[3]Heroes_Config!B:C,2,0)="盾兵",VLOOKUP(C230,[3]Heroes_Config!B:C,2,0)="忍者",VLOOKUP(C230,[3]Heroes_Config!B:C,2,0)="怪兽"),0,1)),2)),[4]被动技能!A$3:B$32,2,0)))</f>
        <v/>
      </c>
      <c r="J230" s="34" t="str">
        <f t="shared" si="38"/>
        <v/>
      </c>
      <c r="K230" s="34" t="str">
        <f>VLOOKUP(D230,[4]被动技能!$A$35:$B$37,2,0)</f>
        <v>80000020|5|80000021|5|80000022|5;80000021|10|80000022|10|80000023|10;80000022|15|80000023|15|80000024|15</v>
      </c>
      <c r="L230" s="34" t="str">
        <f t="shared" si="39"/>
        <v/>
      </c>
      <c r="M230" s="34" t="str">
        <f t="shared" si="40"/>
        <v/>
      </c>
    </row>
    <row r="231" spans="1:13" s="34" customFormat="1" x14ac:dyDescent="0.15">
      <c r="A231" s="34">
        <f t="shared" si="47"/>
        <v>304603</v>
      </c>
      <c r="B231" s="92">
        <v>3046</v>
      </c>
      <c r="C231" s="92" t="str">
        <f>VLOOKUP(B231,Heroes_Config!A:B,2,0)</f>
        <v>萨拉丁</v>
      </c>
      <c r="D231" s="114">
        <f>VLOOKUP(B231,Heroes_Config!$A$5:$AN$5005,MATCH(D$4,Heroes_Config!$A$4:$AN$4,0),0)</f>
        <v>3</v>
      </c>
      <c r="E231" s="34">
        <v>3</v>
      </c>
      <c r="G231" s="34">
        <f t="shared" si="49"/>
        <v>35</v>
      </c>
      <c r="H231" s="34">
        <f t="shared" si="49"/>
        <v>-1</v>
      </c>
      <c r="I231" s="34" t="str">
        <f>IF(F231="","",IF(F231=4,VLOOKUP(VALUE(CONCATENATE(E231,F231,IF(OR(VLOOKUP(C231,[3]Heroes_Config!B:C,2,0)="枪兵",VLOOKUP(C231,[3]Heroes_Config!B:C,2,0)="步兵",VLOOKUP(C231,[3]Heroes_Config!B:C,2,0)="骑兵",VLOOKUP(C231,[3]Heroes_Config!B:C,2,0)="轻骑兵",VLOOKUP(C231,[3]Heroes_Config!B:C,2,0)="重骑兵",VLOOKUP(C231,[3]Heroes_Config!B:C,2,0)="盾兵",VLOOKUP(C231,[3]Heroes_Config!B:C,2,0)="忍者",VLOOKUP(C231,[3]Heroes_Config!B:C,2,0)="怪兽"),0,1))),[4]被动技能!A$3:B$32,2,0),VLOOKUP(VALUE(LEFT(CONCATENATE(E231,F231,IF(OR(VLOOKUP(C231,[3]Heroes_Config!B:C,2,0)="枪兵",VLOOKUP(C231,[3]Heroes_Config!B:C,2,0)="步兵",VLOOKUP(C231,[3]Heroes_Config!B:C,2,0)="骑兵",VLOOKUP(C231,[3]Heroes_Config!B:C,2,0)="轻骑兵",VLOOKUP(C231,[3]Heroes_Config!B:C,2,0)="重骑兵",VLOOKUP(C231,[3]Heroes_Config!B:C,2,0)="盾兵",VLOOKUP(C231,[3]Heroes_Config!B:C,2,0)="忍者",VLOOKUP(C231,[3]Heroes_Config!B:C,2,0)="怪兽"),0,1)),2)),[4]被动技能!A$3:B$32,2,0)))</f>
        <v/>
      </c>
      <c r="J231" s="34" t="str">
        <f t="shared" si="38"/>
        <v/>
      </c>
      <c r="K231" s="34" t="str">
        <f>VLOOKUP(D231,[4]被动技能!$A$35:$B$37,2,0)</f>
        <v>80000020|5|80000021|5|80000022|5;80000021|10|80000022|10|80000023|10;80000022|15|80000023|15|80000024|15</v>
      </c>
      <c r="L231" s="34" t="str">
        <f t="shared" si="39"/>
        <v/>
      </c>
      <c r="M231" s="34" t="str">
        <f t="shared" si="40"/>
        <v/>
      </c>
    </row>
    <row r="232" spans="1:13" s="34" customFormat="1" x14ac:dyDescent="0.15">
      <c r="A232" s="34">
        <f t="shared" si="47"/>
        <v>304604</v>
      </c>
      <c r="B232" s="92">
        <v>3046</v>
      </c>
      <c r="C232" s="92" t="str">
        <f>VLOOKUP(B232,Heroes_Config!A:B,2,0)</f>
        <v>萨拉丁</v>
      </c>
      <c r="D232" s="114">
        <f>VLOOKUP(B232,Heroes_Config!$A$5:$AN$5005,MATCH(D$4,Heroes_Config!$A$4:$AN$4,0),0)</f>
        <v>3</v>
      </c>
      <c r="E232" s="34">
        <v>4</v>
      </c>
      <c r="G232" s="34">
        <f t="shared" si="49"/>
        <v>45</v>
      </c>
      <c r="H232" s="34">
        <f t="shared" si="49"/>
        <v>-1</v>
      </c>
      <c r="I232" s="34" t="str">
        <f>IF(F232="","",IF(F232=4,VLOOKUP(VALUE(CONCATENATE(E232,F232,IF(OR(VLOOKUP(C232,[3]Heroes_Config!B:C,2,0)="枪兵",VLOOKUP(C232,[3]Heroes_Config!B:C,2,0)="步兵",VLOOKUP(C232,[3]Heroes_Config!B:C,2,0)="骑兵",VLOOKUP(C232,[3]Heroes_Config!B:C,2,0)="轻骑兵",VLOOKUP(C232,[3]Heroes_Config!B:C,2,0)="重骑兵",VLOOKUP(C232,[3]Heroes_Config!B:C,2,0)="盾兵",VLOOKUP(C232,[3]Heroes_Config!B:C,2,0)="忍者",VLOOKUP(C232,[3]Heroes_Config!B:C,2,0)="怪兽"),0,1))),[4]被动技能!A$3:B$32,2,0),VLOOKUP(VALUE(LEFT(CONCATENATE(E232,F232,IF(OR(VLOOKUP(C232,[3]Heroes_Config!B:C,2,0)="枪兵",VLOOKUP(C232,[3]Heroes_Config!B:C,2,0)="步兵",VLOOKUP(C232,[3]Heroes_Config!B:C,2,0)="骑兵",VLOOKUP(C232,[3]Heroes_Config!B:C,2,0)="轻骑兵",VLOOKUP(C232,[3]Heroes_Config!B:C,2,0)="重骑兵",VLOOKUP(C232,[3]Heroes_Config!B:C,2,0)="盾兵",VLOOKUP(C232,[3]Heroes_Config!B:C,2,0)="忍者",VLOOKUP(C232,[3]Heroes_Config!B:C,2,0)="怪兽"),0,1)),2)),[4]被动技能!A$3:B$32,2,0)))</f>
        <v/>
      </c>
      <c r="J232" s="34" t="str">
        <f t="shared" si="38"/>
        <v/>
      </c>
      <c r="K232" s="34" t="str">
        <f>VLOOKUP(D232,[4]被动技能!$A$35:$B$37,2,0)</f>
        <v>80000020|5|80000021|5|80000022|5;80000021|10|80000022|10|80000023|10;80000022|15|80000023|15|80000024|15</v>
      </c>
      <c r="L232" s="34" t="str">
        <f t="shared" si="39"/>
        <v/>
      </c>
      <c r="M232" s="34" t="str">
        <f t="shared" si="40"/>
        <v/>
      </c>
    </row>
    <row r="233" spans="1:13" s="34" customFormat="1" x14ac:dyDescent="0.15">
      <c r="A233" s="34">
        <f t="shared" si="47"/>
        <v>304605</v>
      </c>
      <c r="B233" s="92">
        <v>3046</v>
      </c>
      <c r="C233" s="92" t="str">
        <f>VLOOKUP(B233,Heroes_Config!A:B,2,0)</f>
        <v>萨拉丁</v>
      </c>
      <c r="D233" s="114">
        <f>VLOOKUP(B233,Heroes_Config!$A$5:$AN$5005,MATCH(D$4,Heroes_Config!$A$4:$AN$4,0),0)</f>
        <v>3</v>
      </c>
      <c r="E233" s="34">
        <v>5</v>
      </c>
      <c r="G233" s="34">
        <f t="shared" si="49"/>
        <v>55</v>
      </c>
      <c r="H233" s="34">
        <f t="shared" si="49"/>
        <v>-1</v>
      </c>
      <c r="I233" s="34" t="str">
        <f>IF(F233="","",IF(F233=4,VLOOKUP(VALUE(CONCATENATE(E233,F233,IF(OR(VLOOKUP(C233,[3]Heroes_Config!B:C,2,0)="枪兵",VLOOKUP(C233,[3]Heroes_Config!B:C,2,0)="步兵",VLOOKUP(C233,[3]Heroes_Config!B:C,2,0)="骑兵",VLOOKUP(C233,[3]Heroes_Config!B:C,2,0)="轻骑兵",VLOOKUP(C233,[3]Heroes_Config!B:C,2,0)="重骑兵",VLOOKUP(C233,[3]Heroes_Config!B:C,2,0)="盾兵",VLOOKUP(C233,[3]Heroes_Config!B:C,2,0)="忍者",VLOOKUP(C233,[3]Heroes_Config!B:C,2,0)="怪兽"),0,1))),[4]被动技能!A$3:B$32,2,0),VLOOKUP(VALUE(LEFT(CONCATENATE(E233,F233,IF(OR(VLOOKUP(C233,[3]Heroes_Config!B:C,2,0)="枪兵",VLOOKUP(C233,[3]Heroes_Config!B:C,2,0)="步兵",VLOOKUP(C233,[3]Heroes_Config!B:C,2,0)="骑兵",VLOOKUP(C233,[3]Heroes_Config!B:C,2,0)="轻骑兵",VLOOKUP(C233,[3]Heroes_Config!B:C,2,0)="重骑兵",VLOOKUP(C233,[3]Heroes_Config!B:C,2,0)="盾兵",VLOOKUP(C233,[3]Heroes_Config!B:C,2,0)="忍者",VLOOKUP(C233,[3]Heroes_Config!B:C,2,0)="怪兽"),0,1)),2)),[4]被动技能!A$3:B$32,2,0)))</f>
        <v/>
      </c>
      <c r="J233" s="34" t="str">
        <f t="shared" si="38"/>
        <v/>
      </c>
      <c r="K233" s="34" t="str">
        <f>VLOOKUP(D233,[4]被动技能!$A$35:$B$37,2,0)</f>
        <v>80000020|5|80000021|5|80000022|5;80000021|10|80000022|10|80000023|10;80000022|15|80000023|15|80000024|15</v>
      </c>
      <c r="L233" s="34" t="str">
        <f t="shared" si="39"/>
        <v/>
      </c>
      <c r="M233" s="34" t="str">
        <f t="shared" si="40"/>
        <v/>
      </c>
    </row>
    <row r="234" spans="1:13" s="34" customFormat="1" x14ac:dyDescent="0.15">
      <c r="A234" s="34">
        <f t="shared" si="47"/>
        <v>304701</v>
      </c>
      <c r="B234" s="92">
        <v>3047</v>
      </c>
      <c r="C234" s="92" t="str">
        <f>VLOOKUP(B234,Heroes_Config!A:B,2,0)</f>
        <v>腓特烈一世</v>
      </c>
      <c r="D234" s="114">
        <f>VLOOKUP(B234,Heroes_Config!$A$5:$AN$5005,MATCH(D$4,Heroes_Config!$A$4:$AN$4,0),0)</f>
        <v>3</v>
      </c>
      <c r="E234" s="34">
        <v>1</v>
      </c>
      <c r="G234" s="34">
        <f t="shared" si="49"/>
        <v>10</v>
      </c>
      <c r="H234" s="34">
        <f t="shared" si="49"/>
        <v>-1</v>
      </c>
      <c r="I234" s="34" t="str">
        <f>IF(F234="","",IF(F234=4,VLOOKUP(VALUE(CONCATENATE(E234,F234,IF(OR(VLOOKUP(C234,[3]Heroes_Config!B:C,2,0)="枪兵",VLOOKUP(C234,[3]Heroes_Config!B:C,2,0)="步兵",VLOOKUP(C234,[3]Heroes_Config!B:C,2,0)="骑兵",VLOOKUP(C234,[3]Heroes_Config!B:C,2,0)="轻骑兵",VLOOKUP(C234,[3]Heroes_Config!B:C,2,0)="重骑兵",VLOOKUP(C234,[3]Heroes_Config!B:C,2,0)="盾兵",VLOOKUP(C234,[3]Heroes_Config!B:C,2,0)="忍者",VLOOKUP(C234,[3]Heroes_Config!B:C,2,0)="怪兽"),0,1))),[4]被动技能!A$3:B$32,2,0),VLOOKUP(VALUE(LEFT(CONCATENATE(E234,F234,IF(OR(VLOOKUP(C234,[3]Heroes_Config!B:C,2,0)="枪兵",VLOOKUP(C234,[3]Heroes_Config!B:C,2,0)="步兵",VLOOKUP(C234,[3]Heroes_Config!B:C,2,0)="骑兵",VLOOKUP(C234,[3]Heroes_Config!B:C,2,0)="轻骑兵",VLOOKUP(C234,[3]Heroes_Config!B:C,2,0)="重骑兵",VLOOKUP(C234,[3]Heroes_Config!B:C,2,0)="盾兵",VLOOKUP(C234,[3]Heroes_Config!B:C,2,0)="忍者",VLOOKUP(C234,[3]Heroes_Config!B:C,2,0)="怪兽"),0,1)),2)),[4]被动技能!A$3:B$32,2,0)))</f>
        <v/>
      </c>
      <c r="J234" s="34" t="str">
        <f t="shared" si="38"/>
        <v/>
      </c>
      <c r="K234" s="34" t="str">
        <f>VLOOKUP(D234,[4]被动技能!$A$35:$B$37,2,0)</f>
        <v>80000020|5|80000021|5|80000022|5;80000021|10|80000022|10|80000023|10;80000022|15|80000023|15|80000024|15</v>
      </c>
      <c r="L234" s="34" t="str">
        <f t="shared" si="39"/>
        <v/>
      </c>
      <c r="M234" s="34" t="str">
        <f t="shared" si="40"/>
        <v/>
      </c>
    </row>
    <row r="235" spans="1:13" s="34" customFormat="1" x14ac:dyDescent="0.15">
      <c r="A235" s="34">
        <f t="shared" si="47"/>
        <v>304702</v>
      </c>
      <c r="B235" s="92">
        <v>3047</v>
      </c>
      <c r="C235" s="92" t="str">
        <f>VLOOKUP(B235,Heroes_Config!A:B,2,0)</f>
        <v>腓特烈一世</v>
      </c>
      <c r="D235" s="114">
        <f>VLOOKUP(B235,Heroes_Config!$A$5:$AN$5005,MATCH(D$4,Heroes_Config!$A$4:$AN$4,0),0)</f>
        <v>3</v>
      </c>
      <c r="E235" s="34">
        <v>2</v>
      </c>
      <c r="G235" s="34">
        <f t="shared" si="49"/>
        <v>25</v>
      </c>
      <c r="H235" s="34">
        <f t="shared" si="49"/>
        <v>-1</v>
      </c>
      <c r="I235" s="34" t="str">
        <f>IF(F235="","",IF(F235=4,VLOOKUP(VALUE(CONCATENATE(E235,F235,IF(OR(VLOOKUP(C235,[3]Heroes_Config!B:C,2,0)="枪兵",VLOOKUP(C235,[3]Heroes_Config!B:C,2,0)="步兵",VLOOKUP(C235,[3]Heroes_Config!B:C,2,0)="骑兵",VLOOKUP(C235,[3]Heroes_Config!B:C,2,0)="轻骑兵",VLOOKUP(C235,[3]Heroes_Config!B:C,2,0)="重骑兵",VLOOKUP(C235,[3]Heroes_Config!B:C,2,0)="盾兵",VLOOKUP(C235,[3]Heroes_Config!B:C,2,0)="忍者",VLOOKUP(C235,[3]Heroes_Config!B:C,2,0)="怪兽"),0,1))),[4]被动技能!A$3:B$32,2,0),VLOOKUP(VALUE(LEFT(CONCATENATE(E235,F235,IF(OR(VLOOKUP(C235,[3]Heroes_Config!B:C,2,0)="枪兵",VLOOKUP(C235,[3]Heroes_Config!B:C,2,0)="步兵",VLOOKUP(C235,[3]Heroes_Config!B:C,2,0)="骑兵",VLOOKUP(C235,[3]Heroes_Config!B:C,2,0)="轻骑兵",VLOOKUP(C235,[3]Heroes_Config!B:C,2,0)="重骑兵",VLOOKUP(C235,[3]Heroes_Config!B:C,2,0)="盾兵",VLOOKUP(C235,[3]Heroes_Config!B:C,2,0)="忍者",VLOOKUP(C235,[3]Heroes_Config!B:C,2,0)="怪兽"),0,1)),2)),[4]被动技能!A$3:B$32,2,0)))</f>
        <v/>
      </c>
      <c r="J235" s="34" t="str">
        <f t="shared" si="38"/>
        <v/>
      </c>
      <c r="K235" s="34" t="str">
        <f>VLOOKUP(D235,[4]被动技能!$A$35:$B$37,2,0)</f>
        <v>80000020|5|80000021|5|80000022|5;80000021|10|80000022|10|80000023|10;80000022|15|80000023|15|80000024|15</v>
      </c>
      <c r="L235" s="34" t="str">
        <f t="shared" si="39"/>
        <v/>
      </c>
      <c r="M235" s="34" t="str">
        <f t="shared" si="40"/>
        <v/>
      </c>
    </row>
    <row r="236" spans="1:13" s="34" customFormat="1" x14ac:dyDescent="0.15">
      <c r="A236" s="34">
        <f t="shared" si="47"/>
        <v>304703</v>
      </c>
      <c r="B236" s="92">
        <v>3047</v>
      </c>
      <c r="C236" s="92" t="str">
        <f>VLOOKUP(B236,Heroes_Config!A:B,2,0)</f>
        <v>腓特烈一世</v>
      </c>
      <c r="D236" s="114">
        <f>VLOOKUP(B236,Heroes_Config!$A$5:$AN$5005,MATCH(D$4,Heroes_Config!$A$4:$AN$4,0),0)</f>
        <v>3</v>
      </c>
      <c r="E236" s="34">
        <v>3</v>
      </c>
      <c r="G236" s="34">
        <f t="shared" si="49"/>
        <v>35</v>
      </c>
      <c r="H236" s="34">
        <f t="shared" si="49"/>
        <v>-1</v>
      </c>
      <c r="I236" s="34" t="str">
        <f>IF(F236="","",IF(F236=4,VLOOKUP(VALUE(CONCATENATE(E236,F236,IF(OR(VLOOKUP(C236,[3]Heroes_Config!B:C,2,0)="枪兵",VLOOKUP(C236,[3]Heroes_Config!B:C,2,0)="步兵",VLOOKUP(C236,[3]Heroes_Config!B:C,2,0)="骑兵",VLOOKUP(C236,[3]Heroes_Config!B:C,2,0)="轻骑兵",VLOOKUP(C236,[3]Heroes_Config!B:C,2,0)="重骑兵",VLOOKUP(C236,[3]Heroes_Config!B:C,2,0)="盾兵",VLOOKUP(C236,[3]Heroes_Config!B:C,2,0)="忍者",VLOOKUP(C236,[3]Heroes_Config!B:C,2,0)="怪兽"),0,1))),[4]被动技能!A$3:B$32,2,0),VLOOKUP(VALUE(LEFT(CONCATENATE(E236,F236,IF(OR(VLOOKUP(C236,[3]Heroes_Config!B:C,2,0)="枪兵",VLOOKUP(C236,[3]Heroes_Config!B:C,2,0)="步兵",VLOOKUP(C236,[3]Heroes_Config!B:C,2,0)="骑兵",VLOOKUP(C236,[3]Heroes_Config!B:C,2,0)="轻骑兵",VLOOKUP(C236,[3]Heroes_Config!B:C,2,0)="重骑兵",VLOOKUP(C236,[3]Heroes_Config!B:C,2,0)="盾兵",VLOOKUP(C236,[3]Heroes_Config!B:C,2,0)="忍者",VLOOKUP(C236,[3]Heroes_Config!B:C,2,0)="怪兽"),0,1)),2)),[4]被动技能!A$3:B$32,2,0)))</f>
        <v/>
      </c>
      <c r="J236" s="34" t="str">
        <f t="shared" si="38"/>
        <v/>
      </c>
      <c r="K236" s="34" t="str">
        <f>VLOOKUP(D236,[4]被动技能!$A$35:$B$37,2,0)</f>
        <v>80000020|5|80000021|5|80000022|5;80000021|10|80000022|10|80000023|10;80000022|15|80000023|15|80000024|15</v>
      </c>
      <c r="L236" s="34" t="str">
        <f t="shared" si="39"/>
        <v/>
      </c>
      <c r="M236" s="34" t="str">
        <f t="shared" si="40"/>
        <v/>
      </c>
    </row>
    <row r="237" spans="1:13" s="34" customFormat="1" x14ac:dyDescent="0.15">
      <c r="A237" s="34">
        <f t="shared" si="47"/>
        <v>304704</v>
      </c>
      <c r="B237" s="92">
        <v>3047</v>
      </c>
      <c r="C237" s="92" t="str">
        <f>VLOOKUP(B237,Heroes_Config!A:B,2,0)</f>
        <v>腓特烈一世</v>
      </c>
      <c r="D237" s="114">
        <f>VLOOKUP(B237,Heroes_Config!$A$5:$AN$5005,MATCH(D$4,Heroes_Config!$A$4:$AN$4,0),0)</f>
        <v>3</v>
      </c>
      <c r="E237" s="34">
        <v>4</v>
      </c>
      <c r="G237" s="34">
        <f t="shared" si="49"/>
        <v>45</v>
      </c>
      <c r="H237" s="34">
        <f t="shared" si="49"/>
        <v>-1</v>
      </c>
      <c r="I237" s="34" t="str">
        <f>IF(F237="","",IF(F237=4,VLOOKUP(VALUE(CONCATENATE(E237,F237,IF(OR(VLOOKUP(C237,[3]Heroes_Config!B:C,2,0)="枪兵",VLOOKUP(C237,[3]Heroes_Config!B:C,2,0)="步兵",VLOOKUP(C237,[3]Heroes_Config!B:C,2,0)="骑兵",VLOOKUP(C237,[3]Heroes_Config!B:C,2,0)="轻骑兵",VLOOKUP(C237,[3]Heroes_Config!B:C,2,0)="重骑兵",VLOOKUP(C237,[3]Heroes_Config!B:C,2,0)="盾兵",VLOOKUP(C237,[3]Heroes_Config!B:C,2,0)="忍者",VLOOKUP(C237,[3]Heroes_Config!B:C,2,0)="怪兽"),0,1))),[4]被动技能!A$3:B$32,2,0),VLOOKUP(VALUE(LEFT(CONCATENATE(E237,F237,IF(OR(VLOOKUP(C237,[3]Heroes_Config!B:C,2,0)="枪兵",VLOOKUP(C237,[3]Heroes_Config!B:C,2,0)="步兵",VLOOKUP(C237,[3]Heroes_Config!B:C,2,0)="骑兵",VLOOKUP(C237,[3]Heroes_Config!B:C,2,0)="轻骑兵",VLOOKUP(C237,[3]Heroes_Config!B:C,2,0)="重骑兵",VLOOKUP(C237,[3]Heroes_Config!B:C,2,0)="盾兵",VLOOKUP(C237,[3]Heroes_Config!B:C,2,0)="忍者",VLOOKUP(C237,[3]Heroes_Config!B:C,2,0)="怪兽"),0,1)),2)),[4]被动技能!A$3:B$32,2,0)))</f>
        <v/>
      </c>
      <c r="J237" s="34" t="str">
        <f t="shared" si="38"/>
        <v/>
      </c>
      <c r="K237" s="34" t="str">
        <f>VLOOKUP(D237,[4]被动技能!$A$35:$B$37,2,0)</f>
        <v>80000020|5|80000021|5|80000022|5;80000021|10|80000022|10|80000023|10;80000022|15|80000023|15|80000024|15</v>
      </c>
      <c r="L237" s="34" t="str">
        <f t="shared" si="39"/>
        <v/>
      </c>
      <c r="M237" s="34" t="str">
        <f t="shared" si="40"/>
        <v/>
      </c>
    </row>
    <row r="238" spans="1:13" s="34" customFormat="1" x14ac:dyDescent="0.15">
      <c r="A238" s="34">
        <f t="shared" si="47"/>
        <v>304705</v>
      </c>
      <c r="B238" s="92">
        <v>3047</v>
      </c>
      <c r="C238" s="92" t="str">
        <f>VLOOKUP(B238,Heroes_Config!A:B,2,0)</f>
        <v>腓特烈一世</v>
      </c>
      <c r="D238" s="114">
        <f>VLOOKUP(B238,Heroes_Config!$A$5:$AN$5005,MATCH(D$4,Heroes_Config!$A$4:$AN$4,0),0)</f>
        <v>3</v>
      </c>
      <c r="E238" s="34">
        <v>5</v>
      </c>
      <c r="G238" s="34">
        <f t="shared" si="49"/>
        <v>55</v>
      </c>
      <c r="H238" s="34">
        <f t="shared" si="49"/>
        <v>-1</v>
      </c>
      <c r="I238" s="34" t="str">
        <f>IF(F238="","",IF(F238=4,VLOOKUP(VALUE(CONCATENATE(E238,F238,IF(OR(VLOOKUP(C238,[3]Heroes_Config!B:C,2,0)="枪兵",VLOOKUP(C238,[3]Heroes_Config!B:C,2,0)="步兵",VLOOKUP(C238,[3]Heroes_Config!B:C,2,0)="骑兵",VLOOKUP(C238,[3]Heroes_Config!B:C,2,0)="轻骑兵",VLOOKUP(C238,[3]Heroes_Config!B:C,2,0)="重骑兵",VLOOKUP(C238,[3]Heroes_Config!B:C,2,0)="盾兵",VLOOKUP(C238,[3]Heroes_Config!B:C,2,0)="忍者",VLOOKUP(C238,[3]Heroes_Config!B:C,2,0)="怪兽"),0,1))),[4]被动技能!A$3:B$32,2,0),VLOOKUP(VALUE(LEFT(CONCATENATE(E238,F238,IF(OR(VLOOKUP(C238,[3]Heroes_Config!B:C,2,0)="枪兵",VLOOKUP(C238,[3]Heroes_Config!B:C,2,0)="步兵",VLOOKUP(C238,[3]Heroes_Config!B:C,2,0)="骑兵",VLOOKUP(C238,[3]Heroes_Config!B:C,2,0)="轻骑兵",VLOOKUP(C238,[3]Heroes_Config!B:C,2,0)="重骑兵",VLOOKUP(C238,[3]Heroes_Config!B:C,2,0)="盾兵",VLOOKUP(C238,[3]Heroes_Config!B:C,2,0)="忍者",VLOOKUP(C238,[3]Heroes_Config!B:C,2,0)="怪兽"),0,1)),2)),[4]被动技能!A$3:B$32,2,0)))</f>
        <v/>
      </c>
      <c r="J238" s="34" t="str">
        <f t="shared" si="38"/>
        <v/>
      </c>
      <c r="K238" s="34" t="str">
        <f>VLOOKUP(D238,[4]被动技能!$A$35:$B$37,2,0)</f>
        <v>80000020|5|80000021|5|80000022|5;80000021|10|80000022|10|80000023|10;80000022|15|80000023|15|80000024|15</v>
      </c>
      <c r="L238" s="34" t="str">
        <f t="shared" si="39"/>
        <v/>
      </c>
      <c r="M238" s="34" t="str">
        <f t="shared" si="40"/>
        <v/>
      </c>
    </row>
    <row r="239" spans="1:13" s="34" customFormat="1" x14ac:dyDescent="0.15">
      <c r="A239" s="34">
        <f t="shared" si="47"/>
        <v>304801</v>
      </c>
      <c r="B239" s="92">
        <v>3048</v>
      </c>
      <c r="C239" s="92" t="str">
        <f>VLOOKUP(B239,Heroes_Config!A:B,2,0)</f>
        <v>唐吉珂德</v>
      </c>
      <c r="D239" s="114">
        <f>VLOOKUP(B239,Heroes_Config!$A$5:$AN$5005,MATCH(D$4,Heroes_Config!$A$4:$AN$4,0),0)</f>
        <v>3</v>
      </c>
      <c r="E239" s="34">
        <v>1</v>
      </c>
      <c r="G239" s="34">
        <f t="shared" si="49"/>
        <v>10</v>
      </c>
      <c r="H239" s="34">
        <f t="shared" si="49"/>
        <v>-1</v>
      </c>
      <c r="I239" s="34" t="str">
        <f>IF(F239="","",IF(F239=4,VLOOKUP(VALUE(CONCATENATE(E239,F239,IF(OR(VLOOKUP(C239,[3]Heroes_Config!B:C,2,0)="枪兵",VLOOKUP(C239,[3]Heroes_Config!B:C,2,0)="步兵",VLOOKUP(C239,[3]Heroes_Config!B:C,2,0)="骑兵",VLOOKUP(C239,[3]Heroes_Config!B:C,2,0)="轻骑兵",VLOOKUP(C239,[3]Heroes_Config!B:C,2,0)="重骑兵",VLOOKUP(C239,[3]Heroes_Config!B:C,2,0)="盾兵",VLOOKUP(C239,[3]Heroes_Config!B:C,2,0)="忍者",VLOOKUP(C239,[3]Heroes_Config!B:C,2,0)="怪兽"),0,1))),[4]被动技能!A$3:B$32,2,0),VLOOKUP(VALUE(LEFT(CONCATENATE(E239,F239,IF(OR(VLOOKUP(C239,[3]Heroes_Config!B:C,2,0)="枪兵",VLOOKUP(C239,[3]Heroes_Config!B:C,2,0)="步兵",VLOOKUP(C239,[3]Heroes_Config!B:C,2,0)="骑兵",VLOOKUP(C239,[3]Heroes_Config!B:C,2,0)="轻骑兵",VLOOKUP(C239,[3]Heroes_Config!B:C,2,0)="重骑兵",VLOOKUP(C239,[3]Heroes_Config!B:C,2,0)="盾兵",VLOOKUP(C239,[3]Heroes_Config!B:C,2,0)="忍者",VLOOKUP(C239,[3]Heroes_Config!B:C,2,0)="怪兽"),0,1)),2)),[4]被动技能!A$3:B$32,2,0)))</f>
        <v/>
      </c>
      <c r="J239" s="34" t="str">
        <f t="shared" si="38"/>
        <v/>
      </c>
      <c r="K239" s="34" t="str">
        <f>VLOOKUP(D239,[4]被动技能!$A$35:$B$37,2,0)</f>
        <v>80000020|5|80000021|5|80000022|5;80000021|10|80000022|10|80000023|10;80000022|15|80000023|15|80000024|15</v>
      </c>
      <c r="L239" s="34" t="str">
        <f t="shared" si="39"/>
        <v/>
      </c>
      <c r="M239" s="34" t="str">
        <f t="shared" si="40"/>
        <v/>
      </c>
    </row>
    <row r="240" spans="1:13" s="34" customFormat="1" x14ac:dyDescent="0.15">
      <c r="A240" s="34">
        <f t="shared" si="47"/>
        <v>304802</v>
      </c>
      <c r="B240" s="92">
        <v>3048</v>
      </c>
      <c r="C240" s="92" t="str">
        <f>VLOOKUP(B240,Heroes_Config!A:B,2,0)</f>
        <v>唐吉珂德</v>
      </c>
      <c r="D240" s="114">
        <f>VLOOKUP(B240,Heroes_Config!$A$5:$AN$5005,MATCH(D$4,Heroes_Config!$A$4:$AN$4,0),0)</f>
        <v>3</v>
      </c>
      <c r="E240" s="34">
        <v>2</v>
      </c>
      <c r="G240" s="34">
        <f t="shared" si="49"/>
        <v>25</v>
      </c>
      <c r="H240" s="34">
        <f t="shared" si="49"/>
        <v>-1</v>
      </c>
      <c r="I240" s="34" t="str">
        <f>IF(F240="","",IF(F240=4,VLOOKUP(VALUE(CONCATENATE(E240,F240,IF(OR(VLOOKUP(C240,[3]Heroes_Config!B:C,2,0)="枪兵",VLOOKUP(C240,[3]Heroes_Config!B:C,2,0)="步兵",VLOOKUP(C240,[3]Heroes_Config!B:C,2,0)="骑兵",VLOOKUP(C240,[3]Heroes_Config!B:C,2,0)="轻骑兵",VLOOKUP(C240,[3]Heroes_Config!B:C,2,0)="重骑兵",VLOOKUP(C240,[3]Heroes_Config!B:C,2,0)="盾兵",VLOOKUP(C240,[3]Heroes_Config!B:C,2,0)="忍者",VLOOKUP(C240,[3]Heroes_Config!B:C,2,0)="怪兽"),0,1))),[4]被动技能!A$3:B$32,2,0),VLOOKUP(VALUE(LEFT(CONCATENATE(E240,F240,IF(OR(VLOOKUP(C240,[3]Heroes_Config!B:C,2,0)="枪兵",VLOOKUP(C240,[3]Heroes_Config!B:C,2,0)="步兵",VLOOKUP(C240,[3]Heroes_Config!B:C,2,0)="骑兵",VLOOKUP(C240,[3]Heroes_Config!B:C,2,0)="轻骑兵",VLOOKUP(C240,[3]Heroes_Config!B:C,2,0)="重骑兵",VLOOKUP(C240,[3]Heroes_Config!B:C,2,0)="盾兵",VLOOKUP(C240,[3]Heroes_Config!B:C,2,0)="忍者",VLOOKUP(C240,[3]Heroes_Config!B:C,2,0)="怪兽"),0,1)),2)),[4]被动技能!A$3:B$32,2,0)))</f>
        <v/>
      </c>
      <c r="J240" s="34" t="str">
        <f t="shared" si="38"/>
        <v/>
      </c>
      <c r="K240" s="34" t="str">
        <f>VLOOKUP(D240,[4]被动技能!$A$35:$B$37,2,0)</f>
        <v>80000020|5|80000021|5|80000022|5;80000021|10|80000022|10|80000023|10;80000022|15|80000023|15|80000024|15</v>
      </c>
      <c r="L240" s="34" t="str">
        <f t="shared" si="39"/>
        <v/>
      </c>
      <c r="M240" s="34" t="str">
        <f t="shared" si="40"/>
        <v/>
      </c>
    </row>
    <row r="241" spans="1:13" s="34" customFormat="1" x14ac:dyDescent="0.15">
      <c r="A241" s="34">
        <f t="shared" si="47"/>
        <v>304803</v>
      </c>
      <c r="B241" s="92">
        <v>3048</v>
      </c>
      <c r="C241" s="92" t="str">
        <f>VLOOKUP(B241,Heroes_Config!A:B,2,0)</f>
        <v>唐吉珂德</v>
      </c>
      <c r="D241" s="114">
        <f>VLOOKUP(B241,Heroes_Config!$A$5:$AN$5005,MATCH(D$4,Heroes_Config!$A$4:$AN$4,0),0)</f>
        <v>3</v>
      </c>
      <c r="E241" s="34">
        <v>3</v>
      </c>
      <c r="G241" s="34">
        <f t="shared" si="49"/>
        <v>35</v>
      </c>
      <c r="H241" s="34">
        <f t="shared" si="49"/>
        <v>-1</v>
      </c>
      <c r="I241" s="34" t="str">
        <f>IF(F241="","",IF(F241=4,VLOOKUP(VALUE(CONCATENATE(E241,F241,IF(OR(VLOOKUP(C241,[3]Heroes_Config!B:C,2,0)="枪兵",VLOOKUP(C241,[3]Heroes_Config!B:C,2,0)="步兵",VLOOKUP(C241,[3]Heroes_Config!B:C,2,0)="骑兵",VLOOKUP(C241,[3]Heroes_Config!B:C,2,0)="轻骑兵",VLOOKUP(C241,[3]Heroes_Config!B:C,2,0)="重骑兵",VLOOKUP(C241,[3]Heroes_Config!B:C,2,0)="盾兵",VLOOKUP(C241,[3]Heroes_Config!B:C,2,0)="忍者",VLOOKUP(C241,[3]Heroes_Config!B:C,2,0)="怪兽"),0,1))),[4]被动技能!A$3:B$32,2,0),VLOOKUP(VALUE(LEFT(CONCATENATE(E241,F241,IF(OR(VLOOKUP(C241,[3]Heroes_Config!B:C,2,0)="枪兵",VLOOKUP(C241,[3]Heroes_Config!B:C,2,0)="步兵",VLOOKUP(C241,[3]Heroes_Config!B:C,2,0)="骑兵",VLOOKUP(C241,[3]Heroes_Config!B:C,2,0)="轻骑兵",VLOOKUP(C241,[3]Heroes_Config!B:C,2,0)="重骑兵",VLOOKUP(C241,[3]Heroes_Config!B:C,2,0)="盾兵",VLOOKUP(C241,[3]Heroes_Config!B:C,2,0)="忍者",VLOOKUP(C241,[3]Heroes_Config!B:C,2,0)="怪兽"),0,1)),2)),[4]被动技能!A$3:B$32,2,0)))</f>
        <v/>
      </c>
      <c r="J241" s="34" t="str">
        <f t="shared" si="38"/>
        <v/>
      </c>
      <c r="K241" s="34" t="str">
        <f>VLOOKUP(D241,[4]被动技能!$A$35:$B$37,2,0)</f>
        <v>80000020|5|80000021|5|80000022|5;80000021|10|80000022|10|80000023|10;80000022|15|80000023|15|80000024|15</v>
      </c>
      <c r="L241" s="34" t="str">
        <f t="shared" si="39"/>
        <v/>
      </c>
      <c r="M241" s="34" t="str">
        <f t="shared" si="40"/>
        <v/>
      </c>
    </row>
    <row r="242" spans="1:13" s="34" customFormat="1" x14ac:dyDescent="0.15">
      <c r="A242" s="34">
        <f t="shared" si="47"/>
        <v>304804</v>
      </c>
      <c r="B242" s="92">
        <v>3048</v>
      </c>
      <c r="C242" s="92" t="str">
        <f>VLOOKUP(B242,Heroes_Config!A:B,2,0)</f>
        <v>唐吉珂德</v>
      </c>
      <c r="D242" s="114">
        <f>VLOOKUP(B242,Heroes_Config!$A$5:$AN$5005,MATCH(D$4,Heroes_Config!$A$4:$AN$4,0),0)</f>
        <v>3</v>
      </c>
      <c r="E242" s="34">
        <v>4</v>
      </c>
      <c r="G242" s="34">
        <f t="shared" si="49"/>
        <v>45</v>
      </c>
      <c r="H242" s="34">
        <f t="shared" si="49"/>
        <v>-1</v>
      </c>
      <c r="I242" s="34" t="str">
        <f>IF(F242="","",IF(F242=4,VLOOKUP(VALUE(CONCATENATE(E242,F242,IF(OR(VLOOKUP(C242,[3]Heroes_Config!B:C,2,0)="枪兵",VLOOKUP(C242,[3]Heroes_Config!B:C,2,0)="步兵",VLOOKUP(C242,[3]Heroes_Config!B:C,2,0)="骑兵",VLOOKUP(C242,[3]Heroes_Config!B:C,2,0)="轻骑兵",VLOOKUP(C242,[3]Heroes_Config!B:C,2,0)="重骑兵",VLOOKUP(C242,[3]Heroes_Config!B:C,2,0)="盾兵",VLOOKUP(C242,[3]Heroes_Config!B:C,2,0)="忍者",VLOOKUP(C242,[3]Heroes_Config!B:C,2,0)="怪兽"),0,1))),[4]被动技能!A$3:B$32,2,0),VLOOKUP(VALUE(LEFT(CONCATENATE(E242,F242,IF(OR(VLOOKUP(C242,[3]Heroes_Config!B:C,2,0)="枪兵",VLOOKUP(C242,[3]Heroes_Config!B:C,2,0)="步兵",VLOOKUP(C242,[3]Heroes_Config!B:C,2,0)="骑兵",VLOOKUP(C242,[3]Heroes_Config!B:C,2,0)="轻骑兵",VLOOKUP(C242,[3]Heroes_Config!B:C,2,0)="重骑兵",VLOOKUP(C242,[3]Heroes_Config!B:C,2,0)="盾兵",VLOOKUP(C242,[3]Heroes_Config!B:C,2,0)="忍者",VLOOKUP(C242,[3]Heroes_Config!B:C,2,0)="怪兽"),0,1)),2)),[4]被动技能!A$3:B$32,2,0)))</f>
        <v/>
      </c>
      <c r="J242" s="34" t="str">
        <f t="shared" si="38"/>
        <v/>
      </c>
      <c r="K242" s="34" t="str">
        <f>VLOOKUP(D242,[4]被动技能!$A$35:$B$37,2,0)</f>
        <v>80000020|5|80000021|5|80000022|5;80000021|10|80000022|10|80000023|10;80000022|15|80000023|15|80000024|15</v>
      </c>
      <c r="L242" s="34" t="str">
        <f t="shared" si="39"/>
        <v/>
      </c>
      <c r="M242" s="34" t="str">
        <f t="shared" si="40"/>
        <v/>
      </c>
    </row>
    <row r="243" spans="1:13" s="34" customFormat="1" x14ac:dyDescent="0.15">
      <c r="A243" s="34">
        <f t="shared" si="47"/>
        <v>304805</v>
      </c>
      <c r="B243" s="92">
        <v>3048</v>
      </c>
      <c r="C243" s="92" t="str">
        <f>VLOOKUP(B243,Heroes_Config!A:B,2,0)</f>
        <v>唐吉珂德</v>
      </c>
      <c r="D243" s="114">
        <f>VLOOKUP(B243,Heroes_Config!$A$5:$AN$5005,MATCH(D$4,Heroes_Config!$A$4:$AN$4,0),0)</f>
        <v>3</v>
      </c>
      <c r="E243" s="34">
        <v>5</v>
      </c>
      <c r="G243" s="34">
        <f t="shared" si="49"/>
        <v>55</v>
      </c>
      <c r="H243" s="34">
        <f t="shared" si="49"/>
        <v>-1</v>
      </c>
      <c r="I243" s="34" t="str">
        <f>IF(F243="","",IF(F243=4,VLOOKUP(VALUE(CONCATENATE(E243,F243,IF(OR(VLOOKUP(C243,[3]Heroes_Config!B:C,2,0)="枪兵",VLOOKUP(C243,[3]Heroes_Config!B:C,2,0)="步兵",VLOOKUP(C243,[3]Heroes_Config!B:C,2,0)="骑兵",VLOOKUP(C243,[3]Heroes_Config!B:C,2,0)="轻骑兵",VLOOKUP(C243,[3]Heroes_Config!B:C,2,0)="重骑兵",VLOOKUP(C243,[3]Heroes_Config!B:C,2,0)="盾兵",VLOOKUP(C243,[3]Heroes_Config!B:C,2,0)="忍者",VLOOKUP(C243,[3]Heroes_Config!B:C,2,0)="怪兽"),0,1))),[4]被动技能!A$3:B$32,2,0),VLOOKUP(VALUE(LEFT(CONCATENATE(E243,F243,IF(OR(VLOOKUP(C243,[3]Heroes_Config!B:C,2,0)="枪兵",VLOOKUP(C243,[3]Heroes_Config!B:C,2,0)="步兵",VLOOKUP(C243,[3]Heroes_Config!B:C,2,0)="骑兵",VLOOKUP(C243,[3]Heroes_Config!B:C,2,0)="轻骑兵",VLOOKUP(C243,[3]Heroes_Config!B:C,2,0)="重骑兵",VLOOKUP(C243,[3]Heroes_Config!B:C,2,0)="盾兵",VLOOKUP(C243,[3]Heroes_Config!B:C,2,0)="忍者",VLOOKUP(C243,[3]Heroes_Config!B:C,2,0)="怪兽"),0,1)),2)),[4]被动技能!A$3:B$32,2,0)))</f>
        <v/>
      </c>
      <c r="J243" s="34" t="str">
        <f t="shared" si="38"/>
        <v/>
      </c>
      <c r="K243" s="34" t="str">
        <f>VLOOKUP(D243,[4]被动技能!$A$35:$B$37,2,0)</f>
        <v>80000020|5|80000021|5|80000022|5;80000021|10|80000022|10|80000023|10;80000022|15|80000023|15|80000024|15</v>
      </c>
      <c r="L243" s="34" t="str">
        <f t="shared" si="39"/>
        <v/>
      </c>
      <c r="M243" s="34" t="str">
        <f t="shared" si="40"/>
        <v/>
      </c>
    </row>
    <row r="244" spans="1:13" s="34" customFormat="1" x14ac:dyDescent="0.15">
      <c r="A244" s="34">
        <f t="shared" si="47"/>
        <v>304901</v>
      </c>
      <c r="B244" s="92">
        <v>3049</v>
      </c>
      <c r="C244" s="92" t="str">
        <f>VLOOKUP(B244,Heroes_Config!A:B,2,0)</f>
        <v>柏勒罗丰</v>
      </c>
      <c r="D244" s="114">
        <f>VLOOKUP(B244,Heroes_Config!$A$5:$AN$5005,MATCH(D$4,Heroes_Config!$A$4:$AN$4,0),0)</f>
        <v>3</v>
      </c>
      <c r="E244" s="34">
        <v>1</v>
      </c>
      <c r="G244" s="34">
        <f t="shared" si="49"/>
        <v>10</v>
      </c>
      <c r="H244" s="34">
        <f t="shared" si="49"/>
        <v>-1</v>
      </c>
      <c r="I244" s="34" t="str">
        <f>IF(F244="","",IF(F244=4,VLOOKUP(VALUE(CONCATENATE(E244,F244,IF(OR(VLOOKUP(C244,[3]Heroes_Config!B:C,2,0)="枪兵",VLOOKUP(C244,[3]Heroes_Config!B:C,2,0)="步兵",VLOOKUP(C244,[3]Heroes_Config!B:C,2,0)="骑兵",VLOOKUP(C244,[3]Heroes_Config!B:C,2,0)="轻骑兵",VLOOKUP(C244,[3]Heroes_Config!B:C,2,0)="重骑兵",VLOOKUP(C244,[3]Heroes_Config!B:C,2,0)="盾兵",VLOOKUP(C244,[3]Heroes_Config!B:C,2,0)="忍者",VLOOKUP(C244,[3]Heroes_Config!B:C,2,0)="怪兽"),0,1))),[4]被动技能!A$3:B$32,2,0),VLOOKUP(VALUE(LEFT(CONCATENATE(E244,F244,IF(OR(VLOOKUP(C244,[3]Heroes_Config!B:C,2,0)="枪兵",VLOOKUP(C244,[3]Heroes_Config!B:C,2,0)="步兵",VLOOKUP(C244,[3]Heroes_Config!B:C,2,0)="骑兵",VLOOKUP(C244,[3]Heroes_Config!B:C,2,0)="轻骑兵",VLOOKUP(C244,[3]Heroes_Config!B:C,2,0)="重骑兵",VLOOKUP(C244,[3]Heroes_Config!B:C,2,0)="盾兵",VLOOKUP(C244,[3]Heroes_Config!B:C,2,0)="忍者",VLOOKUP(C244,[3]Heroes_Config!B:C,2,0)="怪兽"),0,1)),2)),[4]被动技能!A$3:B$32,2,0)))</f>
        <v/>
      </c>
      <c r="J244" s="34" t="str">
        <f t="shared" si="38"/>
        <v/>
      </c>
      <c r="K244" s="34" t="str">
        <f>VLOOKUP(D244,[4]被动技能!$A$35:$B$37,2,0)</f>
        <v>80000020|5|80000021|5|80000022|5;80000021|10|80000022|10|80000023|10;80000022|15|80000023|15|80000024|15</v>
      </c>
      <c r="L244" s="34" t="str">
        <f t="shared" si="39"/>
        <v/>
      </c>
      <c r="M244" s="34" t="str">
        <f t="shared" si="40"/>
        <v/>
      </c>
    </row>
    <row r="245" spans="1:13" s="34" customFormat="1" x14ac:dyDescent="0.15">
      <c r="A245" s="34">
        <f t="shared" si="47"/>
        <v>304902</v>
      </c>
      <c r="B245" s="92">
        <v>3049</v>
      </c>
      <c r="C245" s="92" t="str">
        <f>VLOOKUP(B245,Heroes_Config!A:B,2,0)</f>
        <v>柏勒罗丰</v>
      </c>
      <c r="D245" s="114">
        <f>VLOOKUP(B245,Heroes_Config!$A$5:$AN$5005,MATCH(D$4,Heroes_Config!$A$4:$AN$4,0),0)</f>
        <v>3</v>
      </c>
      <c r="E245" s="34">
        <v>2</v>
      </c>
      <c r="G245" s="34">
        <f t="shared" si="49"/>
        <v>25</v>
      </c>
      <c r="H245" s="34">
        <f t="shared" si="49"/>
        <v>-1</v>
      </c>
      <c r="I245" s="34" t="str">
        <f>IF(F245="","",IF(F245=4,VLOOKUP(VALUE(CONCATENATE(E245,F245,IF(OR(VLOOKUP(C245,[3]Heroes_Config!B:C,2,0)="枪兵",VLOOKUP(C245,[3]Heroes_Config!B:C,2,0)="步兵",VLOOKUP(C245,[3]Heroes_Config!B:C,2,0)="骑兵",VLOOKUP(C245,[3]Heroes_Config!B:C,2,0)="轻骑兵",VLOOKUP(C245,[3]Heroes_Config!B:C,2,0)="重骑兵",VLOOKUP(C245,[3]Heroes_Config!B:C,2,0)="盾兵",VLOOKUP(C245,[3]Heroes_Config!B:C,2,0)="忍者",VLOOKUP(C245,[3]Heroes_Config!B:C,2,0)="怪兽"),0,1))),[4]被动技能!A$3:B$32,2,0),VLOOKUP(VALUE(LEFT(CONCATENATE(E245,F245,IF(OR(VLOOKUP(C245,[3]Heroes_Config!B:C,2,0)="枪兵",VLOOKUP(C245,[3]Heroes_Config!B:C,2,0)="步兵",VLOOKUP(C245,[3]Heroes_Config!B:C,2,0)="骑兵",VLOOKUP(C245,[3]Heroes_Config!B:C,2,0)="轻骑兵",VLOOKUP(C245,[3]Heroes_Config!B:C,2,0)="重骑兵",VLOOKUP(C245,[3]Heroes_Config!B:C,2,0)="盾兵",VLOOKUP(C245,[3]Heroes_Config!B:C,2,0)="忍者",VLOOKUP(C245,[3]Heroes_Config!B:C,2,0)="怪兽"),0,1)),2)),[4]被动技能!A$3:B$32,2,0)))</f>
        <v/>
      </c>
      <c r="J245" s="34" t="str">
        <f t="shared" si="38"/>
        <v/>
      </c>
      <c r="K245" s="34" t="str">
        <f>VLOOKUP(D245,[4]被动技能!$A$35:$B$37,2,0)</f>
        <v>80000020|5|80000021|5|80000022|5;80000021|10|80000022|10|80000023|10;80000022|15|80000023|15|80000024|15</v>
      </c>
      <c r="L245" s="34" t="str">
        <f t="shared" si="39"/>
        <v/>
      </c>
      <c r="M245" s="34" t="str">
        <f t="shared" si="40"/>
        <v/>
      </c>
    </row>
    <row r="246" spans="1:13" s="34" customFormat="1" x14ac:dyDescent="0.15">
      <c r="A246" s="34">
        <f t="shared" si="47"/>
        <v>304903</v>
      </c>
      <c r="B246" s="92">
        <v>3049</v>
      </c>
      <c r="C246" s="92" t="str">
        <f>VLOOKUP(B246,Heroes_Config!A:B,2,0)</f>
        <v>柏勒罗丰</v>
      </c>
      <c r="D246" s="114">
        <f>VLOOKUP(B246,Heroes_Config!$A$5:$AN$5005,MATCH(D$4,Heroes_Config!$A$4:$AN$4,0),0)</f>
        <v>3</v>
      </c>
      <c r="E246" s="34">
        <v>3</v>
      </c>
      <c r="G246" s="34">
        <f t="shared" si="49"/>
        <v>35</v>
      </c>
      <c r="H246" s="34">
        <f t="shared" si="49"/>
        <v>-1</v>
      </c>
      <c r="I246" s="34" t="str">
        <f>IF(F246="","",IF(F246=4,VLOOKUP(VALUE(CONCATENATE(E246,F246,IF(OR(VLOOKUP(C246,[3]Heroes_Config!B:C,2,0)="枪兵",VLOOKUP(C246,[3]Heroes_Config!B:C,2,0)="步兵",VLOOKUP(C246,[3]Heroes_Config!B:C,2,0)="骑兵",VLOOKUP(C246,[3]Heroes_Config!B:C,2,0)="轻骑兵",VLOOKUP(C246,[3]Heroes_Config!B:C,2,0)="重骑兵",VLOOKUP(C246,[3]Heroes_Config!B:C,2,0)="盾兵",VLOOKUP(C246,[3]Heroes_Config!B:C,2,0)="忍者",VLOOKUP(C246,[3]Heroes_Config!B:C,2,0)="怪兽"),0,1))),[4]被动技能!A$3:B$32,2,0),VLOOKUP(VALUE(LEFT(CONCATENATE(E246,F246,IF(OR(VLOOKUP(C246,[3]Heroes_Config!B:C,2,0)="枪兵",VLOOKUP(C246,[3]Heroes_Config!B:C,2,0)="步兵",VLOOKUP(C246,[3]Heroes_Config!B:C,2,0)="骑兵",VLOOKUP(C246,[3]Heroes_Config!B:C,2,0)="轻骑兵",VLOOKUP(C246,[3]Heroes_Config!B:C,2,0)="重骑兵",VLOOKUP(C246,[3]Heroes_Config!B:C,2,0)="盾兵",VLOOKUP(C246,[3]Heroes_Config!B:C,2,0)="忍者",VLOOKUP(C246,[3]Heroes_Config!B:C,2,0)="怪兽"),0,1)),2)),[4]被动技能!A$3:B$32,2,0)))</f>
        <v/>
      </c>
      <c r="J246" s="34" t="str">
        <f t="shared" si="38"/>
        <v/>
      </c>
      <c r="K246" s="34" t="str">
        <f>VLOOKUP(D246,[4]被动技能!$A$35:$B$37,2,0)</f>
        <v>80000020|5|80000021|5|80000022|5;80000021|10|80000022|10|80000023|10;80000022|15|80000023|15|80000024|15</v>
      </c>
      <c r="L246" s="34" t="str">
        <f t="shared" si="39"/>
        <v/>
      </c>
      <c r="M246" s="34" t="str">
        <f t="shared" si="40"/>
        <v/>
      </c>
    </row>
    <row r="247" spans="1:13" s="34" customFormat="1" x14ac:dyDescent="0.15">
      <c r="A247" s="34">
        <f t="shared" si="47"/>
        <v>304904</v>
      </c>
      <c r="B247" s="92">
        <v>3049</v>
      </c>
      <c r="C247" s="92" t="str">
        <f>VLOOKUP(B247,Heroes_Config!A:B,2,0)</f>
        <v>柏勒罗丰</v>
      </c>
      <c r="D247" s="114">
        <f>VLOOKUP(B247,Heroes_Config!$A$5:$AN$5005,MATCH(D$4,Heroes_Config!$A$4:$AN$4,0),0)</f>
        <v>3</v>
      </c>
      <c r="E247" s="34">
        <v>4</v>
      </c>
      <c r="G247" s="34">
        <f t="shared" si="49"/>
        <v>45</v>
      </c>
      <c r="H247" s="34">
        <f t="shared" si="49"/>
        <v>-1</v>
      </c>
      <c r="I247" s="34" t="str">
        <f>IF(F247="","",IF(F247=4,VLOOKUP(VALUE(CONCATENATE(E247,F247,IF(OR(VLOOKUP(C247,[3]Heroes_Config!B:C,2,0)="枪兵",VLOOKUP(C247,[3]Heroes_Config!B:C,2,0)="步兵",VLOOKUP(C247,[3]Heroes_Config!B:C,2,0)="骑兵",VLOOKUP(C247,[3]Heroes_Config!B:C,2,0)="轻骑兵",VLOOKUP(C247,[3]Heroes_Config!B:C,2,0)="重骑兵",VLOOKUP(C247,[3]Heroes_Config!B:C,2,0)="盾兵",VLOOKUP(C247,[3]Heroes_Config!B:C,2,0)="忍者",VLOOKUP(C247,[3]Heroes_Config!B:C,2,0)="怪兽"),0,1))),[4]被动技能!A$3:B$32,2,0),VLOOKUP(VALUE(LEFT(CONCATENATE(E247,F247,IF(OR(VLOOKUP(C247,[3]Heroes_Config!B:C,2,0)="枪兵",VLOOKUP(C247,[3]Heroes_Config!B:C,2,0)="步兵",VLOOKUP(C247,[3]Heroes_Config!B:C,2,0)="骑兵",VLOOKUP(C247,[3]Heroes_Config!B:C,2,0)="轻骑兵",VLOOKUP(C247,[3]Heroes_Config!B:C,2,0)="重骑兵",VLOOKUP(C247,[3]Heroes_Config!B:C,2,0)="盾兵",VLOOKUP(C247,[3]Heroes_Config!B:C,2,0)="忍者",VLOOKUP(C247,[3]Heroes_Config!B:C,2,0)="怪兽"),0,1)),2)),[4]被动技能!A$3:B$32,2,0)))</f>
        <v/>
      </c>
      <c r="J247" s="34" t="str">
        <f t="shared" si="38"/>
        <v/>
      </c>
      <c r="K247" s="34" t="str">
        <f>VLOOKUP(D247,[4]被动技能!$A$35:$B$37,2,0)</f>
        <v>80000020|5|80000021|5|80000022|5;80000021|10|80000022|10|80000023|10;80000022|15|80000023|15|80000024|15</v>
      </c>
      <c r="L247" s="34" t="str">
        <f t="shared" si="39"/>
        <v/>
      </c>
      <c r="M247" s="34" t="str">
        <f t="shared" si="40"/>
        <v/>
      </c>
    </row>
    <row r="248" spans="1:13" s="34" customFormat="1" x14ac:dyDescent="0.15">
      <c r="A248" s="34">
        <f t="shared" si="47"/>
        <v>304905</v>
      </c>
      <c r="B248" s="92">
        <v>3049</v>
      </c>
      <c r="C248" s="92" t="str">
        <f>VLOOKUP(B248,Heroes_Config!A:B,2,0)</f>
        <v>柏勒罗丰</v>
      </c>
      <c r="D248" s="114">
        <f>VLOOKUP(B248,Heroes_Config!$A$5:$AN$5005,MATCH(D$4,Heroes_Config!$A$4:$AN$4,0),0)</f>
        <v>3</v>
      </c>
      <c r="E248" s="34">
        <v>5</v>
      </c>
      <c r="G248" s="34">
        <f t="shared" si="49"/>
        <v>55</v>
      </c>
      <c r="H248" s="34">
        <f t="shared" si="49"/>
        <v>-1</v>
      </c>
      <c r="I248" s="34" t="str">
        <f>IF(F248="","",IF(F248=4,VLOOKUP(VALUE(CONCATENATE(E248,F248,IF(OR(VLOOKUP(C248,[3]Heroes_Config!B:C,2,0)="枪兵",VLOOKUP(C248,[3]Heroes_Config!B:C,2,0)="步兵",VLOOKUP(C248,[3]Heroes_Config!B:C,2,0)="骑兵",VLOOKUP(C248,[3]Heroes_Config!B:C,2,0)="轻骑兵",VLOOKUP(C248,[3]Heroes_Config!B:C,2,0)="重骑兵",VLOOKUP(C248,[3]Heroes_Config!B:C,2,0)="盾兵",VLOOKUP(C248,[3]Heroes_Config!B:C,2,0)="忍者",VLOOKUP(C248,[3]Heroes_Config!B:C,2,0)="怪兽"),0,1))),[4]被动技能!A$3:B$32,2,0),VLOOKUP(VALUE(LEFT(CONCATENATE(E248,F248,IF(OR(VLOOKUP(C248,[3]Heroes_Config!B:C,2,0)="枪兵",VLOOKUP(C248,[3]Heroes_Config!B:C,2,0)="步兵",VLOOKUP(C248,[3]Heroes_Config!B:C,2,0)="骑兵",VLOOKUP(C248,[3]Heroes_Config!B:C,2,0)="轻骑兵",VLOOKUP(C248,[3]Heroes_Config!B:C,2,0)="重骑兵",VLOOKUP(C248,[3]Heroes_Config!B:C,2,0)="盾兵",VLOOKUP(C248,[3]Heroes_Config!B:C,2,0)="忍者",VLOOKUP(C248,[3]Heroes_Config!B:C,2,0)="怪兽"),0,1)),2)),[4]被动技能!A$3:B$32,2,0)))</f>
        <v/>
      </c>
      <c r="J248" s="34" t="str">
        <f t="shared" si="38"/>
        <v/>
      </c>
      <c r="K248" s="34" t="str">
        <f>VLOOKUP(D248,[4]被动技能!$A$35:$B$37,2,0)</f>
        <v>80000020|5|80000021|5|80000022|5;80000021|10|80000022|10|80000023|10;80000022|15|80000023|15|80000024|15</v>
      </c>
      <c r="L248" s="34" t="str">
        <f t="shared" si="39"/>
        <v/>
      </c>
      <c r="M248" s="34" t="str">
        <f t="shared" si="40"/>
        <v/>
      </c>
    </row>
    <row r="249" spans="1:13" s="34" customFormat="1" x14ac:dyDescent="0.15">
      <c r="A249" s="34">
        <f t="shared" si="47"/>
        <v>305001</v>
      </c>
      <c r="B249" s="92">
        <v>3050</v>
      </c>
      <c r="C249" s="92" t="str">
        <f>VLOOKUP(B249,Heroes_Config!A:B,2,0)</f>
        <v>加拉哈德</v>
      </c>
      <c r="D249" s="114">
        <f>VLOOKUP(B249,Heroes_Config!$A$5:$AN$5005,MATCH(D$4,Heroes_Config!$A$4:$AN$4,0),0)</f>
        <v>3</v>
      </c>
      <c r="E249" s="34">
        <v>1</v>
      </c>
      <c r="G249" s="34">
        <f t="shared" ref="G249:H263" si="50">G244</f>
        <v>10</v>
      </c>
      <c r="H249" s="34">
        <f t="shared" si="50"/>
        <v>-1</v>
      </c>
      <c r="I249" s="34" t="str">
        <f>IF(F249="","",IF(F249=4,VLOOKUP(VALUE(CONCATENATE(E249,F249,IF(OR(VLOOKUP(C249,[3]Heroes_Config!B:C,2,0)="枪兵",VLOOKUP(C249,[3]Heroes_Config!B:C,2,0)="步兵",VLOOKUP(C249,[3]Heroes_Config!B:C,2,0)="骑兵",VLOOKUP(C249,[3]Heroes_Config!B:C,2,0)="轻骑兵",VLOOKUP(C249,[3]Heroes_Config!B:C,2,0)="重骑兵",VLOOKUP(C249,[3]Heroes_Config!B:C,2,0)="盾兵",VLOOKUP(C249,[3]Heroes_Config!B:C,2,0)="忍者",VLOOKUP(C249,[3]Heroes_Config!B:C,2,0)="怪兽"),0,1))),[4]被动技能!A$3:B$32,2,0),VLOOKUP(VALUE(LEFT(CONCATENATE(E249,F249,IF(OR(VLOOKUP(C249,[3]Heroes_Config!B:C,2,0)="枪兵",VLOOKUP(C249,[3]Heroes_Config!B:C,2,0)="步兵",VLOOKUP(C249,[3]Heroes_Config!B:C,2,0)="骑兵",VLOOKUP(C249,[3]Heroes_Config!B:C,2,0)="轻骑兵",VLOOKUP(C249,[3]Heroes_Config!B:C,2,0)="重骑兵",VLOOKUP(C249,[3]Heroes_Config!B:C,2,0)="盾兵",VLOOKUP(C249,[3]Heroes_Config!B:C,2,0)="忍者",VLOOKUP(C249,[3]Heroes_Config!B:C,2,0)="怪兽"),0,1)),2)),[4]被动技能!A$3:B$32,2,0)))</f>
        <v/>
      </c>
      <c r="J249" s="34" t="str">
        <f t="shared" si="38"/>
        <v/>
      </c>
      <c r="K249" s="34" t="str">
        <f>VLOOKUP(D249,[4]被动技能!$A$35:$B$37,2,0)</f>
        <v>80000020|5|80000021|5|80000022|5;80000021|10|80000022|10|80000023|10;80000022|15|80000023|15|80000024|15</v>
      </c>
      <c r="L249" s="34" t="str">
        <f t="shared" si="39"/>
        <v/>
      </c>
      <c r="M249" s="34" t="str">
        <f t="shared" si="40"/>
        <v/>
      </c>
    </row>
    <row r="250" spans="1:13" s="34" customFormat="1" x14ac:dyDescent="0.15">
      <c r="A250" s="34">
        <f t="shared" si="47"/>
        <v>305002</v>
      </c>
      <c r="B250" s="92">
        <v>3050</v>
      </c>
      <c r="C250" s="92" t="str">
        <f>VLOOKUP(B250,Heroes_Config!A:B,2,0)</f>
        <v>加拉哈德</v>
      </c>
      <c r="D250" s="114">
        <f>VLOOKUP(B250,Heroes_Config!$A$5:$AN$5005,MATCH(D$4,Heroes_Config!$A$4:$AN$4,0),0)</f>
        <v>3</v>
      </c>
      <c r="E250" s="34">
        <v>2</v>
      </c>
      <c r="G250" s="34">
        <f t="shared" si="50"/>
        <v>25</v>
      </c>
      <c r="H250" s="34">
        <f t="shared" si="50"/>
        <v>-1</v>
      </c>
      <c r="I250" s="34" t="str">
        <f>IF(F250="","",IF(F250=4,VLOOKUP(VALUE(CONCATENATE(E250,F250,IF(OR(VLOOKUP(C250,[3]Heroes_Config!B:C,2,0)="枪兵",VLOOKUP(C250,[3]Heroes_Config!B:C,2,0)="步兵",VLOOKUP(C250,[3]Heroes_Config!B:C,2,0)="骑兵",VLOOKUP(C250,[3]Heroes_Config!B:C,2,0)="轻骑兵",VLOOKUP(C250,[3]Heroes_Config!B:C,2,0)="重骑兵",VLOOKUP(C250,[3]Heroes_Config!B:C,2,0)="盾兵",VLOOKUP(C250,[3]Heroes_Config!B:C,2,0)="忍者",VLOOKUP(C250,[3]Heroes_Config!B:C,2,0)="怪兽"),0,1))),[4]被动技能!A$3:B$32,2,0),VLOOKUP(VALUE(LEFT(CONCATENATE(E250,F250,IF(OR(VLOOKUP(C250,[3]Heroes_Config!B:C,2,0)="枪兵",VLOOKUP(C250,[3]Heroes_Config!B:C,2,0)="步兵",VLOOKUP(C250,[3]Heroes_Config!B:C,2,0)="骑兵",VLOOKUP(C250,[3]Heroes_Config!B:C,2,0)="轻骑兵",VLOOKUP(C250,[3]Heroes_Config!B:C,2,0)="重骑兵",VLOOKUP(C250,[3]Heroes_Config!B:C,2,0)="盾兵",VLOOKUP(C250,[3]Heroes_Config!B:C,2,0)="忍者",VLOOKUP(C250,[3]Heroes_Config!B:C,2,0)="怪兽"),0,1)),2)),[4]被动技能!A$3:B$32,2,0)))</f>
        <v/>
      </c>
      <c r="J250" s="34" t="str">
        <f t="shared" si="38"/>
        <v/>
      </c>
      <c r="K250" s="34" t="str">
        <f>VLOOKUP(D250,[4]被动技能!$A$35:$B$37,2,0)</f>
        <v>80000020|5|80000021|5|80000022|5;80000021|10|80000022|10|80000023|10;80000022|15|80000023|15|80000024|15</v>
      </c>
      <c r="L250" s="34" t="str">
        <f t="shared" si="39"/>
        <v/>
      </c>
      <c r="M250" s="34" t="str">
        <f t="shared" si="40"/>
        <v/>
      </c>
    </row>
    <row r="251" spans="1:13" s="34" customFormat="1" x14ac:dyDescent="0.15">
      <c r="A251" s="34">
        <f t="shared" si="47"/>
        <v>305003</v>
      </c>
      <c r="B251" s="92">
        <v>3050</v>
      </c>
      <c r="C251" s="92" t="str">
        <f>VLOOKUP(B251,Heroes_Config!A:B,2,0)</f>
        <v>加拉哈德</v>
      </c>
      <c r="D251" s="114">
        <f>VLOOKUP(B251,Heroes_Config!$A$5:$AN$5005,MATCH(D$4,Heroes_Config!$A$4:$AN$4,0),0)</f>
        <v>3</v>
      </c>
      <c r="E251" s="34">
        <v>3</v>
      </c>
      <c r="G251" s="34">
        <f t="shared" si="50"/>
        <v>35</v>
      </c>
      <c r="H251" s="34">
        <f t="shared" si="50"/>
        <v>-1</v>
      </c>
      <c r="I251" s="34" t="str">
        <f>IF(F251="","",IF(F251=4,VLOOKUP(VALUE(CONCATENATE(E251,F251,IF(OR(VLOOKUP(C251,[3]Heroes_Config!B:C,2,0)="枪兵",VLOOKUP(C251,[3]Heroes_Config!B:C,2,0)="步兵",VLOOKUP(C251,[3]Heroes_Config!B:C,2,0)="骑兵",VLOOKUP(C251,[3]Heroes_Config!B:C,2,0)="轻骑兵",VLOOKUP(C251,[3]Heroes_Config!B:C,2,0)="重骑兵",VLOOKUP(C251,[3]Heroes_Config!B:C,2,0)="盾兵",VLOOKUP(C251,[3]Heroes_Config!B:C,2,0)="忍者",VLOOKUP(C251,[3]Heroes_Config!B:C,2,0)="怪兽"),0,1))),[4]被动技能!A$3:B$32,2,0),VLOOKUP(VALUE(LEFT(CONCATENATE(E251,F251,IF(OR(VLOOKUP(C251,[3]Heroes_Config!B:C,2,0)="枪兵",VLOOKUP(C251,[3]Heroes_Config!B:C,2,0)="步兵",VLOOKUP(C251,[3]Heroes_Config!B:C,2,0)="骑兵",VLOOKUP(C251,[3]Heroes_Config!B:C,2,0)="轻骑兵",VLOOKUP(C251,[3]Heroes_Config!B:C,2,0)="重骑兵",VLOOKUP(C251,[3]Heroes_Config!B:C,2,0)="盾兵",VLOOKUP(C251,[3]Heroes_Config!B:C,2,0)="忍者",VLOOKUP(C251,[3]Heroes_Config!B:C,2,0)="怪兽"),0,1)),2)),[4]被动技能!A$3:B$32,2,0)))</f>
        <v/>
      </c>
      <c r="J251" s="34" t="str">
        <f t="shared" si="38"/>
        <v/>
      </c>
      <c r="K251" s="34" t="str">
        <f>VLOOKUP(D251,[4]被动技能!$A$35:$B$37,2,0)</f>
        <v>80000020|5|80000021|5|80000022|5;80000021|10|80000022|10|80000023|10;80000022|15|80000023|15|80000024|15</v>
      </c>
      <c r="L251" s="34" t="str">
        <f t="shared" si="39"/>
        <v/>
      </c>
      <c r="M251" s="34" t="str">
        <f t="shared" si="40"/>
        <v/>
      </c>
    </row>
    <row r="252" spans="1:13" s="34" customFormat="1" x14ac:dyDescent="0.15">
      <c r="A252" s="34">
        <f t="shared" si="47"/>
        <v>305004</v>
      </c>
      <c r="B252" s="92">
        <v>3050</v>
      </c>
      <c r="C252" s="92" t="str">
        <f>VLOOKUP(B252,Heroes_Config!A:B,2,0)</f>
        <v>加拉哈德</v>
      </c>
      <c r="D252" s="114">
        <f>VLOOKUP(B252,Heroes_Config!$A$5:$AN$5005,MATCH(D$4,Heroes_Config!$A$4:$AN$4,0),0)</f>
        <v>3</v>
      </c>
      <c r="E252" s="34">
        <v>4</v>
      </c>
      <c r="G252" s="34">
        <f t="shared" si="50"/>
        <v>45</v>
      </c>
      <c r="H252" s="34">
        <f t="shared" si="50"/>
        <v>-1</v>
      </c>
      <c r="I252" s="34" t="str">
        <f>IF(F252="","",IF(F252=4,VLOOKUP(VALUE(CONCATENATE(E252,F252,IF(OR(VLOOKUP(C252,[3]Heroes_Config!B:C,2,0)="枪兵",VLOOKUP(C252,[3]Heroes_Config!B:C,2,0)="步兵",VLOOKUP(C252,[3]Heroes_Config!B:C,2,0)="骑兵",VLOOKUP(C252,[3]Heroes_Config!B:C,2,0)="轻骑兵",VLOOKUP(C252,[3]Heroes_Config!B:C,2,0)="重骑兵",VLOOKUP(C252,[3]Heroes_Config!B:C,2,0)="盾兵",VLOOKUP(C252,[3]Heroes_Config!B:C,2,0)="忍者",VLOOKUP(C252,[3]Heroes_Config!B:C,2,0)="怪兽"),0,1))),[4]被动技能!A$3:B$32,2,0),VLOOKUP(VALUE(LEFT(CONCATENATE(E252,F252,IF(OR(VLOOKUP(C252,[3]Heroes_Config!B:C,2,0)="枪兵",VLOOKUP(C252,[3]Heroes_Config!B:C,2,0)="步兵",VLOOKUP(C252,[3]Heroes_Config!B:C,2,0)="骑兵",VLOOKUP(C252,[3]Heroes_Config!B:C,2,0)="轻骑兵",VLOOKUP(C252,[3]Heroes_Config!B:C,2,0)="重骑兵",VLOOKUP(C252,[3]Heroes_Config!B:C,2,0)="盾兵",VLOOKUP(C252,[3]Heroes_Config!B:C,2,0)="忍者",VLOOKUP(C252,[3]Heroes_Config!B:C,2,0)="怪兽"),0,1)),2)),[4]被动技能!A$3:B$32,2,0)))</f>
        <v/>
      </c>
      <c r="J252" s="34" t="str">
        <f t="shared" si="38"/>
        <v/>
      </c>
      <c r="K252" s="34" t="str">
        <f>VLOOKUP(D252,[4]被动技能!$A$35:$B$37,2,0)</f>
        <v>80000020|5|80000021|5|80000022|5;80000021|10|80000022|10|80000023|10;80000022|15|80000023|15|80000024|15</v>
      </c>
      <c r="L252" s="34" t="str">
        <f t="shared" si="39"/>
        <v/>
      </c>
      <c r="M252" s="34" t="str">
        <f t="shared" si="40"/>
        <v/>
      </c>
    </row>
    <row r="253" spans="1:13" s="34" customFormat="1" x14ac:dyDescent="0.15">
      <c r="A253" s="34">
        <f t="shared" si="47"/>
        <v>305005</v>
      </c>
      <c r="B253" s="92">
        <v>3050</v>
      </c>
      <c r="C253" s="92" t="str">
        <f>VLOOKUP(B253,Heroes_Config!A:B,2,0)</f>
        <v>加拉哈德</v>
      </c>
      <c r="D253" s="114">
        <f>VLOOKUP(B253,Heroes_Config!$A$5:$AN$5005,MATCH(D$4,Heroes_Config!$A$4:$AN$4,0),0)</f>
        <v>3</v>
      </c>
      <c r="E253" s="34">
        <v>5</v>
      </c>
      <c r="G253" s="34">
        <f t="shared" si="50"/>
        <v>55</v>
      </c>
      <c r="H253" s="34">
        <f t="shared" si="50"/>
        <v>-1</v>
      </c>
      <c r="I253" s="34" t="str">
        <f>IF(F253="","",IF(F253=4,VLOOKUP(VALUE(CONCATENATE(E253,F253,IF(OR(VLOOKUP(C253,[3]Heroes_Config!B:C,2,0)="枪兵",VLOOKUP(C253,[3]Heroes_Config!B:C,2,0)="步兵",VLOOKUP(C253,[3]Heroes_Config!B:C,2,0)="骑兵",VLOOKUP(C253,[3]Heroes_Config!B:C,2,0)="轻骑兵",VLOOKUP(C253,[3]Heroes_Config!B:C,2,0)="重骑兵",VLOOKUP(C253,[3]Heroes_Config!B:C,2,0)="盾兵",VLOOKUP(C253,[3]Heroes_Config!B:C,2,0)="忍者",VLOOKUP(C253,[3]Heroes_Config!B:C,2,0)="怪兽"),0,1))),[4]被动技能!A$3:B$32,2,0),VLOOKUP(VALUE(LEFT(CONCATENATE(E253,F253,IF(OR(VLOOKUP(C253,[3]Heroes_Config!B:C,2,0)="枪兵",VLOOKUP(C253,[3]Heroes_Config!B:C,2,0)="步兵",VLOOKUP(C253,[3]Heroes_Config!B:C,2,0)="骑兵",VLOOKUP(C253,[3]Heroes_Config!B:C,2,0)="轻骑兵",VLOOKUP(C253,[3]Heroes_Config!B:C,2,0)="重骑兵",VLOOKUP(C253,[3]Heroes_Config!B:C,2,0)="盾兵",VLOOKUP(C253,[3]Heroes_Config!B:C,2,0)="忍者",VLOOKUP(C253,[3]Heroes_Config!B:C,2,0)="怪兽"),0,1)),2)),[4]被动技能!A$3:B$32,2,0)))</f>
        <v/>
      </c>
      <c r="J253" s="34" t="str">
        <f t="shared" si="38"/>
        <v/>
      </c>
      <c r="K253" s="34" t="str">
        <f>VLOOKUP(D253,[4]被动技能!$A$35:$B$37,2,0)</f>
        <v>80000020|5|80000021|5|80000022|5;80000021|10|80000022|10|80000023|10;80000022|15|80000023|15|80000024|15</v>
      </c>
      <c r="L253" s="34" t="str">
        <f t="shared" si="39"/>
        <v/>
      </c>
      <c r="M253" s="34" t="str">
        <f t="shared" si="40"/>
        <v/>
      </c>
    </row>
    <row r="254" spans="1:13" s="34" customFormat="1" x14ac:dyDescent="0.15">
      <c r="A254" s="34">
        <f t="shared" si="47"/>
        <v>305101</v>
      </c>
      <c r="B254" s="92">
        <v>3051</v>
      </c>
      <c r="C254" s="92" t="str">
        <f>VLOOKUP(B254,Heroes_Config!A:B,2,0)</f>
        <v>伊卡洛斯</v>
      </c>
      <c r="D254" s="114">
        <f>VLOOKUP(B254,Heroes_Config!$A$5:$AN$5005,MATCH(D$4,Heroes_Config!$A$4:$AN$4,0),0)</f>
        <v>3</v>
      </c>
      <c r="E254" s="34">
        <v>1</v>
      </c>
      <c r="G254" s="34">
        <f t="shared" si="50"/>
        <v>10</v>
      </c>
      <c r="H254" s="34">
        <f t="shared" si="50"/>
        <v>-1</v>
      </c>
      <c r="I254" s="34" t="str">
        <f>IF(F254="","",IF(F254=4,VLOOKUP(VALUE(CONCATENATE(E254,F254,IF(OR(VLOOKUP(C254,[3]Heroes_Config!B:C,2,0)="枪兵",VLOOKUP(C254,[3]Heroes_Config!B:C,2,0)="步兵",VLOOKUP(C254,[3]Heroes_Config!B:C,2,0)="骑兵",VLOOKUP(C254,[3]Heroes_Config!B:C,2,0)="轻骑兵",VLOOKUP(C254,[3]Heroes_Config!B:C,2,0)="重骑兵",VLOOKUP(C254,[3]Heroes_Config!B:C,2,0)="盾兵",VLOOKUP(C254,[3]Heroes_Config!B:C,2,0)="忍者",VLOOKUP(C254,[3]Heroes_Config!B:C,2,0)="怪兽"),0,1))),[4]被动技能!A$3:B$32,2,0),VLOOKUP(VALUE(LEFT(CONCATENATE(E254,F254,IF(OR(VLOOKUP(C254,[3]Heroes_Config!B:C,2,0)="枪兵",VLOOKUP(C254,[3]Heroes_Config!B:C,2,0)="步兵",VLOOKUP(C254,[3]Heroes_Config!B:C,2,0)="骑兵",VLOOKUP(C254,[3]Heroes_Config!B:C,2,0)="轻骑兵",VLOOKUP(C254,[3]Heroes_Config!B:C,2,0)="重骑兵",VLOOKUP(C254,[3]Heroes_Config!B:C,2,0)="盾兵",VLOOKUP(C254,[3]Heroes_Config!B:C,2,0)="忍者",VLOOKUP(C254,[3]Heroes_Config!B:C,2,0)="怪兽"),0,1)),2)),[4]被动技能!A$3:B$32,2,0)))</f>
        <v/>
      </c>
      <c r="J254" s="34" t="str">
        <f t="shared" si="38"/>
        <v/>
      </c>
      <c r="K254" s="34" t="str">
        <f>VLOOKUP(D254,[4]被动技能!$A$35:$B$37,2,0)</f>
        <v>80000020|5|80000021|5|80000022|5;80000021|10|80000022|10|80000023|10;80000022|15|80000023|15|80000024|15</v>
      </c>
      <c r="L254" s="34" t="str">
        <f t="shared" si="39"/>
        <v/>
      </c>
      <c r="M254" s="34" t="str">
        <f t="shared" si="40"/>
        <v/>
      </c>
    </row>
    <row r="255" spans="1:13" s="34" customFormat="1" x14ac:dyDescent="0.15">
      <c r="A255" s="34">
        <f t="shared" si="47"/>
        <v>305102</v>
      </c>
      <c r="B255" s="92">
        <v>3051</v>
      </c>
      <c r="C255" s="92" t="str">
        <f>VLOOKUP(B255,Heroes_Config!A:B,2,0)</f>
        <v>伊卡洛斯</v>
      </c>
      <c r="D255" s="114">
        <f>VLOOKUP(B255,Heroes_Config!$A$5:$AN$5005,MATCH(D$4,Heroes_Config!$A$4:$AN$4,0),0)</f>
        <v>3</v>
      </c>
      <c r="E255" s="34">
        <v>2</v>
      </c>
      <c r="G255" s="34">
        <f t="shared" si="50"/>
        <v>25</v>
      </c>
      <c r="H255" s="34">
        <f t="shared" si="50"/>
        <v>-1</v>
      </c>
      <c r="I255" s="34" t="str">
        <f>IF(F255="","",IF(F255=4,VLOOKUP(VALUE(CONCATENATE(E255,F255,IF(OR(VLOOKUP(C255,[3]Heroes_Config!B:C,2,0)="枪兵",VLOOKUP(C255,[3]Heroes_Config!B:C,2,0)="步兵",VLOOKUP(C255,[3]Heroes_Config!B:C,2,0)="骑兵",VLOOKUP(C255,[3]Heroes_Config!B:C,2,0)="轻骑兵",VLOOKUP(C255,[3]Heroes_Config!B:C,2,0)="重骑兵",VLOOKUP(C255,[3]Heroes_Config!B:C,2,0)="盾兵",VLOOKUP(C255,[3]Heroes_Config!B:C,2,0)="忍者",VLOOKUP(C255,[3]Heroes_Config!B:C,2,0)="怪兽"),0,1))),[4]被动技能!A$3:B$32,2,0),VLOOKUP(VALUE(LEFT(CONCATENATE(E255,F255,IF(OR(VLOOKUP(C255,[3]Heroes_Config!B:C,2,0)="枪兵",VLOOKUP(C255,[3]Heroes_Config!B:C,2,0)="步兵",VLOOKUP(C255,[3]Heroes_Config!B:C,2,0)="骑兵",VLOOKUP(C255,[3]Heroes_Config!B:C,2,0)="轻骑兵",VLOOKUP(C255,[3]Heroes_Config!B:C,2,0)="重骑兵",VLOOKUP(C255,[3]Heroes_Config!B:C,2,0)="盾兵",VLOOKUP(C255,[3]Heroes_Config!B:C,2,0)="忍者",VLOOKUP(C255,[3]Heroes_Config!B:C,2,0)="怪兽"),0,1)),2)),[4]被动技能!A$3:B$32,2,0)))</f>
        <v/>
      </c>
      <c r="J255" s="34" t="str">
        <f t="shared" si="38"/>
        <v/>
      </c>
      <c r="K255" s="34" t="str">
        <f>VLOOKUP(D255,[4]被动技能!$A$35:$B$37,2,0)</f>
        <v>80000020|5|80000021|5|80000022|5;80000021|10|80000022|10|80000023|10;80000022|15|80000023|15|80000024|15</v>
      </c>
      <c r="L255" s="34" t="str">
        <f t="shared" si="39"/>
        <v/>
      </c>
      <c r="M255" s="34" t="str">
        <f t="shared" si="40"/>
        <v/>
      </c>
    </row>
    <row r="256" spans="1:13" s="34" customFormat="1" x14ac:dyDescent="0.15">
      <c r="A256" s="34">
        <f t="shared" si="47"/>
        <v>305103</v>
      </c>
      <c r="B256" s="92">
        <v>3051</v>
      </c>
      <c r="C256" s="92" t="str">
        <f>VLOOKUP(B256,Heroes_Config!A:B,2,0)</f>
        <v>伊卡洛斯</v>
      </c>
      <c r="D256" s="114">
        <f>VLOOKUP(B256,Heroes_Config!$A$5:$AN$5005,MATCH(D$4,Heroes_Config!$A$4:$AN$4,0),0)</f>
        <v>3</v>
      </c>
      <c r="E256" s="34">
        <v>3</v>
      </c>
      <c r="G256" s="34">
        <f t="shared" si="50"/>
        <v>35</v>
      </c>
      <c r="H256" s="34">
        <f t="shared" si="50"/>
        <v>-1</v>
      </c>
      <c r="I256" s="34" t="str">
        <f>IF(F256="","",IF(F256=4,VLOOKUP(VALUE(CONCATENATE(E256,F256,IF(OR(VLOOKUP(C256,[3]Heroes_Config!B:C,2,0)="枪兵",VLOOKUP(C256,[3]Heroes_Config!B:C,2,0)="步兵",VLOOKUP(C256,[3]Heroes_Config!B:C,2,0)="骑兵",VLOOKUP(C256,[3]Heroes_Config!B:C,2,0)="轻骑兵",VLOOKUP(C256,[3]Heroes_Config!B:C,2,0)="重骑兵",VLOOKUP(C256,[3]Heroes_Config!B:C,2,0)="盾兵",VLOOKUP(C256,[3]Heroes_Config!B:C,2,0)="忍者",VLOOKUP(C256,[3]Heroes_Config!B:C,2,0)="怪兽"),0,1))),[4]被动技能!A$3:B$32,2,0),VLOOKUP(VALUE(LEFT(CONCATENATE(E256,F256,IF(OR(VLOOKUP(C256,[3]Heroes_Config!B:C,2,0)="枪兵",VLOOKUP(C256,[3]Heroes_Config!B:C,2,0)="步兵",VLOOKUP(C256,[3]Heroes_Config!B:C,2,0)="骑兵",VLOOKUP(C256,[3]Heroes_Config!B:C,2,0)="轻骑兵",VLOOKUP(C256,[3]Heroes_Config!B:C,2,0)="重骑兵",VLOOKUP(C256,[3]Heroes_Config!B:C,2,0)="盾兵",VLOOKUP(C256,[3]Heroes_Config!B:C,2,0)="忍者",VLOOKUP(C256,[3]Heroes_Config!B:C,2,0)="怪兽"),0,1)),2)),[4]被动技能!A$3:B$32,2,0)))</f>
        <v/>
      </c>
      <c r="J256" s="34" t="str">
        <f t="shared" si="38"/>
        <v/>
      </c>
      <c r="K256" s="34" t="str">
        <f>VLOOKUP(D256,[4]被动技能!$A$35:$B$37,2,0)</f>
        <v>80000020|5|80000021|5|80000022|5;80000021|10|80000022|10|80000023|10;80000022|15|80000023|15|80000024|15</v>
      </c>
      <c r="L256" s="34" t="str">
        <f t="shared" si="39"/>
        <v/>
      </c>
      <c r="M256" s="34" t="str">
        <f t="shared" si="40"/>
        <v/>
      </c>
    </row>
    <row r="257" spans="1:13" s="34" customFormat="1" x14ac:dyDescent="0.15">
      <c r="A257" s="34">
        <f t="shared" si="47"/>
        <v>305104</v>
      </c>
      <c r="B257" s="92">
        <v>3051</v>
      </c>
      <c r="C257" s="92" t="str">
        <f>VLOOKUP(B257,Heroes_Config!A:B,2,0)</f>
        <v>伊卡洛斯</v>
      </c>
      <c r="D257" s="114">
        <f>VLOOKUP(B257,Heroes_Config!$A$5:$AN$5005,MATCH(D$4,Heroes_Config!$A$4:$AN$4,0),0)</f>
        <v>3</v>
      </c>
      <c r="E257" s="34">
        <v>4</v>
      </c>
      <c r="G257" s="34">
        <f t="shared" si="50"/>
        <v>45</v>
      </c>
      <c r="H257" s="34">
        <f t="shared" si="50"/>
        <v>-1</v>
      </c>
      <c r="I257" s="34" t="str">
        <f>IF(F257="","",IF(F257=4,VLOOKUP(VALUE(CONCATENATE(E257,F257,IF(OR(VLOOKUP(C257,[3]Heroes_Config!B:C,2,0)="枪兵",VLOOKUP(C257,[3]Heroes_Config!B:C,2,0)="步兵",VLOOKUP(C257,[3]Heroes_Config!B:C,2,0)="骑兵",VLOOKUP(C257,[3]Heroes_Config!B:C,2,0)="轻骑兵",VLOOKUP(C257,[3]Heroes_Config!B:C,2,0)="重骑兵",VLOOKUP(C257,[3]Heroes_Config!B:C,2,0)="盾兵",VLOOKUP(C257,[3]Heroes_Config!B:C,2,0)="忍者",VLOOKUP(C257,[3]Heroes_Config!B:C,2,0)="怪兽"),0,1))),[4]被动技能!A$3:B$32,2,0),VLOOKUP(VALUE(LEFT(CONCATENATE(E257,F257,IF(OR(VLOOKUP(C257,[3]Heroes_Config!B:C,2,0)="枪兵",VLOOKUP(C257,[3]Heroes_Config!B:C,2,0)="步兵",VLOOKUP(C257,[3]Heroes_Config!B:C,2,0)="骑兵",VLOOKUP(C257,[3]Heroes_Config!B:C,2,0)="轻骑兵",VLOOKUP(C257,[3]Heroes_Config!B:C,2,0)="重骑兵",VLOOKUP(C257,[3]Heroes_Config!B:C,2,0)="盾兵",VLOOKUP(C257,[3]Heroes_Config!B:C,2,0)="忍者",VLOOKUP(C257,[3]Heroes_Config!B:C,2,0)="怪兽"),0,1)),2)),[4]被动技能!A$3:B$32,2,0)))</f>
        <v/>
      </c>
      <c r="J257" s="34" t="str">
        <f t="shared" si="38"/>
        <v/>
      </c>
      <c r="K257" s="34" t="str">
        <f>VLOOKUP(D257,[4]被动技能!$A$35:$B$37,2,0)</f>
        <v>80000020|5|80000021|5|80000022|5;80000021|10|80000022|10|80000023|10;80000022|15|80000023|15|80000024|15</v>
      </c>
      <c r="L257" s="34" t="str">
        <f t="shared" si="39"/>
        <v/>
      </c>
      <c r="M257" s="34" t="str">
        <f t="shared" si="40"/>
        <v/>
      </c>
    </row>
    <row r="258" spans="1:13" s="34" customFormat="1" x14ac:dyDescent="0.15">
      <c r="A258" s="34">
        <f t="shared" si="47"/>
        <v>305105</v>
      </c>
      <c r="B258" s="92">
        <v>3051</v>
      </c>
      <c r="C258" s="92" t="str">
        <f>VLOOKUP(B258,Heroes_Config!A:B,2,0)</f>
        <v>伊卡洛斯</v>
      </c>
      <c r="D258" s="114">
        <f>VLOOKUP(B258,Heroes_Config!$A$5:$AN$5005,MATCH(D$4,Heroes_Config!$A$4:$AN$4,0),0)</f>
        <v>3</v>
      </c>
      <c r="E258" s="34">
        <v>5</v>
      </c>
      <c r="G258" s="34">
        <f t="shared" si="50"/>
        <v>55</v>
      </c>
      <c r="H258" s="34">
        <f t="shared" si="50"/>
        <v>-1</v>
      </c>
      <c r="I258" s="34" t="str">
        <f>IF(F258="","",IF(F258=4,VLOOKUP(VALUE(CONCATENATE(E258,F258,IF(OR(VLOOKUP(C258,[3]Heroes_Config!B:C,2,0)="枪兵",VLOOKUP(C258,[3]Heroes_Config!B:C,2,0)="步兵",VLOOKUP(C258,[3]Heroes_Config!B:C,2,0)="骑兵",VLOOKUP(C258,[3]Heroes_Config!B:C,2,0)="轻骑兵",VLOOKUP(C258,[3]Heroes_Config!B:C,2,0)="重骑兵",VLOOKUP(C258,[3]Heroes_Config!B:C,2,0)="盾兵",VLOOKUP(C258,[3]Heroes_Config!B:C,2,0)="忍者",VLOOKUP(C258,[3]Heroes_Config!B:C,2,0)="怪兽"),0,1))),[4]被动技能!A$3:B$32,2,0),VLOOKUP(VALUE(LEFT(CONCATENATE(E258,F258,IF(OR(VLOOKUP(C258,[3]Heroes_Config!B:C,2,0)="枪兵",VLOOKUP(C258,[3]Heroes_Config!B:C,2,0)="步兵",VLOOKUP(C258,[3]Heroes_Config!B:C,2,0)="骑兵",VLOOKUP(C258,[3]Heroes_Config!B:C,2,0)="轻骑兵",VLOOKUP(C258,[3]Heroes_Config!B:C,2,0)="重骑兵",VLOOKUP(C258,[3]Heroes_Config!B:C,2,0)="盾兵",VLOOKUP(C258,[3]Heroes_Config!B:C,2,0)="忍者",VLOOKUP(C258,[3]Heroes_Config!B:C,2,0)="怪兽"),0,1)),2)),[4]被动技能!A$3:B$32,2,0)))</f>
        <v/>
      </c>
      <c r="J258" s="34" t="str">
        <f t="shared" si="38"/>
        <v/>
      </c>
      <c r="K258" s="34" t="str">
        <f>VLOOKUP(D258,[4]被动技能!$A$35:$B$37,2,0)</f>
        <v>80000020|5|80000021|5|80000022|5;80000021|10|80000022|10|80000023|10;80000022|15|80000023|15|80000024|15</v>
      </c>
      <c r="L258" s="34" t="str">
        <f t="shared" si="39"/>
        <v/>
      </c>
      <c r="M258" s="34" t="str">
        <f t="shared" si="40"/>
        <v/>
      </c>
    </row>
    <row r="259" spans="1:13" s="34" customFormat="1" x14ac:dyDescent="0.15">
      <c r="A259" s="34">
        <f t="shared" si="47"/>
        <v>305201</v>
      </c>
      <c r="B259" s="92">
        <v>3052</v>
      </c>
      <c r="C259" s="92" t="str">
        <f>VLOOKUP(B259,Heroes_Config!A:B,2,0)</f>
        <v>阿喀琉斯</v>
      </c>
      <c r="D259" s="114">
        <f>VLOOKUP(B259,Heroes_Config!$A$5:$AN$5005,MATCH(D$4,Heroes_Config!$A$4:$AN$4,0),0)</f>
        <v>4</v>
      </c>
      <c r="E259" s="34">
        <v>1</v>
      </c>
      <c r="G259" s="34">
        <f t="shared" si="50"/>
        <v>10</v>
      </c>
      <c r="H259" s="34">
        <f t="shared" si="50"/>
        <v>-1</v>
      </c>
      <c r="I259" s="34" t="str">
        <f>IF(F259="","",IF(F259=4,VLOOKUP(VALUE(CONCATENATE(E259,F259,IF(OR(VLOOKUP(C259,[3]Heroes_Config!B:C,2,0)="枪兵",VLOOKUP(C259,[3]Heroes_Config!B:C,2,0)="步兵",VLOOKUP(C259,[3]Heroes_Config!B:C,2,0)="骑兵",VLOOKUP(C259,[3]Heroes_Config!B:C,2,0)="轻骑兵",VLOOKUP(C259,[3]Heroes_Config!B:C,2,0)="重骑兵",VLOOKUP(C259,[3]Heroes_Config!B:C,2,0)="盾兵",VLOOKUP(C259,[3]Heroes_Config!B:C,2,0)="忍者",VLOOKUP(C259,[3]Heroes_Config!B:C,2,0)="怪兽"),0,1))),[4]被动技能!A$3:B$32,2,0),VLOOKUP(VALUE(LEFT(CONCATENATE(E259,F259,IF(OR(VLOOKUP(C259,[3]Heroes_Config!B:C,2,0)="枪兵",VLOOKUP(C259,[3]Heroes_Config!B:C,2,0)="步兵",VLOOKUP(C259,[3]Heroes_Config!B:C,2,0)="骑兵",VLOOKUP(C259,[3]Heroes_Config!B:C,2,0)="轻骑兵",VLOOKUP(C259,[3]Heroes_Config!B:C,2,0)="重骑兵",VLOOKUP(C259,[3]Heroes_Config!B:C,2,0)="盾兵",VLOOKUP(C259,[3]Heroes_Config!B:C,2,0)="忍者",VLOOKUP(C259,[3]Heroes_Config!B:C,2,0)="怪兽"),0,1)),2)),[4]被动技能!A$3:B$32,2,0)))</f>
        <v/>
      </c>
      <c r="J259" s="34" t="str">
        <f t="shared" si="38"/>
        <v/>
      </c>
      <c r="K259" s="34" t="str">
        <f>VLOOKUP(D259,[4]被动技能!$A$35:$B$37,2,0)</f>
        <v>80000020|5|80000021|5|80000022|5;80000021|10|80000022|10|80000023|10;80000022|15|80000023|15|80000024|15;80000023|20|80000024|20|80000025|20</v>
      </c>
      <c r="L259" s="34" t="str">
        <f t="shared" si="39"/>
        <v/>
      </c>
      <c r="M259" s="34" t="str">
        <f t="shared" si="40"/>
        <v/>
      </c>
    </row>
    <row r="260" spans="1:13" s="34" customFormat="1" x14ac:dyDescent="0.15">
      <c r="A260" s="34">
        <f t="shared" si="47"/>
        <v>305202</v>
      </c>
      <c r="B260" s="92">
        <v>3052</v>
      </c>
      <c r="C260" s="92" t="str">
        <f>VLOOKUP(B260,Heroes_Config!A:B,2,0)</f>
        <v>阿喀琉斯</v>
      </c>
      <c r="D260" s="114">
        <f>VLOOKUP(B260,Heroes_Config!$A$5:$AN$5005,MATCH(D$4,Heroes_Config!$A$4:$AN$4,0),0)</f>
        <v>4</v>
      </c>
      <c r="E260" s="34">
        <v>2</v>
      </c>
      <c r="G260" s="34">
        <f t="shared" si="50"/>
        <v>25</v>
      </c>
      <c r="H260" s="34">
        <f t="shared" si="50"/>
        <v>-1</v>
      </c>
      <c r="I260" s="34" t="str">
        <f>IF(F260="","",IF(F260=4,VLOOKUP(VALUE(CONCATENATE(E260,F260,IF(OR(VLOOKUP(C260,[3]Heroes_Config!B:C,2,0)="枪兵",VLOOKUP(C260,[3]Heroes_Config!B:C,2,0)="步兵",VLOOKUP(C260,[3]Heroes_Config!B:C,2,0)="骑兵",VLOOKUP(C260,[3]Heroes_Config!B:C,2,0)="轻骑兵",VLOOKUP(C260,[3]Heroes_Config!B:C,2,0)="重骑兵",VLOOKUP(C260,[3]Heroes_Config!B:C,2,0)="盾兵",VLOOKUP(C260,[3]Heroes_Config!B:C,2,0)="忍者",VLOOKUP(C260,[3]Heroes_Config!B:C,2,0)="怪兽"),0,1))),[4]被动技能!A$3:B$32,2,0),VLOOKUP(VALUE(LEFT(CONCATENATE(E260,F260,IF(OR(VLOOKUP(C260,[3]Heroes_Config!B:C,2,0)="枪兵",VLOOKUP(C260,[3]Heroes_Config!B:C,2,0)="步兵",VLOOKUP(C260,[3]Heroes_Config!B:C,2,0)="骑兵",VLOOKUP(C260,[3]Heroes_Config!B:C,2,0)="轻骑兵",VLOOKUP(C260,[3]Heroes_Config!B:C,2,0)="重骑兵",VLOOKUP(C260,[3]Heroes_Config!B:C,2,0)="盾兵",VLOOKUP(C260,[3]Heroes_Config!B:C,2,0)="忍者",VLOOKUP(C260,[3]Heroes_Config!B:C,2,0)="怪兽"),0,1)),2)),[4]被动技能!A$3:B$32,2,0)))</f>
        <v/>
      </c>
      <c r="J260" s="34" t="str">
        <f t="shared" si="38"/>
        <v/>
      </c>
      <c r="K260" s="34" t="str">
        <f>VLOOKUP(D260,[4]被动技能!$A$35:$B$37,2,0)</f>
        <v>80000020|5|80000021|5|80000022|5;80000021|10|80000022|10|80000023|10;80000022|15|80000023|15|80000024|15;80000023|20|80000024|20|80000025|20</v>
      </c>
      <c r="L260" s="34" t="str">
        <f t="shared" si="39"/>
        <v/>
      </c>
      <c r="M260" s="34" t="str">
        <f t="shared" si="40"/>
        <v/>
      </c>
    </row>
    <row r="261" spans="1:13" s="34" customFormat="1" x14ac:dyDescent="0.15">
      <c r="A261" s="34">
        <f t="shared" si="47"/>
        <v>305203</v>
      </c>
      <c r="B261" s="92">
        <v>3052</v>
      </c>
      <c r="C261" s="92" t="str">
        <f>VLOOKUP(B261,Heroes_Config!A:B,2,0)</f>
        <v>阿喀琉斯</v>
      </c>
      <c r="D261" s="114">
        <f>VLOOKUP(B261,Heroes_Config!$A$5:$AN$5005,MATCH(D$4,Heroes_Config!$A$4:$AN$4,0),0)</f>
        <v>4</v>
      </c>
      <c r="E261" s="34">
        <v>3</v>
      </c>
      <c r="G261" s="34">
        <f t="shared" si="50"/>
        <v>35</v>
      </c>
      <c r="H261" s="34">
        <f t="shared" si="50"/>
        <v>-1</v>
      </c>
      <c r="I261" s="34" t="str">
        <f>IF(F261="","",IF(F261=4,VLOOKUP(VALUE(CONCATENATE(E261,F261,IF(OR(VLOOKUP(C261,[3]Heroes_Config!B:C,2,0)="枪兵",VLOOKUP(C261,[3]Heroes_Config!B:C,2,0)="步兵",VLOOKUP(C261,[3]Heroes_Config!B:C,2,0)="骑兵",VLOOKUP(C261,[3]Heroes_Config!B:C,2,0)="轻骑兵",VLOOKUP(C261,[3]Heroes_Config!B:C,2,0)="重骑兵",VLOOKUP(C261,[3]Heroes_Config!B:C,2,0)="盾兵",VLOOKUP(C261,[3]Heroes_Config!B:C,2,0)="忍者",VLOOKUP(C261,[3]Heroes_Config!B:C,2,0)="怪兽"),0,1))),[4]被动技能!A$3:B$32,2,0),VLOOKUP(VALUE(LEFT(CONCATENATE(E261,F261,IF(OR(VLOOKUP(C261,[3]Heroes_Config!B:C,2,0)="枪兵",VLOOKUP(C261,[3]Heroes_Config!B:C,2,0)="步兵",VLOOKUP(C261,[3]Heroes_Config!B:C,2,0)="骑兵",VLOOKUP(C261,[3]Heroes_Config!B:C,2,0)="轻骑兵",VLOOKUP(C261,[3]Heroes_Config!B:C,2,0)="重骑兵",VLOOKUP(C261,[3]Heroes_Config!B:C,2,0)="盾兵",VLOOKUP(C261,[3]Heroes_Config!B:C,2,0)="忍者",VLOOKUP(C261,[3]Heroes_Config!B:C,2,0)="怪兽"),0,1)),2)),[4]被动技能!A$3:B$32,2,0)))</f>
        <v/>
      </c>
      <c r="J261" s="34" t="str">
        <f t="shared" ref="J261:J324" si="51">IF(N261&lt;&gt;"",L261&amp;"|"&amp;M261&amp;";"&amp;N261&amp;"|"&amp;O261,IF(L261&lt;&gt;"",L261&amp;"|"&amp;M261,""))</f>
        <v/>
      </c>
      <c r="K261" s="34" t="str">
        <f>VLOOKUP(D261,[4]被动技能!$A$35:$B$37,2,0)</f>
        <v>80000020|5|80000021|5|80000022|5;80000021|10|80000022|10|80000023|10;80000022|15|80000023|15|80000024|15;80000023|20|80000024|20|80000025|20</v>
      </c>
      <c r="L261" s="34" t="str">
        <f t="shared" ref="L261:L324" si="52">IF(F261="","",CHOOSE(F261,80000016,80000017,80000018,80000019))</f>
        <v/>
      </c>
      <c r="M261" s="34" t="str">
        <f t="shared" ref="M261:M324" si="53">IF(L261="","",CHOOSE(E261,5,10,15,20,30,40))</f>
        <v/>
      </c>
    </row>
    <row r="262" spans="1:13" s="34" customFormat="1" x14ac:dyDescent="0.15">
      <c r="A262" s="34">
        <f t="shared" si="47"/>
        <v>305204</v>
      </c>
      <c r="B262" s="92">
        <v>3052</v>
      </c>
      <c r="C262" s="92" t="str">
        <f>VLOOKUP(B262,Heroes_Config!A:B,2,0)</f>
        <v>阿喀琉斯</v>
      </c>
      <c r="D262" s="114">
        <f>VLOOKUP(B262,Heroes_Config!$A$5:$AN$5005,MATCH(D$4,Heroes_Config!$A$4:$AN$4,0),0)</f>
        <v>4</v>
      </c>
      <c r="E262" s="34">
        <v>4</v>
      </c>
      <c r="G262" s="34">
        <f t="shared" si="50"/>
        <v>45</v>
      </c>
      <c r="H262" s="34">
        <f t="shared" si="50"/>
        <v>-1</v>
      </c>
      <c r="I262" s="34" t="str">
        <f>IF(F262="","",IF(F262=4,VLOOKUP(VALUE(CONCATENATE(E262,F262,IF(OR(VLOOKUP(C262,[3]Heroes_Config!B:C,2,0)="枪兵",VLOOKUP(C262,[3]Heroes_Config!B:C,2,0)="步兵",VLOOKUP(C262,[3]Heroes_Config!B:C,2,0)="骑兵",VLOOKUP(C262,[3]Heroes_Config!B:C,2,0)="轻骑兵",VLOOKUP(C262,[3]Heroes_Config!B:C,2,0)="重骑兵",VLOOKUP(C262,[3]Heroes_Config!B:C,2,0)="盾兵",VLOOKUP(C262,[3]Heroes_Config!B:C,2,0)="忍者",VLOOKUP(C262,[3]Heroes_Config!B:C,2,0)="怪兽"),0,1))),[4]被动技能!A$3:B$32,2,0),VLOOKUP(VALUE(LEFT(CONCATENATE(E262,F262,IF(OR(VLOOKUP(C262,[3]Heroes_Config!B:C,2,0)="枪兵",VLOOKUP(C262,[3]Heroes_Config!B:C,2,0)="步兵",VLOOKUP(C262,[3]Heroes_Config!B:C,2,0)="骑兵",VLOOKUP(C262,[3]Heroes_Config!B:C,2,0)="轻骑兵",VLOOKUP(C262,[3]Heroes_Config!B:C,2,0)="重骑兵",VLOOKUP(C262,[3]Heroes_Config!B:C,2,0)="盾兵",VLOOKUP(C262,[3]Heroes_Config!B:C,2,0)="忍者",VLOOKUP(C262,[3]Heroes_Config!B:C,2,0)="怪兽"),0,1)),2)),[4]被动技能!A$3:B$32,2,0)))</f>
        <v/>
      </c>
      <c r="J262" s="34" t="str">
        <f t="shared" si="51"/>
        <v/>
      </c>
      <c r="K262" s="34" t="str">
        <f>VLOOKUP(D262,[4]被动技能!$A$35:$B$37,2,0)</f>
        <v>80000020|5|80000021|5|80000022|5;80000021|10|80000022|10|80000023|10;80000022|15|80000023|15|80000024|15;80000023|20|80000024|20|80000025|20</v>
      </c>
      <c r="L262" s="34" t="str">
        <f t="shared" si="52"/>
        <v/>
      </c>
      <c r="M262" s="34" t="str">
        <f t="shared" si="53"/>
        <v/>
      </c>
    </row>
    <row r="263" spans="1:13" s="34" customFormat="1" x14ac:dyDescent="0.15">
      <c r="A263" s="34">
        <f t="shared" si="47"/>
        <v>305205</v>
      </c>
      <c r="B263" s="92">
        <v>3052</v>
      </c>
      <c r="C263" s="92" t="str">
        <f>VLOOKUP(B263,Heroes_Config!A:B,2,0)</f>
        <v>阿喀琉斯</v>
      </c>
      <c r="D263" s="114">
        <f>VLOOKUP(B263,Heroes_Config!$A$5:$AN$5005,MATCH(D$4,Heroes_Config!$A$4:$AN$4,0),0)</f>
        <v>4</v>
      </c>
      <c r="E263" s="34">
        <v>5</v>
      </c>
      <c r="G263" s="34">
        <f t="shared" si="50"/>
        <v>55</v>
      </c>
      <c r="H263" s="34">
        <f t="shared" si="50"/>
        <v>-1</v>
      </c>
      <c r="I263" s="34" t="str">
        <f>IF(F263="","",IF(F263=4,VLOOKUP(VALUE(CONCATENATE(E263,F263,IF(OR(VLOOKUP(C263,[3]Heroes_Config!B:C,2,0)="枪兵",VLOOKUP(C263,[3]Heroes_Config!B:C,2,0)="步兵",VLOOKUP(C263,[3]Heroes_Config!B:C,2,0)="骑兵",VLOOKUP(C263,[3]Heroes_Config!B:C,2,0)="轻骑兵",VLOOKUP(C263,[3]Heroes_Config!B:C,2,0)="重骑兵",VLOOKUP(C263,[3]Heroes_Config!B:C,2,0)="盾兵",VLOOKUP(C263,[3]Heroes_Config!B:C,2,0)="忍者",VLOOKUP(C263,[3]Heroes_Config!B:C,2,0)="怪兽"),0,1))),[4]被动技能!A$3:B$32,2,0),VLOOKUP(VALUE(LEFT(CONCATENATE(E263,F263,IF(OR(VLOOKUP(C263,[3]Heroes_Config!B:C,2,0)="枪兵",VLOOKUP(C263,[3]Heroes_Config!B:C,2,0)="步兵",VLOOKUP(C263,[3]Heroes_Config!B:C,2,0)="骑兵",VLOOKUP(C263,[3]Heroes_Config!B:C,2,0)="轻骑兵",VLOOKUP(C263,[3]Heroes_Config!B:C,2,0)="重骑兵",VLOOKUP(C263,[3]Heroes_Config!B:C,2,0)="盾兵",VLOOKUP(C263,[3]Heroes_Config!B:C,2,0)="忍者",VLOOKUP(C263,[3]Heroes_Config!B:C,2,0)="怪兽"),0,1)),2)),[4]被动技能!A$3:B$32,2,0)))</f>
        <v/>
      </c>
      <c r="J263" s="34" t="str">
        <f t="shared" si="51"/>
        <v/>
      </c>
      <c r="K263" s="34" t="str">
        <f>VLOOKUP(D263,[4]被动技能!$A$35:$B$37,2,0)</f>
        <v>80000020|5|80000021|5|80000022|5;80000021|10|80000022|10|80000023|10;80000022|15|80000023|15|80000024|15;80000023|20|80000024|20|80000025|20</v>
      </c>
      <c r="L263" s="34" t="str">
        <f t="shared" si="52"/>
        <v/>
      </c>
      <c r="M263" s="34" t="str">
        <f t="shared" si="53"/>
        <v/>
      </c>
    </row>
    <row r="264" spans="1:13" s="34" customFormat="1" x14ac:dyDescent="0.15">
      <c r="A264" s="34">
        <f t="shared" si="47"/>
        <v>305206</v>
      </c>
      <c r="B264" s="92">
        <v>3052</v>
      </c>
      <c r="C264" s="92" t="str">
        <f>VLOOKUP(B264,Heroes_Config!A:B,2,0)</f>
        <v>阿喀琉斯</v>
      </c>
      <c r="D264" s="114">
        <f>VLOOKUP(B264,Heroes_Config!$A$5:$AN$5005,MATCH(D$4,Heroes_Config!$A$4:$AN$4,0),0)</f>
        <v>4</v>
      </c>
      <c r="E264" s="34">
        <v>6</v>
      </c>
      <c r="G264" s="34">
        <v>60</v>
      </c>
      <c r="H264" s="34">
        <v>2</v>
      </c>
      <c r="I264" s="34" t="str">
        <f>IF(F264="","",IF(F264=4,VLOOKUP(VALUE(CONCATENATE(E264,F264,IF(OR(VLOOKUP(C264,[3]Heroes_Config!B:C,2,0)="枪兵",VLOOKUP(C264,[3]Heroes_Config!B:C,2,0)="步兵",VLOOKUP(C264,[3]Heroes_Config!B:C,2,0)="骑兵",VLOOKUP(C264,[3]Heroes_Config!B:C,2,0)="轻骑兵",VLOOKUP(C264,[3]Heroes_Config!B:C,2,0)="重骑兵",VLOOKUP(C264,[3]Heroes_Config!B:C,2,0)="盾兵",VLOOKUP(C264,[3]Heroes_Config!B:C,2,0)="忍者",VLOOKUP(C264,[3]Heroes_Config!B:C,2,0)="怪兽"),0,1))),[4]被动技能!A$3:B$32,2,0),VLOOKUP(VALUE(LEFT(CONCATENATE(E264,F264,IF(OR(VLOOKUP(C264,[3]Heroes_Config!B:C,2,0)="枪兵",VLOOKUP(C264,[3]Heroes_Config!B:C,2,0)="步兵",VLOOKUP(C264,[3]Heroes_Config!B:C,2,0)="骑兵",VLOOKUP(C264,[3]Heroes_Config!B:C,2,0)="轻骑兵",VLOOKUP(C264,[3]Heroes_Config!B:C,2,0)="重骑兵",VLOOKUP(C264,[3]Heroes_Config!B:C,2,0)="盾兵",VLOOKUP(C264,[3]Heroes_Config!B:C,2,0)="忍者",VLOOKUP(C264,[3]Heroes_Config!B:C,2,0)="怪兽"),0,1)),2)),[4]被动技能!A$3:B$32,2,0)))</f>
        <v/>
      </c>
      <c r="J264" s="34" t="str">
        <f t="shared" si="51"/>
        <v/>
      </c>
      <c r="K264" s="34" t="str">
        <f>VLOOKUP(D264,[4]被动技能!$A$35:$B$37,2,0)</f>
        <v>80000020|5|80000021|5|80000022|5;80000021|10|80000022|10|80000023|10;80000022|15|80000023|15|80000024|15;80000023|20|80000024|20|80000025|20</v>
      </c>
      <c r="L264" s="34" t="str">
        <f t="shared" si="52"/>
        <v/>
      </c>
      <c r="M264" s="34" t="str">
        <f t="shared" si="53"/>
        <v/>
      </c>
    </row>
    <row r="265" spans="1:13" s="34" customFormat="1" x14ac:dyDescent="0.15">
      <c r="A265" s="34">
        <f t="shared" si="47"/>
        <v>305301</v>
      </c>
      <c r="B265" s="92">
        <v>3053</v>
      </c>
      <c r="C265" s="92" t="str">
        <f>VLOOKUP(B265,Heroes_Config!A:B,2,0)</f>
        <v>伯伦希尔</v>
      </c>
      <c r="D265" s="114">
        <f>VLOOKUP(B265,Heroes_Config!$A$5:$AN$5005,MATCH(D$4,Heroes_Config!$A$4:$AN$4,0),0)</f>
        <v>3</v>
      </c>
      <c r="E265" s="34">
        <v>1</v>
      </c>
      <c r="G265" s="34">
        <f t="shared" ref="G265:H265" si="54">G259</f>
        <v>10</v>
      </c>
      <c r="H265" s="34">
        <f t="shared" si="54"/>
        <v>-1</v>
      </c>
      <c r="I265" s="34" t="str">
        <f>IF(F265="","",IF(F265=4,VLOOKUP(VALUE(CONCATENATE(E265,F265,IF(OR(VLOOKUP(C265,[3]Heroes_Config!B:C,2,0)="枪兵",VLOOKUP(C265,[3]Heroes_Config!B:C,2,0)="步兵",VLOOKUP(C265,[3]Heroes_Config!B:C,2,0)="骑兵",VLOOKUP(C265,[3]Heroes_Config!B:C,2,0)="轻骑兵",VLOOKUP(C265,[3]Heroes_Config!B:C,2,0)="重骑兵",VLOOKUP(C265,[3]Heroes_Config!B:C,2,0)="盾兵",VLOOKUP(C265,[3]Heroes_Config!B:C,2,0)="忍者",VLOOKUP(C265,[3]Heroes_Config!B:C,2,0)="怪兽"),0,1))),[4]被动技能!A$3:B$32,2,0),VLOOKUP(VALUE(LEFT(CONCATENATE(E265,F265,IF(OR(VLOOKUP(C265,[3]Heroes_Config!B:C,2,0)="枪兵",VLOOKUP(C265,[3]Heroes_Config!B:C,2,0)="步兵",VLOOKUP(C265,[3]Heroes_Config!B:C,2,0)="骑兵",VLOOKUP(C265,[3]Heroes_Config!B:C,2,0)="轻骑兵",VLOOKUP(C265,[3]Heroes_Config!B:C,2,0)="重骑兵",VLOOKUP(C265,[3]Heroes_Config!B:C,2,0)="盾兵",VLOOKUP(C265,[3]Heroes_Config!B:C,2,0)="忍者",VLOOKUP(C265,[3]Heroes_Config!B:C,2,0)="怪兽"),0,1)),2)),[4]被动技能!A$3:B$32,2,0)))</f>
        <v/>
      </c>
      <c r="J265" s="34" t="str">
        <f t="shared" si="51"/>
        <v/>
      </c>
      <c r="K265" s="34" t="str">
        <f>VLOOKUP(D265,[4]被动技能!$A$35:$B$37,2,0)</f>
        <v>80000020|5|80000021|5|80000022|5;80000021|10|80000022|10|80000023|10;80000022|15|80000023|15|80000024|15</v>
      </c>
      <c r="L265" s="34" t="str">
        <f t="shared" si="52"/>
        <v/>
      </c>
      <c r="M265" s="34" t="str">
        <f t="shared" si="53"/>
        <v/>
      </c>
    </row>
    <row r="266" spans="1:13" s="34" customFormat="1" x14ac:dyDescent="0.15">
      <c r="A266" s="34">
        <f t="shared" si="47"/>
        <v>305302</v>
      </c>
      <c r="B266" s="92">
        <v>3053</v>
      </c>
      <c r="C266" s="92" t="str">
        <f>VLOOKUP(B266,Heroes_Config!A:B,2,0)</f>
        <v>伯伦希尔</v>
      </c>
      <c r="D266" s="114">
        <f>VLOOKUP(B266,Heroes_Config!$A$5:$AN$5005,MATCH(D$4,Heroes_Config!$A$4:$AN$4,0),0)</f>
        <v>3</v>
      </c>
      <c r="E266" s="34">
        <v>2</v>
      </c>
      <c r="G266" s="34">
        <f t="shared" ref="G266:H266" si="55">G260</f>
        <v>25</v>
      </c>
      <c r="H266" s="34">
        <f t="shared" si="55"/>
        <v>-1</v>
      </c>
      <c r="I266" s="34" t="str">
        <f>IF(F266="","",IF(F266=4,VLOOKUP(VALUE(CONCATENATE(E266,F266,IF(OR(VLOOKUP(C266,[3]Heroes_Config!B:C,2,0)="枪兵",VLOOKUP(C266,[3]Heroes_Config!B:C,2,0)="步兵",VLOOKUP(C266,[3]Heroes_Config!B:C,2,0)="骑兵",VLOOKUP(C266,[3]Heroes_Config!B:C,2,0)="轻骑兵",VLOOKUP(C266,[3]Heroes_Config!B:C,2,0)="重骑兵",VLOOKUP(C266,[3]Heroes_Config!B:C,2,0)="盾兵",VLOOKUP(C266,[3]Heroes_Config!B:C,2,0)="忍者",VLOOKUP(C266,[3]Heroes_Config!B:C,2,0)="怪兽"),0,1))),[4]被动技能!A$3:B$32,2,0),VLOOKUP(VALUE(LEFT(CONCATENATE(E266,F266,IF(OR(VLOOKUP(C266,[3]Heroes_Config!B:C,2,0)="枪兵",VLOOKUP(C266,[3]Heroes_Config!B:C,2,0)="步兵",VLOOKUP(C266,[3]Heroes_Config!B:C,2,0)="骑兵",VLOOKUP(C266,[3]Heroes_Config!B:C,2,0)="轻骑兵",VLOOKUP(C266,[3]Heroes_Config!B:C,2,0)="重骑兵",VLOOKUP(C266,[3]Heroes_Config!B:C,2,0)="盾兵",VLOOKUP(C266,[3]Heroes_Config!B:C,2,0)="忍者",VLOOKUP(C266,[3]Heroes_Config!B:C,2,0)="怪兽"),0,1)),2)),[4]被动技能!A$3:B$32,2,0)))</f>
        <v/>
      </c>
      <c r="J266" s="34" t="str">
        <f t="shared" si="51"/>
        <v/>
      </c>
      <c r="K266" s="34" t="str">
        <f>VLOOKUP(D266,[4]被动技能!$A$35:$B$37,2,0)</f>
        <v>80000020|5|80000021|5|80000022|5;80000021|10|80000022|10|80000023|10;80000022|15|80000023|15|80000024|15</v>
      </c>
      <c r="L266" s="34" t="str">
        <f t="shared" si="52"/>
        <v/>
      </c>
      <c r="M266" s="34" t="str">
        <f t="shared" si="53"/>
        <v/>
      </c>
    </row>
    <row r="267" spans="1:13" s="34" customFormat="1" x14ac:dyDescent="0.15">
      <c r="A267" s="34">
        <f t="shared" si="47"/>
        <v>305303</v>
      </c>
      <c r="B267" s="92">
        <v>3053</v>
      </c>
      <c r="C267" s="92" t="str">
        <f>VLOOKUP(B267,Heroes_Config!A:B,2,0)</f>
        <v>伯伦希尔</v>
      </c>
      <c r="D267" s="114">
        <f>VLOOKUP(B267,Heroes_Config!$A$5:$AN$5005,MATCH(D$4,Heroes_Config!$A$4:$AN$4,0),0)</f>
        <v>3</v>
      </c>
      <c r="E267" s="34">
        <v>3</v>
      </c>
      <c r="G267" s="34">
        <f t="shared" ref="G267:H267" si="56">G261</f>
        <v>35</v>
      </c>
      <c r="H267" s="34">
        <f t="shared" si="56"/>
        <v>-1</v>
      </c>
      <c r="I267" s="34" t="str">
        <f>IF(F267="","",IF(F267=4,VLOOKUP(VALUE(CONCATENATE(E267,F267,IF(OR(VLOOKUP(C267,[3]Heroes_Config!B:C,2,0)="枪兵",VLOOKUP(C267,[3]Heroes_Config!B:C,2,0)="步兵",VLOOKUP(C267,[3]Heroes_Config!B:C,2,0)="骑兵",VLOOKUP(C267,[3]Heroes_Config!B:C,2,0)="轻骑兵",VLOOKUP(C267,[3]Heroes_Config!B:C,2,0)="重骑兵",VLOOKUP(C267,[3]Heroes_Config!B:C,2,0)="盾兵",VLOOKUP(C267,[3]Heroes_Config!B:C,2,0)="忍者",VLOOKUP(C267,[3]Heroes_Config!B:C,2,0)="怪兽"),0,1))),[4]被动技能!A$3:B$32,2,0),VLOOKUP(VALUE(LEFT(CONCATENATE(E267,F267,IF(OR(VLOOKUP(C267,[3]Heroes_Config!B:C,2,0)="枪兵",VLOOKUP(C267,[3]Heroes_Config!B:C,2,0)="步兵",VLOOKUP(C267,[3]Heroes_Config!B:C,2,0)="骑兵",VLOOKUP(C267,[3]Heroes_Config!B:C,2,0)="轻骑兵",VLOOKUP(C267,[3]Heroes_Config!B:C,2,0)="重骑兵",VLOOKUP(C267,[3]Heroes_Config!B:C,2,0)="盾兵",VLOOKUP(C267,[3]Heroes_Config!B:C,2,0)="忍者",VLOOKUP(C267,[3]Heroes_Config!B:C,2,0)="怪兽"),0,1)),2)),[4]被动技能!A$3:B$32,2,0)))</f>
        <v/>
      </c>
      <c r="J267" s="34" t="str">
        <f t="shared" si="51"/>
        <v/>
      </c>
      <c r="K267" s="34" t="str">
        <f>VLOOKUP(D267,[4]被动技能!$A$35:$B$37,2,0)</f>
        <v>80000020|5|80000021|5|80000022|5;80000021|10|80000022|10|80000023|10;80000022|15|80000023|15|80000024|15</v>
      </c>
      <c r="L267" s="34" t="str">
        <f t="shared" si="52"/>
        <v/>
      </c>
      <c r="M267" s="34" t="str">
        <f t="shared" si="53"/>
        <v/>
      </c>
    </row>
    <row r="268" spans="1:13" s="34" customFormat="1" x14ac:dyDescent="0.15">
      <c r="A268" s="34">
        <f t="shared" si="47"/>
        <v>305304</v>
      </c>
      <c r="B268" s="92">
        <v>3053</v>
      </c>
      <c r="C268" s="92" t="str">
        <f>VLOOKUP(B268,Heroes_Config!A:B,2,0)</f>
        <v>伯伦希尔</v>
      </c>
      <c r="D268" s="114">
        <f>VLOOKUP(B268,Heroes_Config!$A$5:$AN$5005,MATCH(D$4,Heroes_Config!$A$4:$AN$4,0),0)</f>
        <v>3</v>
      </c>
      <c r="E268" s="34">
        <v>4</v>
      </c>
      <c r="G268" s="34">
        <f t="shared" ref="G268:H268" si="57">G262</f>
        <v>45</v>
      </c>
      <c r="H268" s="34">
        <f t="shared" si="57"/>
        <v>-1</v>
      </c>
      <c r="I268" s="34" t="str">
        <f>IF(F268="","",IF(F268=4,VLOOKUP(VALUE(CONCATENATE(E268,F268,IF(OR(VLOOKUP(C268,[3]Heroes_Config!B:C,2,0)="枪兵",VLOOKUP(C268,[3]Heroes_Config!B:C,2,0)="步兵",VLOOKUP(C268,[3]Heroes_Config!B:C,2,0)="骑兵",VLOOKUP(C268,[3]Heroes_Config!B:C,2,0)="轻骑兵",VLOOKUP(C268,[3]Heroes_Config!B:C,2,0)="重骑兵",VLOOKUP(C268,[3]Heroes_Config!B:C,2,0)="盾兵",VLOOKUP(C268,[3]Heroes_Config!B:C,2,0)="忍者",VLOOKUP(C268,[3]Heroes_Config!B:C,2,0)="怪兽"),0,1))),[4]被动技能!A$3:B$32,2,0),VLOOKUP(VALUE(LEFT(CONCATENATE(E268,F268,IF(OR(VLOOKUP(C268,[3]Heroes_Config!B:C,2,0)="枪兵",VLOOKUP(C268,[3]Heroes_Config!B:C,2,0)="步兵",VLOOKUP(C268,[3]Heroes_Config!B:C,2,0)="骑兵",VLOOKUP(C268,[3]Heroes_Config!B:C,2,0)="轻骑兵",VLOOKUP(C268,[3]Heroes_Config!B:C,2,0)="重骑兵",VLOOKUP(C268,[3]Heroes_Config!B:C,2,0)="盾兵",VLOOKUP(C268,[3]Heroes_Config!B:C,2,0)="忍者",VLOOKUP(C268,[3]Heroes_Config!B:C,2,0)="怪兽"),0,1)),2)),[4]被动技能!A$3:B$32,2,0)))</f>
        <v/>
      </c>
      <c r="J268" s="34" t="str">
        <f t="shared" si="51"/>
        <v/>
      </c>
      <c r="K268" s="34" t="str">
        <f>VLOOKUP(D268,[4]被动技能!$A$35:$B$37,2,0)</f>
        <v>80000020|5|80000021|5|80000022|5;80000021|10|80000022|10|80000023|10;80000022|15|80000023|15|80000024|15</v>
      </c>
      <c r="L268" s="34" t="str">
        <f t="shared" si="52"/>
        <v/>
      </c>
      <c r="M268" s="34" t="str">
        <f t="shared" si="53"/>
        <v/>
      </c>
    </row>
    <row r="269" spans="1:13" s="34" customFormat="1" x14ac:dyDescent="0.15">
      <c r="A269" s="34">
        <f t="shared" si="47"/>
        <v>305305</v>
      </c>
      <c r="B269" s="92">
        <v>3053</v>
      </c>
      <c r="C269" s="92" t="str">
        <f>VLOOKUP(B269,Heroes_Config!A:B,2,0)</f>
        <v>伯伦希尔</v>
      </c>
      <c r="D269" s="114">
        <f>VLOOKUP(B269,Heroes_Config!$A$5:$AN$5005,MATCH(D$4,Heroes_Config!$A$4:$AN$4,0),0)</f>
        <v>3</v>
      </c>
      <c r="E269" s="34">
        <v>5</v>
      </c>
      <c r="G269" s="34">
        <f t="shared" ref="G269:H269" si="58">G263</f>
        <v>55</v>
      </c>
      <c r="H269" s="34">
        <f t="shared" si="58"/>
        <v>-1</v>
      </c>
      <c r="I269" s="34" t="str">
        <f>IF(F269="","",IF(F269=4,VLOOKUP(VALUE(CONCATENATE(E269,F269,IF(OR(VLOOKUP(C269,[3]Heroes_Config!B:C,2,0)="枪兵",VLOOKUP(C269,[3]Heroes_Config!B:C,2,0)="步兵",VLOOKUP(C269,[3]Heroes_Config!B:C,2,0)="骑兵",VLOOKUP(C269,[3]Heroes_Config!B:C,2,0)="轻骑兵",VLOOKUP(C269,[3]Heroes_Config!B:C,2,0)="重骑兵",VLOOKUP(C269,[3]Heroes_Config!B:C,2,0)="盾兵",VLOOKUP(C269,[3]Heroes_Config!B:C,2,0)="忍者",VLOOKUP(C269,[3]Heroes_Config!B:C,2,0)="怪兽"),0,1))),[4]被动技能!A$3:B$32,2,0),VLOOKUP(VALUE(LEFT(CONCATENATE(E269,F269,IF(OR(VLOOKUP(C269,[3]Heroes_Config!B:C,2,0)="枪兵",VLOOKUP(C269,[3]Heroes_Config!B:C,2,0)="步兵",VLOOKUP(C269,[3]Heroes_Config!B:C,2,0)="骑兵",VLOOKUP(C269,[3]Heroes_Config!B:C,2,0)="轻骑兵",VLOOKUP(C269,[3]Heroes_Config!B:C,2,0)="重骑兵",VLOOKUP(C269,[3]Heroes_Config!B:C,2,0)="盾兵",VLOOKUP(C269,[3]Heroes_Config!B:C,2,0)="忍者",VLOOKUP(C269,[3]Heroes_Config!B:C,2,0)="怪兽"),0,1)),2)),[4]被动技能!A$3:B$32,2,0)))</f>
        <v/>
      </c>
      <c r="J269" s="34" t="str">
        <f t="shared" si="51"/>
        <v/>
      </c>
      <c r="K269" s="34" t="str">
        <f>VLOOKUP(D269,[4]被动技能!$A$35:$B$37,2,0)</f>
        <v>80000020|5|80000021|5|80000022|5;80000021|10|80000022|10|80000023|10;80000022|15|80000023|15|80000024|15</v>
      </c>
      <c r="L269" s="34" t="str">
        <f t="shared" si="52"/>
        <v/>
      </c>
      <c r="M269" s="34" t="str">
        <f t="shared" si="53"/>
        <v/>
      </c>
    </row>
    <row r="270" spans="1:13" s="34" customFormat="1" x14ac:dyDescent="0.15">
      <c r="A270" s="34">
        <f t="shared" si="47"/>
        <v>305306</v>
      </c>
      <c r="B270" s="92">
        <v>3053</v>
      </c>
      <c r="C270" s="92" t="str">
        <f>VLOOKUP(B270,Heroes_Config!A:B,2,0)</f>
        <v>伯伦希尔</v>
      </c>
      <c r="D270" s="114">
        <f>VLOOKUP(B270,Heroes_Config!$A$5:$AN$5005,MATCH(D$4,Heroes_Config!$A$4:$AN$4,0),0)</f>
        <v>3</v>
      </c>
      <c r="E270" s="34">
        <v>6</v>
      </c>
      <c r="G270" s="34">
        <f t="shared" ref="G270:H270" si="59">G264</f>
        <v>60</v>
      </c>
      <c r="H270" s="34">
        <f t="shared" si="59"/>
        <v>2</v>
      </c>
      <c r="I270" s="34" t="str">
        <f>IF(F270="","",IF(F270=4,VLOOKUP(VALUE(CONCATENATE(E270,F270,IF(OR(VLOOKUP(C270,[3]Heroes_Config!B:C,2,0)="枪兵",VLOOKUP(C270,[3]Heroes_Config!B:C,2,0)="步兵",VLOOKUP(C270,[3]Heroes_Config!B:C,2,0)="骑兵",VLOOKUP(C270,[3]Heroes_Config!B:C,2,0)="轻骑兵",VLOOKUP(C270,[3]Heroes_Config!B:C,2,0)="重骑兵",VLOOKUP(C270,[3]Heroes_Config!B:C,2,0)="盾兵",VLOOKUP(C270,[3]Heroes_Config!B:C,2,0)="忍者",VLOOKUP(C270,[3]Heroes_Config!B:C,2,0)="怪兽"),0,1))),[4]被动技能!A$3:B$32,2,0),VLOOKUP(VALUE(LEFT(CONCATENATE(E270,F270,IF(OR(VLOOKUP(C270,[3]Heroes_Config!B:C,2,0)="枪兵",VLOOKUP(C270,[3]Heroes_Config!B:C,2,0)="步兵",VLOOKUP(C270,[3]Heroes_Config!B:C,2,0)="骑兵",VLOOKUP(C270,[3]Heroes_Config!B:C,2,0)="轻骑兵",VLOOKUP(C270,[3]Heroes_Config!B:C,2,0)="重骑兵",VLOOKUP(C270,[3]Heroes_Config!B:C,2,0)="盾兵",VLOOKUP(C270,[3]Heroes_Config!B:C,2,0)="忍者",VLOOKUP(C270,[3]Heroes_Config!B:C,2,0)="怪兽"),0,1)),2)),[4]被动技能!A$3:B$32,2,0)))</f>
        <v/>
      </c>
      <c r="J270" s="34" t="str">
        <f t="shared" si="51"/>
        <v/>
      </c>
      <c r="K270" s="34" t="str">
        <f>VLOOKUP(D270,[4]被动技能!$A$35:$B$37,2,0)</f>
        <v>80000020|5|80000021|5|80000022|5;80000021|10|80000022|10|80000023|10;80000022|15|80000023|15|80000024|15</v>
      </c>
      <c r="L270" s="34" t="str">
        <f t="shared" si="52"/>
        <v/>
      </c>
      <c r="M270" s="34" t="str">
        <f t="shared" si="53"/>
        <v/>
      </c>
    </row>
    <row r="271" spans="1:13" s="34" customFormat="1" x14ac:dyDescent="0.15">
      <c r="A271" s="34">
        <f t="shared" si="47"/>
        <v>305401</v>
      </c>
      <c r="B271" s="92">
        <v>3054</v>
      </c>
      <c r="C271" s="92" t="str">
        <f>VLOOKUP(B271,Heroes_Config!A:B,2,0)</f>
        <v>兰斯洛特</v>
      </c>
      <c r="D271" s="114">
        <f>VLOOKUP(B271,Heroes_Config!$A$5:$AN$5005,MATCH(D$4,Heroes_Config!$A$4:$AN$4,0),0)</f>
        <v>3</v>
      </c>
      <c r="E271" s="34">
        <v>1</v>
      </c>
      <c r="G271" s="34">
        <f t="shared" ref="G271:H271" si="60">G265</f>
        <v>10</v>
      </c>
      <c r="H271" s="34">
        <f t="shared" si="60"/>
        <v>-1</v>
      </c>
      <c r="I271" s="34" t="str">
        <f>IF(F271="","",IF(F271=4,VLOOKUP(VALUE(CONCATENATE(E271,F271,IF(OR(VLOOKUP(C271,[3]Heroes_Config!B:C,2,0)="枪兵",VLOOKUP(C271,[3]Heroes_Config!B:C,2,0)="步兵",VLOOKUP(C271,[3]Heroes_Config!B:C,2,0)="骑兵",VLOOKUP(C271,[3]Heroes_Config!B:C,2,0)="轻骑兵",VLOOKUP(C271,[3]Heroes_Config!B:C,2,0)="重骑兵",VLOOKUP(C271,[3]Heroes_Config!B:C,2,0)="盾兵",VLOOKUP(C271,[3]Heroes_Config!B:C,2,0)="忍者",VLOOKUP(C271,[3]Heroes_Config!B:C,2,0)="怪兽"),0,1))),[4]被动技能!A$3:B$32,2,0),VLOOKUP(VALUE(LEFT(CONCATENATE(E271,F271,IF(OR(VLOOKUP(C271,[3]Heroes_Config!B:C,2,0)="枪兵",VLOOKUP(C271,[3]Heroes_Config!B:C,2,0)="步兵",VLOOKUP(C271,[3]Heroes_Config!B:C,2,0)="骑兵",VLOOKUP(C271,[3]Heroes_Config!B:C,2,0)="轻骑兵",VLOOKUP(C271,[3]Heroes_Config!B:C,2,0)="重骑兵",VLOOKUP(C271,[3]Heroes_Config!B:C,2,0)="盾兵",VLOOKUP(C271,[3]Heroes_Config!B:C,2,0)="忍者",VLOOKUP(C271,[3]Heroes_Config!B:C,2,0)="怪兽"),0,1)),2)),[4]被动技能!A$3:B$32,2,0)))</f>
        <v/>
      </c>
      <c r="J271" s="34" t="str">
        <f t="shared" si="51"/>
        <v/>
      </c>
      <c r="K271" s="34" t="str">
        <f>VLOOKUP(D271,[4]被动技能!$A$35:$B$37,2,0)</f>
        <v>80000020|5|80000021|5|80000022|5;80000021|10|80000022|10|80000023|10;80000022|15|80000023|15|80000024|15</v>
      </c>
      <c r="L271" s="34" t="str">
        <f t="shared" si="52"/>
        <v/>
      </c>
      <c r="M271" s="34" t="str">
        <f t="shared" si="53"/>
        <v/>
      </c>
    </row>
    <row r="272" spans="1:13" s="34" customFormat="1" x14ac:dyDescent="0.15">
      <c r="A272" s="34">
        <f t="shared" si="47"/>
        <v>305402</v>
      </c>
      <c r="B272" s="92">
        <v>3054</v>
      </c>
      <c r="C272" s="92" t="str">
        <f>VLOOKUP(B272,Heroes_Config!A:B,2,0)</f>
        <v>兰斯洛特</v>
      </c>
      <c r="D272" s="114">
        <f>VLOOKUP(B272,Heroes_Config!$A$5:$AN$5005,MATCH(D$4,Heroes_Config!$A$4:$AN$4,0),0)</f>
        <v>3</v>
      </c>
      <c r="E272" s="34">
        <v>2</v>
      </c>
      <c r="G272" s="34">
        <f t="shared" ref="G272:H272" si="61">G266</f>
        <v>25</v>
      </c>
      <c r="H272" s="34">
        <f t="shared" si="61"/>
        <v>-1</v>
      </c>
      <c r="I272" s="34" t="str">
        <f>IF(F272="","",IF(F272=4,VLOOKUP(VALUE(CONCATENATE(E272,F272,IF(OR(VLOOKUP(C272,[3]Heroes_Config!B:C,2,0)="枪兵",VLOOKUP(C272,[3]Heroes_Config!B:C,2,0)="步兵",VLOOKUP(C272,[3]Heroes_Config!B:C,2,0)="骑兵",VLOOKUP(C272,[3]Heroes_Config!B:C,2,0)="轻骑兵",VLOOKUP(C272,[3]Heroes_Config!B:C,2,0)="重骑兵",VLOOKUP(C272,[3]Heroes_Config!B:C,2,0)="盾兵",VLOOKUP(C272,[3]Heroes_Config!B:C,2,0)="忍者",VLOOKUP(C272,[3]Heroes_Config!B:C,2,0)="怪兽"),0,1))),[4]被动技能!A$3:B$32,2,0),VLOOKUP(VALUE(LEFT(CONCATENATE(E272,F272,IF(OR(VLOOKUP(C272,[3]Heroes_Config!B:C,2,0)="枪兵",VLOOKUP(C272,[3]Heroes_Config!B:C,2,0)="步兵",VLOOKUP(C272,[3]Heroes_Config!B:C,2,0)="骑兵",VLOOKUP(C272,[3]Heroes_Config!B:C,2,0)="轻骑兵",VLOOKUP(C272,[3]Heroes_Config!B:C,2,0)="重骑兵",VLOOKUP(C272,[3]Heroes_Config!B:C,2,0)="盾兵",VLOOKUP(C272,[3]Heroes_Config!B:C,2,0)="忍者",VLOOKUP(C272,[3]Heroes_Config!B:C,2,0)="怪兽"),0,1)),2)),[4]被动技能!A$3:B$32,2,0)))</f>
        <v/>
      </c>
      <c r="J272" s="34" t="str">
        <f t="shared" si="51"/>
        <v/>
      </c>
      <c r="K272" s="34" t="str">
        <f>VLOOKUP(D272,[4]被动技能!$A$35:$B$37,2,0)</f>
        <v>80000020|5|80000021|5|80000022|5;80000021|10|80000022|10|80000023|10;80000022|15|80000023|15|80000024|15</v>
      </c>
      <c r="L272" s="34" t="str">
        <f t="shared" si="52"/>
        <v/>
      </c>
      <c r="M272" s="34" t="str">
        <f t="shared" si="53"/>
        <v/>
      </c>
    </row>
    <row r="273" spans="1:13" s="34" customFormat="1" x14ac:dyDescent="0.15">
      <c r="A273" s="34">
        <f t="shared" si="47"/>
        <v>305403</v>
      </c>
      <c r="B273" s="92">
        <v>3054</v>
      </c>
      <c r="C273" s="92" t="str">
        <f>VLOOKUP(B273,Heroes_Config!A:B,2,0)</f>
        <v>兰斯洛特</v>
      </c>
      <c r="D273" s="114">
        <f>VLOOKUP(B273,Heroes_Config!$A$5:$AN$5005,MATCH(D$4,Heroes_Config!$A$4:$AN$4,0),0)</f>
        <v>3</v>
      </c>
      <c r="E273" s="34">
        <v>3</v>
      </c>
      <c r="G273" s="34">
        <f t="shared" ref="G273:H273" si="62">G267</f>
        <v>35</v>
      </c>
      <c r="H273" s="34">
        <f t="shared" si="62"/>
        <v>-1</v>
      </c>
      <c r="I273" s="34" t="str">
        <f>IF(F273="","",IF(F273=4,VLOOKUP(VALUE(CONCATENATE(E273,F273,IF(OR(VLOOKUP(C273,[3]Heroes_Config!B:C,2,0)="枪兵",VLOOKUP(C273,[3]Heroes_Config!B:C,2,0)="步兵",VLOOKUP(C273,[3]Heroes_Config!B:C,2,0)="骑兵",VLOOKUP(C273,[3]Heroes_Config!B:C,2,0)="轻骑兵",VLOOKUP(C273,[3]Heroes_Config!B:C,2,0)="重骑兵",VLOOKUP(C273,[3]Heroes_Config!B:C,2,0)="盾兵",VLOOKUP(C273,[3]Heroes_Config!B:C,2,0)="忍者",VLOOKUP(C273,[3]Heroes_Config!B:C,2,0)="怪兽"),0,1))),[4]被动技能!A$3:B$32,2,0),VLOOKUP(VALUE(LEFT(CONCATENATE(E273,F273,IF(OR(VLOOKUP(C273,[3]Heroes_Config!B:C,2,0)="枪兵",VLOOKUP(C273,[3]Heroes_Config!B:C,2,0)="步兵",VLOOKUP(C273,[3]Heroes_Config!B:C,2,0)="骑兵",VLOOKUP(C273,[3]Heroes_Config!B:C,2,0)="轻骑兵",VLOOKUP(C273,[3]Heroes_Config!B:C,2,0)="重骑兵",VLOOKUP(C273,[3]Heroes_Config!B:C,2,0)="盾兵",VLOOKUP(C273,[3]Heroes_Config!B:C,2,0)="忍者",VLOOKUP(C273,[3]Heroes_Config!B:C,2,0)="怪兽"),0,1)),2)),[4]被动技能!A$3:B$32,2,0)))</f>
        <v/>
      </c>
      <c r="J273" s="34" t="str">
        <f t="shared" si="51"/>
        <v/>
      </c>
      <c r="K273" s="34" t="str">
        <f>VLOOKUP(D273,[4]被动技能!$A$35:$B$37,2,0)</f>
        <v>80000020|5|80000021|5|80000022|5;80000021|10|80000022|10|80000023|10;80000022|15|80000023|15|80000024|15</v>
      </c>
      <c r="L273" s="34" t="str">
        <f t="shared" si="52"/>
        <v/>
      </c>
      <c r="M273" s="34" t="str">
        <f t="shared" si="53"/>
        <v/>
      </c>
    </row>
    <row r="274" spans="1:13" s="34" customFormat="1" x14ac:dyDescent="0.15">
      <c r="A274" s="34">
        <f t="shared" si="47"/>
        <v>305404</v>
      </c>
      <c r="B274" s="92">
        <v>3054</v>
      </c>
      <c r="C274" s="92" t="str">
        <f>VLOOKUP(B274,Heroes_Config!A:B,2,0)</f>
        <v>兰斯洛特</v>
      </c>
      <c r="D274" s="114">
        <f>VLOOKUP(B274,Heroes_Config!$A$5:$AN$5005,MATCH(D$4,Heroes_Config!$A$4:$AN$4,0),0)</f>
        <v>3</v>
      </c>
      <c r="E274" s="34">
        <v>4</v>
      </c>
      <c r="G274" s="34">
        <f t="shared" ref="G274:H274" si="63">G268</f>
        <v>45</v>
      </c>
      <c r="H274" s="34">
        <f t="shared" si="63"/>
        <v>-1</v>
      </c>
      <c r="I274" s="34" t="str">
        <f>IF(F274="","",IF(F274=4,VLOOKUP(VALUE(CONCATENATE(E274,F274,IF(OR(VLOOKUP(C274,[3]Heroes_Config!B:C,2,0)="枪兵",VLOOKUP(C274,[3]Heroes_Config!B:C,2,0)="步兵",VLOOKUP(C274,[3]Heroes_Config!B:C,2,0)="骑兵",VLOOKUP(C274,[3]Heroes_Config!B:C,2,0)="轻骑兵",VLOOKUP(C274,[3]Heroes_Config!B:C,2,0)="重骑兵",VLOOKUP(C274,[3]Heroes_Config!B:C,2,0)="盾兵",VLOOKUP(C274,[3]Heroes_Config!B:C,2,0)="忍者",VLOOKUP(C274,[3]Heroes_Config!B:C,2,0)="怪兽"),0,1))),[4]被动技能!A$3:B$32,2,0),VLOOKUP(VALUE(LEFT(CONCATENATE(E274,F274,IF(OR(VLOOKUP(C274,[3]Heroes_Config!B:C,2,0)="枪兵",VLOOKUP(C274,[3]Heroes_Config!B:C,2,0)="步兵",VLOOKUP(C274,[3]Heroes_Config!B:C,2,0)="骑兵",VLOOKUP(C274,[3]Heroes_Config!B:C,2,0)="轻骑兵",VLOOKUP(C274,[3]Heroes_Config!B:C,2,0)="重骑兵",VLOOKUP(C274,[3]Heroes_Config!B:C,2,0)="盾兵",VLOOKUP(C274,[3]Heroes_Config!B:C,2,0)="忍者",VLOOKUP(C274,[3]Heroes_Config!B:C,2,0)="怪兽"),0,1)),2)),[4]被动技能!A$3:B$32,2,0)))</f>
        <v/>
      </c>
      <c r="J274" s="34" t="str">
        <f t="shared" si="51"/>
        <v/>
      </c>
      <c r="K274" s="34" t="str">
        <f>VLOOKUP(D274,[4]被动技能!$A$35:$B$37,2,0)</f>
        <v>80000020|5|80000021|5|80000022|5;80000021|10|80000022|10|80000023|10;80000022|15|80000023|15|80000024|15</v>
      </c>
      <c r="L274" s="34" t="str">
        <f t="shared" si="52"/>
        <v/>
      </c>
      <c r="M274" s="34" t="str">
        <f t="shared" si="53"/>
        <v/>
      </c>
    </row>
    <row r="275" spans="1:13" s="34" customFormat="1" x14ac:dyDescent="0.15">
      <c r="A275" s="34">
        <f t="shared" si="47"/>
        <v>305405</v>
      </c>
      <c r="B275" s="92">
        <v>3054</v>
      </c>
      <c r="C275" s="92" t="str">
        <f>VLOOKUP(B275,Heroes_Config!A:B,2,0)</f>
        <v>兰斯洛特</v>
      </c>
      <c r="D275" s="114">
        <f>VLOOKUP(B275,Heroes_Config!$A$5:$AN$5005,MATCH(D$4,Heroes_Config!$A$4:$AN$4,0),0)</f>
        <v>3</v>
      </c>
      <c r="E275" s="34">
        <v>5</v>
      </c>
      <c r="G275" s="34">
        <f t="shared" ref="G275:H275" si="64">G269</f>
        <v>55</v>
      </c>
      <c r="H275" s="34">
        <f t="shared" si="64"/>
        <v>-1</v>
      </c>
      <c r="I275" s="34" t="str">
        <f>IF(F275="","",IF(F275=4,VLOOKUP(VALUE(CONCATENATE(E275,F275,IF(OR(VLOOKUP(C275,[3]Heroes_Config!B:C,2,0)="枪兵",VLOOKUP(C275,[3]Heroes_Config!B:C,2,0)="步兵",VLOOKUP(C275,[3]Heroes_Config!B:C,2,0)="骑兵",VLOOKUP(C275,[3]Heroes_Config!B:C,2,0)="轻骑兵",VLOOKUP(C275,[3]Heroes_Config!B:C,2,0)="重骑兵",VLOOKUP(C275,[3]Heroes_Config!B:C,2,0)="盾兵",VLOOKUP(C275,[3]Heroes_Config!B:C,2,0)="忍者",VLOOKUP(C275,[3]Heroes_Config!B:C,2,0)="怪兽"),0,1))),[4]被动技能!A$3:B$32,2,0),VLOOKUP(VALUE(LEFT(CONCATENATE(E275,F275,IF(OR(VLOOKUP(C275,[3]Heroes_Config!B:C,2,0)="枪兵",VLOOKUP(C275,[3]Heroes_Config!B:C,2,0)="步兵",VLOOKUP(C275,[3]Heroes_Config!B:C,2,0)="骑兵",VLOOKUP(C275,[3]Heroes_Config!B:C,2,0)="轻骑兵",VLOOKUP(C275,[3]Heroes_Config!B:C,2,0)="重骑兵",VLOOKUP(C275,[3]Heroes_Config!B:C,2,0)="盾兵",VLOOKUP(C275,[3]Heroes_Config!B:C,2,0)="忍者",VLOOKUP(C275,[3]Heroes_Config!B:C,2,0)="怪兽"),0,1)),2)),[4]被动技能!A$3:B$32,2,0)))</f>
        <v/>
      </c>
      <c r="J275" s="34" t="str">
        <f t="shared" si="51"/>
        <v/>
      </c>
      <c r="K275" s="34" t="str">
        <f>VLOOKUP(D275,[4]被动技能!$A$35:$B$37,2,0)</f>
        <v>80000020|5|80000021|5|80000022|5;80000021|10|80000022|10|80000023|10;80000022|15|80000023|15|80000024|15</v>
      </c>
      <c r="L275" s="34" t="str">
        <f t="shared" si="52"/>
        <v/>
      </c>
      <c r="M275" s="34" t="str">
        <f t="shared" si="53"/>
        <v/>
      </c>
    </row>
    <row r="276" spans="1:13" s="34" customFormat="1" x14ac:dyDescent="0.15">
      <c r="A276" s="34">
        <f t="shared" si="47"/>
        <v>305501</v>
      </c>
      <c r="B276" s="92">
        <v>3055</v>
      </c>
      <c r="C276" s="92" t="str">
        <f>VLOOKUP(B276,Heroes_Config!A:B,2,0)</f>
        <v>威廉姆</v>
      </c>
      <c r="D276" s="114">
        <f>VLOOKUP(B276,Heroes_Config!$A$5:$AN$5005,MATCH(D$4,Heroes_Config!$A$4:$AN$4,0),0)</f>
        <v>3</v>
      </c>
      <c r="E276" s="34">
        <v>1</v>
      </c>
      <c r="G276" s="34">
        <f t="shared" ref="G276:H295" si="65">G271</f>
        <v>10</v>
      </c>
      <c r="H276" s="34">
        <f t="shared" si="65"/>
        <v>-1</v>
      </c>
      <c r="I276" s="34" t="str">
        <f>IF(F276="","",IF(F276=4,VLOOKUP(VALUE(CONCATENATE(E276,F276,IF(OR(VLOOKUP(C276,[3]Heroes_Config!B:C,2,0)="枪兵",VLOOKUP(C276,[3]Heroes_Config!B:C,2,0)="步兵",VLOOKUP(C276,[3]Heroes_Config!B:C,2,0)="骑兵",VLOOKUP(C276,[3]Heroes_Config!B:C,2,0)="轻骑兵",VLOOKUP(C276,[3]Heroes_Config!B:C,2,0)="重骑兵",VLOOKUP(C276,[3]Heroes_Config!B:C,2,0)="盾兵",VLOOKUP(C276,[3]Heroes_Config!B:C,2,0)="忍者",VLOOKUP(C276,[3]Heroes_Config!B:C,2,0)="怪兽"),0,1))),[4]被动技能!A$3:B$32,2,0),VLOOKUP(VALUE(LEFT(CONCATENATE(E276,F276,IF(OR(VLOOKUP(C276,[3]Heroes_Config!B:C,2,0)="枪兵",VLOOKUP(C276,[3]Heroes_Config!B:C,2,0)="步兵",VLOOKUP(C276,[3]Heroes_Config!B:C,2,0)="骑兵",VLOOKUP(C276,[3]Heroes_Config!B:C,2,0)="轻骑兵",VLOOKUP(C276,[3]Heroes_Config!B:C,2,0)="重骑兵",VLOOKUP(C276,[3]Heroes_Config!B:C,2,0)="盾兵",VLOOKUP(C276,[3]Heroes_Config!B:C,2,0)="忍者",VLOOKUP(C276,[3]Heroes_Config!B:C,2,0)="怪兽"),0,1)),2)),[4]被动技能!A$3:B$32,2,0)))</f>
        <v/>
      </c>
      <c r="J276" s="34" t="str">
        <f t="shared" si="51"/>
        <v/>
      </c>
      <c r="K276" s="34" t="str">
        <f>VLOOKUP(D276,[4]被动技能!$A$35:$B$37,2,0)</f>
        <v>80000020|5|80000021|5|80000022|5;80000021|10|80000022|10|80000023|10;80000022|15|80000023|15|80000024|15</v>
      </c>
      <c r="L276" s="34" t="str">
        <f t="shared" si="52"/>
        <v/>
      </c>
      <c r="M276" s="34" t="str">
        <f t="shared" si="53"/>
        <v/>
      </c>
    </row>
    <row r="277" spans="1:13" s="34" customFormat="1" x14ac:dyDescent="0.15">
      <c r="A277" s="34">
        <f t="shared" si="47"/>
        <v>305502</v>
      </c>
      <c r="B277" s="92">
        <v>3055</v>
      </c>
      <c r="C277" s="92" t="str">
        <f>VLOOKUP(B277,Heroes_Config!A:B,2,0)</f>
        <v>威廉姆</v>
      </c>
      <c r="D277" s="114">
        <f>VLOOKUP(B277,Heroes_Config!$A$5:$AN$5005,MATCH(D$4,Heroes_Config!$A$4:$AN$4,0),0)</f>
        <v>3</v>
      </c>
      <c r="E277" s="34">
        <v>2</v>
      </c>
      <c r="G277" s="34">
        <f t="shared" si="65"/>
        <v>25</v>
      </c>
      <c r="H277" s="34">
        <f t="shared" si="65"/>
        <v>-1</v>
      </c>
      <c r="I277" s="34" t="str">
        <f>IF(F277="","",IF(F277=4,VLOOKUP(VALUE(CONCATENATE(E277,F277,IF(OR(VLOOKUP(C277,[3]Heroes_Config!B:C,2,0)="枪兵",VLOOKUP(C277,[3]Heroes_Config!B:C,2,0)="步兵",VLOOKUP(C277,[3]Heroes_Config!B:C,2,0)="骑兵",VLOOKUP(C277,[3]Heroes_Config!B:C,2,0)="轻骑兵",VLOOKUP(C277,[3]Heroes_Config!B:C,2,0)="重骑兵",VLOOKUP(C277,[3]Heroes_Config!B:C,2,0)="盾兵",VLOOKUP(C277,[3]Heroes_Config!B:C,2,0)="忍者",VLOOKUP(C277,[3]Heroes_Config!B:C,2,0)="怪兽"),0,1))),[4]被动技能!A$3:B$32,2,0),VLOOKUP(VALUE(LEFT(CONCATENATE(E277,F277,IF(OR(VLOOKUP(C277,[3]Heroes_Config!B:C,2,0)="枪兵",VLOOKUP(C277,[3]Heroes_Config!B:C,2,0)="步兵",VLOOKUP(C277,[3]Heroes_Config!B:C,2,0)="骑兵",VLOOKUP(C277,[3]Heroes_Config!B:C,2,0)="轻骑兵",VLOOKUP(C277,[3]Heroes_Config!B:C,2,0)="重骑兵",VLOOKUP(C277,[3]Heroes_Config!B:C,2,0)="盾兵",VLOOKUP(C277,[3]Heroes_Config!B:C,2,0)="忍者",VLOOKUP(C277,[3]Heroes_Config!B:C,2,0)="怪兽"),0,1)),2)),[4]被动技能!A$3:B$32,2,0)))</f>
        <v/>
      </c>
      <c r="J277" s="34" t="str">
        <f t="shared" si="51"/>
        <v/>
      </c>
      <c r="K277" s="34" t="str">
        <f>VLOOKUP(D277,[4]被动技能!$A$35:$B$37,2,0)</f>
        <v>80000020|5|80000021|5|80000022|5;80000021|10|80000022|10|80000023|10;80000022|15|80000023|15|80000024|15</v>
      </c>
      <c r="L277" s="34" t="str">
        <f t="shared" si="52"/>
        <v/>
      </c>
      <c r="M277" s="34" t="str">
        <f t="shared" si="53"/>
        <v/>
      </c>
    </row>
    <row r="278" spans="1:13" s="34" customFormat="1" x14ac:dyDescent="0.15">
      <c r="A278" s="34">
        <f t="shared" si="47"/>
        <v>305503</v>
      </c>
      <c r="B278" s="92">
        <v>3055</v>
      </c>
      <c r="C278" s="92" t="str">
        <f>VLOOKUP(B278,Heroes_Config!A:B,2,0)</f>
        <v>威廉姆</v>
      </c>
      <c r="D278" s="114">
        <f>VLOOKUP(B278,Heroes_Config!$A$5:$AN$5005,MATCH(D$4,Heroes_Config!$A$4:$AN$4,0),0)</f>
        <v>3</v>
      </c>
      <c r="E278" s="34">
        <v>3</v>
      </c>
      <c r="G278" s="34">
        <f t="shared" si="65"/>
        <v>35</v>
      </c>
      <c r="H278" s="34">
        <f t="shared" si="65"/>
        <v>-1</v>
      </c>
      <c r="I278" s="34" t="str">
        <f>IF(F278="","",IF(F278=4,VLOOKUP(VALUE(CONCATENATE(E278,F278,IF(OR(VLOOKUP(C278,[3]Heroes_Config!B:C,2,0)="枪兵",VLOOKUP(C278,[3]Heroes_Config!B:C,2,0)="步兵",VLOOKUP(C278,[3]Heroes_Config!B:C,2,0)="骑兵",VLOOKUP(C278,[3]Heroes_Config!B:C,2,0)="轻骑兵",VLOOKUP(C278,[3]Heroes_Config!B:C,2,0)="重骑兵",VLOOKUP(C278,[3]Heroes_Config!B:C,2,0)="盾兵",VLOOKUP(C278,[3]Heroes_Config!B:C,2,0)="忍者",VLOOKUP(C278,[3]Heroes_Config!B:C,2,0)="怪兽"),0,1))),[4]被动技能!A$3:B$32,2,0),VLOOKUP(VALUE(LEFT(CONCATENATE(E278,F278,IF(OR(VLOOKUP(C278,[3]Heroes_Config!B:C,2,0)="枪兵",VLOOKUP(C278,[3]Heroes_Config!B:C,2,0)="步兵",VLOOKUP(C278,[3]Heroes_Config!B:C,2,0)="骑兵",VLOOKUP(C278,[3]Heroes_Config!B:C,2,0)="轻骑兵",VLOOKUP(C278,[3]Heroes_Config!B:C,2,0)="重骑兵",VLOOKUP(C278,[3]Heroes_Config!B:C,2,0)="盾兵",VLOOKUP(C278,[3]Heroes_Config!B:C,2,0)="忍者",VLOOKUP(C278,[3]Heroes_Config!B:C,2,0)="怪兽"),0,1)),2)),[4]被动技能!A$3:B$32,2,0)))</f>
        <v/>
      </c>
      <c r="J278" s="34" t="str">
        <f t="shared" si="51"/>
        <v/>
      </c>
      <c r="K278" s="34" t="str">
        <f>VLOOKUP(D278,[4]被动技能!$A$35:$B$37,2,0)</f>
        <v>80000020|5|80000021|5|80000022|5;80000021|10|80000022|10|80000023|10;80000022|15|80000023|15|80000024|15</v>
      </c>
      <c r="L278" s="34" t="str">
        <f t="shared" si="52"/>
        <v/>
      </c>
      <c r="M278" s="34" t="str">
        <f t="shared" si="53"/>
        <v/>
      </c>
    </row>
    <row r="279" spans="1:13" s="34" customFormat="1" x14ac:dyDescent="0.15">
      <c r="A279" s="34">
        <f t="shared" si="47"/>
        <v>305504</v>
      </c>
      <c r="B279" s="92">
        <v>3055</v>
      </c>
      <c r="C279" s="92" t="str">
        <f>VLOOKUP(B279,Heroes_Config!A:B,2,0)</f>
        <v>威廉姆</v>
      </c>
      <c r="D279" s="114">
        <f>VLOOKUP(B279,Heroes_Config!$A$5:$AN$5005,MATCH(D$4,Heroes_Config!$A$4:$AN$4,0),0)</f>
        <v>3</v>
      </c>
      <c r="E279" s="34">
        <v>4</v>
      </c>
      <c r="G279" s="34">
        <f t="shared" si="65"/>
        <v>45</v>
      </c>
      <c r="H279" s="34">
        <f t="shared" si="65"/>
        <v>-1</v>
      </c>
      <c r="I279" s="34" t="str">
        <f>IF(F279="","",IF(F279=4,VLOOKUP(VALUE(CONCATENATE(E279,F279,IF(OR(VLOOKUP(C279,[3]Heroes_Config!B:C,2,0)="枪兵",VLOOKUP(C279,[3]Heroes_Config!B:C,2,0)="步兵",VLOOKUP(C279,[3]Heroes_Config!B:C,2,0)="骑兵",VLOOKUP(C279,[3]Heroes_Config!B:C,2,0)="轻骑兵",VLOOKUP(C279,[3]Heroes_Config!B:C,2,0)="重骑兵",VLOOKUP(C279,[3]Heroes_Config!B:C,2,0)="盾兵",VLOOKUP(C279,[3]Heroes_Config!B:C,2,0)="忍者",VLOOKUP(C279,[3]Heroes_Config!B:C,2,0)="怪兽"),0,1))),[4]被动技能!A$3:B$32,2,0),VLOOKUP(VALUE(LEFT(CONCATENATE(E279,F279,IF(OR(VLOOKUP(C279,[3]Heroes_Config!B:C,2,0)="枪兵",VLOOKUP(C279,[3]Heroes_Config!B:C,2,0)="步兵",VLOOKUP(C279,[3]Heroes_Config!B:C,2,0)="骑兵",VLOOKUP(C279,[3]Heroes_Config!B:C,2,0)="轻骑兵",VLOOKUP(C279,[3]Heroes_Config!B:C,2,0)="重骑兵",VLOOKUP(C279,[3]Heroes_Config!B:C,2,0)="盾兵",VLOOKUP(C279,[3]Heroes_Config!B:C,2,0)="忍者",VLOOKUP(C279,[3]Heroes_Config!B:C,2,0)="怪兽"),0,1)),2)),[4]被动技能!A$3:B$32,2,0)))</f>
        <v/>
      </c>
      <c r="J279" s="34" t="str">
        <f t="shared" si="51"/>
        <v/>
      </c>
      <c r="K279" s="34" t="str">
        <f>VLOOKUP(D279,[4]被动技能!$A$35:$B$37,2,0)</f>
        <v>80000020|5|80000021|5|80000022|5;80000021|10|80000022|10|80000023|10;80000022|15|80000023|15|80000024|15</v>
      </c>
      <c r="L279" s="34" t="str">
        <f t="shared" si="52"/>
        <v/>
      </c>
      <c r="M279" s="34" t="str">
        <f t="shared" si="53"/>
        <v/>
      </c>
    </row>
    <row r="280" spans="1:13" s="34" customFormat="1" x14ac:dyDescent="0.15">
      <c r="A280" s="34">
        <f t="shared" si="47"/>
        <v>305505</v>
      </c>
      <c r="B280" s="92">
        <v>3055</v>
      </c>
      <c r="C280" s="92" t="str">
        <f>VLOOKUP(B280,Heroes_Config!A:B,2,0)</f>
        <v>威廉姆</v>
      </c>
      <c r="D280" s="114">
        <f>VLOOKUP(B280,Heroes_Config!$A$5:$AN$5005,MATCH(D$4,Heroes_Config!$A$4:$AN$4,0),0)</f>
        <v>3</v>
      </c>
      <c r="E280" s="34">
        <v>5</v>
      </c>
      <c r="G280" s="34">
        <f t="shared" si="65"/>
        <v>55</v>
      </c>
      <c r="H280" s="34">
        <f t="shared" si="65"/>
        <v>-1</v>
      </c>
      <c r="I280" s="34" t="str">
        <f>IF(F280="","",IF(F280=4,VLOOKUP(VALUE(CONCATENATE(E280,F280,IF(OR(VLOOKUP(C280,[3]Heroes_Config!B:C,2,0)="枪兵",VLOOKUP(C280,[3]Heroes_Config!B:C,2,0)="步兵",VLOOKUP(C280,[3]Heroes_Config!B:C,2,0)="骑兵",VLOOKUP(C280,[3]Heroes_Config!B:C,2,0)="轻骑兵",VLOOKUP(C280,[3]Heroes_Config!B:C,2,0)="重骑兵",VLOOKUP(C280,[3]Heroes_Config!B:C,2,0)="盾兵",VLOOKUP(C280,[3]Heroes_Config!B:C,2,0)="忍者",VLOOKUP(C280,[3]Heroes_Config!B:C,2,0)="怪兽"),0,1))),[4]被动技能!A$3:B$32,2,0),VLOOKUP(VALUE(LEFT(CONCATENATE(E280,F280,IF(OR(VLOOKUP(C280,[3]Heroes_Config!B:C,2,0)="枪兵",VLOOKUP(C280,[3]Heroes_Config!B:C,2,0)="步兵",VLOOKUP(C280,[3]Heroes_Config!B:C,2,0)="骑兵",VLOOKUP(C280,[3]Heroes_Config!B:C,2,0)="轻骑兵",VLOOKUP(C280,[3]Heroes_Config!B:C,2,0)="重骑兵",VLOOKUP(C280,[3]Heroes_Config!B:C,2,0)="盾兵",VLOOKUP(C280,[3]Heroes_Config!B:C,2,0)="忍者",VLOOKUP(C280,[3]Heroes_Config!B:C,2,0)="怪兽"),0,1)),2)),[4]被动技能!A$3:B$32,2,0)))</f>
        <v/>
      </c>
      <c r="J280" s="34" t="str">
        <f t="shared" si="51"/>
        <v/>
      </c>
      <c r="K280" s="34" t="str">
        <f>VLOOKUP(D280,[4]被动技能!$A$35:$B$37,2,0)</f>
        <v>80000020|5|80000021|5|80000022|5;80000021|10|80000022|10|80000023|10;80000022|15|80000023|15|80000024|15</v>
      </c>
      <c r="L280" s="34" t="str">
        <f t="shared" si="52"/>
        <v/>
      </c>
      <c r="M280" s="34" t="str">
        <f t="shared" si="53"/>
        <v/>
      </c>
    </row>
    <row r="281" spans="1:13" s="34" customFormat="1" x14ac:dyDescent="0.15">
      <c r="A281" s="34">
        <f t="shared" si="47"/>
        <v>305601</v>
      </c>
      <c r="B281" s="92">
        <v>3056</v>
      </c>
      <c r="C281" s="92" t="str">
        <f>VLOOKUP(B281,Heroes_Config!A:B,2,0)</f>
        <v>阿塔兰忒</v>
      </c>
      <c r="D281" s="114">
        <f>VLOOKUP(B281,Heroes_Config!$A$5:$AN$5005,MATCH(D$4,Heroes_Config!$A$4:$AN$4,0),0)</f>
        <v>3</v>
      </c>
      <c r="E281" s="34">
        <v>1</v>
      </c>
      <c r="G281" s="34">
        <f t="shared" si="65"/>
        <v>10</v>
      </c>
      <c r="H281" s="34">
        <f t="shared" si="65"/>
        <v>-1</v>
      </c>
      <c r="I281" s="34" t="str">
        <f>IF(F281="","",IF(F281=4,VLOOKUP(VALUE(CONCATENATE(E281,F281,IF(OR(VLOOKUP(C281,[3]Heroes_Config!B:C,2,0)="枪兵",VLOOKUP(C281,[3]Heroes_Config!B:C,2,0)="步兵",VLOOKUP(C281,[3]Heroes_Config!B:C,2,0)="骑兵",VLOOKUP(C281,[3]Heroes_Config!B:C,2,0)="轻骑兵",VLOOKUP(C281,[3]Heroes_Config!B:C,2,0)="重骑兵",VLOOKUP(C281,[3]Heroes_Config!B:C,2,0)="盾兵",VLOOKUP(C281,[3]Heroes_Config!B:C,2,0)="忍者",VLOOKUP(C281,[3]Heroes_Config!B:C,2,0)="怪兽"),0,1))),[4]被动技能!A$3:B$32,2,0),VLOOKUP(VALUE(LEFT(CONCATENATE(E281,F281,IF(OR(VLOOKUP(C281,[3]Heroes_Config!B:C,2,0)="枪兵",VLOOKUP(C281,[3]Heroes_Config!B:C,2,0)="步兵",VLOOKUP(C281,[3]Heroes_Config!B:C,2,0)="骑兵",VLOOKUP(C281,[3]Heroes_Config!B:C,2,0)="轻骑兵",VLOOKUP(C281,[3]Heroes_Config!B:C,2,0)="重骑兵",VLOOKUP(C281,[3]Heroes_Config!B:C,2,0)="盾兵",VLOOKUP(C281,[3]Heroes_Config!B:C,2,0)="忍者",VLOOKUP(C281,[3]Heroes_Config!B:C,2,0)="怪兽"),0,1)),2)),[4]被动技能!A$3:B$32,2,0)))</f>
        <v/>
      </c>
      <c r="J281" s="34" t="str">
        <f t="shared" si="51"/>
        <v/>
      </c>
      <c r="K281" s="34" t="str">
        <f>VLOOKUP(D281,[4]被动技能!$A$35:$B$37,2,0)</f>
        <v>80000020|5|80000021|5|80000022|5;80000021|10|80000022|10|80000023|10;80000022|15|80000023|15|80000024|15</v>
      </c>
      <c r="L281" s="34" t="str">
        <f t="shared" si="52"/>
        <v/>
      </c>
      <c r="M281" s="34" t="str">
        <f t="shared" si="53"/>
        <v/>
      </c>
    </row>
    <row r="282" spans="1:13" s="34" customFormat="1" x14ac:dyDescent="0.15">
      <c r="A282" s="34">
        <f t="shared" si="47"/>
        <v>305602</v>
      </c>
      <c r="B282" s="92">
        <v>3056</v>
      </c>
      <c r="C282" s="92" t="str">
        <f>VLOOKUP(B282,Heroes_Config!A:B,2,0)</f>
        <v>阿塔兰忒</v>
      </c>
      <c r="D282" s="114">
        <f>VLOOKUP(B282,Heroes_Config!$A$5:$AN$5005,MATCH(D$4,Heroes_Config!$A$4:$AN$4,0),0)</f>
        <v>3</v>
      </c>
      <c r="E282" s="34">
        <v>2</v>
      </c>
      <c r="G282" s="34">
        <f t="shared" si="65"/>
        <v>25</v>
      </c>
      <c r="H282" s="34">
        <f t="shared" si="65"/>
        <v>-1</v>
      </c>
      <c r="I282" s="34" t="str">
        <f>IF(F282="","",IF(F282=4,VLOOKUP(VALUE(CONCATENATE(E282,F282,IF(OR(VLOOKUP(C282,[3]Heroes_Config!B:C,2,0)="枪兵",VLOOKUP(C282,[3]Heroes_Config!B:C,2,0)="步兵",VLOOKUP(C282,[3]Heroes_Config!B:C,2,0)="骑兵",VLOOKUP(C282,[3]Heroes_Config!B:C,2,0)="轻骑兵",VLOOKUP(C282,[3]Heroes_Config!B:C,2,0)="重骑兵",VLOOKUP(C282,[3]Heroes_Config!B:C,2,0)="盾兵",VLOOKUP(C282,[3]Heroes_Config!B:C,2,0)="忍者",VLOOKUP(C282,[3]Heroes_Config!B:C,2,0)="怪兽"),0,1))),[4]被动技能!A$3:B$32,2,0),VLOOKUP(VALUE(LEFT(CONCATENATE(E282,F282,IF(OR(VLOOKUP(C282,[3]Heroes_Config!B:C,2,0)="枪兵",VLOOKUP(C282,[3]Heroes_Config!B:C,2,0)="步兵",VLOOKUP(C282,[3]Heroes_Config!B:C,2,0)="骑兵",VLOOKUP(C282,[3]Heroes_Config!B:C,2,0)="轻骑兵",VLOOKUP(C282,[3]Heroes_Config!B:C,2,0)="重骑兵",VLOOKUP(C282,[3]Heroes_Config!B:C,2,0)="盾兵",VLOOKUP(C282,[3]Heroes_Config!B:C,2,0)="忍者",VLOOKUP(C282,[3]Heroes_Config!B:C,2,0)="怪兽"),0,1)),2)),[4]被动技能!A$3:B$32,2,0)))</f>
        <v/>
      </c>
      <c r="J282" s="34" t="str">
        <f t="shared" si="51"/>
        <v/>
      </c>
      <c r="K282" s="34" t="str">
        <f>VLOOKUP(D282,[4]被动技能!$A$35:$B$37,2,0)</f>
        <v>80000020|5|80000021|5|80000022|5;80000021|10|80000022|10|80000023|10;80000022|15|80000023|15|80000024|15</v>
      </c>
      <c r="L282" s="34" t="str">
        <f t="shared" si="52"/>
        <v/>
      </c>
      <c r="M282" s="34" t="str">
        <f t="shared" si="53"/>
        <v/>
      </c>
    </row>
    <row r="283" spans="1:13" s="34" customFormat="1" x14ac:dyDescent="0.15">
      <c r="A283" s="34">
        <f t="shared" ref="A283:A340" si="66">B283*100+E283</f>
        <v>305603</v>
      </c>
      <c r="B283" s="92">
        <v>3056</v>
      </c>
      <c r="C283" s="92" t="str">
        <f>VLOOKUP(B283,Heroes_Config!A:B,2,0)</f>
        <v>阿塔兰忒</v>
      </c>
      <c r="D283" s="114">
        <f>VLOOKUP(B283,Heroes_Config!$A$5:$AN$5005,MATCH(D$4,Heroes_Config!$A$4:$AN$4,0),0)</f>
        <v>3</v>
      </c>
      <c r="E283" s="34">
        <v>3</v>
      </c>
      <c r="G283" s="34">
        <f t="shared" si="65"/>
        <v>35</v>
      </c>
      <c r="H283" s="34">
        <f t="shared" si="65"/>
        <v>-1</v>
      </c>
      <c r="I283" s="34" t="str">
        <f>IF(F283="","",IF(F283=4,VLOOKUP(VALUE(CONCATENATE(E283,F283,IF(OR(VLOOKUP(C283,[3]Heroes_Config!B:C,2,0)="枪兵",VLOOKUP(C283,[3]Heroes_Config!B:C,2,0)="步兵",VLOOKUP(C283,[3]Heroes_Config!B:C,2,0)="骑兵",VLOOKUP(C283,[3]Heroes_Config!B:C,2,0)="轻骑兵",VLOOKUP(C283,[3]Heroes_Config!B:C,2,0)="重骑兵",VLOOKUP(C283,[3]Heroes_Config!B:C,2,0)="盾兵",VLOOKUP(C283,[3]Heroes_Config!B:C,2,0)="忍者",VLOOKUP(C283,[3]Heroes_Config!B:C,2,0)="怪兽"),0,1))),[4]被动技能!A$3:B$32,2,0),VLOOKUP(VALUE(LEFT(CONCATENATE(E283,F283,IF(OR(VLOOKUP(C283,[3]Heroes_Config!B:C,2,0)="枪兵",VLOOKUP(C283,[3]Heroes_Config!B:C,2,0)="步兵",VLOOKUP(C283,[3]Heroes_Config!B:C,2,0)="骑兵",VLOOKUP(C283,[3]Heroes_Config!B:C,2,0)="轻骑兵",VLOOKUP(C283,[3]Heroes_Config!B:C,2,0)="重骑兵",VLOOKUP(C283,[3]Heroes_Config!B:C,2,0)="盾兵",VLOOKUP(C283,[3]Heroes_Config!B:C,2,0)="忍者",VLOOKUP(C283,[3]Heroes_Config!B:C,2,0)="怪兽"),0,1)),2)),[4]被动技能!A$3:B$32,2,0)))</f>
        <v/>
      </c>
      <c r="J283" s="34" t="str">
        <f t="shared" si="51"/>
        <v/>
      </c>
      <c r="K283" s="34" t="str">
        <f>VLOOKUP(D283,[4]被动技能!$A$35:$B$37,2,0)</f>
        <v>80000020|5|80000021|5|80000022|5;80000021|10|80000022|10|80000023|10;80000022|15|80000023|15|80000024|15</v>
      </c>
      <c r="L283" s="34" t="str">
        <f t="shared" si="52"/>
        <v/>
      </c>
      <c r="M283" s="34" t="str">
        <f t="shared" si="53"/>
        <v/>
      </c>
    </row>
    <row r="284" spans="1:13" s="34" customFormat="1" x14ac:dyDescent="0.15">
      <c r="A284" s="34">
        <f t="shared" si="66"/>
        <v>305604</v>
      </c>
      <c r="B284" s="92">
        <v>3056</v>
      </c>
      <c r="C284" s="92" t="str">
        <f>VLOOKUP(B284,Heroes_Config!A:B,2,0)</f>
        <v>阿塔兰忒</v>
      </c>
      <c r="D284" s="114">
        <f>VLOOKUP(B284,Heroes_Config!$A$5:$AN$5005,MATCH(D$4,Heroes_Config!$A$4:$AN$4,0),0)</f>
        <v>3</v>
      </c>
      <c r="E284" s="34">
        <v>4</v>
      </c>
      <c r="G284" s="34">
        <f t="shared" si="65"/>
        <v>45</v>
      </c>
      <c r="H284" s="34">
        <f t="shared" si="65"/>
        <v>-1</v>
      </c>
      <c r="I284" s="34" t="str">
        <f>IF(F284="","",IF(F284=4,VLOOKUP(VALUE(CONCATENATE(E284,F284,IF(OR(VLOOKUP(C284,[3]Heroes_Config!B:C,2,0)="枪兵",VLOOKUP(C284,[3]Heroes_Config!B:C,2,0)="步兵",VLOOKUP(C284,[3]Heroes_Config!B:C,2,0)="骑兵",VLOOKUP(C284,[3]Heroes_Config!B:C,2,0)="轻骑兵",VLOOKUP(C284,[3]Heroes_Config!B:C,2,0)="重骑兵",VLOOKUP(C284,[3]Heroes_Config!B:C,2,0)="盾兵",VLOOKUP(C284,[3]Heroes_Config!B:C,2,0)="忍者",VLOOKUP(C284,[3]Heroes_Config!B:C,2,0)="怪兽"),0,1))),[4]被动技能!A$3:B$32,2,0),VLOOKUP(VALUE(LEFT(CONCATENATE(E284,F284,IF(OR(VLOOKUP(C284,[3]Heroes_Config!B:C,2,0)="枪兵",VLOOKUP(C284,[3]Heroes_Config!B:C,2,0)="步兵",VLOOKUP(C284,[3]Heroes_Config!B:C,2,0)="骑兵",VLOOKUP(C284,[3]Heroes_Config!B:C,2,0)="轻骑兵",VLOOKUP(C284,[3]Heroes_Config!B:C,2,0)="重骑兵",VLOOKUP(C284,[3]Heroes_Config!B:C,2,0)="盾兵",VLOOKUP(C284,[3]Heroes_Config!B:C,2,0)="忍者",VLOOKUP(C284,[3]Heroes_Config!B:C,2,0)="怪兽"),0,1)),2)),[4]被动技能!A$3:B$32,2,0)))</f>
        <v/>
      </c>
      <c r="J284" s="34" t="str">
        <f t="shared" si="51"/>
        <v/>
      </c>
      <c r="K284" s="34" t="str">
        <f>VLOOKUP(D284,[4]被动技能!$A$35:$B$37,2,0)</f>
        <v>80000020|5|80000021|5|80000022|5;80000021|10|80000022|10|80000023|10;80000022|15|80000023|15|80000024|15</v>
      </c>
      <c r="L284" s="34" t="str">
        <f t="shared" si="52"/>
        <v/>
      </c>
      <c r="M284" s="34" t="str">
        <f t="shared" si="53"/>
        <v/>
      </c>
    </row>
    <row r="285" spans="1:13" s="34" customFormat="1" x14ac:dyDescent="0.15">
      <c r="A285" s="34">
        <f t="shared" si="66"/>
        <v>305605</v>
      </c>
      <c r="B285" s="92">
        <v>3056</v>
      </c>
      <c r="C285" s="92" t="str">
        <f>VLOOKUP(B285,Heroes_Config!A:B,2,0)</f>
        <v>阿塔兰忒</v>
      </c>
      <c r="D285" s="114">
        <f>VLOOKUP(B285,Heroes_Config!$A$5:$AN$5005,MATCH(D$4,Heroes_Config!$A$4:$AN$4,0),0)</f>
        <v>3</v>
      </c>
      <c r="E285" s="34">
        <v>5</v>
      </c>
      <c r="G285" s="34">
        <f t="shared" si="65"/>
        <v>55</v>
      </c>
      <c r="H285" s="34">
        <f t="shared" si="65"/>
        <v>-1</v>
      </c>
      <c r="I285" s="34" t="str">
        <f>IF(F285="","",IF(F285=4,VLOOKUP(VALUE(CONCATENATE(E285,F285,IF(OR(VLOOKUP(C285,[3]Heroes_Config!B:C,2,0)="枪兵",VLOOKUP(C285,[3]Heroes_Config!B:C,2,0)="步兵",VLOOKUP(C285,[3]Heroes_Config!B:C,2,0)="骑兵",VLOOKUP(C285,[3]Heroes_Config!B:C,2,0)="轻骑兵",VLOOKUP(C285,[3]Heroes_Config!B:C,2,0)="重骑兵",VLOOKUP(C285,[3]Heroes_Config!B:C,2,0)="盾兵",VLOOKUP(C285,[3]Heroes_Config!B:C,2,0)="忍者",VLOOKUP(C285,[3]Heroes_Config!B:C,2,0)="怪兽"),0,1))),[4]被动技能!A$3:B$32,2,0),VLOOKUP(VALUE(LEFT(CONCATENATE(E285,F285,IF(OR(VLOOKUP(C285,[3]Heroes_Config!B:C,2,0)="枪兵",VLOOKUP(C285,[3]Heroes_Config!B:C,2,0)="步兵",VLOOKUP(C285,[3]Heroes_Config!B:C,2,0)="骑兵",VLOOKUP(C285,[3]Heroes_Config!B:C,2,0)="轻骑兵",VLOOKUP(C285,[3]Heroes_Config!B:C,2,0)="重骑兵",VLOOKUP(C285,[3]Heroes_Config!B:C,2,0)="盾兵",VLOOKUP(C285,[3]Heroes_Config!B:C,2,0)="忍者",VLOOKUP(C285,[3]Heroes_Config!B:C,2,0)="怪兽"),0,1)),2)),[4]被动技能!A$3:B$32,2,0)))</f>
        <v/>
      </c>
      <c r="J285" s="34" t="str">
        <f t="shared" si="51"/>
        <v/>
      </c>
      <c r="K285" s="34" t="str">
        <f>VLOOKUP(D285,[4]被动技能!$A$35:$B$37,2,0)</f>
        <v>80000020|5|80000021|5|80000022|5;80000021|10|80000022|10|80000023|10;80000022|15|80000023|15|80000024|15</v>
      </c>
      <c r="L285" s="34" t="str">
        <f t="shared" si="52"/>
        <v/>
      </c>
      <c r="M285" s="34" t="str">
        <f t="shared" si="53"/>
        <v/>
      </c>
    </row>
    <row r="286" spans="1:13" s="34" customFormat="1" x14ac:dyDescent="0.15">
      <c r="A286" s="34">
        <f t="shared" si="66"/>
        <v>305701</v>
      </c>
      <c r="B286" s="92">
        <v>3057</v>
      </c>
      <c r="C286" s="92" t="str">
        <f>VLOOKUP(B286,Heroes_Config!A:B,2,0)</f>
        <v>尼禄</v>
      </c>
      <c r="D286" s="114">
        <f>VLOOKUP(B286,Heroes_Config!$A$5:$AN$5005,MATCH(D$4,Heroes_Config!$A$4:$AN$4,0),0)</f>
        <v>3</v>
      </c>
      <c r="E286" s="34">
        <v>1</v>
      </c>
      <c r="G286" s="34">
        <f t="shared" si="65"/>
        <v>10</v>
      </c>
      <c r="H286" s="34">
        <f t="shared" si="65"/>
        <v>-1</v>
      </c>
      <c r="I286" s="34" t="str">
        <f>IF(F286="","",IF(F286=4,VLOOKUP(VALUE(CONCATENATE(E286,F286,IF(OR(VLOOKUP(C286,[3]Heroes_Config!B:C,2,0)="枪兵",VLOOKUP(C286,[3]Heroes_Config!B:C,2,0)="步兵",VLOOKUP(C286,[3]Heroes_Config!B:C,2,0)="骑兵",VLOOKUP(C286,[3]Heroes_Config!B:C,2,0)="轻骑兵",VLOOKUP(C286,[3]Heroes_Config!B:C,2,0)="重骑兵",VLOOKUP(C286,[3]Heroes_Config!B:C,2,0)="盾兵",VLOOKUP(C286,[3]Heroes_Config!B:C,2,0)="忍者",VLOOKUP(C286,[3]Heroes_Config!B:C,2,0)="怪兽"),0,1))),[4]被动技能!A$3:B$32,2,0),VLOOKUP(VALUE(LEFT(CONCATENATE(E286,F286,IF(OR(VLOOKUP(C286,[3]Heroes_Config!B:C,2,0)="枪兵",VLOOKUP(C286,[3]Heroes_Config!B:C,2,0)="步兵",VLOOKUP(C286,[3]Heroes_Config!B:C,2,0)="骑兵",VLOOKUP(C286,[3]Heroes_Config!B:C,2,0)="轻骑兵",VLOOKUP(C286,[3]Heroes_Config!B:C,2,0)="重骑兵",VLOOKUP(C286,[3]Heroes_Config!B:C,2,0)="盾兵",VLOOKUP(C286,[3]Heroes_Config!B:C,2,0)="忍者",VLOOKUP(C286,[3]Heroes_Config!B:C,2,0)="怪兽"),0,1)),2)),[4]被动技能!A$3:B$32,2,0)))</f>
        <v/>
      </c>
      <c r="J286" s="34" t="str">
        <f t="shared" si="51"/>
        <v/>
      </c>
      <c r="K286" s="34" t="str">
        <f>VLOOKUP(D286,[4]被动技能!$A$35:$B$37,2,0)</f>
        <v>80000020|5|80000021|5|80000022|5;80000021|10|80000022|10|80000023|10;80000022|15|80000023|15|80000024|15</v>
      </c>
      <c r="L286" s="34" t="str">
        <f t="shared" si="52"/>
        <v/>
      </c>
      <c r="M286" s="34" t="str">
        <f t="shared" si="53"/>
        <v/>
      </c>
    </row>
    <row r="287" spans="1:13" s="34" customFormat="1" x14ac:dyDescent="0.15">
      <c r="A287" s="34">
        <f t="shared" si="66"/>
        <v>305702</v>
      </c>
      <c r="B287" s="92">
        <v>3057</v>
      </c>
      <c r="C287" s="92" t="str">
        <f>VLOOKUP(B287,Heroes_Config!A:B,2,0)</f>
        <v>尼禄</v>
      </c>
      <c r="D287" s="114">
        <f>VLOOKUP(B287,Heroes_Config!$A$5:$AN$5005,MATCH(D$4,Heroes_Config!$A$4:$AN$4,0),0)</f>
        <v>3</v>
      </c>
      <c r="E287" s="34">
        <v>2</v>
      </c>
      <c r="G287" s="34">
        <f t="shared" si="65"/>
        <v>25</v>
      </c>
      <c r="H287" s="34">
        <f t="shared" si="65"/>
        <v>-1</v>
      </c>
      <c r="I287" s="34" t="str">
        <f>IF(F287="","",IF(F287=4,VLOOKUP(VALUE(CONCATENATE(E287,F287,IF(OR(VLOOKUP(C287,[3]Heroes_Config!B:C,2,0)="枪兵",VLOOKUP(C287,[3]Heroes_Config!B:C,2,0)="步兵",VLOOKUP(C287,[3]Heroes_Config!B:C,2,0)="骑兵",VLOOKUP(C287,[3]Heroes_Config!B:C,2,0)="轻骑兵",VLOOKUP(C287,[3]Heroes_Config!B:C,2,0)="重骑兵",VLOOKUP(C287,[3]Heroes_Config!B:C,2,0)="盾兵",VLOOKUP(C287,[3]Heroes_Config!B:C,2,0)="忍者",VLOOKUP(C287,[3]Heroes_Config!B:C,2,0)="怪兽"),0,1))),[4]被动技能!A$3:B$32,2,0),VLOOKUP(VALUE(LEFT(CONCATENATE(E287,F287,IF(OR(VLOOKUP(C287,[3]Heroes_Config!B:C,2,0)="枪兵",VLOOKUP(C287,[3]Heroes_Config!B:C,2,0)="步兵",VLOOKUP(C287,[3]Heroes_Config!B:C,2,0)="骑兵",VLOOKUP(C287,[3]Heroes_Config!B:C,2,0)="轻骑兵",VLOOKUP(C287,[3]Heroes_Config!B:C,2,0)="重骑兵",VLOOKUP(C287,[3]Heroes_Config!B:C,2,0)="盾兵",VLOOKUP(C287,[3]Heroes_Config!B:C,2,0)="忍者",VLOOKUP(C287,[3]Heroes_Config!B:C,2,0)="怪兽"),0,1)),2)),[4]被动技能!A$3:B$32,2,0)))</f>
        <v/>
      </c>
      <c r="J287" s="34" t="str">
        <f t="shared" si="51"/>
        <v/>
      </c>
      <c r="K287" s="34" t="str">
        <f>VLOOKUP(D287,[4]被动技能!$A$35:$B$37,2,0)</f>
        <v>80000020|5|80000021|5|80000022|5;80000021|10|80000022|10|80000023|10;80000022|15|80000023|15|80000024|15</v>
      </c>
      <c r="L287" s="34" t="str">
        <f t="shared" si="52"/>
        <v/>
      </c>
      <c r="M287" s="34" t="str">
        <f t="shared" si="53"/>
        <v/>
      </c>
    </row>
    <row r="288" spans="1:13" s="34" customFormat="1" x14ac:dyDescent="0.15">
      <c r="A288" s="34">
        <f t="shared" si="66"/>
        <v>305703</v>
      </c>
      <c r="B288" s="92">
        <v>3057</v>
      </c>
      <c r="C288" s="92" t="str">
        <f>VLOOKUP(B288,Heroes_Config!A:B,2,0)</f>
        <v>尼禄</v>
      </c>
      <c r="D288" s="114">
        <f>VLOOKUP(B288,Heroes_Config!$A$5:$AN$5005,MATCH(D$4,Heroes_Config!$A$4:$AN$4,0),0)</f>
        <v>3</v>
      </c>
      <c r="E288" s="34">
        <v>3</v>
      </c>
      <c r="G288" s="34">
        <f t="shared" si="65"/>
        <v>35</v>
      </c>
      <c r="H288" s="34">
        <f t="shared" si="65"/>
        <v>-1</v>
      </c>
      <c r="I288" s="34" t="str">
        <f>IF(F288="","",IF(F288=4,VLOOKUP(VALUE(CONCATENATE(E288,F288,IF(OR(VLOOKUP(C288,[3]Heroes_Config!B:C,2,0)="枪兵",VLOOKUP(C288,[3]Heroes_Config!B:C,2,0)="步兵",VLOOKUP(C288,[3]Heroes_Config!B:C,2,0)="骑兵",VLOOKUP(C288,[3]Heroes_Config!B:C,2,0)="轻骑兵",VLOOKUP(C288,[3]Heroes_Config!B:C,2,0)="重骑兵",VLOOKUP(C288,[3]Heroes_Config!B:C,2,0)="盾兵",VLOOKUP(C288,[3]Heroes_Config!B:C,2,0)="忍者",VLOOKUP(C288,[3]Heroes_Config!B:C,2,0)="怪兽"),0,1))),[4]被动技能!A$3:B$32,2,0),VLOOKUP(VALUE(LEFT(CONCATENATE(E288,F288,IF(OR(VLOOKUP(C288,[3]Heroes_Config!B:C,2,0)="枪兵",VLOOKUP(C288,[3]Heroes_Config!B:C,2,0)="步兵",VLOOKUP(C288,[3]Heroes_Config!B:C,2,0)="骑兵",VLOOKUP(C288,[3]Heroes_Config!B:C,2,0)="轻骑兵",VLOOKUP(C288,[3]Heroes_Config!B:C,2,0)="重骑兵",VLOOKUP(C288,[3]Heroes_Config!B:C,2,0)="盾兵",VLOOKUP(C288,[3]Heroes_Config!B:C,2,0)="忍者",VLOOKUP(C288,[3]Heroes_Config!B:C,2,0)="怪兽"),0,1)),2)),[4]被动技能!A$3:B$32,2,0)))</f>
        <v/>
      </c>
      <c r="J288" s="34" t="str">
        <f t="shared" si="51"/>
        <v/>
      </c>
      <c r="K288" s="34" t="str">
        <f>VLOOKUP(D288,[4]被动技能!$A$35:$B$37,2,0)</f>
        <v>80000020|5|80000021|5|80000022|5;80000021|10|80000022|10|80000023|10;80000022|15|80000023|15|80000024|15</v>
      </c>
      <c r="L288" s="34" t="str">
        <f t="shared" si="52"/>
        <v/>
      </c>
      <c r="M288" s="34" t="str">
        <f t="shared" si="53"/>
        <v/>
      </c>
    </row>
    <row r="289" spans="1:13" s="34" customFormat="1" x14ac:dyDescent="0.15">
      <c r="A289" s="34">
        <f t="shared" si="66"/>
        <v>305704</v>
      </c>
      <c r="B289" s="92">
        <v>3057</v>
      </c>
      <c r="C289" s="92" t="str">
        <f>VLOOKUP(B289,Heroes_Config!A:B,2,0)</f>
        <v>尼禄</v>
      </c>
      <c r="D289" s="114">
        <f>VLOOKUP(B289,Heroes_Config!$A$5:$AN$5005,MATCH(D$4,Heroes_Config!$A$4:$AN$4,0),0)</f>
        <v>3</v>
      </c>
      <c r="E289" s="34">
        <v>4</v>
      </c>
      <c r="G289" s="34">
        <f t="shared" si="65"/>
        <v>45</v>
      </c>
      <c r="H289" s="34">
        <f t="shared" si="65"/>
        <v>-1</v>
      </c>
      <c r="I289" s="34" t="str">
        <f>IF(F289="","",IF(F289=4,VLOOKUP(VALUE(CONCATENATE(E289,F289,IF(OR(VLOOKUP(C289,[3]Heroes_Config!B:C,2,0)="枪兵",VLOOKUP(C289,[3]Heroes_Config!B:C,2,0)="步兵",VLOOKUP(C289,[3]Heroes_Config!B:C,2,0)="骑兵",VLOOKUP(C289,[3]Heroes_Config!B:C,2,0)="轻骑兵",VLOOKUP(C289,[3]Heroes_Config!B:C,2,0)="重骑兵",VLOOKUP(C289,[3]Heroes_Config!B:C,2,0)="盾兵",VLOOKUP(C289,[3]Heroes_Config!B:C,2,0)="忍者",VLOOKUP(C289,[3]Heroes_Config!B:C,2,0)="怪兽"),0,1))),[4]被动技能!A$3:B$32,2,0),VLOOKUP(VALUE(LEFT(CONCATENATE(E289,F289,IF(OR(VLOOKUP(C289,[3]Heroes_Config!B:C,2,0)="枪兵",VLOOKUP(C289,[3]Heroes_Config!B:C,2,0)="步兵",VLOOKUP(C289,[3]Heroes_Config!B:C,2,0)="骑兵",VLOOKUP(C289,[3]Heroes_Config!B:C,2,0)="轻骑兵",VLOOKUP(C289,[3]Heroes_Config!B:C,2,0)="重骑兵",VLOOKUP(C289,[3]Heroes_Config!B:C,2,0)="盾兵",VLOOKUP(C289,[3]Heroes_Config!B:C,2,0)="忍者",VLOOKUP(C289,[3]Heroes_Config!B:C,2,0)="怪兽"),0,1)),2)),[4]被动技能!A$3:B$32,2,0)))</f>
        <v/>
      </c>
      <c r="J289" s="34" t="str">
        <f t="shared" si="51"/>
        <v/>
      </c>
      <c r="K289" s="34" t="str">
        <f>VLOOKUP(D289,[4]被动技能!$A$35:$B$37,2,0)</f>
        <v>80000020|5|80000021|5|80000022|5;80000021|10|80000022|10|80000023|10;80000022|15|80000023|15|80000024|15</v>
      </c>
      <c r="L289" s="34" t="str">
        <f t="shared" si="52"/>
        <v/>
      </c>
      <c r="M289" s="34" t="str">
        <f t="shared" si="53"/>
        <v/>
      </c>
    </row>
    <row r="290" spans="1:13" s="34" customFormat="1" x14ac:dyDescent="0.15">
      <c r="A290" s="34">
        <f t="shared" si="66"/>
        <v>305705</v>
      </c>
      <c r="B290" s="92">
        <v>3057</v>
      </c>
      <c r="C290" s="92" t="str">
        <f>VLOOKUP(B290,Heroes_Config!A:B,2,0)</f>
        <v>尼禄</v>
      </c>
      <c r="D290" s="114">
        <f>VLOOKUP(B290,Heroes_Config!$A$5:$AN$5005,MATCH(D$4,Heroes_Config!$A$4:$AN$4,0),0)</f>
        <v>3</v>
      </c>
      <c r="E290" s="34">
        <v>5</v>
      </c>
      <c r="G290" s="34">
        <f t="shared" si="65"/>
        <v>55</v>
      </c>
      <c r="H290" s="34">
        <f t="shared" si="65"/>
        <v>-1</v>
      </c>
      <c r="I290" s="34" t="str">
        <f>IF(F290="","",IF(F290=4,VLOOKUP(VALUE(CONCATENATE(E290,F290,IF(OR(VLOOKUP(C290,[3]Heroes_Config!B:C,2,0)="枪兵",VLOOKUP(C290,[3]Heroes_Config!B:C,2,0)="步兵",VLOOKUP(C290,[3]Heroes_Config!B:C,2,0)="骑兵",VLOOKUP(C290,[3]Heroes_Config!B:C,2,0)="轻骑兵",VLOOKUP(C290,[3]Heroes_Config!B:C,2,0)="重骑兵",VLOOKUP(C290,[3]Heroes_Config!B:C,2,0)="盾兵",VLOOKUP(C290,[3]Heroes_Config!B:C,2,0)="忍者",VLOOKUP(C290,[3]Heroes_Config!B:C,2,0)="怪兽"),0,1))),[4]被动技能!A$3:B$32,2,0),VLOOKUP(VALUE(LEFT(CONCATENATE(E290,F290,IF(OR(VLOOKUP(C290,[3]Heroes_Config!B:C,2,0)="枪兵",VLOOKUP(C290,[3]Heroes_Config!B:C,2,0)="步兵",VLOOKUP(C290,[3]Heroes_Config!B:C,2,0)="骑兵",VLOOKUP(C290,[3]Heroes_Config!B:C,2,0)="轻骑兵",VLOOKUP(C290,[3]Heroes_Config!B:C,2,0)="重骑兵",VLOOKUP(C290,[3]Heroes_Config!B:C,2,0)="盾兵",VLOOKUP(C290,[3]Heroes_Config!B:C,2,0)="忍者",VLOOKUP(C290,[3]Heroes_Config!B:C,2,0)="怪兽"),0,1)),2)),[4]被动技能!A$3:B$32,2,0)))</f>
        <v/>
      </c>
      <c r="J290" s="34" t="str">
        <f t="shared" si="51"/>
        <v/>
      </c>
      <c r="K290" s="34" t="str">
        <f>VLOOKUP(D290,[4]被动技能!$A$35:$B$37,2,0)</f>
        <v>80000020|5|80000021|5|80000022|5;80000021|10|80000022|10|80000023|10;80000022|15|80000023|15|80000024|15</v>
      </c>
      <c r="L290" s="34" t="str">
        <f t="shared" si="52"/>
        <v/>
      </c>
      <c r="M290" s="34" t="str">
        <f t="shared" si="53"/>
        <v/>
      </c>
    </row>
    <row r="291" spans="1:13" s="34" customFormat="1" x14ac:dyDescent="0.15">
      <c r="A291" s="34">
        <f t="shared" si="66"/>
        <v>305801</v>
      </c>
      <c r="B291" s="92">
        <v>3058</v>
      </c>
      <c r="C291" s="92" t="str">
        <f>VLOOKUP(B291,Heroes_Config!A:B,2,0)</f>
        <v>路易十四</v>
      </c>
      <c r="D291" s="114">
        <f>VLOOKUP(B291,Heroes_Config!$A$5:$AN$5005,MATCH(D$4,Heroes_Config!$A$4:$AN$4,0),0)</f>
        <v>3</v>
      </c>
      <c r="E291" s="34">
        <v>1</v>
      </c>
      <c r="G291" s="34">
        <f t="shared" si="65"/>
        <v>10</v>
      </c>
      <c r="H291" s="34">
        <f t="shared" si="65"/>
        <v>-1</v>
      </c>
      <c r="I291" s="34" t="str">
        <f>IF(F291="","",IF(F291=4,VLOOKUP(VALUE(CONCATENATE(E291,F291,IF(OR(VLOOKUP(C291,[3]Heroes_Config!B:C,2,0)="枪兵",VLOOKUP(C291,[3]Heroes_Config!B:C,2,0)="步兵",VLOOKUP(C291,[3]Heroes_Config!B:C,2,0)="骑兵",VLOOKUP(C291,[3]Heroes_Config!B:C,2,0)="轻骑兵",VLOOKUP(C291,[3]Heroes_Config!B:C,2,0)="重骑兵",VLOOKUP(C291,[3]Heroes_Config!B:C,2,0)="盾兵",VLOOKUP(C291,[3]Heroes_Config!B:C,2,0)="忍者",VLOOKUP(C291,[3]Heroes_Config!B:C,2,0)="怪兽"),0,1))),[4]被动技能!A$3:B$32,2,0),VLOOKUP(VALUE(LEFT(CONCATENATE(E291,F291,IF(OR(VLOOKUP(C291,[3]Heroes_Config!B:C,2,0)="枪兵",VLOOKUP(C291,[3]Heroes_Config!B:C,2,0)="步兵",VLOOKUP(C291,[3]Heroes_Config!B:C,2,0)="骑兵",VLOOKUP(C291,[3]Heroes_Config!B:C,2,0)="轻骑兵",VLOOKUP(C291,[3]Heroes_Config!B:C,2,0)="重骑兵",VLOOKUP(C291,[3]Heroes_Config!B:C,2,0)="盾兵",VLOOKUP(C291,[3]Heroes_Config!B:C,2,0)="忍者",VLOOKUP(C291,[3]Heroes_Config!B:C,2,0)="怪兽"),0,1)),2)),[4]被动技能!A$3:B$32,2,0)))</f>
        <v/>
      </c>
      <c r="J291" s="34" t="str">
        <f t="shared" si="51"/>
        <v/>
      </c>
      <c r="K291" s="34" t="str">
        <f>VLOOKUP(D291,[4]被动技能!$A$35:$B$37,2,0)</f>
        <v>80000020|5|80000021|5|80000022|5;80000021|10|80000022|10|80000023|10;80000022|15|80000023|15|80000024|15</v>
      </c>
      <c r="L291" s="34" t="str">
        <f t="shared" si="52"/>
        <v/>
      </c>
      <c r="M291" s="34" t="str">
        <f t="shared" si="53"/>
        <v/>
      </c>
    </row>
    <row r="292" spans="1:13" s="34" customFormat="1" x14ac:dyDescent="0.15">
      <c r="A292" s="34">
        <f t="shared" si="66"/>
        <v>305802</v>
      </c>
      <c r="B292" s="92">
        <v>3058</v>
      </c>
      <c r="C292" s="92" t="str">
        <f>VLOOKUP(B292,Heroes_Config!A:B,2,0)</f>
        <v>路易十四</v>
      </c>
      <c r="D292" s="114">
        <f>VLOOKUP(B292,Heroes_Config!$A$5:$AN$5005,MATCH(D$4,Heroes_Config!$A$4:$AN$4,0),0)</f>
        <v>3</v>
      </c>
      <c r="E292" s="34">
        <v>2</v>
      </c>
      <c r="G292" s="34">
        <f t="shared" si="65"/>
        <v>25</v>
      </c>
      <c r="H292" s="34">
        <f t="shared" si="65"/>
        <v>-1</v>
      </c>
      <c r="I292" s="34" t="str">
        <f>IF(F292="","",IF(F292=4,VLOOKUP(VALUE(CONCATENATE(E292,F292,IF(OR(VLOOKUP(C292,[3]Heroes_Config!B:C,2,0)="枪兵",VLOOKUP(C292,[3]Heroes_Config!B:C,2,0)="步兵",VLOOKUP(C292,[3]Heroes_Config!B:C,2,0)="骑兵",VLOOKUP(C292,[3]Heroes_Config!B:C,2,0)="轻骑兵",VLOOKUP(C292,[3]Heroes_Config!B:C,2,0)="重骑兵",VLOOKUP(C292,[3]Heroes_Config!B:C,2,0)="盾兵",VLOOKUP(C292,[3]Heroes_Config!B:C,2,0)="忍者",VLOOKUP(C292,[3]Heroes_Config!B:C,2,0)="怪兽"),0,1))),[4]被动技能!A$3:B$32,2,0),VLOOKUP(VALUE(LEFT(CONCATENATE(E292,F292,IF(OR(VLOOKUP(C292,[3]Heroes_Config!B:C,2,0)="枪兵",VLOOKUP(C292,[3]Heroes_Config!B:C,2,0)="步兵",VLOOKUP(C292,[3]Heroes_Config!B:C,2,0)="骑兵",VLOOKUP(C292,[3]Heroes_Config!B:C,2,0)="轻骑兵",VLOOKUP(C292,[3]Heroes_Config!B:C,2,0)="重骑兵",VLOOKUP(C292,[3]Heroes_Config!B:C,2,0)="盾兵",VLOOKUP(C292,[3]Heroes_Config!B:C,2,0)="忍者",VLOOKUP(C292,[3]Heroes_Config!B:C,2,0)="怪兽"),0,1)),2)),[4]被动技能!A$3:B$32,2,0)))</f>
        <v/>
      </c>
      <c r="J292" s="34" t="str">
        <f t="shared" si="51"/>
        <v/>
      </c>
      <c r="K292" s="34" t="str">
        <f>VLOOKUP(D292,[4]被动技能!$A$35:$B$37,2,0)</f>
        <v>80000020|5|80000021|5|80000022|5;80000021|10|80000022|10|80000023|10;80000022|15|80000023|15|80000024|15</v>
      </c>
      <c r="L292" s="34" t="str">
        <f t="shared" si="52"/>
        <v/>
      </c>
      <c r="M292" s="34" t="str">
        <f t="shared" si="53"/>
        <v/>
      </c>
    </row>
    <row r="293" spans="1:13" s="34" customFormat="1" x14ac:dyDescent="0.15">
      <c r="A293" s="34">
        <f t="shared" si="66"/>
        <v>305803</v>
      </c>
      <c r="B293" s="92">
        <v>3058</v>
      </c>
      <c r="C293" s="92" t="str">
        <f>VLOOKUP(B293,Heroes_Config!A:B,2,0)</f>
        <v>路易十四</v>
      </c>
      <c r="D293" s="114">
        <f>VLOOKUP(B293,Heroes_Config!$A$5:$AN$5005,MATCH(D$4,Heroes_Config!$A$4:$AN$4,0),0)</f>
        <v>3</v>
      </c>
      <c r="E293" s="34">
        <v>3</v>
      </c>
      <c r="G293" s="34">
        <f t="shared" si="65"/>
        <v>35</v>
      </c>
      <c r="H293" s="34">
        <f t="shared" si="65"/>
        <v>-1</v>
      </c>
      <c r="I293" s="34" t="str">
        <f>IF(F293="","",IF(F293=4,VLOOKUP(VALUE(CONCATENATE(E293,F293,IF(OR(VLOOKUP(C293,[3]Heroes_Config!B:C,2,0)="枪兵",VLOOKUP(C293,[3]Heroes_Config!B:C,2,0)="步兵",VLOOKUP(C293,[3]Heroes_Config!B:C,2,0)="骑兵",VLOOKUP(C293,[3]Heroes_Config!B:C,2,0)="轻骑兵",VLOOKUP(C293,[3]Heroes_Config!B:C,2,0)="重骑兵",VLOOKUP(C293,[3]Heroes_Config!B:C,2,0)="盾兵",VLOOKUP(C293,[3]Heroes_Config!B:C,2,0)="忍者",VLOOKUP(C293,[3]Heroes_Config!B:C,2,0)="怪兽"),0,1))),[4]被动技能!A$3:B$32,2,0),VLOOKUP(VALUE(LEFT(CONCATENATE(E293,F293,IF(OR(VLOOKUP(C293,[3]Heroes_Config!B:C,2,0)="枪兵",VLOOKUP(C293,[3]Heroes_Config!B:C,2,0)="步兵",VLOOKUP(C293,[3]Heroes_Config!B:C,2,0)="骑兵",VLOOKUP(C293,[3]Heroes_Config!B:C,2,0)="轻骑兵",VLOOKUP(C293,[3]Heroes_Config!B:C,2,0)="重骑兵",VLOOKUP(C293,[3]Heroes_Config!B:C,2,0)="盾兵",VLOOKUP(C293,[3]Heroes_Config!B:C,2,0)="忍者",VLOOKUP(C293,[3]Heroes_Config!B:C,2,0)="怪兽"),0,1)),2)),[4]被动技能!A$3:B$32,2,0)))</f>
        <v/>
      </c>
      <c r="J293" s="34" t="str">
        <f t="shared" si="51"/>
        <v/>
      </c>
      <c r="K293" s="34" t="str">
        <f>VLOOKUP(D293,[4]被动技能!$A$35:$B$37,2,0)</f>
        <v>80000020|5|80000021|5|80000022|5;80000021|10|80000022|10|80000023|10;80000022|15|80000023|15|80000024|15</v>
      </c>
      <c r="L293" s="34" t="str">
        <f t="shared" si="52"/>
        <v/>
      </c>
      <c r="M293" s="34" t="str">
        <f t="shared" si="53"/>
        <v/>
      </c>
    </row>
    <row r="294" spans="1:13" s="34" customFormat="1" x14ac:dyDescent="0.15">
      <c r="A294" s="34">
        <f t="shared" si="66"/>
        <v>305804</v>
      </c>
      <c r="B294" s="92">
        <v>3058</v>
      </c>
      <c r="C294" s="92" t="str">
        <f>VLOOKUP(B294,Heroes_Config!A:B,2,0)</f>
        <v>路易十四</v>
      </c>
      <c r="D294" s="114">
        <f>VLOOKUP(B294,Heroes_Config!$A$5:$AN$5005,MATCH(D$4,Heroes_Config!$A$4:$AN$4,0),0)</f>
        <v>3</v>
      </c>
      <c r="E294" s="34">
        <v>4</v>
      </c>
      <c r="G294" s="34">
        <f t="shared" si="65"/>
        <v>45</v>
      </c>
      <c r="H294" s="34">
        <f t="shared" si="65"/>
        <v>-1</v>
      </c>
      <c r="I294" s="34" t="str">
        <f>IF(F294="","",IF(F294=4,VLOOKUP(VALUE(CONCATENATE(E294,F294,IF(OR(VLOOKUP(C294,[3]Heroes_Config!B:C,2,0)="枪兵",VLOOKUP(C294,[3]Heroes_Config!B:C,2,0)="步兵",VLOOKUP(C294,[3]Heroes_Config!B:C,2,0)="骑兵",VLOOKUP(C294,[3]Heroes_Config!B:C,2,0)="轻骑兵",VLOOKUP(C294,[3]Heroes_Config!B:C,2,0)="重骑兵",VLOOKUP(C294,[3]Heroes_Config!B:C,2,0)="盾兵",VLOOKUP(C294,[3]Heroes_Config!B:C,2,0)="忍者",VLOOKUP(C294,[3]Heroes_Config!B:C,2,0)="怪兽"),0,1))),[4]被动技能!A$3:B$32,2,0),VLOOKUP(VALUE(LEFT(CONCATENATE(E294,F294,IF(OR(VLOOKUP(C294,[3]Heroes_Config!B:C,2,0)="枪兵",VLOOKUP(C294,[3]Heroes_Config!B:C,2,0)="步兵",VLOOKUP(C294,[3]Heroes_Config!B:C,2,0)="骑兵",VLOOKUP(C294,[3]Heroes_Config!B:C,2,0)="轻骑兵",VLOOKUP(C294,[3]Heroes_Config!B:C,2,0)="重骑兵",VLOOKUP(C294,[3]Heroes_Config!B:C,2,0)="盾兵",VLOOKUP(C294,[3]Heroes_Config!B:C,2,0)="忍者",VLOOKUP(C294,[3]Heroes_Config!B:C,2,0)="怪兽"),0,1)),2)),[4]被动技能!A$3:B$32,2,0)))</f>
        <v/>
      </c>
      <c r="J294" s="34" t="str">
        <f t="shared" si="51"/>
        <v/>
      </c>
      <c r="K294" s="34" t="str">
        <f>VLOOKUP(D294,[4]被动技能!$A$35:$B$37,2,0)</f>
        <v>80000020|5|80000021|5|80000022|5;80000021|10|80000022|10|80000023|10;80000022|15|80000023|15|80000024|15</v>
      </c>
      <c r="L294" s="34" t="str">
        <f t="shared" si="52"/>
        <v/>
      </c>
      <c r="M294" s="34" t="str">
        <f t="shared" si="53"/>
        <v/>
      </c>
    </row>
    <row r="295" spans="1:13" s="34" customFormat="1" x14ac:dyDescent="0.15">
      <c r="A295" s="34">
        <f t="shared" si="66"/>
        <v>305805</v>
      </c>
      <c r="B295" s="92">
        <v>3058</v>
      </c>
      <c r="C295" s="92" t="str">
        <f>VLOOKUP(B295,Heroes_Config!A:B,2,0)</f>
        <v>路易十四</v>
      </c>
      <c r="D295" s="114">
        <f>VLOOKUP(B295,Heroes_Config!$A$5:$AN$5005,MATCH(D$4,Heroes_Config!$A$4:$AN$4,0),0)</f>
        <v>3</v>
      </c>
      <c r="E295" s="34">
        <v>5</v>
      </c>
      <c r="G295" s="34">
        <f t="shared" si="65"/>
        <v>55</v>
      </c>
      <c r="H295" s="34">
        <f t="shared" si="65"/>
        <v>-1</v>
      </c>
      <c r="I295" s="34" t="str">
        <f>IF(F295="","",IF(F295=4,VLOOKUP(VALUE(CONCATENATE(E295,F295,IF(OR(VLOOKUP(C295,[3]Heroes_Config!B:C,2,0)="枪兵",VLOOKUP(C295,[3]Heroes_Config!B:C,2,0)="步兵",VLOOKUP(C295,[3]Heroes_Config!B:C,2,0)="骑兵",VLOOKUP(C295,[3]Heroes_Config!B:C,2,0)="轻骑兵",VLOOKUP(C295,[3]Heroes_Config!B:C,2,0)="重骑兵",VLOOKUP(C295,[3]Heroes_Config!B:C,2,0)="盾兵",VLOOKUP(C295,[3]Heroes_Config!B:C,2,0)="忍者",VLOOKUP(C295,[3]Heroes_Config!B:C,2,0)="怪兽"),0,1))),[4]被动技能!A$3:B$32,2,0),VLOOKUP(VALUE(LEFT(CONCATENATE(E295,F295,IF(OR(VLOOKUP(C295,[3]Heroes_Config!B:C,2,0)="枪兵",VLOOKUP(C295,[3]Heroes_Config!B:C,2,0)="步兵",VLOOKUP(C295,[3]Heroes_Config!B:C,2,0)="骑兵",VLOOKUP(C295,[3]Heroes_Config!B:C,2,0)="轻骑兵",VLOOKUP(C295,[3]Heroes_Config!B:C,2,0)="重骑兵",VLOOKUP(C295,[3]Heroes_Config!B:C,2,0)="盾兵",VLOOKUP(C295,[3]Heroes_Config!B:C,2,0)="忍者",VLOOKUP(C295,[3]Heroes_Config!B:C,2,0)="怪兽"),0,1)),2)),[4]被动技能!A$3:B$32,2,0)))</f>
        <v/>
      </c>
      <c r="J295" s="34" t="str">
        <f t="shared" si="51"/>
        <v/>
      </c>
      <c r="K295" s="34" t="str">
        <f>VLOOKUP(D295,[4]被动技能!$A$35:$B$37,2,0)</f>
        <v>80000020|5|80000021|5|80000022|5;80000021|10|80000022|10|80000023|10;80000022|15|80000023|15|80000024|15</v>
      </c>
      <c r="L295" s="34" t="str">
        <f t="shared" si="52"/>
        <v/>
      </c>
      <c r="M295" s="34" t="str">
        <f t="shared" si="53"/>
        <v/>
      </c>
    </row>
    <row r="296" spans="1:13" s="34" customFormat="1" x14ac:dyDescent="0.15">
      <c r="A296" s="34">
        <f t="shared" si="66"/>
        <v>305901</v>
      </c>
      <c r="B296" s="92">
        <v>3059</v>
      </c>
      <c r="C296" s="92" t="str">
        <f>VLOOKUP(B296,Heroes_Config!A:B,2,0)</f>
        <v>埃及艳后</v>
      </c>
      <c r="D296" s="114">
        <f>VLOOKUP(B296,Heroes_Config!$A$5:$AN$5005,MATCH(D$4,Heroes_Config!$A$4:$AN$4,0),0)</f>
        <v>3</v>
      </c>
      <c r="E296" s="34">
        <v>1</v>
      </c>
      <c r="G296" s="34">
        <f t="shared" ref="G296:H315" si="67">G291</f>
        <v>10</v>
      </c>
      <c r="H296" s="34">
        <f t="shared" si="67"/>
        <v>-1</v>
      </c>
      <c r="I296" s="34" t="str">
        <f>IF(F296="","",IF(F296=4,VLOOKUP(VALUE(CONCATENATE(E296,F296,IF(OR(VLOOKUP(C296,[3]Heroes_Config!B:C,2,0)="枪兵",VLOOKUP(C296,[3]Heroes_Config!B:C,2,0)="步兵",VLOOKUP(C296,[3]Heroes_Config!B:C,2,0)="骑兵",VLOOKUP(C296,[3]Heroes_Config!B:C,2,0)="轻骑兵",VLOOKUP(C296,[3]Heroes_Config!B:C,2,0)="重骑兵",VLOOKUP(C296,[3]Heroes_Config!B:C,2,0)="盾兵",VLOOKUP(C296,[3]Heroes_Config!B:C,2,0)="忍者",VLOOKUP(C296,[3]Heroes_Config!B:C,2,0)="怪兽"),0,1))),[4]被动技能!A$3:B$32,2,0),VLOOKUP(VALUE(LEFT(CONCATENATE(E296,F296,IF(OR(VLOOKUP(C296,[3]Heroes_Config!B:C,2,0)="枪兵",VLOOKUP(C296,[3]Heroes_Config!B:C,2,0)="步兵",VLOOKUP(C296,[3]Heroes_Config!B:C,2,0)="骑兵",VLOOKUP(C296,[3]Heroes_Config!B:C,2,0)="轻骑兵",VLOOKUP(C296,[3]Heroes_Config!B:C,2,0)="重骑兵",VLOOKUP(C296,[3]Heroes_Config!B:C,2,0)="盾兵",VLOOKUP(C296,[3]Heroes_Config!B:C,2,0)="忍者",VLOOKUP(C296,[3]Heroes_Config!B:C,2,0)="怪兽"),0,1)),2)),[4]被动技能!A$3:B$32,2,0)))</f>
        <v/>
      </c>
      <c r="J296" s="34" t="str">
        <f t="shared" si="51"/>
        <v/>
      </c>
      <c r="K296" s="34" t="str">
        <f>VLOOKUP(D296,[4]被动技能!$A$35:$B$37,2,0)</f>
        <v>80000020|5|80000021|5|80000022|5;80000021|10|80000022|10|80000023|10;80000022|15|80000023|15|80000024|15</v>
      </c>
      <c r="L296" s="34" t="str">
        <f t="shared" si="52"/>
        <v/>
      </c>
      <c r="M296" s="34" t="str">
        <f t="shared" si="53"/>
        <v/>
      </c>
    </row>
    <row r="297" spans="1:13" s="34" customFormat="1" x14ac:dyDescent="0.15">
      <c r="A297" s="34">
        <f t="shared" si="66"/>
        <v>305902</v>
      </c>
      <c r="B297" s="92">
        <v>3059</v>
      </c>
      <c r="C297" s="92" t="str">
        <f>VLOOKUP(B297,Heroes_Config!A:B,2,0)</f>
        <v>埃及艳后</v>
      </c>
      <c r="D297" s="114">
        <f>VLOOKUP(B297,Heroes_Config!$A$5:$AN$5005,MATCH(D$4,Heroes_Config!$A$4:$AN$4,0),0)</f>
        <v>3</v>
      </c>
      <c r="E297" s="34">
        <v>2</v>
      </c>
      <c r="G297" s="34">
        <f t="shared" si="67"/>
        <v>25</v>
      </c>
      <c r="H297" s="34">
        <f t="shared" si="67"/>
        <v>-1</v>
      </c>
      <c r="I297" s="34" t="str">
        <f>IF(F297="","",IF(F297=4,VLOOKUP(VALUE(CONCATENATE(E297,F297,IF(OR(VLOOKUP(C297,[3]Heroes_Config!B:C,2,0)="枪兵",VLOOKUP(C297,[3]Heroes_Config!B:C,2,0)="步兵",VLOOKUP(C297,[3]Heroes_Config!B:C,2,0)="骑兵",VLOOKUP(C297,[3]Heroes_Config!B:C,2,0)="轻骑兵",VLOOKUP(C297,[3]Heroes_Config!B:C,2,0)="重骑兵",VLOOKUP(C297,[3]Heroes_Config!B:C,2,0)="盾兵",VLOOKUP(C297,[3]Heroes_Config!B:C,2,0)="忍者",VLOOKUP(C297,[3]Heroes_Config!B:C,2,0)="怪兽"),0,1))),[4]被动技能!A$3:B$32,2,0),VLOOKUP(VALUE(LEFT(CONCATENATE(E297,F297,IF(OR(VLOOKUP(C297,[3]Heroes_Config!B:C,2,0)="枪兵",VLOOKUP(C297,[3]Heroes_Config!B:C,2,0)="步兵",VLOOKUP(C297,[3]Heroes_Config!B:C,2,0)="骑兵",VLOOKUP(C297,[3]Heroes_Config!B:C,2,0)="轻骑兵",VLOOKUP(C297,[3]Heroes_Config!B:C,2,0)="重骑兵",VLOOKUP(C297,[3]Heroes_Config!B:C,2,0)="盾兵",VLOOKUP(C297,[3]Heroes_Config!B:C,2,0)="忍者",VLOOKUP(C297,[3]Heroes_Config!B:C,2,0)="怪兽"),0,1)),2)),[4]被动技能!A$3:B$32,2,0)))</f>
        <v/>
      </c>
      <c r="J297" s="34" t="str">
        <f t="shared" si="51"/>
        <v/>
      </c>
      <c r="K297" s="34" t="str">
        <f>VLOOKUP(D297,[4]被动技能!$A$35:$B$37,2,0)</f>
        <v>80000020|5|80000021|5|80000022|5;80000021|10|80000022|10|80000023|10;80000022|15|80000023|15|80000024|15</v>
      </c>
      <c r="L297" s="34" t="str">
        <f t="shared" si="52"/>
        <v/>
      </c>
      <c r="M297" s="34" t="str">
        <f t="shared" si="53"/>
        <v/>
      </c>
    </row>
    <row r="298" spans="1:13" s="34" customFormat="1" x14ac:dyDescent="0.15">
      <c r="A298" s="34">
        <f t="shared" si="66"/>
        <v>305903</v>
      </c>
      <c r="B298" s="92">
        <v>3059</v>
      </c>
      <c r="C298" s="92" t="str">
        <f>VLOOKUP(B298,Heroes_Config!A:B,2,0)</f>
        <v>埃及艳后</v>
      </c>
      <c r="D298" s="114">
        <f>VLOOKUP(B298,Heroes_Config!$A$5:$AN$5005,MATCH(D$4,Heroes_Config!$A$4:$AN$4,0),0)</f>
        <v>3</v>
      </c>
      <c r="E298" s="34">
        <v>3</v>
      </c>
      <c r="G298" s="34">
        <f t="shared" si="67"/>
        <v>35</v>
      </c>
      <c r="H298" s="34">
        <f t="shared" si="67"/>
        <v>-1</v>
      </c>
      <c r="I298" s="34" t="str">
        <f>IF(F298="","",IF(F298=4,VLOOKUP(VALUE(CONCATENATE(E298,F298,IF(OR(VLOOKUP(C298,[3]Heroes_Config!B:C,2,0)="枪兵",VLOOKUP(C298,[3]Heroes_Config!B:C,2,0)="步兵",VLOOKUP(C298,[3]Heroes_Config!B:C,2,0)="骑兵",VLOOKUP(C298,[3]Heroes_Config!B:C,2,0)="轻骑兵",VLOOKUP(C298,[3]Heroes_Config!B:C,2,0)="重骑兵",VLOOKUP(C298,[3]Heroes_Config!B:C,2,0)="盾兵",VLOOKUP(C298,[3]Heroes_Config!B:C,2,0)="忍者",VLOOKUP(C298,[3]Heroes_Config!B:C,2,0)="怪兽"),0,1))),[4]被动技能!A$3:B$32,2,0),VLOOKUP(VALUE(LEFT(CONCATENATE(E298,F298,IF(OR(VLOOKUP(C298,[3]Heroes_Config!B:C,2,0)="枪兵",VLOOKUP(C298,[3]Heroes_Config!B:C,2,0)="步兵",VLOOKUP(C298,[3]Heroes_Config!B:C,2,0)="骑兵",VLOOKUP(C298,[3]Heroes_Config!B:C,2,0)="轻骑兵",VLOOKUP(C298,[3]Heroes_Config!B:C,2,0)="重骑兵",VLOOKUP(C298,[3]Heroes_Config!B:C,2,0)="盾兵",VLOOKUP(C298,[3]Heroes_Config!B:C,2,0)="忍者",VLOOKUP(C298,[3]Heroes_Config!B:C,2,0)="怪兽"),0,1)),2)),[4]被动技能!A$3:B$32,2,0)))</f>
        <v/>
      </c>
      <c r="J298" s="34" t="str">
        <f t="shared" si="51"/>
        <v/>
      </c>
      <c r="K298" s="34" t="str">
        <f>VLOOKUP(D298,[4]被动技能!$A$35:$B$37,2,0)</f>
        <v>80000020|5|80000021|5|80000022|5;80000021|10|80000022|10|80000023|10;80000022|15|80000023|15|80000024|15</v>
      </c>
      <c r="L298" s="34" t="str">
        <f t="shared" si="52"/>
        <v/>
      </c>
      <c r="M298" s="34" t="str">
        <f t="shared" si="53"/>
        <v/>
      </c>
    </row>
    <row r="299" spans="1:13" s="34" customFormat="1" x14ac:dyDescent="0.15">
      <c r="A299" s="34">
        <f t="shared" si="66"/>
        <v>305904</v>
      </c>
      <c r="B299" s="92">
        <v>3059</v>
      </c>
      <c r="C299" s="92" t="str">
        <f>VLOOKUP(B299,Heroes_Config!A:B,2,0)</f>
        <v>埃及艳后</v>
      </c>
      <c r="D299" s="114">
        <f>VLOOKUP(B299,Heroes_Config!$A$5:$AN$5005,MATCH(D$4,Heroes_Config!$A$4:$AN$4,0),0)</f>
        <v>3</v>
      </c>
      <c r="E299" s="34">
        <v>4</v>
      </c>
      <c r="G299" s="34">
        <f t="shared" si="67"/>
        <v>45</v>
      </c>
      <c r="H299" s="34">
        <f t="shared" si="67"/>
        <v>-1</v>
      </c>
      <c r="I299" s="34" t="str">
        <f>IF(F299="","",IF(F299=4,VLOOKUP(VALUE(CONCATENATE(E299,F299,IF(OR(VLOOKUP(C299,[3]Heroes_Config!B:C,2,0)="枪兵",VLOOKUP(C299,[3]Heroes_Config!B:C,2,0)="步兵",VLOOKUP(C299,[3]Heroes_Config!B:C,2,0)="骑兵",VLOOKUP(C299,[3]Heroes_Config!B:C,2,0)="轻骑兵",VLOOKUP(C299,[3]Heroes_Config!B:C,2,0)="重骑兵",VLOOKUP(C299,[3]Heroes_Config!B:C,2,0)="盾兵",VLOOKUP(C299,[3]Heroes_Config!B:C,2,0)="忍者",VLOOKUP(C299,[3]Heroes_Config!B:C,2,0)="怪兽"),0,1))),[4]被动技能!A$3:B$32,2,0),VLOOKUP(VALUE(LEFT(CONCATENATE(E299,F299,IF(OR(VLOOKUP(C299,[3]Heroes_Config!B:C,2,0)="枪兵",VLOOKUP(C299,[3]Heroes_Config!B:C,2,0)="步兵",VLOOKUP(C299,[3]Heroes_Config!B:C,2,0)="骑兵",VLOOKUP(C299,[3]Heroes_Config!B:C,2,0)="轻骑兵",VLOOKUP(C299,[3]Heroes_Config!B:C,2,0)="重骑兵",VLOOKUP(C299,[3]Heroes_Config!B:C,2,0)="盾兵",VLOOKUP(C299,[3]Heroes_Config!B:C,2,0)="忍者",VLOOKUP(C299,[3]Heroes_Config!B:C,2,0)="怪兽"),0,1)),2)),[4]被动技能!A$3:B$32,2,0)))</f>
        <v/>
      </c>
      <c r="J299" s="34" t="str">
        <f t="shared" si="51"/>
        <v/>
      </c>
      <c r="K299" s="34" t="str">
        <f>VLOOKUP(D299,[4]被动技能!$A$35:$B$37,2,0)</f>
        <v>80000020|5|80000021|5|80000022|5;80000021|10|80000022|10|80000023|10;80000022|15|80000023|15|80000024|15</v>
      </c>
      <c r="L299" s="34" t="str">
        <f t="shared" si="52"/>
        <v/>
      </c>
      <c r="M299" s="34" t="str">
        <f t="shared" si="53"/>
        <v/>
      </c>
    </row>
    <row r="300" spans="1:13" s="34" customFormat="1" x14ac:dyDescent="0.15">
      <c r="A300" s="34">
        <f t="shared" si="66"/>
        <v>305905</v>
      </c>
      <c r="B300" s="92">
        <v>3059</v>
      </c>
      <c r="C300" s="92" t="str">
        <f>VLOOKUP(B300,Heroes_Config!A:B,2,0)</f>
        <v>埃及艳后</v>
      </c>
      <c r="D300" s="114">
        <f>VLOOKUP(B300,Heroes_Config!$A$5:$AN$5005,MATCH(D$4,Heroes_Config!$A$4:$AN$4,0),0)</f>
        <v>3</v>
      </c>
      <c r="E300" s="34">
        <v>5</v>
      </c>
      <c r="G300" s="34">
        <f t="shared" si="67"/>
        <v>55</v>
      </c>
      <c r="H300" s="34">
        <f t="shared" si="67"/>
        <v>-1</v>
      </c>
      <c r="I300" s="34" t="str">
        <f>IF(F300="","",IF(F300=4,VLOOKUP(VALUE(CONCATENATE(E300,F300,IF(OR(VLOOKUP(C300,[3]Heroes_Config!B:C,2,0)="枪兵",VLOOKUP(C300,[3]Heroes_Config!B:C,2,0)="步兵",VLOOKUP(C300,[3]Heroes_Config!B:C,2,0)="骑兵",VLOOKUP(C300,[3]Heroes_Config!B:C,2,0)="轻骑兵",VLOOKUP(C300,[3]Heroes_Config!B:C,2,0)="重骑兵",VLOOKUP(C300,[3]Heroes_Config!B:C,2,0)="盾兵",VLOOKUP(C300,[3]Heroes_Config!B:C,2,0)="忍者",VLOOKUP(C300,[3]Heroes_Config!B:C,2,0)="怪兽"),0,1))),[4]被动技能!A$3:B$32,2,0),VLOOKUP(VALUE(LEFT(CONCATENATE(E300,F300,IF(OR(VLOOKUP(C300,[3]Heroes_Config!B:C,2,0)="枪兵",VLOOKUP(C300,[3]Heroes_Config!B:C,2,0)="步兵",VLOOKUP(C300,[3]Heroes_Config!B:C,2,0)="骑兵",VLOOKUP(C300,[3]Heroes_Config!B:C,2,0)="轻骑兵",VLOOKUP(C300,[3]Heroes_Config!B:C,2,0)="重骑兵",VLOOKUP(C300,[3]Heroes_Config!B:C,2,0)="盾兵",VLOOKUP(C300,[3]Heroes_Config!B:C,2,0)="忍者",VLOOKUP(C300,[3]Heroes_Config!B:C,2,0)="怪兽"),0,1)),2)),[4]被动技能!A$3:B$32,2,0)))</f>
        <v/>
      </c>
      <c r="J300" s="34" t="str">
        <f t="shared" si="51"/>
        <v/>
      </c>
      <c r="K300" s="34" t="str">
        <f>VLOOKUP(D300,[4]被动技能!$A$35:$B$37,2,0)</f>
        <v>80000020|5|80000021|5|80000022|5;80000021|10|80000022|10|80000023|10;80000022|15|80000023|15|80000024|15</v>
      </c>
      <c r="L300" s="34" t="str">
        <f t="shared" si="52"/>
        <v/>
      </c>
      <c r="M300" s="34" t="str">
        <f t="shared" si="53"/>
        <v/>
      </c>
    </row>
    <row r="301" spans="1:13" s="34" customFormat="1" x14ac:dyDescent="0.15">
      <c r="A301" s="34">
        <f t="shared" si="66"/>
        <v>306001</v>
      </c>
      <c r="B301" s="92">
        <v>3060</v>
      </c>
      <c r="C301" s="92" t="str">
        <f>VLOOKUP(B301,Heroes_Config!A:B,2,0)</f>
        <v>彼得大帝</v>
      </c>
      <c r="D301" s="114">
        <f>VLOOKUP(B301,Heroes_Config!$A$5:$AN$5005,MATCH(D$4,Heroes_Config!$A$4:$AN$4,0),0)</f>
        <v>3</v>
      </c>
      <c r="E301" s="34">
        <v>1</v>
      </c>
      <c r="G301" s="34">
        <f t="shared" si="67"/>
        <v>10</v>
      </c>
      <c r="H301" s="34">
        <f t="shared" si="67"/>
        <v>-1</v>
      </c>
      <c r="I301" s="34" t="str">
        <f>IF(F301="","",IF(F301=4,VLOOKUP(VALUE(CONCATENATE(E301,F301,IF(OR(VLOOKUP(C301,[3]Heroes_Config!B:C,2,0)="枪兵",VLOOKUP(C301,[3]Heroes_Config!B:C,2,0)="步兵",VLOOKUP(C301,[3]Heroes_Config!B:C,2,0)="骑兵",VLOOKUP(C301,[3]Heroes_Config!B:C,2,0)="轻骑兵",VLOOKUP(C301,[3]Heroes_Config!B:C,2,0)="重骑兵",VLOOKUP(C301,[3]Heroes_Config!B:C,2,0)="盾兵",VLOOKUP(C301,[3]Heroes_Config!B:C,2,0)="忍者",VLOOKUP(C301,[3]Heroes_Config!B:C,2,0)="怪兽"),0,1))),[4]被动技能!A$3:B$32,2,0),VLOOKUP(VALUE(LEFT(CONCATENATE(E301,F301,IF(OR(VLOOKUP(C301,[3]Heroes_Config!B:C,2,0)="枪兵",VLOOKUP(C301,[3]Heroes_Config!B:C,2,0)="步兵",VLOOKUP(C301,[3]Heroes_Config!B:C,2,0)="骑兵",VLOOKUP(C301,[3]Heroes_Config!B:C,2,0)="轻骑兵",VLOOKUP(C301,[3]Heroes_Config!B:C,2,0)="重骑兵",VLOOKUP(C301,[3]Heroes_Config!B:C,2,0)="盾兵",VLOOKUP(C301,[3]Heroes_Config!B:C,2,0)="忍者",VLOOKUP(C301,[3]Heroes_Config!B:C,2,0)="怪兽"),0,1)),2)),[4]被动技能!A$3:B$32,2,0)))</f>
        <v/>
      </c>
      <c r="J301" s="34" t="str">
        <f t="shared" si="51"/>
        <v/>
      </c>
      <c r="K301" s="34" t="str">
        <f>VLOOKUP(D301,[4]被动技能!$A$35:$B$37,2,0)</f>
        <v>80000020|5|80000021|5|80000022|5;80000021|10|80000022|10|80000023|10;80000022|15|80000023|15|80000024|15</v>
      </c>
      <c r="L301" s="34" t="str">
        <f t="shared" si="52"/>
        <v/>
      </c>
      <c r="M301" s="34" t="str">
        <f t="shared" si="53"/>
        <v/>
      </c>
    </row>
    <row r="302" spans="1:13" s="34" customFormat="1" x14ac:dyDescent="0.15">
      <c r="A302" s="34">
        <f t="shared" si="66"/>
        <v>306002</v>
      </c>
      <c r="B302" s="92">
        <v>3060</v>
      </c>
      <c r="C302" s="92" t="str">
        <f>VLOOKUP(B302,Heroes_Config!A:B,2,0)</f>
        <v>彼得大帝</v>
      </c>
      <c r="D302" s="114">
        <f>VLOOKUP(B302,Heroes_Config!$A$5:$AN$5005,MATCH(D$4,Heroes_Config!$A$4:$AN$4,0),0)</f>
        <v>3</v>
      </c>
      <c r="E302" s="34">
        <v>2</v>
      </c>
      <c r="G302" s="34">
        <f t="shared" si="67"/>
        <v>25</v>
      </c>
      <c r="H302" s="34">
        <f t="shared" si="67"/>
        <v>-1</v>
      </c>
      <c r="I302" s="34" t="str">
        <f>IF(F302="","",IF(F302=4,VLOOKUP(VALUE(CONCATENATE(E302,F302,IF(OR(VLOOKUP(C302,[3]Heroes_Config!B:C,2,0)="枪兵",VLOOKUP(C302,[3]Heroes_Config!B:C,2,0)="步兵",VLOOKUP(C302,[3]Heroes_Config!B:C,2,0)="骑兵",VLOOKUP(C302,[3]Heroes_Config!B:C,2,0)="轻骑兵",VLOOKUP(C302,[3]Heroes_Config!B:C,2,0)="重骑兵",VLOOKUP(C302,[3]Heroes_Config!B:C,2,0)="盾兵",VLOOKUP(C302,[3]Heroes_Config!B:C,2,0)="忍者",VLOOKUP(C302,[3]Heroes_Config!B:C,2,0)="怪兽"),0,1))),[4]被动技能!A$3:B$32,2,0),VLOOKUP(VALUE(LEFT(CONCATENATE(E302,F302,IF(OR(VLOOKUP(C302,[3]Heroes_Config!B:C,2,0)="枪兵",VLOOKUP(C302,[3]Heroes_Config!B:C,2,0)="步兵",VLOOKUP(C302,[3]Heroes_Config!B:C,2,0)="骑兵",VLOOKUP(C302,[3]Heroes_Config!B:C,2,0)="轻骑兵",VLOOKUP(C302,[3]Heroes_Config!B:C,2,0)="重骑兵",VLOOKUP(C302,[3]Heroes_Config!B:C,2,0)="盾兵",VLOOKUP(C302,[3]Heroes_Config!B:C,2,0)="忍者",VLOOKUP(C302,[3]Heroes_Config!B:C,2,0)="怪兽"),0,1)),2)),[4]被动技能!A$3:B$32,2,0)))</f>
        <v/>
      </c>
      <c r="J302" s="34" t="str">
        <f t="shared" si="51"/>
        <v/>
      </c>
      <c r="K302" s="34" t="str">
        <f>VLOOKUP(D302,[4]被动技能!$A$35:$B$37,2,0)</f>
        <v>80000020|5|80000021|5|80000022|5;80000021|10|80000022|10|80000023|10;80000022|15|80000023|15|80000024|15</v>
      </c>
      <c r="L302" s="34" t="str">
        <f t="shared" si="52"/>
        <v/>
      </c>
      <c r="M302" s="34" t="str">
        <f t="shared" si="53"/>
        <v/>
      </c>
    </row>
    <row r="303" spans="1:13" s="34" customFormat="1" x14ac:dyDescent="0.15">
      <c r="A303" s="34">
        <f t="shared" si="66"/>
        <v>306003</v>
      </c>
      <c r="B303" s="92">
        <v>3060</v>
      </c>
      <c r="C303" s="92" t="str">
        <f>VLOOKUP(B303,Heroes_Config!A:B,2,0)</f>
        <v>彼得大帝</v>
      </c>
      <c r="D303" s="114">
        <f>VLOOKUP(B303,Heroes_Config!$A$5:$AN$5005,MATCH(D$4,Heroes_Config!$A$4:$AN$4,0),0)</f>
        <v>3</v>
      </c>
      <c r="E303" s="34">
        <v>3</v>
      </c>
      <c r="G303" s="34">
        <f t="shared" si="67"/>
        <v>35</v>
      </c>
      <c r="H303" s="34">
        <f t="shared" si="67"/>
        <v>-1</v>
      </c>
      <c r="I303" s="34" t="str">
        <f>IF(F303="","",IF(F303=4,VLOOKUP(VALUE(CONCATENATE(E303,F303,IF(OR(VLOOKUP(C303,[3]Heroes_Config!B:C,2,0)="枪兵",VLOOKUP(C303,[3]Heroes_Config!B:C,2,0)="步兵",VLOOKUP(C303,[3]Heroes_Config!B:C,2,0)="骑兵",VLOOKUP(C303,[3]Heroes_Config!B:C,2,0)="轻骑兵",VLOOKUP(C303,[3]Heroes_Config!B:C,2,0)="重骑兵",VLOOKUP(C303,[3]Heroes_Config!B:C,2,0)="盾兵",VLOOKUP(C303,[3]Heroes_Config!B:C,2,0)="忍者",VLOOKUP(C303,[3]Heroes_Config!B:C,2,0)="怪兽"),0,1))),[4]被动技能!A$3:B$32,2,0),VLOOKUP(VALUE(LEFT(CONCATENATE(E303,F303,IF(OR(VLOOKUP(C303,[3]Heroes_Config!B:C,2,0)="枪兵",VLOOKUP(C303,[3]Heroes_Config!B:C,2,0)="步兵",VLOOKUP(C303,[3]Heroes_Config!B:C,2,0)="骑兵",VLOOKUP(C303,[3]Heroes_Config!B:C,2,0)="轻骑兵",VLOOKUP(C303,[3]Heroes_Config!B:C,2,0)="重骑兵",VLOOKUP(C303,[3]Heroes_Config!B:C,2,0)="盾兵",VLOOKUP(C303,[3]Heroes_Config!B:C,2,0)="忍者",VLOOKUP(C303,[3]Heroes_Config!B:C,2,0)="怪兽"),0,1)),2)),[4]被动技能!A$3:B$32,2,0)))</f>
        <v/>
      </c>
      <c r="J303" s="34" t="str">
        <f t="shared" si="51"/>
        <v/>
      </c>
      <c r="K303" s="34" t="str">
        <f>VLOOKUP(D303,[4]被动技能!$A$35:$B$37,2,0)</f>
        <v>80000020|5|80000021|5|80000022|5;80000021|10|80000022|10|80000023|10;80000022|15|80000023|15|80000024|15</v>
      </c>
      <c r="L303" s="34" t="str">
        <f t="shared" si="52"/>
        <v/>
      </c>
      <c r="M303" s="34" t="str">
        <f t="shared" si="53"/>
        <v/>
      </c>
    </row>
    <row r="304" spans="1:13" s="34" customFormat="1" x14ac:dyDescent="0.15">
      <c r="A304" s="34">
        <f t="shared" si="66"/>
        <v>306004</v>
      </c>
      <c r="B304" s="92">
        <v>3060</v>
      </c>
      <c r="C304" s="92" t="str">
        <f>VLOOKUP(B304,Heroes_Config!A:B,2,0)</f>
        <v>彼得大帝</v>
      </c>
      <c r="D304" s="114">
        <f>VLOOKUP(B304,Heroes_Config!$A$5:$AN$5005,MATCH(D$4,Heroes_Config!$A$4:$AN$4,0),0)</f>
        <v>3</v>
      </c>
      <c r="E304" s="34">
        <v>4</v>
      </c>
      <c r="G304" s="34">
        <f t="shared" si="67"/>
        <v>45</v>
      </c>
      <c r="H304" s="34">
        <f t="shared" si="67"/>
        <v>-1</v>
      </c>
      <c r="I304" s="34" t="str">
        <f>IF(F304="","",IF(F304=4,VLOOKUP(VALUE(CONCATENATE(E304,F304,IF(OR(VLOOKUP(C304,[3]Heroes_Config!B:C,2,0)="枪兵",VLOOKUP(C304,[3]Heroes_Config!B:C,2,0)="步兵",VLOOKUP(C304,[3]Heroes_Config!B:C,2,0)="骑兵",VLOOKUP(C304,[3]Heroes_Config!B:C,2,0)="轻骑兵",VLOOKUP(C304,[3]Heroes_Config!B:C,2,0)="重骑兵",VLOOKUP(C304,[3]Heroes_Config!B:C,2,0)="盾兵",VLOOKUP(C304,[3]Heroes_Config!B:C,2,0)="忍者",VLOOKUP(C304,[3]Heroes_Config!B:C,2,0)="怪兽"),0,1))),[4]被动技能!A$3:B$32,2,0),VLOOKUP(VALUE(LEFT(CONCATENATE(E304,F304,IF(OR(VLOOKUP(C304,[3]Heroes_Config!B:C,2,0)="枪兵",VLOOKUP(C304,[3]Heroes_Config!B:C,2,0)="步兵",VLOOKUP(C304,[3]Heroes_Config!B:C,2,0)="骑兵",VLOOKUP(C304,[3]Heroes_Config!B:C,2,0)="轻骑兵",VLOOKUP(C304,[3]Heroes_Config!B:C,2,0)="重骑兵",VLOOKUP(C304,[3]Heroes_Config!B:C,2,0)="盾兵",VLOOKUP(C304,[3]Heroes_Config!B:C,2,0)="忍者",VLOOKUP(C304,[3]Heroes_Config!B:C,2,0)="怪兽"),0,1)),2)),[4]被动技能!A$3:B$32,2,0)))</f>
        <v/>
      </c>
      <c r="J304" s="34" t="str">
        <f t="shared" si="51"/>
        <v/>
      </c>
      <c r="K304" s="34" t="str">
        <f>VLOOKUP(D304,[4]被动技能!$A$35:$B$37,2,0)</f>
        <v>80000020|5|80000021|5|80000022|5;80000021|10|80000022|10|80000023|10;80000022|15|80000023|15|80000024|15</v>
      </c>
      <c r="L304" s="34" t="str">
        <f t="shared" si="52"/>
        <v/>
      </c>
      <c r="M304" s="34" t="str">
        <f t="shared" si="53"/>
        <v/>
      </c>
    </row>
    <row r="305" spans="1:13" s="34" customFormat="1" x14ac:dyDescent="0.15">
      <c r="A305" s="34">
        <f t="shared" si="66"/>
        <v>306005</v>
      </c>
      <c r="B305" s="92">
        <v>3060</v>
      </c>
      <c r="C305" s="92" t="str">
        <f>VLOOKUP(B305,Heroes_Config!A:B,2,0)</f>
        <v>彼得大帝</v>
      </c>
      <c r="D305" s="114">
        <f>VLOOKUP(B305,Heroes_Config!$A$5:$AN$5005,MATCH(D$4,Heroes_Config!$A$4:$AN$4,0),0)</f>
        <v>3</v>
      </c>
      <c r="E305" s="34">
        <v>5</v>
      </c>
      <c r="G305" s="34">
        <f t="shared" si="67"/>
        <v>55</v>
      </c>
      <c r="H305" s="34">
        <f t="shared" si="67"/>
        <v>-1</v>
      </c>
      <c r="I305" s="34" t="str">
        <f>IF(F305="","",IF(F305=4,VLOOKUP(VALUE(CONCATENATE(E305,F305,IF(OR(VLOOKUP(C305,[3]Heroes_Config!B:C,2,0)="枪兵",VLOOKUP(C305,[3]Heroes_Config!B:C,2,0)="步兵",VLOOKUP(C305,[3]Heroes_Config!B:C,2,0)="骑兵",VLOOKUP(C305,[3]Heroes_Config!B:C,2,0)="轻骑兵",VLOOKUP(C305,[3]Heroes_Config!B:C,2,0)="重骑兵",VLOOKUP(C305,[3]Heroes_Config!B:C,2,0)="盾兵",VLOOKUP(C305,[3]Heroes_Config!B:C,2,0)="忍者",VLOOKUP(C305,[3]Heroes_Config!B:C,2,0)="怪兽"),0,1))),[4]被动技能!A$3:B$32,2,0),VLOOKUP(VALUE(LEFT(CONCATENATE(E305,F305,IF(OR(VLOOKUP(C305,[3]Heroes_Config!B:C,2,0)="枪兵",VLOOKUP(C305,[3]Heroes_Config!B:C,2,0)="步兵",VLOOKUP(C305,[3]Heroes_Config!B:C,2,0)="骑兵",VLOOKUP(C305,[3]Heroes_Config!B:C,2,0)="轻骑兵",VLOOKUP(C305,[3]Heroes_Config!B:C,2,0)="重骑兵",VLOOKUP(C305,[3]Heroes_Config!B:C,2,0)="盾兵",VLOOKUP(C305,[3]Heroes_Config!B:C,2,0)="忍者",VLOOKUP(C305,[3]Heroes_Config!B:C,2,0)="怪兽"),0,1)),2)),[4]被动技能!A$3:B$32,2,0)))</f>
        <v/>
      </c>
      <c r="J305" s="34" t="str">
        <f t="shared" si="51"/>
        <v/>
      </c>
      <c r="K305" s="34" t="str">
        <f>VLOOKUP(D305,[4]被动技能!$A$35:$B$37,2,0)</f>
        <v>80000020|5|80000021|5|80000022|5;80000021|10|80000022|10|80000023|10;80000022|15|80000023|15|80000024|15</v>
      </c>
      <c r="L305" s="34" t="str">
        <f t="shared" si="52"/>
        <v/>
      </c>
      <c r="M305" s="34" t="str">
        <f t="shared" si="53"/>
        <v/>
      </c>
    </row>
    <row r="306" spans="1:13" s="34" customFormat="1" x14ac:dyDescent="0.15">
      <c r="A306" s="34">
        <f t="shared" si="66"/>
        <v>306101</v>
      </c>
      <c r="B306" s="92">
        <v>3061</v>
      </c>
      <c r="C306" s="92" t="str">
        <f>VLOOKUP(B306,Heroes_Config!A:B,2,0)</f>
        <v>海伦</v>
      </c>
      <c r="D306" s="114">
        <f>VLOOKUP(B306,Heroes_Config!$A$5:$AN$5005,MATCH(D$4,Heroes_Config!$A$4:$AN$4,0),0)</f>
        <v>3</v>
      </c>
      <c r="E306" s="34">
        <v>1</v>
      </c>
      <c r="G306" s="34">
        <f t="shared" si="67"/>
        <v>10</v>
      </c>
      <c r="H306" s="34">
        <f t="shared" si="67"/>
        <v>-1</v>
      </c>
      <c r="I306" s="34" t="str">
        <f>IF(F306="","",IF(F306=4,VLOOKUP(VALUE(CONCATENATE(E306,F306,IF(OR(VLOOKUP(C306,[3]Heroes_Config!B:C,2,0)="枪兵",VLOOKUP(C306,[3]Heroes_Config!B:C,2,0)="步兵",VLOOKUP(C306,[3]Heroes_Config!B:C,2,0)="骑兵",VLOOKUP(C306,[3]Heroes_Config!B:C,2,0)="轻骑兵",VLOOKUP(C306,[3]Heroes_Config!B:C,2,0)="重骑兵",VLOOKUP(C306,[3]Heroes_Config!B:C,2,0)="盾兵",VLOOKUP(C306,[3]Heroes_Config!B:C,2,0)="忍者",VLOOKUP(C306,[3]Heroes_Config!B:C,2,0)="怪兽"),0,1))),[4]被动技能!A$3:B$32,2,0),VLOOKUP(VALUE(LEFT(CONCATENATE(E306,F306,IF(OR(VLOOKUP(C306,[3]Heroes_Config!B:C,2,0)="枪兵",VLOOKUP(C306,[3]Heroes_Config!B:C,2,0)="步兵",VLOOKUP(C306,[3]Heroes_Config!B:C,2,0)="骑兵",VLOOKUP(C306,[3]Heroes_Config!B:C,2,0)="轻骑兵",VLOOKUP(C306,[3]Heroes_Config!B:C,2,0)="重骑兵",VLOOKUP(C306,[3]Heroes_Config!B:C,2,0)="盾兵",VLOOKUP(C306,[3]Heroes_Config!B:C,2,0)="忍者",VLOOKUP(C306,[3]Heroes_Config!B:C,2,0)="怪兽"),0,1)),2)),[4]被动技能!A$3:B$32,2,0)))</f>
        <v/>
      </c>
      <c r="J306" s="34" t="str">
        <f t="shared" si="51"/>
        <v/>
      </c>
      <c r="K306" s="34" t="str">
        <f>VLOOKUP(D306,[4]被动技能!$A$35:$B$37,2,0)</f>
        <v>80000020|5|80000021|5|80000022|5;80000021|10|80000022|10|80000023|10;80000022|15|80000023|15|80000024|15</v>
      </c>
      <c r="L306" s="34" t="str">
        <f t="shared" si="52"/>
        <v/>
      </c>
      <c r="M306" s="34" t="str">
        <f t="shared" si="53"/>
        <v/>
      </c>
    </row>
    <row r="307" spans="1:13" s="34" customFormat="1" x14ac:dyDescent="0.15">
      <c r="A307" s="34">
        <f t="shared" si="66"/>
        <v>306102</v>
      </c>
      <c r="B307" s="92">
        <v>3061</v>
      </c>
      <c r="C307" s="92" t="str">
        <f>VLOOKUP(B307,Heroes_Config!A:B,2,0)</f>
        <v>海伦</v>
      </c>
      <c r="D307" s="114">
        <f>VLOOKUP(B307,Heroes_Config!$A$5:$AN$5005,MATCH(D$4,Heroes_Config!$A$4:$AN$4,0),0)</f>
        <v>3</v>
      </c>
      <c r="E307" s="34">
        <v>2</v>
      </c>
      <c r="G307" s="34">
        <f t="shared" si="67"/>
        <v>25</v>
      </c>
      <c r="H307" s="34">
        <f t="shared" si="67"/>
        <v>-1</v>
      </c>
      <c r="I307" s="34" t="str">
        <f>IF(F307="","",IF(F307=4,VLOOKUP(VALUE(CONCATENATE(E307,F307,IF(OR(VLOOKUP(C307,[3]Heroes_Config!B:C,2,0)="枪兵",VLOOKUP(C307,[3]Heroes_Config!B:C,2,0)="步兵",VLOOKUP(C307,[3]Heroes_Config!B:C,2,0)="骑兵",VLOOKUP(C307,[3]Heroes_Config!B:C,2,0)="轻骑兵",VLOOKUP(C307,[3]Heroes_Config!B:C,2,0)="重骑兵",VLOOKUP(C307,[3]Heroes_Config!B:C,2,0)="盾兵",VLOOKUP(C307,[3]Heroes_Config!B:C,2,0)="忍者",VLOOKUP(C307,[3]Heroes_Config!B:C,2,0)="怪兽"),0,1))),[4]被动技能!A$3:B$32,2,0),VLOOKUP(VALUE(LEFT(CONCATENATE(E307,F307,IF(OR(VLOOKUP(C307,[3]Heroes_Config!B:C,2,0)="枪兵",VLOOKUP(C307,[3]Heroes_Config!B:C,2,0)="步兵",VLOOKUP(C307,[3]Heroes_Config!B:C,2,0)="骑兵",VLOOKUP(C307,[3]Heroes_Config!B:C,2,0)="轻骑兵",VLOOKUP(C307,[3]Heroes_Config!B:C,2,0)="重骑兵",VLOOKUP(C307,[3]Heroes_Config!B:C,2,0)="盾兵",VLOOKUP(C307,[3]Heroes_Config!B:C,2,0)="忍者",VLOOKUP(C307,[3]Heroes_Config!B:C,2,0)="怪兽"),0,1)),2)),[4]被动技能!A$3:B$32,2,0)))</f>
        <v/>
      </c>
      <c r="J307" s="34" t="str">
        <f t="shared" si="51"/>
        <v/>
      </c>
      <c r="K307" s="34" t="str">
        <f>VLOOKUP(D307,[4]被动技能!$A$35:$B$37,2,0)</f>
        <v>80000020|5|80000021|5|80000022|5;80000021|10|80000022|10|80000023|10;80000022|15|80000023|15|80000024|15</v>
      </c>
      <c r="L307" s="34" t="str">
        <f t="shared" si="52"/>
        <v/>
      </c>
      <c r="M307" s="34" t="str">
        <f t="shared" si="53"/>
        <v/>
      </c>
    </row>
    <row r="308" spans="1:13" s="34" customFormat="1" x14ac:dyDescent="0.15">
      <c r="A308" s="34">
        <f t="shared" si="66"/>
        <v>306103</v>
      </c>
      <c r="B308" s="92">
        <v>3061</v>
      </c>
      <c r="C308" s="92" t="str">
        <f>VLOOKUP(B308,Heroes_Config!A:B,2,0)</f>
        <v>海伦</v>
      </c>
      <c r="D308" s="114">
        <f>VLOOKUP(B308,Heroes_Config!$A$5:$AN$5005,MATCH(D$4,Heroes_Config!$A$4:$AN$4,0),0)</f>
        <v>3</v>
      </c>
      <c r="E308" s="34">
        <v>3</v>
      </c>
      <c r="G308" s="34">
        <f t="shared" si="67"/>
        <v>35</v>
      </c>
      <c r="H308" s="34">
        <f t="shared" si="67"/>
        <v>-1</v>
      </c>
      <c r="I308" s="34" t="str">
        <f>IF(F308="","",IF(F308=4,VLOOKUP(VALUE(CONCATENATE(E308,F308,IF(OR(VLOOKUP(C308,[3]Heroes_Config!B:C,2,0)="枪兵",VLOOKUP(C308,[3]Heroes_Config!B:C,2,0)="步兵",VLOOKUP(C308,[3]Heroes_Config!B:C,2,0)="骑兵",VLOOKUP(C308,[3]Heroes_Config!B:C,2,0)="轻骑兵",VLOOKUP(C308,[3]Heroes_Config!B:C,2,0)="重骑兵",VLOOKUP(C308,[3]Heroes_Config!B:C,2,0)="盾兵",VLOOKUP(C308,[3]Heroes_Config!B:C,2,0)="忍者",VLOOKUP(C308,[3]Heroes_Config!B:C,2,0)="怪兽"),0,1))),[4]被动技能!A$3:B$32,2,0),VLOOKUP(VALUE(LEFT(CONCATENATE(E308,F308,IF(OR(VLOOKUP(C308,[3]Heroes_Config!B:C,2,0)="枪兵",VLOOKUP(C308,[3]Heroes_Config!B:C,2,0)="步兵",VLOOKUP(C308,[3]Heroes_Config!B:C,2,0)="骑兵",VLOOKUP(C308,[3]Heroes_Config!B:C,2,0)="轻骑兵",VLOOKUP(C308,[3]Heroes_Config!B:C,2,0)="重骑兵",VLOOKUP(C308,[3]Heroes_Config!B:C,2,0)="盾兵",VLOOKUP(C308,[3]Heroes_Config!B:C,2,0)="忍者",VLOOKUP(C308,[3]Heroes_Config!B:C,2,0)="怪兽"),0,1)),2)),[4]被动技能!A$3:B$32,2,0)))</f>
        <v/>
      </c>
      <c r="J308" s="34" t="str">
        <f t="shared" si="51"/>
        <v/>
      </c>
      <c r="K308" s="34" t="str">
        <f>VLOOKUP(D308,[4]被动技能!$A$35:$B$37,2,0)</f>
        <v>80000020|5|80000021|5|80000022|5;80000021|10|80000022|10|80000023|10;80000022|15|80000023|15|80000024|15</v>
      </c>
      <c r="L308" s="34" t="str">
        <f t="shared" si="52"/>
        <v/>
      </c>
      <c r="M308" s="34" t="str">
        <f t="shared" si="53"/>
        <v/>
      </c>
    </row>
    <row r="309" spans="1:13" s="34" customFormat="1" x14ac:dyDescent="0.15">
      <c r="A309" s="34">
        <f t="shared" si="66"/>
        <v>306104</v>
      </c>
      <c r="B309" s="92">
        <v>3061</v>
      </c>
      <c r="C309" s="92" t="str">
        <f>VLOOKUP(B309,Heroes_Config!A:B,2,0)</f>
        <v>海伦</v>
      </c>
      <c r="D309" s="114">
        <f>VLOOKUP(B309,Heroes_Config!$A$5:$AN$5005,MATCH(D$4,Heroes_Config!$A$4:$AN$4,0),0)</f>
        <v>3</v>
      </c>
      <c r="E309" s="34">
        <v>4</v>
      </c>
      <c r="G309" s="34">
        <f t="shared" si="67"/>
        <v>45</v>
      </c>
      <c r="H309" s="34">
        <f t="shared" si="67"/>
        <v>-1</v>
      </c>
      <c r="I309" s="34" t="str">
        <f>IF(F309="","",IF(F309=4,VLOOKUP(VALUE(CONCATENATE(E309,F309,IF(OR(VLOOKUP(C309,[3]Heroes_Config!B:C,2,0)="枪兵",VLOOKUP(C309,[3]Heroes_Config!B:C,2,0)="步兵",VLOOKUP(C309,[3]Heroes_Config!B:C,2,0)="骑兵",VLOOKUP(C309,[3]Heroes_Config!B:C,2,0)="轻骑兵",VLOOKUP(C309,[3]Heroes_Config!B:C,2,0)="重骑兵",VLOOKUP(C309,[3]Heroes_Config!B:C,2,0)="盾兵",VLOOKUP(C309,[3]Heroes_Config!B:C,2,0)="忍者",VLOOKUP(C309,[3]Heroes_Config!B:C,2,0)="怪兽"),0,1))),[4]被动技能!A$3:B$32,2,0),VLOOKUP(VALUE(LEFT(CONCATENATE(E309,F309,IF(OR(VLOOKUP(C309,[3]Heroes_Config!B:C,2,0)="枪兵",VLOOKUP(C309,[3]Heroes_Config!B:C,2,0)="步兵",VLOOKUP(C309,[3]Heroes_Config!B:C,2,0)="骑兵",VLOOKUP(C309,[3]Heroes_Config!B:C,2,0)="轻骑兵",VLOOKUP(C309,[3]Heroes_Config!B:C,2,0)="重骑兵",VLOOKUP(C309,[3]Heroes_Config!B:C,2,0)="盾兵",VLOOKUP(C309,[3]Heroes_Config!B:C,2,0)="忍者",VLOOKUP(C309,[3]Heroes_Config!B:C,2,0)="怪兽"),0,1)),2)),[4]被动技能!A$3:B$32,2,0)))</f>
        <v/>
      </c>
      <c r="J309" s="34" t="str">
        <f t="shared" si="51"/>
        <v/>
      </c>
      <c r="K309" s="34" t="str">
        <f>VLOOKUP(D309,[4]被动技能!$A$35:$B$37,2,0)</f>
        <v>80000020|5|80000021|5|80000022|5;80000021|10|80000022|10|80000023|10;80000022|15|80000023|15|80000024|15</v>
      </c>
      <c r="L309" s="34" t="str">
        <f t="shared" si="52"/>
        <v/>
      </c>
      <c r="M309" s="34" t="str">
        <f t="shared" si="53"/>
        <v/>
      </c>
    </row>
    <row r="310" spans="1:13" s="34" customFormat="1" x14ac:dyDescent="0.15">
      <c r="A310" s="34">
        <f t="shared" si="66"/>
        <v>306105</v>
      </c>
      <c r="B310" s="92">
        <v>3061</v>
      </c>
      <c r="C310" s="92" t="str">
        <f>VLOOKUP(B310,Heroes_Config!A:B,2,0)</f>
        <v>海伦</v>
      </c>
      <c r="D310" s="114">
        <f>VLOOKUP(B310,Heroes_Config!$A$5:$AN$5005,MATCH(D$4,Heroes_Config!$A$4:$AN$4,0),0)</f>
        <v>3</v>
      </c>
      <c r="E310" s="34">
        <v>5</v>
      </c>
      <c r="G310" s="34">
        <f t="shared" si="67"/>
        <v>55</v>
      </c>
      <c r="H310" s="34">
        <f t="shared" si="67"/>
        <v>-1</v>
      </c>
      <c r="I310" s="34" t="str">
        <f>IF(F310="","",IF(F310=4,VLOOKUP(VALUE(CONCATENATE(E310,F310,IF(OR(VLOOKUP(C310,[3]Heroes_Config!B:C,2,0)="枪兵",VLOOKUP(C310,[3]Heroes_Config!B:C,2,0)="步兵",VLOOKUP(C310,[3]Heroes_Config!B:C,2,0)="骑兵",VLOOKUP(C310,[3]Heroes_Config!B:C,2,0)="轻骑兵",VLOOKUP(C310,[3]Heroes_Config!B:C,2,0)="重骑兵",VLOOKUP(C310,[3]Heroes_Config!B:C,2,0)="盾兵",VLOOKUP(C310,[3]Heroes_Config!B:C,2,0)="忍者",VLOOKUP(C310,[3]Heroes_Config!B:C,2,0)="怪兽"),0,1))),[4]被动技能!A$3:B$32,2,0),VLOOKUP(VALUE(LEFT(CONCATENATE(E310,F310,IF(OR(VLOOKUP(C310,[3]Heroes_Config!B:C,2,0)="枪兵",VLOOKUP(C310,[3]Heroes_Config!B:C,2,0)="步兵",VLOOKUP(C310,[3]Heroes_Config!B:C,2,0)="骑兵",VLOOKUP(C310,[3]Heroes_Config!B:C,2,0)="轻骑兵",VLOOKUP(C310,[3]Heroes_Config!B:C,2,0)="重骑兵",VLOOKUP(C310,[3]Heroes_Config!B:C,2,0)="盾兵",VLOOKUP(C310,[3]Heroes_Config!B:C,2,0)="忍者",VLOOKUP(C310,[3]Heroes_Config!B:C,2,0)="怪兽"),0,1)),2)),[4]被动技能!A$3:B$32,2,0)))</f>
        <v/>
      </c>
      <c r="J310" s="34" t="str">
        <f t="shared" si="51"/>
        <v/>
      </c>
      <c r="K310" s="34" t="str">
        <f>VLOOKUP(D310,[4]被动技能!$A$35:$B$37,2,0)</f>
        <v>80000020|5|80000021|5|80000022|5;80000021|10|80000022|10|80000023|10;80000022|15|80000023|15|80000024|15</v>
      </c>
      <c r="L310" s="34" t="str">
        <f t="shared" si="52"/>
        <v/>
      </c>
      <c r="M310" s="34" t="str">
        <f t="shared" si="53"/>
        <v/>
      </c>
    </row>
    <row r="311" spans="1:13" s="34" customFormat="1" x14ac:dyDescent="0.15">
      <c r="A311" s="34">
        <f t="shared" si="66"/>
        <v>306201</v>
      </c>
      <c r="B311" s="92">
        <v>3062</v>
      </c>
      <c r="C311" s="92" t="str">
        <f>VLOOKUP(B311,Heroes_Config!A:B,2,0)</f>
        <v>高文</v>
      </c>
      <c r="D311" s="114">
        <f>VLOOKUP(B311,Heroes_Config!$A$5:$AN$5005,MATCH(D$4,Heroes_Config!$A$4:$AN$4,0),0)</f>
        <v>3</v>
      </c>
      <c r="E311" s="34">
        <v>1</v>
      </c>
      <c r="G311" s="34">
        <f t="shared" si="67"/>
        <v>10</v>
      </c>
      <c r="H311" s="34">
        <f t="shared" si="67"/>
        <v>-1</v>
      </c>
      <c r="I311" s="34" t="str">
        <f>IF(F311="","",IF(F311=4,VLOOKUP(VALUE(CONCATENATE(E311,F311,IF(OR(VLOOKUP(C311,[3]Heroes_Config!B:C,2,0)="枪兵",VLOOKUP(C311,[3]Heroes_Config!B:C,2,0)="步兵",VLOOKUP(C311,[3]Heroes_Config!B:C,2,0)="骑兵",VLOOKUP(C311,[3]Heroes_Config!B:C,2,0)="轻骑兵",VLOOKUP(C311,[3]Heroes_Config!B:C,2,0)="重骑兵",VLOOKUP(C311,[3]Heroes_Config!B:C,2,0)="盾兵",VLOOKUP(C311,[3]Heroes_Config!B:C,2,0)="忍者",VLOOKUP(C311,[3]Heroes_Config!B:C,2,0)="怪兽"),0,1))),[4]被动技能!A$3:B$32,2,0),VLOOKUP(VALUE(LEFT(CONCATENATE(E311,F311,IF(OR(VLOOKUP(C311,[3]Heroes_Config!B:C,2,0)="枪兵",VLOOKUP(C311,[3]Heroes_Config!B:C,2,0)="步兵",VLOOKUP(C311,[3]Heroes_Config!B:C,2,0)="骑兵",VLOOKUP(C311,[3]Heroes_Config!B:C,2,0)="轻骑兵",VLOOKUP(C311,[3]Heroes_Config!B:C,2,0)="重骑兵",VLOOKUP(C311,[3]Heroes_Config!B:C,2,0)="盾兵",VLOOKUP(C311,[3]Heroes_Config!B:C,2,0)="忍者",VLOOKUP(C311,[3]Heroes_Config!B:C,2,0)="怪兽"),0,1)),2)),[4]被动技能!A$3:B$32,2,0)))</f>
        <v/>
      </c>
      <c r="J311" s="34" t="str">
        <f t="shared" si="51"/>
        <v/>
      </c>
      <c r="K311" s="34" t="str">
        <f>VLOOKUP(D311,[4]被动技能!$A$35:$B$37,2,0)</f>
        <v>80000020|5|80000021|5|80000022|5;80000021|10|80000022|10|80000023|10;80000022|15|80000023|15|80000024|15</v>
      </c>
      <c r="L311" s="34" t="str">
        <f t="shared" si="52"/>
        <v/>
      </c>
      <c r="M311" s="34" t="str">
        <f t="shared" si="53"/>
        <v/>
      </c>
    </row>
    <row r="312" spans="1:13" s="34" customFormat="1" x14ac:dyDescent="0.15">
      <c r="A312" s="34">
        <f t="shared" si="66"/>
        <v>306202</v>
      </c>
      <c r="B312" s="92">
        <v>3062</v>
      </c>
      <c r="C312" s="92" t="str">
        <f>VLOOKUP(B312,Heroes_Config!A:B,2,0)</f>
        <v>高文</v>
      </c>
      <c r="D312" s="114">
        <f>VLOOKUP(B312,Heroes_Config!$A$5:$AN$5005,MATCH(D$4,Heroes_Config!$A$4:$AN$4,0),0)</f>
        <v>3</v>
      </c>
      <c r="E312" s="34">
        <v>2</v>
      </c>
      <c r="G312" s="34">
        <f t="shared" si="67"/>
        <v>25</v>
      </c>
      <c r="H312" s="34">
        <f t="shared" si="67"/>
        <v>-1</v>
      </c>
      <c r="I312" s="34" t="str">
        <f>IF(F312="","",IF(F312=4,VLOOKUP(VALUE(CONCATENATE(E312,F312,IF(OR(VLOOKUP(C312,[3]Heroes_Config!B:C,2,0)="枪兵",VLOOKUP(C312,[3]Heroes_Config!B:C,2,0)="步兵",VLOOKUP(C312,[3]Heroes_Config!B:C,2,0)="骑兵",VLOOKUP(C312,[3]Heroes_Config!B:C,2,0)="轻骑兵",VLOOKUP(C312,[3]Heroes_Config!B:C,2,0)="重骑兵",VLOOKUP(C312,[3]Heroes_Config!B:C,2,0)="盾兵",VLOOKUP(C312,[3]Heroes_Config!B:C,2,0)="忍者",VLOOKUP(C312,[3]Heroes_Config!B:C,2,0)="怪兽"),0,1))),[4]被动技能!A$3:B$32,2,0),VLOOKUP(VALUE(LEFT(CONCATENATE(E312,F312,IF(OR(VLOOKUP(C312,[3]Heroes_Config!B:C,2,0)="枪兵",VLOOKUP(C312,[3]Heroes_Config!B:C,2,0)="步兵",VLOOKUP(C312,[3]Heroes_Config!B:C,2,0)="骑兵",VLOOKUP(C312,[3]Heroes_Config!B:C,2,0)="轻骑兵",VLOOKUP(C312,[3]Heroes_Config!B:C,2,0)="重骑兵",VLOOKUP(C312,[3]Heroes_Config!B:C,2,0)="盾兵",VLOOKUP(C312,[3]Heroes_Config!B:C,2,0)="忍者",VLOOKUP(C312,[3]Heroes_Config!B:C,2,0)="怪兽"),0,1)),2)),[4]被动技能!A$3:B$32,2,0)))</f>
        <v/>
      </c>
      <c r="J312" s="34" t="str">
        <f t="shared" si="51"/>
        <v/>
      </c>
      <c r="K312" s="34" t="str">
        <f>VLOOKUP(D312,[4]被动技能!$A$35:$B$37,2,0)</f>
        <v>80000020|5|80000021|5|80000022|5;80000021|10|80000022|10|80000023|10;80000022|15|80000023|15|80000024|15</v>
      </c>
      <c r="L312" s="34" t="str">
        <f t="shared" si="52"/>
        <v/>
      </c>
      <c r="M312" s="34" t="str">
        <f t="shared" si="53"/>
        <v/>
      </c>
    </row>
    <row r="313" spans="1:13" s="34" customFormat="1" x14ac:dyDescent="0.15">
      <c r="A313" s="34">
        <f t="shared" si="66"/>
        <v>306203</v>
      </c>
      <c r="B313" s="92">
        <v>3062</v>
      </c>
      <c r="C313" s="92" t="str">
        <f>VLOOKUP(B313,Heroes_Config!A:B,2,0)</f>
        <v>高文</v>
      </c>
      <c r="D313" s="114">
        <f>VLOOKUP(B313,Heroes_Config!$A$5:$AN$5005,MATCH(D$4,Heroes_Config!$A$4:$AN$4,0),0)</f>
        <v>3</v>
      </c>
      <c r="E313" s="34">
        <v>3</v>
      </c>
      <c r="G313" s="34">
        <f t="shared" si="67"/>
        <v>35</v>
      </c>
      <c r="H313" s="34">
        <f t="shared" si="67"/>
        <v>-1</v>
      </c>
      <c r="I313" s="34" t="str">
        <f>IF(F313="","",IF(F313=4,VLOOKUP(VALUE(CONCATENATE(E313,F313,IF(OR(VLOOKUP(C313,[3]Heroes_Config!B:C,2,0)="枪兵",VLOOKUP(C313,[3]Heroes_Config!B:C,2,0)="步兵",VLOOKUP(C313,[3]Heroes_Config!B:C,2,0)="骑兵",VLOOKUP(C313,[3]Heroes_Config!B:C,2,0)="轻骑兵",VLOOKUP(C313,[3]Heroes_Config!B:C,2,0)="重骑兵",VLOOKUP(C313,[3]Heroes_Config!B:C,2,0)="盾兵",VLOOKUP(C313,[3]Heroes_Config!B:C,2,0)="忍者",VLOOKUP(C313,[3]Heroes_Config!B:C,2,0)="怪兽"),0,1))),[4]被动技能!A$3:B$32,2,0),VLOOKUP(VALUE(LEFT(CONCATENATE(E313,F313,IF(OR(VLOOKUP(C313,[3]Heroes_Config!B:C,2,0)="枪兵",VLOOKUP(C313,[3]Heroes_Config!B:C,2,0)="步兵",VLOOKUP(C313,[3]Heroes_Config!B:C,2,0)="骑兵",VLOOKUP(C313,[3]Heroes_Config!B:C,2,0)="轻骑兵",VLOOKUP(C313,[3]Heroes_Config!B:C,2,0)="重骑兵",VLOOKUP(C313,[3]Heroes_Config!B:C,2,0)="盾兵",VLOOKUP(C313,[3]Heroes_Config!B:C,2,0)="忍者",VLOOKUP(C313,[3]Heroes_Config!B:C,2,0)="怪兽"),0,1)),2)),[4]被动技能!A$3:B$32,2,0)))</f>
        <v/>
      </c>
      <c r="J313" s="34" t="str">
        <f t="shared" si="51"/>
        <v/>
      </c>
      <c r="K313" s="34" t="str">
        <f>VLOOKUP(D313,[4]被动技能!$A$35:$B$37,2,0)</f>
        <v>80000020|5|80000021|5|80000022|5;80000021|10|80000022|10|80000023|10;80000022|15|80000023|15|80000024|15</v>
      </c>
      <c r="L313" s="34" t="str">
        <f t="shared" si="52"/>
        <v/>
      </c>
      <c r="M313" s="34" t="str">
        <f t="shared" si="53"/>
        <v/>
      </c>
    </row>
    <row r="314" spans="1:13" s="34" customFormat="1" x14ac:dyDescent="0.15">
      <c r="A314" s="34">
        <f t="shared" si="66"/>
        <v>306204</v>
      </c>
      <c r="B314" s="92">
        <v>3062</v>
      </c>
      <c r="C314" s="92" t="str">
        <f>VLOOKUP(B314,Heroes_Config!A:B,2,0)</f>
        <v>高文</v>
      </c>
      <c r="D314" s="114">
        <f>VLOOKUP(B314,Heroes_Config!$A$5:$AN$5005,MATCH(D$4,Heroes_Config!$A$4:$AN$4,0),0)</f>
        <v>3</v>
      </c>
      <c r="E314" s="34">
        <v>4</v>
      </c>
      <c r="G314" s="34">
        <f t="shared" si="67"/>
        <v>45</v>
      </c>
      <c r="H314" s="34">
        <f t="shared" si="67"/>
        <v>-1</v>
      </c>
      <c r="I314" s="34" t="str">
        <f>IF(F314="","",IF(F314=4,VLOOKUP(VALUE(CONCATENATE(E314,F314,IF(OR(VLOOKUP(C314,[3]Heroes_Config!B:C,2,0)="枪兵",VLOOKUP(C314,[3]Heroes_Config!B:C,2,0)="步兵",VLOOKUP(C314,[3]Heroes_Config!B:C,2,0)="骑兵",VLOOKUP(C314,[3]Heroes_Config!B:C,2,0)="轻骑兵",VLOOKUP(C314,[3]Heroes_Config!B:C,2,0)="重骑兵",VLOOKUP(C314,[3]Heroes_Config!B:C,2,0)="盾兵",VLOOKUP(C314,[3]Heroes_Config!B:C,2,0)="忍者",VLOOKUP(C314,[3]Heroes_Config!B:C,2,0)="怪兽"),0,1))),[4]被动技能!A$3:B$32,2,0),VLOOKUP(VALUE(LEFT(CONCATENATE(E314,F314,IF(OR(VLOOKUP(C314,[3]Heroes_Config!B:C,2,0)="枪兵",VLOOKUP(C314,[3]Heroes_Config!B:C,2,0)="步兵",VLOOKUP(C314,[3]Heroes_Config!B:C,2,0)="骑兵",VLOOKUP(C314,[3]Heroes_Config!B:C,2,0)="轻骑兵",VLOOKUP(C314,[3]Heroes_Config!B:C,2,0)="重骑兵",VLOOKUP(C314,[3]Heroes_Config!B:C,2,0)="盾兵",VLOOKUP(C314,[3]Heroes_Config!B:C,2,0)="忍者",VLOOKUP(C314,[3]Heroes_Config!B:C,2,0)="怪兽"),0,1)),2)),[4]被动技能!A$3:B$32,2,0)))</f>
        <v/>
      </c>
      <c r="J314" s="34" t="str">
        <f t="shared" si="51"/>
        <v/>
      </c>
      <c r="K314" s="34" t="str">
        <f>VLOOKUP(D314,[4]被动技能!$A$35:$B$37,2,0)</f>
        <v>80000020|5|80000021|5|80000022|5;80000021|10|80000022|10|80000023|10;80000022|15|80000023|15|80000024|15</v>
      </c>
      <c r="L314" s="34" t="str">
        <f t="shared" si="52"/>
        <v/>
      </c>
      <c r="M314" s="34" t="str">
        <f t="shared" si="53"/>
        <v/>
      </c>
    </row>
    <row r="315" spans="1:13" s="34" customFormat="1" x14ac:dyDescent="0.15">
      <c r="A315" s="34">
        <f t="shared" si="66"/>
        <v>306205</v>
      </c>
      <c r="B315" s="92">
        <v>3062</v>
      </c>
      <c r="C315" s="92" t="str">
        <f>VLOOKUP(B315,Heroes_Config!A:B,2,0)</f>
        <v>高文</v>
      </c>
      <c r="D315" s="114">
        <f>VLOOKUP(B315,Heroes_Config!$A$5:$AN$5005,MATCH(D$4,Heroes_Config!$A$4:$AN$4,0),0)</f>
        <v>3</v>
      </c>
      <c r="E315" s="34">
        <v>5</v>
      </c>
      <c r="G315" s="34">
        <f t="shared" si="67"/>
        <v>55</v>
      </c>
      <c r="H315" s="34">
        <f t="shared" si="67"/>
        <v>-1</v>
      </c>
      <c r="I315" s="34" t="str">
        <f>IF(F315="","",IF(F315=4,VLOOKUP(VALUE(CONCATENATE(E315,F315,IF(OR(VLOOKUP(C315,[3]Heroes_Config!B:C,2,0)="枪兵",VLOOKUP(C315,[3]Heroes_Config!B:C,2,0)="步兵",VLOOKUP(C315,[3]Heroes_Config!B:C,2,0)="骑兵",VLOOKUP(C315,[3]Heroes_Config!B:C,2,0)="轻骑兵",VLOOKUP(C315,[3]Heroes_Config!B:C,2,0)="重骑兵",VLOOKUP(C315,[3]Heroes_Config!B:C,2,0)="盾兵",VLOOKUP(C315,[3]Heroes_Config!B:C,2,0)="忍者",VLOOKUP(C315,[3]Heroes_Config!B:C,2,0)="怪兽"),0,1))),[4]被动技能!A$3:B$32,2,0),VLOOKUP(VALUE(LEFT(CONCATENATE(E315,F315,IF(OR(VLOOKUP(C315,[3]Heroes_Config!B:C,2,0)="枪兵",VLOOKUP(C315,[3]Heroes_Config!B:C,2,0)="步兵",VLOOKUP(C315,[3]Heroes_Config!B:C,2,0)="骑兵",VLOOKUP(C315,[3]Heroes_Config!B:C,2,0)="轻骑兵",VLOOKUP(C315,[3]Heroes_Config!B:C,2,0)="重骑兵",VLOOKUP(C315,[3]Heroes_Config!B:C,2,0)="盾兵",VLOOKUP(C315,[3]Heroes_Config!B:C,2,0)="忍者",VLOOKUP(C315,[3]Heroes_Config!B:C,2,0)="怪兽"),0,1)),2)),[4]被动技能!A$3:B$32,2,0)))</f>
        <v/>
      </c>
      <c r="J315" s="34" t="str">
        <f t="shared" si="51"/>
        <v/>
      </c>
      <c r="K315" s="34" t="str">
        <f>VLOOKUP(D315,[4]被动技能!$A$35:$B$37,2,0)</f>
        <v>80000020|5|80000021|5|80000022|5;80000021|10|80000022|10|80000023|10;80000022|15|80000023|15|80000024|15</v>
      </c>
      <c r="L315" s="34" t="str">
        <f t="shared" si="52"/>
        <v/>
      </c>
      <c r="M315" s="34" t="str">
        <f t="shared" si="53"/>
        <v/>
      </c>
    </row>
    <row r="316" spans="1:13" s="34" customFormat="1" x14ac:dyDescent="0.15">
      <c r="A316" s="34">
        <f t="shared" si="66"/>
        <v>306301</v>
      </c>
      <c r="B316" s="92">
        <v>3063</v>
      </c>
      <c r="C316" s="92" t="str">
        <f>VLOOKUP(B316,Heroes_Config!A:B,2,0)</f>
        <v>薛西斯</v>
      </c>
      <c r="D316" s="114">
        <f>VLOOKUP(B316,Heroes_Config!$A$5:$AN$5005,MATCH(D$4,Heroes_Config!$A$4:$AN$4,0),0)</f>
        <v>3</v>
      </c>
      <c r="E316" s="34">
        <v>1</v>
      </c>
      <c r="G316" s="34">
        <f t="shared" ref="G316:H325" si="68">G311</f>
        <v>10</v>
      </c>
      <c r="H316" s="34">
        <f t="shared" si="68"/>
        <v>-1</v>
      </c>
      <c r="I316" s="34" t="str">
        <f>IF(F316="","",IF(F316=4,VLOOKUP(VALUE(CONCATENATE(E316,F316,IF(OR(VLOOKUP(C316,[3]Heroes_Config!B:C,2,0)="枪兵",VLOOKUP(C316,[3]Heroes_Config!B:C,2,0)="步兵",VLOOKUP(C316,[3]Heroes_Config!B:C,2,0)="骑兵",VLOOKUP(C316,[3]Heroes_Config!B:C,2,0)="轻骑兵",VLOOKUP(C316,[3]Heroes_Config!B:C,2,0)="重骑兵",VLOOKUP(C316,[3]Heroes_Config!B:C,2,0)="盾兵",VLOOKUP(C316,[3]Heroes_Config!B:C,2,0)="忍者",VLOOKUP(C316,[3]Heroes_Config!B:C,2,0)="怪兽"),0,1))),[4]被动技能!A$3:B$32,2,0),VLOOKUP(VALUE(LEFT(CONCATENATE(E316,F316,IF(OR(VLOOKUP(C316,[3]Heroes_Config!B:C,2,0)="枪兵",VLOOKUP(C316,[3]Heroes_Config!B:C,2,0)="步兵",VLOOKUP(C316,[3]Heroes_Config!B:C,2,0)="骑兵",VLOOKUP(C316,[3]Heroes_Config!B:C,2,0)="轻骑兵",VLOOKUP(C316,[3]Heroes_Config!B:C,2,0)="重骑兵",VLOOKUP(C316,[3]Heroes_Config!B:C,2,0)="盾兵",VLOOKUP(C316,[3]Heroes_Config!B:C,2,0)="忍者",VLOOKUP(C316,[3]Heroes_Config!B:C,2,0)="怪兽"),0,1)),2)),[4]被动技能!A$3:B$32,2,0)))</f>
        <v/>
      </c>
      <c r="J316" s="34" t="str">
        <f t="shared" si="51"/>
        <v/>
      </c>
      <c r="K316" s="34" t="str">
        <f>VLOOKUP(D316,[4]被动技能!$A$35:$B$37,2,0)</f>
        <v>80000020|5|80000021|5|80000022|5;80000021|10|80000022|10|80000023|10;80000022|15|80000023|15|80000024|15</v>
      </c>
      <c r="L316" s="34" t="str">
        <f t="shared" si="52"/>
        <v/>
      </c>
      <c r="M316" s="34" t="str">
        <f t="shared" si="53"/>
        <v/>
      </c>
    </row>
    <row r="317" spans="1:13" s="34" customFormat="1" x14ac:dyDescent="0.15">
      <c r="A317" s="34">
        <f t="shared" si="66"/>
        <v>306302</v>
      </c>
      <c r="B317" s="92">
        <v>3063</v>
      </c>
      <c r="C317" s="92" t="str">
        <f>VLOOKUP(B317,Heroes_Config!A:B,2,0)</f>
        <v>薛西斯</v>
      </c>
      <c r="D317" s="114">
        <f>VLOOKUP(B317,Heroes_Config!$A$5:$AN$5005,MATCH(D$4,Heroes_Config!$A$4:$AN$4,0),0)</f>
        <v>3</v>
      </c>
      <c r="E317" s="34">
        <v>2</v>
      </c>
      <c r="G317" s="34">
        <f t="shared" si="68"/>
        <v>25</v>
      </c>
      <c r="H317" s="34">
        <f t="shared" si="68"/>
        <v>-1</v>
      </c>
      <c r="I317" s="34" t="str">
        <f>IF(F317="","",IF(F317=4,VLOOKUP(VALUE(CONCATENATE(E317,F317,IF(OR(VLOOKUP(C317,[3]Heroes_Config!B:C,2,0)="枪兵",VLOOKUP(C317,[3]Heroes_Config!B:C,2,0)="步兵",VLOOKUP(C317,[3]Heroes_Config!B:C,2,0)="骑兵",VLOOKUP(C317,[3]Heroes_Config!B:C,2,0)="轻骑兵",VLOOKUP(C317,[3]Heroes_Config!B:C,2,0)="重骑兵",VLOOKUP(C317,[3]Heroes_Config!B:C,2,0)="盾兵",VLOOKUP(C317,[3]Heroes_Config!B:C,2,0)="忍者",VLOOKUP(C317,[3]Heroes_Config!B:C,2,0)="怪兽"),0,1))),[4]被动技能!A$3:B$32,2,0),VLOOKUP(VALUE(LEFT(CONCATENATE(E317,F317,IF(OR(VLOOKUP(C317,[3]Heroes_Config!B:C,2,0)="枪兵",VLOOKUP(C317,[3]Heroes_Config!B:C,2,0)="步兵",VLOOKUP(C317,[3]Heroes_Config!B:C,2,0)="骑兵",VLOOKUP(C317,[3]Heroes_Config!B:C,2,0)="轻骑兵",VLOOKUP(C317,[3]Heroes_Config!B:C,2,0)="重骑兵",VLOOKUP(C317,[3]Heroes_Config!B:C,2,0)="盾兵",VLOOKUP(C317,[3]Heroes_Config!B:C,2,0)="忍者",VLOOKUP(C317,[3]Heroes_Config!B:C,2,0)="怪兽"),0,1)),2)),[4]被动技能!A$3:B$32,2,0)))</f>
        <v/>
      </c>
      <c r="J317" s="34" t="str">
        <f t="shared" si="51"/>
        <v/>
      </c>
      <c r="K317" s="34" t="str">
        <f>VLOOKUP(D317,[4]被动技能!$A$35:$B$37,2,0)</f>
        <v>80000020|5|80000021|5|80000022|5;80000021|10|80000022|10|80000023|10;80000022|15|80000023|15|80000024|15</v>
      </c>
      <c r="L317" s="34" t="str">
        <f t="shared" si="52"/>
        <v/>
      </c>
      <c r="M317" s="34" t="str">
        <f t="shared" si="53"/>
        <v/>
      </c>
    </row>
    <row r="318" spans="1:13" s="34" customFormat="1" x14ac:dyDescent="0.15">
      <c r="A318" s="34">
        <f t="shared" si="66"/>
        <v>306303</v>
      </c>
      <c r="B318" s="92">
        <v>3063</v>
      </c>
      <c r="C318" s="92" t="str">
        <f>VLOOKUP(B318,Heroes_Config!A:B,2,0)</f>
        <v>薛西斯</v>
      </c>
      <c r="D318" s="114">
        <f>VLOOKUP(B318,Heroes_Config!$A$5:$AN$5005,MATCH(D$4,Heroes_Config!$A$4:$AN$4,0),0)</f>
        <v>3</v>
      </c>
      <c r="E318" s="34">
        <v>3</v>
      </c>
      <c r="G318" s="34">
        <f t="shared" si="68"/>
        <v>35</v>
      </c>
      <c r="H318" s="34">
        <f t="shared" si="68"/>
        <v>-1</v>
      </c>
      <c r="I318" s="34" t="str">
        <f>IF(F318="","",IF(F318=4,VLOOKUP(VALUE(CONCATENATE(E318,F318,IF(OR(VLOOKUP(C318,[3]Heroes_Config!B:C,2,0)="枪兵",VLOOKUP(C318,[3]Heroes_Config!B:C,2,0)="步兵",VLOOKUP(C318,[3]Heroes_Config!B:C,2,0)="骑兵",VLOOKUP(C318,[3]Heroes_Config!B:C,2,0)="轻骑兵",VLOOKUP(C318,[3]Heroes_Config!B:C,2,0)="重骑兵",VLOOKUP(C318,[3]Heroes_Config!B:C,2,0)="盾兵",VLOOKUP(C318,[3]Heroes_Config!B:C,2,0)="忍者",VLOOKUP(C318,[3]Heroes_Config!B:C,2,0)="怪兽"),0,1))),[4]被动技能!A$3:B$32,2,0),VLOOKUP(VALUE(LEFT(CONCATENATE(E318,F318,IF(OR(VLOOKUP(C318,[3]Heroes_Config!B:C,2,0)="枪兵",VLOOKUP(C318,[3]Heroes_Config!B:C,2,0)="步兵",VLOOKUP(C318,[3]Heroes_Config!B:C,2,0)="骑兵",VLOOKUP(C318,[3]Heroes_Config!B:C,2,0)="轻骑兵",VLOOKUP(C318,[3]Heroes_Config!B:C,2,0)="重骑兵",VLOOKUP(C318,[3]Heroes_Config!B:C,2,0)="盾兵",VLOOKUP(C318,[3]Heroes_Config!B:C,2,0)="忍者",VLOOKUP(C318,[3]Heroes_Config!B:C,2,0)="怪兽"),0,1)),2)),[4]被动技能!A$3:B$32,2,0)))</f>
        <v/>
      </c>
      <c r="J318" s="34" t="str">
        <f t="shared" si="51"/>
        <v/>
      </c>
      <c r="K318" s="34" t="str">
        <f>VLOOKUP(D318,[4]被动技能!$A$35:$B$37,2,0)</f>
        <v>80000020|5|80000021|5|80000022|5;80000021|10|80000022|10|80000023|10;80000022|15|80000023|15|80000024|15</v>
      </c>
      <c r="L318" s="34" t="str">
        <f t="shared" si="52"/>
        <v/>
      </c>
      <c r="M318" s="34" t="str">
        <f t="shared" si="53"/>
        <v/>
      </c>
    </row>
    <row r="319" spans="1:13" s="34" customFormat="1" x14ac:dyDescent="0.15">
      <c r="A319" s="34">
        <f t="shared" si="66"/>
        <v>306304</v>
      </c>
      <c r="B319" s="92">
        <v>3063</v>
      </c>
      <c r="C319" s="92" t="str">
        <f>VLOOKUP(B319,Heroes_Config!A:B,2,0)</f>
        <v>薛西斯</v>
      </c>
      <c r="D319" s="114">
        <f>VLOOKUP(B319,Heroes_Config!$A$5:$AN$5005,MATCH(D$4,Heroes_Config!$A$4:$AN$4,0),0)</f>
        <v>3</v>
      </c>
      <c r="E319" s="34">
        <v>4</v>
      </c>
      <c r="G319" s="34">
        <f t="shared" si="68"/>
        <v>45</v>
      </c>
      <c r="H319" s="34">
        <f t="shared" si="68"/>
        <v>-1</v>
      </c>
      <c r="I319" s="34" t="str">
        <f>IF(F319="","",IF(F319=4,VLOOKUP(VALUE(CONCATENATE(E319,F319,IF(OR(VLOOKUP(C319,[3]Heroes_Config!B:C,2,0)="枪兵",VLOOKUP(C319,[3]Heroes_Config!B:C,2,0)="步兵",VLOOKUP(C319,[3]Heroes_Config!B:C,2,0)="骑兵",VLOOKUP(C319,[3]Heroes_Config!B:C,2,0)="轻骑兵",VLOOKUP(C319,[3]Heroes_Config!B:C,2,0)="重骑兵",VLOOKUP(C319,[3]Heroes_Config!B:C,2,0)="盾兵",VLOOKUP(C319,[3]Heroes_Config!B:C,2,0)="忍者",VLOOKUP(C319,[3]Heroes_Config!B:C,2,0)="怪兽"),0,1))),[4]被动技能!A$3:B$32,2,0),VLOOKUP(VALUE(LEFT(CONCATENATE(E319,F319,IF(OR(VLOOKUP(C319,[3]Heroes_Config!B:C,2,0)="枪兵",VLOOKUP(C319,[3]Heroes_Config!B:C,2,0)="步兵",VLOOKUP(C319,[3]Heroes_Config!B:C,2,0)="骑兵",VLOOKUP(C319,[3]Heroes_Config!B:C,2,0)="轻骑兵",VLOOKUP(C319,[3]Heroes_Config!B:C,2,0)="重骑兵",VLOOKUP(C319,[3]Heroes_Config!B:C,2,0)="盾兵",VLOOKUP(C319,[3]Heroes_Config!B:C,2,0)="忍者",VLOOKUP(C319,[3]Heroes_Config!B:C,2,0)="怪兽"),0,1)),2)),[4]被动技能!A$3:B$32,2,0)))</f>
        <v/>
      </c>
      <c r="J319" s="34" t="str">
        <f t="shared" si="51"/>
        <v/>
      </c>
      <c r="K319" s="34" t="str">
        <f>VLOOKUP(D319,[4]被动技能!$A$35:$B$37,2,0)</f>
        <v>80000020|5|80000021|5|80000022|5;80000021|10|80000022|10|80000023|10;80000022|15|80000023|15|80000024|15</v>
      </c>
      <c r="L319" s="34" t="str">
        <f t="shared" si="52"/>
        <v/>
      </c>
      <c r="M319" s="34" t="str">
        <f t="shared" si="53"/>
        <v/>
      </c>
    </row>
    <row r="320" spans="1:13" s="34" customFormat="1" x14ac:dyDescent="0.15">
      <c r="A320" s="34">
        <f t="shared" si="66"/>
        <v>306305</v>
      </c>
      <c r="B320" s="92">
        <v>3063</v>
      </c>
      <c r="C320" s="92" t="str">
        <f>VLOOKUP(B320,Heroes_Config!A:B,2,0)</f>
        <v>薛西斯</v>
      </c>
      <c r="D320" s="114">
        <f>VLOOKUP(B320,Heroes_Config!$A$5:$AN$5005,MATCH(D$4,Heroes_Config!$A$4:$AN$4,0),0)</f>
        <v>3</v>
      </c>
      <c r="E320" s="34">
        <v>5</v>
      </c>
      <c r="G320" s="34">
        <f t="shared" si="68"/>
        <v>55</v>
      </c>
      <c r="H320" s="34">
        <f t="shared" si="68"/>
        <v>-1</v>
      </c>
      <c r="I320" s="34" t="str">
        <f>IF(F320="","",IF(F320=4,VLOOKUP(VALUE(CONCATENATE(E320,F320,IF(OR(VLOOKUP(C320,[3]Heroes_Config!B:C,2,0)="枪兵",VLOOKUP(C320,[3]Heroes_Config!B:C,2,0)="步兵",VLOOKUP(C320,[3]Heroes_Config!B:C,2,0)="骑兵",VLOOKUP(C320,[3]Heroes_Config!B:C,2,0)="轻骑兵",VLOOKUP(C320,[3]Heroes_Config!B:C,2,0)="重骑兵",VLOOKUP(C320,[3]Heroes_Config!B:C,2,0)="盾兵",VLOOKUP(C320,[3]Heroes_Config!B:C,2,0)="忍者",VLOOKUP(C320,[3]Heroes_Config!B:C,2,0)="怪兽"),0,1))),[4]被动技能!A$3:B$32,2,0),VLOOKUP(VALUE(LEFT(CONCATENATE(E320,F320,IF(OR(VLOOKUP(C320,[3]Heroes_Config!B:C,2,0)="枪兵",VLOOKUP(C320,[3]Heroes_Config!B:C,2,0)="步兵",VLOOKUP(C320,[3]Heroes_Config!B:C,2,0)="骑兵",VLOOKUP(C320,[3]Heroes_Config!B:C,2,0)="轻骑兵",VLOOKUP(C320,[3]Heroes_Config!B:C,2,0)="重骑兵",VLOOKUP(C320,[3]Heroes_Config!B:C,2,0)="盾兵",VLOOKUP(C320,[3]Heroes_Config!B:C,2,0)="忍者",VLOOKUP(C320,[3]Heroes_Config!B:C,2,0)="怪兽"),0,1)),2)),[4]被动技能!A$3:B$32,2,0)))</f>
        <v/>
      </c>
      <c r="J320" s="34" t="str">
        <f t="shared" si="51"/>
        <v/>
      </c>
      <c r="K320" s="34" t="str">
        <f>VLOOKUP(D320,[4]被动技能!$A$35:$B$37,2,0)</f>
        <v>80000020|5|80000021|5|80000022|5;80000021|10|80000022|10|80000023|10;80000022|15|80000023|15|80000024|15</v>
      </c>
      <c r="L320" s="34" t="str">
        <f t="shared" si="52"/>
        <v/>
      </c>
      <c r="M320" s="34" t="str">
        <f t="shared" si="53"/>
        <v/>
      </c>
    </row>
    <row r="321" spans="1:13" s="34" customFormat="1" x14ac:dyDescent="0.15">
      <c r="A321" s="34">
        <f t="shared" si="66"/>
        <v>306401</v>
      </c>
      <c r="B321" s="91">
        <v>3064</v>
      </c>
      <c r="C321" s="91" t="str">
        <f>VLOOKUP(B321,Heroes_Config!A:B,2,0)</f>
        <v>风魔小太郎</v>
      </c>
      <c r="D321" s="113">
        <f>VLOOKUP(B321,Heroes_Config!$A$5:$AN$5005,MATCH(D$4,Heroes_Config!$A$4:$AN$4,0),0)</f>
        <v>3</v>
      </c>
      <c r="E321" s="34">
        <v>1</v>
      </c>
      <c r="G321" s="34">
        <f t="shared" si="68"/>
        <v>10</v>
      </c>
      <c r="H321" s="34">
        <f t="shared" si="68"/>
        <v>-1</v>
      </c>
      <c r="I321" s="34" t="str">
        <f>IF(F321="","",IF(F321=4,VLOOKUP(VALUE(CONCATENATE(E321,F321,IF(OR(VLOOKUP(C321,[3]Heroes_Config!B:C,2,0)="枪兵",VLOOKUP(C321,[3]Heroes_Config!B:C,2,0)="步兵",VLOOKUP(C321,[3]Heroes_Config!B:C,2,0)="骑兵",VLOOKUP(C321,[3]Heroes_Config!B:C,2,0)="轻骑兵",VLOOKUP(C321,[3]Heroes_Config!B:C,2,0)="重骑兵",VLOOKUP(C321,[3]Heroes_Config!B:C,2,0)="盾兵",VLOOKUP(C321,[3]Heroes_Config!B:C,2,0)="忍者",VLOOKUP(C321,[3]Heroes_Config!B:C,2,0)="怪兽"),0,1))),[4]被动技能!A$3:B$32,2,0),VLOOKUP(VALUE(LEFT(CONCATENATE(E321,F321,IF(OR(VLOOKUP(C321,[3]Heroes_Config!B:C,2,0)="枪兵",VLOOKUP(C321,[3]Heroes_Config!B:C,2,0)="步兵",VLOOKUP(C321,[3]Heroes_Config!B:C,2,0)="骑兵",VLOOKUP(C321,[3]Heroes_Config!B:C,2,0)="轻骑兵",VLOOKUP(C321,[3]Heroes_Config!B:C,2,0)="重骑兵",VLOOKUP(C321,[3]Heroes_Config!B:C,2,0)="盾兵",VLOOKUP(C321,[3]Heroes_Config!B:C,2,0)="忍者",VLOOKUP(C321,[3]Heroes_Config!B:C,2,0)="怪兽"),0,1)),2)),[4]被动技能!A$3:B$32,2,0)))</f>
        <v/>
      </c>
      <c r="J321" s="34" t="str">
        <f t="shared" si="51"/>
        <v/>
      </c>
      <c r="K321" s="34" t="str">
        <f>VLOOKUP(D321,[4]被动技能!$A$35:$B$37,2,0)</f>
        <v>80000020|5|80000021|5|80000022|5;80000021|10|80000022|10|80000023|10;80000022|15|80000023|15|80000024|15</v>
      </c>
      <c r="L321" s="34" t="str">
        <f t="shared" si="52"/>
        <v/>
      </c>
      <c r="M321" s="34" t="str">
        <f t="shared" si="53"/>
        <v/>
      </c>
    </row>
    <row r="322" spans="1:13" s="34" customFormat="1" x14ac:dyDescent="0.15">
      <c r="A322" s="34">
        <f t="shared" si="66"/>
        <v>306402</v>
      </c>
      <c r="B322" s="91">
        <v>3064</v>
      </c>
      <c r="C322" s="91" t="str">
        <f>VLOOKUP(B322,Heroes_Config!A:B,2,0)</f>
        <v>风魔小太郎</v>
      </c>
      <c r="D322" s="113">
        <f>VLOOKUP(B322,Heroes_Config!$A$5:$AN$5005,MATCH(D$4,Heroes_Config!$A$4:$AN$4,0),0)</f>
        <v>3</v>
      </c>
      <c r="E322" s="34">
        <v>2</v>
      </c>
      <c r="G322" s="34">
        <f t="shared" si="68"/>
        <v>25</v>
      </c>
      <c r="H322" s="34">
        <f t="shared" si="68"/>
        <v>-1</v>
      </c>
      <c r="I322" s="34" t="str">
        <f>IF(F322="","",IF(F322=4,VLOOKUP(VALUE(CONCATENATE(E322,F322,IF(OR(VLOOKUP(C322,[3]Heroes_Config!B:C,2,0)="枪兵",VLOOKUP(C322,[3]Heroes_Config!B:C,2,0)="步兵",VLOOKUP(C322,[3]Heroes_Config!B:C,2,0)="骑兵",VLOOKUP(C322,[3]Heroes_Config!B:C,2,0)="轻骑兵",VLOOKUP(C322,[3]Heroes_Config!B:C,2,0)="重骑兵",VLOOKUP(C322,[3]Heroes_Config!B:C,2,0)="盾兵",VLOOKUP(C322,[3]Heroes_Config!B:C,2,0)="忍者",VLOOKUP(C322,[3]Heroes_Config!B:C,2,0)="怪兽"),0,1))),[4]被动技能!A$3:B$32,2,0),VLOOKUP(VALUE(LEFT(CONCATENATE(E322,F322,IF(OR(VLOOKUP(C322,[3]Heroes_Config!B:C,2,0)="枪兵",VLOOKUP(C322,[3]Heroes_Config!B:C,2,0)="步兵",VLOOKUP(C322,[3]Heroes_Config!B:C,2,0)="骑兵",VLOOKUP(C322,[3]Heroes_Config!B:C,2,0)="轻骑兵",VLOOKUP(C322,[3]Heroes_Config!B:C,2,0)="重骑兵",VLOOKUP(C322,[3]Heroes_Config!B:C,2,0)="盾兵",VLOOKUP(C322,[3]Heroes_Config!B:C,2,0)="忍者",VLOOKUP(C322,[3]Heroes_Config!B:C,2,0)="怪兽"),0,1)),2)),[4]被动技能!A$3:B$32,2,0)))</f>
        <v/>
      </c>
      <c r="J322" s="34" t="str">
        <f t="shared" si="51"/>
        <v/>
      </c>
      <c r="K322" s="34" t="str">
        <f>VLOOKUP(D322,[4]被动技能!$A$35:$B$37,2,0)</f>
        <v>80000020|5|80000021|5|80000022|5;80000021|10|80000022|10|80000023|10;80000022|15|80000023|15|80000024|15</v>
      </c>
      <c r="L322" s="34" t="str">
        <f t="shared" si="52"/>
        <v/>
      </c>
      <c r="M322" s="34" t="str">
        <f t="shared" si="53"/>
        <v/>
      </c>
    </row>
    <row r="323" spans="1:13" s="34" customFormat="1" x14ac:dyDescent="0.15">
      <c r="A323" s="34">
        <f t="shared" si="66"/>
        <v>306403</v>
      </c>
      <c r="B323" s="91">
        <v>3064</v>
      </c>
      <c r="C323" s="91" t="str">
        <f>VLOOKUP(B323,Heroes_Config!A:B,2,0)</f>
        <v>风魔小太郎</v>
      </c>
      <c r="D323" s="113">
        <f>VLOOKUP(B323,Heroes_Config!$A$5:$AN$5005,MATCH(D$4,Heroes_Config!$A$4:$AN$4,0),0)</f>
        <v>3</v>
      </c>
      <c r="E323" s="34">
        <v>3</v>
      </c>
      <c r="G323" s="34">
        <f t="shared" si="68"/>
        <v>35</v>
      </c>
      <c r="H323" s="34">
        <f t="shared" si="68"/>
        <v>-1</v>
      </c>
      <c r="I323" s="34" t="str">
        <f>IF(F323="","",IF(F323=4,VLOOKUP(VALUE(CONCATENATE(E323,F323,IF(OR(VLOOKUP(C323,[3]Heroes_Config!B:C,2,0)="枪兵",VLOOKUP(C323,[3]Heroes_Config!B:C,2,0)="步兵",VLOOKUP(C323,[3]Heroes_Config!B:C,2,0)="骑兵",VLOOKUP(C323,[3]Heroes_Config!B:C,2,0)="轻骑兵",VLOOKUP(C323,[3]Heroes_Config!B:C,2,0)="重骑兵",VLOOKUP(C323,[3]Heroes_Config!B:C,2,0)="盾兵",VLOOKUP(C323,[3]Heroes_Config!B:C,2,0)="忍者",VLOOKUP(C323,[3]Heroes_Config!B:C,2,0)="怪兽"),0,1))),[4]被动技能!A$3:B$32,2,0),VLOOKUP(VALUE(LEFT(CONCATENATE(E323,F323,IF(OR(VLOOKUP(C323,[3]Heroes_Config!B:C,2,0)="枪兵",VLOOKUP(C323,[3]Heroes_Config!B:C,2,0)="步兵",VLOOKUP(C323,[3]Heroes_Config!B:C,2,0)="骑兵",VLOOKUP(C323,[3]Heroes_Config!B:C,2,0)="轻骑兵",VLOOKUP(C323,[3]Heroes_Config!B:C,2,0)="重骑兵",VLOOKUP(C323,[3]Heroes_Config!B:C,2,0)="盾兵",VLOOKUP(C323,[3]Heroes_Config!B:C,2,0)="忍者",VLOOKUP(C323,[3]Heroes_Config!B:C,2,0)="怪兽"),0,1)),2)),[4]被动技能!A$3:B$32,2,0)))</f>
        <v/>
      </c>
      <c r="J323" s="34" t="str">
        <f t="shared" si="51"/>
        <v/>
      </c>
      <c r="K323" s="34" t="str">
        <f>VLOOKUP(D323,[4]被动技能!$A$35:$B$37,2,0)</f>
        <v>80000020|5|80000021|5|80000022|5;80000021|10|80000022|10|80000023|10;80000022|15|80000023|15|80000024|15</v>
      </c>
      <c r="L323" s="34" t="str">
        <f t="shared" si="52"/>
        <v/>
      </c>
      <c r="M323" s="34" t="str">
        <f t="shared" si="53"/>
        <v/>
      </c>
    </row>
    <row r="324" spans="1:13" s="34" customFormat="1" x14ac:dyDescent="0.15">
      <c r="A324" s="34">
        <f t="shared" si="66"/>
        <v>306404</v>
      </c>
      <c r="B324" s="91">
        <v>3064</v>
      </c>
      <c r="C324" s="91" t="str">
        <f>VLOOKUP(B324,Heroes_Config!A:B,2,0)</f>
        <v>风魔小太郎</v>
      </c>
      <c r="D324" s="113">
        <f>VLOOKUP(B324,Heroes_Config!$A$5:$AN$5005,MATCH(D$4,Heroes_Config!$A$4:$AN$4,0),0)</f>
        <v>3</v>
      </c>
      <c r="E324" s="34">
        <v>4</v>
      </c>
      <c r="G324" s="34">
        <f t="shared" si="68"/>
        <v>45</v>
      </c>
      <c r="H324" s="34">
        <f t="shared" si="68"/>
        <v>-1</v>
      </c>
      <c r="I324" s="34" t="str">
        <f>IF(F324="","",IF(F324=4,VLOOKUP(VALUE(CONCATENATE(E324,F324,IF(OR(VLOOKUP(C324,[3]Heroes_Config!B:C,2,0)="枪兵",VLOOKUP(C324,[3]Heroes_Config!B:C,2,0)="步兵",VLOOKUP(C324,[3]Heroes_Config!B:C,2,0)="骑兵",VLOOKUP(C324,[3]Heroes_Config!B:C,2,0)="轻骑兵",VLOOKUP(C324,[3]Heroes_Config!B:C,2,0)="重骑兵",VLOOKUP(C324,[3]Heroes_Config!B:C,2,0)="盾兵",VLOOKUP(C324,[3]Heroes_Config!B:C,2,0)="忍者",VLOOKUP(C324,[3]Heroes_Config!B:C,2,0)="怪兽"),0,1))),[4]被动技能!A$3:B$32,2,0),VLOOKUP(VALUE(LEFT(CONCATENATE(E324,F324,IF(OR(VLOOKUP(C324,[3]Heroes_Config!B:C,2,0)="枪兵",VLOOKUP(C324,[3]Heroes_Config!B:C,2,0)="步兵",VLOOKUP(C324,[3]Heroes_Config!B:C,2,0)="骑兵",VLOOKUP(C324,[3]Heroes_Config!B:C,2,0)="轻骑兵",VLOOKUP(C324,[3]Heroes_Config!B:C,2,0)="重骑兵",VLOOKUP(C324,[3]Heroes_Config!B:C,2,0)="盾兵",VLOOKUP(C324,[3]Heroes_Config!B:C,2,0)="忍者",VLOOKUP(C324,[3]Heroes_Config!B:C,2,0)="怪兽"),0,1)),2)),[4]被动技能!A$3:B$32,2,0)))</f>
        <v/>
      </c>
      <c r="J324" s="34" t="str">
        <f t="shared" si="51"/>
        <v/>
      </c>
      <c r="K324" s="34" t="str">
        <f>VLOOKUP(D324,[4]被动技能!$A$35:$B$37,2,0)</f>
        <v>80000020|5|80000021|5|80000022|5;80000021|10|80000022|10|80000023|10;80000022|15|80000023|15|80000024|15</v>
      </c>
      <c r="L324" s="34" t="str">
        <f t="shared" si="52"/>
        <v/>
      </c>
      <c r="M324" s="34" t="str">
        <f t="shared" si="53"/>
        <v/>
      </c>
    </row>
    <row r="325" spans="1:13" s="34" customFormat="1" x14ac:dyDescent="0.15">
      <c r="A325" s="34">
        <f t="shared" si="66"/>
        <v>306405</v>
      </c>
      <c r="B325" s="91">
        <v>3064</v>
      </c>
      <c r="C325" s="91" t="str">
        <f>VLOOKUP(B325,Heroes_Config!A:B,2,0)</f>
        <v>风魔小太郎</v>
      </c>
      <c r="D325" s="113">
        <f>VLOOKUP(B325,Heroes_Config!$A$5:$AN$5005,MATCH(D$4,Heroes_Config!$A$4:$AN$4,0),0)</f>
        <v>3</v>
      </c>
      <c r="E325" s="34">
        <v>5</v>
      </c>
      <c r="G325" s="34">
        <f t="shared" si="68"/>
        <v>55</v>
      </c>
      <c r="H325" s="34">
        <f t="shared" si="68"/>
        <v>-1</v>
      </c>
      <c r="I325" s="34" t="str">
        <f>IF(F325="","",IF(F325=4,VLOOKUP(VALUE(CONCATENATE(E325,F325,IF(OR(VLOOKUP(C325,[3]Heroes_Config!B:C,2,0)="枪兵",VLOOKUP(C325,[3]Heroes_Config!B:C,2,0)="步兵",VLOOKUP(C325,[3]Heroes_Config!B:C,2,0)="骑兵",VLOOKUP(C325,[3]Heroes_Config!B:C,2,0)="轻骑兵",VLOOKUP(C325,[3]Heroes_Config!B:C,2,0)="重骑兵",VLOOKUP(C325,[3]Heroes_Config!B:C,2,0)="盾兵",VLOOKUP(C325,[3]Heroes_Config!B:C,2,0)="忍者",VLOOKUP(C325,[3]Heroes_Config!B:C,2,0)="怪兽"),0,1))),[4]被动技能!A$3:B$32,2,0),VLOOKUP(VALUE(LEFT(CONCATENATE(E325,F325,IF(OR(VLOOKUP(C325,[3]Heroes_Config!B:C,2,0)="枪兵",VLOOKUP(C325,[3]Heroes_Config!B:C,2,0)="步兵",VLOOKUP(C325,[3]Heroes_Config!B:C,2,0)="骑兵",VLOOKUP(C325,[3]Heroes_Config!B:C,2,0)="轻骑兵",VLOOKUP(C325,[3]Heroes_Config!B:C,2,0)="重骑兵",VLOOKUP(C325,[3]Heroes_Config!B:C,2,0)="盾兵",VLOOKUP(C325,[3]Heroes_Config!B:C,2,0)="忍者",VLOOKUP(C325,[3]Heroes_Config!B:C,2,0)="怪兽"),0,1)),2)),[4]被动技能!A$3:B$32,2,0)))</f>
        <v/>
      </c>
      <c r="J325" s="34" t="str">
        <f t="shared" ref="J325:J388" si="69">IF(N325&lt;&gt;"",L325&amp;"|"&amp;M325&amp;";"&amp;N325&amp;"|"&amp;O325,IF(L325&lt;&gt;"",L325&amp;"|"&amp;M325,""))</f>
        <v/>
      </c>
      <c r="K325" s="34" t="str">
        <f>VLOOKUP(D325,[4]被动技能!$A$35:$B$37,2,0)</f>
        <v>80000020|5|80000021|5|80000022|5;80000021|10|80000022|10|80000023|10;80000022|15|80000023|15|80000024|15</v>
      </c>
      <c r="L325" s="34" t="str">
        <f t="shared" ref="L325:L375" si="70">IF(F325="","",CHOOSE(F325,80000016,80000017,80000018,80000019))</f>
        <v/>
      </c>
      <c r="M325" s="34" t="str">
        <f t="shared" ref="M325:M375" si="71">IF(L325="","",CHOOSE(E325,5,10,15,20,30,40))</f>
        <v/>
      </c>
    </row>
    <row r="326" spans="1:13" s="34" customFormat="1" x14ac:dyDescent="0.15">
      <c r="A326" s="34">
        <f t="shared" si="66"/>
        <v>306501</v>
      </c>
      <c r="B326" s="91">
        <v>3065</v>
      </c>
      <c r="C326" s="91" t="str">
        <f>VLOOKUP(B326,Heroes_Config!A:B,2,0)</f>
        <v>猿飞佐助</v>
      </c>
      <c r="D326" s="113">
        <f>VLOOKUP(B326,Heroes_Config!$A$5:$AN$5005,MATCH(D$4,Heroes_Config!$A$4:$AN$4,0),0)</f>
        <v>3</v>
      </c>
      <c r="E326" s="34">
        <v>1</v>
      </c>
      <c r="G326" s="34">
        <f t="shared" ref="G326:H326" si="72">G321</f>
        <v>10</v>
      </c>
      <c r="H326" s="34">
        <f t="shared" si="72"/>
        <v>-1</v>
      </c>
      <c r="I326" s="34" t="str">
        <f>IF(F326="","",IF(F326=4,VLOOKUP(VALUE(CONCATENATE(E326,F326,IF(OR(VLOOKUP(C326,[3]Heroes_Config!B:C,2,0)="枪兵",VLOOKUP(C326,[3]Heroes_Config!B:C,2,0)="步兵",VLOOKUP(C326,[3]Heroes_Config!B:C,2,0)="骑兵",VLOOKUP(C326,[3]Heroes_Config!B:C,2,0)="轻骑兵",VLOOKUP(C326,[3]Heroes_Config!B:C,2,0)="重骑兵",VLOOKUP(C326,[3]Heroes_Config!B:C,2,0)="盾兵",VLOOKUP(C326,[3]Heroes_Config!B:C,2,0)="忍者",VLOOKUP(C326,[3]Heroes_Config!B:C,2,0)="怪兽"),0,1))),[4]被动技能!A$3:B$32,2,0),VLOOKUP(VALUE(LEFT(CONCATENATE(E326,F326,IF(OR(VLOOKUP(C326,[3]Heroes_Config!B:C,2,0)="枪兵",VLOOKUP(C326,[3]Heroes_Config!B:C,2,0)="步兵",VLOOKUP(C326,[3]Heroes_Config!B:C,2,0)="骑兵",VLOOKUP(C326,[3]Heroes_Config!B:C,2,0)="轻骑兵",VLOOKUP(C326,[3]Heroes_Config!B:C,2,0)="重骑兵",VLOOKUP(C326,[3]Heroes_Config!B:C,2,0)="盾兵",VLOOKUP(C326,[3]Heroes_Config!B:C,2,0)="忍者",VLOOKUP(C326,[3]Heroes_Config!B:C,2,0)="怪兽"),0,1)),2)),[4]被动技能!A$3:B$32,2,0)))</f>
        <v/>
      </c>
      <c r="J326" s="34" t="str">
        <f t="shared" si="69"/>
        <v/>
      </c>
      <c r="K326" s="34" t="str">
        <f>VLOOKUP(D326,[4]被动技能!$A$35:$B$37,2,0)</f>
        <v>80000020|5|80000021|5|80000022|5;80000021|10|80000022|10|80000023|10;80000022|15|80000023|15|80000024|15</v>
      </c>
      <c r="L326" s="34" t="str">
        <f t="shared" si="70"/>
        <v/>
      </c>
      <c r="M326" s="34" t="str">
        <f t="shared" si="71"/>
        <v/>
      </c>
    </row>
    <row r="327" spans="1:13" s="34" customFormat="1" x14ac:dyDescent="0.15">
      <c r="A327" s="34">
        <f t="shared" si="66"/>
        <v>306502</v>
      </c>
      <c r="B327" s="91">
        <v>3065</v>
      </c>
      <c r="C327" s="91" t="str">
        <f>VLOOKUP(B327,Heroes_Config!A:B,2,0)</f>
        <v>猿飞佐助</v>
      </c>
      <c r="D327" s="113">
        <f>VLOOKUP(B327,Heroes_Config!$A$5:$AN$5005,MATCH(D$4,Heroes_Config!$A$4:$AN$4,0),0)</f>
        <v>3</v>
      </c>
      <c r="E327" s="34">
        <v>2</v>
      </c>
      <c r="G327" s="34">
        <f t="shared" ref="G327:H327" si="73">G322</f>
        <v>25</v>
      </c>
      <c r="H327" s="34">
        <f t="shared" si="73"/>
        <v>-1</v>
      </c>
      <c r="I327" s="34" t="str">
        <f>IF(F327="","",IF(F327=4,VLOOKUP(VALUE(CONCATENATE(E327,F327,IF(OR(VLOOKUP(C327,[3]Heroes_Config!B:C,2,0)="枪兵",VLOOKUP(C327,[3]Heroes_Config!B:C,2,0)="步兵",VLOOKUP(C327,[3]Heroes_Config!B:C,2,0)="骑兵",VLOOKUP(C327,[3]Heroes_Config!B:C,2,0)="轻骑兵",VLOOKUP(C327,[3]Heroes_Config!B:C,2,0)="重骑兵",VLOOKUP(C327,[3]Heroes_Config!B:C,2,0)="盾兵",VLOOKUP(C327,[3]Heroes_Config!B:C,2,0)="忍者",VLOOKUP(C327,[3]Heroes_Config!B:C,2,0)="怪兽"),0,1))),[4]被动技能!A$3:B$32,2,0),VLOOKUP(VALUE(LEFT(CONCATENATE(E327,F327,IF(OR(VLOOKUP(C327,[3]Heroes_Config!B:C,2,0)="枪兵",VLOOKUP(C327,[3]Heroes_Config!B:C,2,0)="步兵",VLOOKUP(C327,[3]Heroes_Config!B:C,2,0)="骑兵",VLOOKUP(C327,[3]Heroes_Config!B:C,2,0)="轻骑兵",VLOOKUP(C327,[3]Heroes_Config!B:C,2,0)="重骑兵",VLOOKUP(C327,[3]Heroes_Config!B:C,2,0)="盾兵",VLOOKUP(C327,[3]Heroes_Config!B:C,2,0)="忍者",VLOOKUP(C327,[3]Heroes_Config!B:C,2,0)="怪兽"),0,1)),2)),[4]被动技能!A$3:B$32,2,0)))</f>
        <v/>
      </c>
      <c r="J327" s="34" t="str">
        <f t="shared" si="69"/>
        <v/>
      </c>
      <c r="K327" s="34" t="str">
        <f>VLOOKUP(D327,[4]被动技能!$A$35:$B$37,2,0)</f>
        <v>80000020|5|80000021|5|80000022|5;80000021|10|80000022|10|80000023|10;80000022|15|80000023|15|80000024|15</v>
      </c>
      <c r="L327" s="34" t="str">
        <f t="shared" si="70"/>
        <v/>
      </c>
      <c r="M327" s="34" t="str">
        <f t="shared" si="71"/>
        <v/>
      </c>
    </row>
    <row r="328" spans="1:13" s="34" customFormat="1" x14ac:dyDescent="0.15">
      <c r="A328" s="34">
        <f t="shared" si="66"/>
        <v>306503</v>
      </c>
      <c r="B328" s="91">
        <v>3065</v>
      </c>
      <c r="C328" s="91" t="str">
        <f>VLOOKUP(B328,Heroes_Config!A:B,2,0)</f>
        <v>猿飞佐助</v>
      </c>
      <c r="D328" s="113">
        <f>VLOOKUP(B328,Heroes_Config!$A$5:$AN$5005,MATCH(D$4,Heroes_Config!$A$4:$AN$4,0),0)</f>
        <v>3</v>
      </c>
      <c r="E328" s="34">
        <v>3</v>
      </c>
      <c r="G328" s="34">
        <f t="shared" ref="G328:H328" si="74">G323</f>
        <v>35</v>
      </c>
      <c r="H328" s="34">
        <f t="shared" si="74"/>
        <v>-1</v>
      </c>
      <c r="I328" s="34" t="str">
        <f>IF(F328="","",IF(F328=4,VLOOKUP(VALUE(CONCATENATE(E328,F328,IF(OR(VLOOKUP(C328,[3]Heroes_Config!B:C,2,0)="枪兵",VLOOKUP(C328,[3]Heroes_Config!B:C,2,0)="步兵",VLOOKUP(C328,[3]Heroes_Config!B:C,2,0)="骑兵",VLOOKUP(C328,[3]Heroes_Config!B:C,2,0)="轻骑兵",VLOOKUP(C328,[3]Heroes_Config!B:C,2,0)="重骑兵",VLOOKUP(C328,[3]Heroes_Config!B:C,2,0)="盾兵",VLOOKUP(C328,[3]Heroes_Config!B:C,2,0)="忍者",VLOOKUP(C328,[3]Heroes_Config!B:C,2,0)="怪兽"),0,1))),[4]被动技能!A$3:B$32,2,0),VLOOKUP(VALUE(LEFT(CONCATENATE(E328,F328,IF(OR(VLOOKUP(C328,[3]Heroes_Config!B:C,2,0)="枪兵",VLOOKUP(C328,[3]Heroes_Config!B:C,2,0)="步兵",VLOOKUP(C328,[3]Heroes_Config!B:C,2,0)="骑兵",VLOOKUP(C328,[3]Heroes_Config!B:C,2,0)="轻骑兵",VLOOKUP(C328,[3]Heroes_Config!B:C,2,0)="重骑兵",VLOOKUP(C328,[3]Heroes_Config!B:C,2,0)="盾兵",VLOOKUP(C328,[3]Heroes_Config!B:C,2,0)="忍者",VLOOKUP(C328,[3]Heroes_Config!B:C,2,0)="怪兽"),0,1)),2)),[4]被动技能!A$3:B$32,2,0)))</f>
        <v/>
      </c>
      <c r="J328" s="34" t="str">
        <f t="shared" si="69"/>
        <v/>
      </c>
      <c r="K328" s="34" t="str">
        <f>VLOOKUP(D328,[4]被动技能!$A$35:$B$37,2,0)</f>
        <v>80000020|5|80000021|5|80000022|5;80000021|10|80000022|10|80000023|10;80000022|15|80000023|15|80000024|15</v>
      </c>
      <c r="L328" s="34" t="str">
        <f t="shared" si="70"/>
        <v/>
      </c>
      <c r="M328" s="34" t="str">
        <f t="shared" si="71"/>
        <v/>
      </c>
    </row>
    <row r="329" spans="1:13" s="34" customFormat="1" x14ac:dyDescent="0.15">
      <c r="A329" s="34">
        <f t="shared" si="66"/>
        <v>306504</v>
      </c>
      <c r="B329" s="91">
        <v>3065</v>
      </c>
      <c r="C329" s="91" t="str">
        <f>VLOOKUP(B329,Heroes_Config!A:B,2,0)</f>
        <v>猿飞佐助</v>
      </c>
      <c r="D329" s="113">
        <f>VLOOKUP(B329,Heroes_Config!$A$5:$AN$5005,MATCH(D$4,Heroes_Config!$A$4:$AN$4,0),0)</f>
        <v>3</v>
      </c>
      <c r="E329" s="34">
        <v>4</v>
      </c>
      <c r="G329" s="34">
        <f t="shared" ref="G329:H329" si="75">G324</f>
        <v>45</v>
      </c>
      <c r="H329" s="34">
        <f t="shared" si="75"/>
        <v>-1</v>
      </c>
      <c r="I329" s="34" t="str">
        <f>IF(F329="","",IF(F329=4,VLOOKUP(VALUE(CONCATENATE(E329,F329,IF(OR(VLOOKUP(C329,[3]Heroes_Config!B:C,2,0)="枪兵",VLOOKUP(C329,[3]Heroes_Config!B:C,2,0)="步兵",VLOOKUP(C329,[3]Heroes_Config!B:C,2,0)="骑兵",VLOOKUP(C329,[3]Heroes_Config!B:C,2,0)="轻骑兵",VLOOKUP(C329,[3]Heroes_Config!B:C,2,0)="重骑兵",VLOOKUP(C329,[3]Heroes_Config!B:C,2,0)="盾兵",VLOOKUP(C329,[3]Heroes_Config!B:C,2,0)="忍者",VLOOKUP(C329,[3]Heroes_Config!B:C,2,0)="怪兽"),0,1))),[4]被动技能!A$3:B$32,2,0),VLOOKUP(VALUE(LEFT(CONCATENATE(E329,F329,IF(OR(VLOOKUP(C329,[3]Heroes_Config!B:C,2,0)="枪兵",VLOOKUP(C329,[3]Heroes_Config!B:C,2,0)="步兵",VLOOKUP(C329,[3]Heroes_Config!B:C,2,0)="骑兵",VLOOKUP(C329,[3]Heroes_Config!B:C,2,0)="轻骑兵",VLOOKUP(C329,[3]Heroes_Config!B:C,2,0)="重骑兵",VLOOKUP(C329,[3]Heroes_Config!B:C,2,0)="盾兵",VLOOKUP(C329,[3]Heroes_Config!B:C,2,0)="忍者",VLOOKUP(C329,[3]Heroes_Config!B:C,2,0)="怪兽"),0,1)),2)),[4]被动技能!A$3:B$32,2,0)))</f>
        <v/>
      </c>
      <c r="J329" s="34" t="str">
        <f t="shared" si="69"/>
        <v/>
      </c>
      <c r="K329" s="34" t="str">
        <f>VLOOKUP(D329,[4]被动技能!$A$35:$B$37,2,0)</f>
        <v>80000020|5|80000021|5|80000022|5;80000021|10|80000022|10|80000023|10;80000022|15|80000023|15|80000024|15</v>
      </c>
      <c r="L329" s="34" t="str">
        <f t="shared" si="70"/>
        <v/>
      </c>
      <c r="M329" s="34" t="str">
        <f t="shared" si="71"/>
        <v/>
      </c>
    </row>
    <row r="330" spans="1:13" s="34" customFormat="1" x14ac:dyDescent="0.15">
      <c r="A330" s="34">
        <f t="shared" si="66"/>
        <v>306505</v>
      </c>
      <c r="B330" s="91">
        <v>3065</v>
      </c>
      <c r="C330" s="91" t="str">
        <f>VLOOKUP(B330,Heroes_Config!A:B,2,0)</f>
        <v>猿飞佐助</v>
      </c>
      <c r="D330" s="113">
        <f>VLOOKUP(B330,Heroes_Config!$A$5:$AN$5005,MATCH(D$4,Heroes_Config!$A$4:$AN$4,0),0)</f>
        <v>3</v>
      </c>
      <c r="E330" s="34">
        <v>5</v>
      </c>
      <c r="G330" s="34">
        <f t="shared" ref="G330:H330" si="76">G325</f>
        <v>55</v>
      </c>
      <c r="H330" s="34">
        <f t="shared" si="76"/>
        <v>-1</v>
      </c>
      <c r="I330" s="34" t="str">
        <f>IF(F330="","",IF(F330=4,VLOOKUP(VALUE(CONCATENATE(E330,F330,IF(OR(VLOOKUP(C330,[3]Heroes_Config!B:C,2,0)="枪兵",VLOOKUP(C330,[3]Heroes_Config!B:C,2,0)="步兵",VLOOKUP(C330,[3]Heroes_Config!B:C,2,0)="骑兵",VLOOKUP(C330,[3]Heroes_Config!B:C,2,0)="轻骑兵",VLOOKUP(C330,[3]Heroes_Config!B:C,2,0)="重骑兵",VLOOKUP(C330,[3]Heroes_Config!B:C,2,0)="盾兵",VLOOKUP(C330,[3]Heroes_Config!B:C,2,0)="忍者",VLOOKUP(C330,[3]Heroes_Config!B:C,2,0)="怪兽"),0,1))),[4]被动技能!A$3:B$32,2,0),VLOOKUP(VALUE(LEFT(CONCATENATE(E330,F330,IF(OR(VLOOKUP(C330,[3]Heroes_Config!B:C,2,0)="枪兵",VLOOKUP(C330,[3]Heroes_Config!B:C,2,0)="步兵",VLOOKUP(C330,[3]Heroes_Config!B:C,2,0)="骑兵",VLOOKUP(C330,[3]Heroes_Config!B:C,2,0)="轻骑兵",VLOOKUP(C330,[3]Heroes_Config!B:C,2,0)="重骑兵",VLOOKUP(C330,[3]Heroes_Config!B:C,2,0)="盾兵",VLOOKUP(C330,[3]Heroes_Config!B:C,2,0)="忍者",VLOOKUP(C330,[3]Heroes_Config!B:C,2,0)="怪兽"),0,1)),2)),[4]被动技能!A$3:B$32,2,0)))</f>
        <v/>
      </c>
      <c r="J330" s="34" t="str">
        <f t="shared" si="69"/>
        <v/>
      </c>
      <c r="K330" s="34" t="str">
        <f>VLOOKUP(D330,[4]被动技能!$A$35:$B$37,2,0)</f>
        <v>80000020|5|80000021|5|80000022|5;80000021|10|80000022|10|80000023|10;80000022|15|80000023|15|80000024|15</v>
      </c>
      <c r="L330" s="34" t="str">
        <f t="shared" si="70"/>
        <v/>
      </c>
      <c r="M330" s="34" t="str">
        <f t="shared" si="71"/>
        <v/>
      </c>
    </row>
    <row r="331" spans="1:13" s="34" customFormat="1" x14ac:dyDescent="0.15">
      <c r="A331" s="34">
        <f t="shared" si="66"/>
        <v>77701</v>
      </c>
      <c r="B331" s="91">
        <v>777</v>
      </c>
      <c r="C331" s="91" t="str">
        <f>VLOOKUP(B331,Heroes_Config!A:B,2,0)</f>
        <v>假梅林</v>
      </c>
      <c r="D331" s="113">
        <f>VLOOKUP(B331,Heroes_Config!$A$5:$AN$5005,MATCH(D$4,Heroes_Config!$A$4:$AN$4,0),0)</f>
        <v>3</v>
      </c>
      <c r="E331" s="34">
        <v>1</v>
      </c>
      <c r="G331" s="34">
        <f t="shared" ref="G331:H335" si="77">G321</f>
        <v>10</v>
      </c>
      <c r="H331" s="34">
        <f t="shared" si="77"/>
        <v>-1</v>
      </c>
      <c r="I331" s="34" t="str">
        <f>IF(F331="","",IF(F331=4,VLOOKUP(VALUE(CONCATENATE(E331,F331,IF(OR(VLOOKUP(C331,[3]Heroes_Config!B:C,2,0)="枪兵",VLOOKUP(C331,[3]Heroes_Config!B:C,2,0)="步兵",VLOOKUP(C331,[3]Heroes_Config!B:C,2,0)="骑兵",VLOOKUP(C331,[3]Heroes_Config!B:C,2,0)="轻骑兵",VLOOKUP(C331,[3]Heroes_Config!B:C,2,0)="重骑兵",VLOOKUP(C331,[3]Heroes_Config!B:C,2,0)="盾兵",VLOOKUP(C331,[3]Heroes_Config!B:C,2,0)="忍者",VLOOKUP(C331,[3]Heroes_Config!B:C,2,0)="怪兽"),0,1))),[4]被动技能!A$3:B$32,2,0),VLOOKUP(VALUE(LEFT(CONCATENATE(E331,F331,IF(OR(VLOOKUP(C331,[3]Heroes_Config!B:C,2,0)="枪兵",VLOOKUP(C331,[3]Heroes_Config!B:C,2,0)="步兵",VLOOKUP(C331,[3]Heroes_Config!B:C,2,0)="骑兵",VLOOKUP(C331,[3]Heroes_Config!B:C,2,0)="轻骑兵",VLOOKUP(C331,[3]Heroes_Config!B:C,2,0)="重骑兵",VLOOKUP(C331,[3]Heroes_Config!B:C,2,0)="盾兵",VLOOKUP(C331,[3]Heroes_Config!B:C,2,0)="忍者",VLOOKUP(C331,[3]Heroes_Config!B:C,2,0)="怪兽"),0,1)),2)),[4]被动技能!A$3:B$32,2,0)))</f>
        <v/>
      </c>
      <c r="J331" s="34" t="str">
        <f t="shared" si="69"/>
        <v/>
      </c>
      <c r="K331" s="34" t="str">
        <f>VLOOKUP(D331,[4]被动技能!$A$35:$B$37,2,0)</f>
        <v>80000020|5|80000021|5|80000022|5;80000021|10|80000022|10|80000023|10;80000022|15|80000023|15|80000024|15</v>
      </c>
      <c r="L331" s="34" t="str">
        <f t="shared" si="70"/>
        <v/>
      </c>
      <c r="M331" s="34" t="str">
        <f t="shared" si="71"/>
        <v/>
      </c>
    </row>
    <row r="332" spans="1:13" s="34" customFormat="1" x14ac:dyDescent="0.15">
      <c r="A332" s="34">
        <f t="shared" si="66"/>
        <v>77702</v>
      </c>
      <c r="B332" s="91">
        <v>777</v>
      </c>
      <c r="C332" s="91" t="str">
        <f>VLOOKUP(B332,Heroes_Config!A:B,2,0)</f>
        <v>假梅林</v>
      </c>
      <c r="D332" s="113">
        <f>VLOOKUP(B332,Heroes_Config!$A$5:$AN$5005,MATCH(D$4,Heroes_Config!$A$4:$AN$4,0),0)</f>
        <v>3</v>
      </c>
      <c r="E332" s="34">
        <v>2</v>
      </c>
      <c r="G332" s="34">
        <f t="shared" si="77"/>
        <v>25</v>
      </c>
      <c r="H332" s="34">
        <f t="shared" si="77"/>
        <v>-1</v>
      </c>
      <c r="I332" s="34" t="str">
        <f>IF(F332="","",IF(F332=4,VLOOKUP(VALUE(CONCATENATE(E332,F332,IF(OR(VLOOKUP(C332,[3]Heroes_Config!B:C,2,0)="枪兵",VLOOKUP(C332,[3]Heroes_Config!B:C,2,0)="步兵",VLOOKUP(C332,[3]Heroes_Config!B:C,2,0)="骑兵",VLOOKUP(C332,[3]Heroes_Config!B:C,2,0)="轻骑兵",VLOOKUP(C332,[3]Heroes_Config!B:C,2,0)="重骑兵",VLOOKUP(C332,[3]Heroes_Config!B:C,2,0)="盾兵",VLOOKUP(C332,[3]Heroes_Config!B:C,2,0)="忍者",VLOOKUP(C332,[3]Heroes_Config!B:C,2,0)="怪兽"),0,1))),[4]被动技能!A$3:B$32,2,0),VLOOKUP(VALUE(LEFT(CONCATENATE(E332,F332,IF(OR(VLOOKUP(C332,[3]Heroes_Config!B:C,2,0)="枪兵",VLOOKUP(C332,[3]Heroes_Config!B:C,2,0)="步兵",VLOOKUP(C332,[3]Heroes_Config!B:C,2,0)="骑兵",VLOOKUP(C332,[3]Heroes_Config!B:C,2,0)="轻骑兵",VLOOKUP(C332,[3]Heroes_Config!B:C,2,0)="重骑兵",VLOOKUP(C332,[3]Heroes_Config!B:C,2,0)="盾兵",VLOOKUP(C332,[3]Heroes_Config!B:C,2,0)="忍者",VLOOKUP(C332,[3]Heroes_Config!B:C,2,0)="怪兽"),0,1)),2)),[4]被动技能!A$3:B$32,2,0)))</f>
        <v/>
      </c>
      <c r="J332" s="34" t="str">
        <f t="shared" si="69"/>
        <v/>
      </c>
      <c r="K332" s="34" t="str">
        <f>VLOOKUP(D332,[4]被动技能!$A$35:$B$37,2,0)</f>
        <v>80000020|5|80000021|5|80000022|5;80000021|10|80000022|10|80000023|10;80000022|15|80000023|15|80000024|15</v>
      </c>
      <c r="L332" s="34" t="str">
        <f t="shared" si="70"/>
        <v/>
      </c>
      <c r="M332" s="34" t="str">
        <f t="shared" si="71"/>
        <v/>
      </c>
    </row>
    <row r="333" spans="1:13" s="34" customFormat="1" x14ac:dyDescent="0.15">
      <c r="A333" s="34">
        <f t="shared" si="66"/>
        <v>77703</v>
      </c>
      <c r="B333" s="91">
        <v>777</v>
      </c>
      <c r="C333" s="91" t="str">
        <f>VLOOKUP(B333,Heroes_Config!A:B,2,0)</f>
        <v>假梅林</v>
      </c>
      <c r="D333" s="113">
        <f>VLOOKUP(B333,Heroes_Config!$A$5:$AN$5005,MATCH(D$4,Heroes_Config!$A$4:$AN$4,0),0)</f>
        <v>3</v>
      </c>
      <c r="E333" s="34">
        <v>3</v>
      </c>
      <c r="G333" s="34">
        <f t="shared" si="77"/>
        <v>35</v>
      </c>
      <c r="H333" s="34">
        <f t="shared" si="77"/>
        <v>-1</v>
      </c>
      <c r="I333" s="34" t="str">
        <f>IF(F333="","",IF(F333=4,VLOOKUP(VALUE(CONCATENATE(E333,F333,IF(OR(VLOOKUP(C333,[3]Heroes_Config!B:C,2,0)="枪兵",VLOOKUP(C333,[3]Heroes_Config!B:C,2,0)="步兵",VLOOKUP(C333,[3]Heroes_Config!B:C,2,0)="骑兵",VLOOKUP(C333,[3]Heroes_Config!B:C,2,0)="轻骑兵",VLOOKUP(C333,[3]Heroes_Config!B:C,2,0)="重骑兵",VLOOKUP(C333,[3]Heroes_Config!B:C,2,0)="盾兵",VLOOKUP(C333,[3]Heroes_Config!B:C,2,0)="忍者",VLOOKUP(C333,[3]Heroes_Config!B:C,2,0)="怪兽"),0,1))),[4]被动技能!A$3:B$32,2,0),VLOOKUP(VALUE(LEFT(CONCATENATE(E333,F333,IF(OR(VLOOKUP(C333,[3]Heroes_Config!B:C,2,0)="枪兵",VLOOKUP(C333,[3]Heroes_Config!B:C,2,0)="步兵",VLOOKUP(C333,[3]Heroes_Config!B:C,2,0)="骑兵",VLOOKUP(C333,[3]Heroes_Config!B:C,2,0)="轻骑兵",VLOOKUP(C333,[3]Heroes_Config!B:C,2,0)="重骑兵",VLOOKUP(C333,[3]Heroes_Config!B:C,2,0)="盾兵",VLOOKUP(C333,[3]Heroes_Config!B:C,2,0)="忍者",VLOOKUP(C333,[3]Heroes_Config!B:C,2,0)="怪兽"),0,1)),2)),[4]被动技能!A$3:B$32,2,0)))</f>
        <v/>
      </c>
      <c r="J333" s="34" t="str">
        <f t="shared" si="69"/>
        <v/>
      </c>
      <c r="K333" s="34" t="str">
        <f>VLOOKUP(D333,[4]被动技能!$A$35:$B$37,2,0)</f>
        <v>80000020|5|80000021|5|80000022|5;80000021|10|80000022|10|80000023|10;80000022|15|80000023|15|80000024|15</v>
      </c>
      <c r="L333" s="34" t="str">
        <f t="shared" si="70"/>
        <v/>
      </c>
      <c r="M333" s="34" t="str">
        <f t="shared" si="71"/>
        <v/>
      </c>
    </row>
    <row r="334" spans="1:13" s="34" customFormat="1" x14ac:dyDescent="0.15">
      <c r="A334" s="34">
        <f t="shared" si="66"/>
        <v>77704</v>
      </c>
      <c r="B334" s="91">
        <v>777</v>
      </c>
      <c r="C334" s="91" t="str">
        <f>VLOOKUP(B334,Heroes_Config!A:B,2,0)</f>
        <v>假梅林</v>
      </c>
      <c r="D334" s="113">
        <f>VLOOKUP(B334,Heroes_Config!$A$5:$AN$5005,MATCH(D$4,Heroes_Config!$A$4:$AN$4,0),0)</f>
        <v>3</v>
      </c>
      <c r="E334" s="34">
        <v>4</v>
      </c>
      <c r="G334" s="34">
        <f t="shared" si="77"/>
        <v>45</v>
      </c>
      <c r="H334" s="34">
        <f t="shared" si="77"/>
        <v>-1</v>
      </c>
      <c r="I334" s="34" t="str">
        <f>IF(F334="","",IF(F334=4,VLOOKUP(VALUE(CONCATENATE(E334,F334,IF(OR(VLOOKUP(C334,[3]Heroes_Config!B:C,2,0)="枪兵",VLOOKUP(C334,[3]Heroes_Config!B:C,2,0)="步兵",VLOOKUP(C334,[3]Heroes_Config!B:C,2,0)="骑兵",VLOOKUP(C334,[3]Heroes_Config!B:C,2,0)="轻骑兵",VLOOKUP(C334,[3]Heroes_Config!B:C,2,0)="重骑兵",VLOOKUP(C334,[3]Heroes_Config!B:C,2,0)="盾兵",VLOOKUP(C334,[3]Heroes_Config!B:C,2,0)="忍者",VLOOKUP(C334,[3]Heroes_Config!B:C,2,0)="怪兽"),0,1))),[4]被动技能!A$3:B$32,2,0),VLOOKUP(VALUE(LEFT(CONCATENATE(E334,F334,IF(OR(VLOOKUP(C334,[3]Heroes_Config!B:C,2,0)="枪兵",VLOOKUP(C334,[3]Heroes_Config!B:C,2,0)="步兵",VLOOKUP(C334,[3]Heroes_Config!B:C,2,0)="骑兵",VLOOKUP(C334,[3]Heroes_Config!B:C,2,0)="轻骑兵",VLOOKUP(C334,[3]Heroes_Config!B:C,2,0)="重骑兵",VLOOKUP(C334,[3]Heroes_Config!B:C,2,0)="盾兵",VLOOKUP(C334,[3]Heroes_Config!B:C,2,0)="忍者",VLOOKUP(C334,[3]Heroes_Config!B:C,2,0)="怪兽"),0,1)),2)),[4]被动技能!A$3:B$32,2,0)))</f>
        <v/>
      </c>
      <c r="J334" s="34" t="str">
        <f t="shared" si="69"/>
        <v/>
      </c>
      <c r="K334" s="34" t="str">
        <f>VLOOKUP(D334,[4]被动技能!$A$35:$B$37,2,0)</f>
        <v>80000020|5|80000021|5|80000022|5;80000021|10|80000022|10|80000023|10;80000022|15|80000023|15|80000024|15</v>
      </c>
      <c r="L334" s="34" t="str">
        <f t="shared" si="70"/>
        <v/>
      </c>
      <c r="M334" s="34" t="str">
        <f t="shared" si="71"/>
        <v/>
      </c>
    </row>
    <row r="335" spans="1:13" s="34" customFormat="1" x14ac:dyDescent="0.15">
      <c r="A335" s="34">
        <f t="shared" si="66"/>
        <v>77705</v>
      </c>
      <c r="B335" s="91">
        <v>777</v>
      </c>
      <c r="C335" s="91" t="str">
        <f>VLOOKUP(B335,Heroes_Config!A:B,2,0)</f>
        <v>假梅林</v>
      </c>
      <c r="D335" s="113">
        <f>VLOOKUP(B335,Heroes_Config!$A$5:$AN$5005,MATCH(D$4,Heroes_Config!$A$4:$AN$4,0),0)</f>
        <v>3</v>
      </c>
      <c r="E335" s="34">
        <v>5</v>
      </c>
      <c r="G335" s="34">
        <f t="shared" si="77"/>
        <v>55</v>
      </c>
      <c r="H335" s="34">
        <f t="shared" si="77"/>
        <v>-1</v>
      </c>
      <c r="I335" s="34" t="str">
        <f>IF(F335="","",IF(F335=4,VLOOKUP(VALUE(CONCATENATE(E335,F335,IF(OR(VLOOKUP(C335,[3]Heroes_Config!B:C,2,0)="枪兵",VLOOKUP(C335,[3]Heroes_Config!B:C,2,0)="步兵",VLOOKUP(C335,[3]Heroes_Config!B:C,2,0)="骑兵",VLOOKUP(C335,[3]Heroes_Config!B:C,2,0)="轻骑兵",VLOOKUP(C335,[3]Heroes_Config!B:C,2,0)="重骑兵",VLOOKUP(C335,[3]Heroes_Config!B:C,2,0)="盾兵",VLOOKUP(C335,[3]Heroes_Config!B:C,2,0)="忍者",VLOOKUP(C335,[3]Heroes_Config!B:C,2,0)="怪兽"),0,1))),[4]被动技能!A$3:B$32,2,0),VLOOKUP(VALUE(LEFT(CONCATENATE(E335,F335,IF(OR(VLOOKUP(C335,[3]Heroes_Config!B:C,2,0)="枪兵",VLOOKUP(C335,[3]Heroes_Config!B:C,2,0)="步兵",VLOOKUP(C335,[3]Heroes_Config!B:C,2,0)="骑兵",VLOOKUP(C335,[3]Heroes_Config!B:C,2,0)="轻骑兵",VLOOKUP(C335,[3]Heroes_Config!B:C,2,0)="重骑兵",VLOOKUP(C335,[3]Heroes_Config!B:C,2,0)="盾兵",VLOOKUP(C335,[3]Heroes_Config!B:C,2,0)="忍者",VLOOKUP(C335,[3]Heroes_Config!B:C,2,0)="怪兽"),0,1)),2)),[4]被动技能!A$3:B$32,2,0)))</f>
        <v/>
      </c>
      <c r="J335" s="34" t="str">
        <f t="shared" si="69"/>
        <v/>
      </c>
      <c r="K335" s="34" t="str">
        <f>VLOOKUP(D335,[4]被动技能!$A$35:$B$37,2,0)</f>
        <v>80000020|5|80000021|5|80000022|5;80000021|10|80000022|10|80000023|10;80000022|15|80000023|15|80000024|15</v>
      </c>
      <c r="L335" s="34" t="str">
        <f t="shared" si="70"/>
        <v/>
      </c>
      <c r="M335" s="34" t="str">
        <f t="shared" si="71"/>
        <v/>
      </c>
    </row>
    <row r="336" spans="1:13" s="34" customFormat="1" x14ac:dyDescent="0.15">
      <c r="A336" s="34">
        <f t="shared" si="66"/>
        <v>77801</v>
      </c>
      <c r="B336" s="91">
        <v>778</v>
      </c>
      <c r="C336" s="91" t="str">
        <f>VLOOKUP(B336,Heroes_Config!A:B,2,0)</f>
        <v>假亚瑟王</v>
      </c>
      <c r="D336" s="113">
        <f>VLOOKUP(B336,Heroes_Config!$A$5:$AN$5005,MATCH(D$4,Heroes_Config!$A$4:$AN$4,0),0)</f>
        <v>3</v>
      </c>
      <c r="E336" s="34">
        <v>1</v>
      </c>
      <c r="G336" s="34">
        <f t="shared" ref="G336:H355" si="78">G331</f>
        <v>10</v>
      </c>
      <c r="H336" s="34">
        <f t="shared" si="78"/>
        <v>-1</v>
      </c>
      <c r="I336" s="34" t="str">
        <f>IF(F336="","",IF(F336=4,VLOOKUP(VALUE(CONCATENATE(E336,F336,IF(OR(VLOOKUP(C336,[3]Heroes_Config!B:C,2,0)="枪兵",VLOOKUP(C336,[3]Heroes_Config!B:C,2,0)="步兵",VLOOKUP(C336,[3]Heroes_Config!B:C,2,0)="骑兵",VLOOKUP(C336,[3]Heroes_Config!B:C,2,0)="轻骑兵",VLOOKUP(C336,[3]Heroes_Config!B:C,2,0)="重骑兵",VLOOKUP(C336,[3]Heroes_Config!B:C,2,0)="盾兵",VLOOKUP(C336,[3]Heroes_Config!B:C,2,0)="忍者",VLOOKUP(C336,[3]Heroes_Config!B:C,2,0)="怪兽"),0,1))),[4]被动技能!A$3:B$32,2,0),VLOOKUP(VALUE(LEFT(CONCATENATE(E336,F336,IF(OR(VLOOKUP(C336,[3]Heroes_Config!B:C,2,0)="枪兵",VLOOKUP(C336,[3]Heroes_Config!B:C,2,0)="步兵",VLOOKUP(C336,[3]Heroes_Config!B:C,2,0)="骑兵",VLOOKUP(C336,[3]Heroes_Config!B:C,2,0)="轻骑兵",VLOOKUP(C336,[3]Heroes_Config!B:C,2,0)="重骑兵",VLOOKUP(C336,[3]Heroes_Config!B:C,2,0)="盾兵",VLOOKUP(C336,[3]Heroes_Config!B:C,2,0)="忍者",VLOOKUP(C336,[3]Heroes_Config!B:C,2,0)="怪兽"),0,1)),2)),[4]被动技能!A$3:B$32,2,0)))</f>
        <v/>
      </c>
      <c r="J336" s="34" t="str">
        <f t="shared" si="69"/>
        <v/>
      </c>
      <c r="K336" s="34" t="str">
        <f>VLOOKUP(D336,[4]被动技能!$A$35:$B$37,2,0)</f>
        <v>80000020|5|80000021|5|80000022|5;80000021|10|80000022|10|80000023|10;80000022|15|80000023|15|80000024|15</v>
      </c>
      <c r="L336" s="34" t="str">
        <f t="shared" si="70"/>
        <v/>
      </c>
      <c r="M336" s="34" t="str">
        <f t="shared" si="71"/>
        <v/>
      </c>
    </row>
    <row r="337" spans="1:13" s="34" customFormat="1" x14ac:dyDescent="0.15">
      <c r="A337" s="34">
        <f t="shared" si="66"/>
        <v>77802</v>
      </c>
      <c r="B337" s="91">
        <v>778</v>
      </c>
      <c r="C337" s="91" t="str">
        <f>VLOOKUP(B337,Heroes_Config!A:B,2,0)</f>
        <v>假亚瑟王</v>
      </c>
      <c r="D337" s="113">
        <f>VLOOKUP(B337,Heroes_Config!$A$5:$AN$5005,MATCH(D$4,Heroes_Config!$A$4:$AN$4,0),0)</f>
        <v>3</v>
      </c>
      <c r="E337" s="34">
        <v>2</v>
      </c>
      <c r="G337" s="34">
        <f t="shared" si="78"/>
        <v>25</v>
      </c>
      <c r="H337" s="34">
        <f t="shared" si="78"/>
        <v>-1</v>
      </c>
      <c r="I337" s="34" t="str">
        <f>IF(F337="","",IF(F337=4,VLOOKUP(VALUE(CONCATENATE(E337,F337,IF(OR(VLOOKUP(C337,[3]Heroes_Config!B:C,2,0)="枪兵",VLOOKUP(C337,[3]Heroes_Config!B:C,2,0)="步兵",VLOOKUP(C337,[3]Heroes_Config!B:C,2,0)="骑兵",VLOOKUP(C337,[3]Heroes_Config!B:C,2,0)="轻骑兵",VLOOKUP(C337,[3]Heroes_Config!B:C,2,0)="重骑兵",VLOOKUP(C337,[3]Heroes_Config!B:C,2,0)="盾兵",VLOOKUP(C337,[3]Heroes_Config!B:C,2,0)="忍者",VLOOKUP(C337,[3]Heroes_Config!B:C,2,0)="怪兽"),0,1))),[4]被动技能!A$3:B$32,2,0),VLOOKUP(VALUE(LEFT(CONCATENATE(E337,F337,IF(OR(VLOOKUP(C337,[3]Heroes_Config!B:C,2,0)="枪兵",VLOOKUP(C337,[3]Heroes_Config!B:C,2,0)="步兵",VLOOKUP(C337,[3]Heroes_Config!B:C,2,0)="骑兵",VLOOKUP(C337,[3]Heroes_Config!B:C,2,0)="轻骑兵",VLOOKUP(C337,[3]Heroes_Config!B:C,2,0)="重骑兵",VLOOKUP(C337,[3]Heroes_Config!B:C,2,0)="盾兵",VLOOKUP(C337,[3]Heroes_Config!B:C,2,0)="忍者",VLOOKUP(C337,[3]Heroes_Config!B:C,2,0)="怪兽"),0,1)),2)),[4]被动技能!A$3:B$32,2,0)))</f>
        <v/>
      </c>
      <c r="J337" s="34" t="str">
        <f t="shared" si="69"/>
        <v/>
      </c>
      <c r="K337" s="34" t="str">
        <f>VLOOKUP(D337,[4]被动技能!$A$35:$B$37,2,0)</f>
        <v>80000020|5|80000021|5|80000022|5;80000021|10|80000022|10|80000023|10;80000022|15|80000023|15|80000024|15</v>
      </c>
      <c r="L337" s="34" t="str">
        <f t="shared" si="70"/>
        <v/>
      </c>
      <c r="M337" s="34" t="str">
        <f t="shared" si="71"/>
        <v/>
      </c>
    </row>
    <row r="338" spans="1:13" s="34" customFormat="1" x14ac:dyDescent="0.15">
      <c r="A338" s="34">
        <f t="shared" si="66"/>
        <v>77803</v>
      </c>
      <c r="B338" s="91">
        <v>778</v>
      </c>
      <c r="C338" s="91" t="str">
        <f>VLOOKUP(B338,Heroes_Config!A:B,2,0)</f>
        <v>假亚瑟王</v>
      </c>
      <c r="D338" s="113">
        <f>VLOOKUP(B338,Heroes_Config!$A$5:$AN$5005,MATCH(D$4,Heroes_Config!$A$4:$AN$4,0),0)</f>
        <v>3</v>
      </c>
      <c r="E338" s="34">
        <v>3</v>
      </c>
      <c r="G338" s="34">
        <f t="shared" si="78"/>
        <v>35</v>
      </c>
      <c r="H338" s="34">
        <f t="shared" si="78"/>
        <v>-1</v>
      </c>
      <c r="I338" s="34" t="str">
        <f>IF(F338="","",IF(F338=4,VLOOKUP(VALUE(CONCATENATE(E338,F338,IF(OR(VLOOKUP(C338,[3]Heroes_Config!B:C,2,0)="枪兵",VLOOKUP(C338,[3]Heroes_Config!B:C,2,0)="步兵",VLOOKUP(C338,[3]Heroes_Config!B:C,2,0)="骑兵",VLOOKUP(C338,[3]Heroes_Config!B:C,2,0)="轻骑兵",VLOOKUP(C338,[3]Heroes_Config!B:C,2,0)="重骑兵",VLOOKUP(C338,[3]Heroes_Config!B:C,2,0)="盾兵",VLOOKUP(C338,[3]Heroes_Config!B:C,2,0)="忍者",VLOOKUP(C338,[3]Heroes_Config!B:C,2,0)="怪兽"),0,1))),[4]被动技能!A$3:B$32,2,0),VLOOKUP(VALUE(LEFT(CONCATENATE(E338,F338,IF(OR(VLOOKUP(C338,[3]Heroes_Config!B:C,2,0)="枪兵",VLOOKUP(C338,[3]Heroes_Config!B:C,2,0)="步兵",VLOOKUP(C338,[3]Heroes_Config!B:C,2,0)="骑兵",VLOOKUP(C338,[3]Heroes_Config!B:C,2,0)="轻骑兵",VLOOKUP(C338,[3]Heroes_Config!B:C,2,0)="重骑兵",VLOOKUP(C338,[3]Heroes_Config!B:C,2,0)="盾兵",VLOOKUP(C338,[3]Heroes_Config!B:C,2,0)="忍者",VLOOKUP(C338,[3]Heroes_Config!B:C,2,0)="怪兽"),0,1)),2)),[4]被动技能!A$3:B$32,2,0)))</f>
        <v/>
      </c>
      <c r="J338" s="34" t="str">
        <f t="shared" si="69"/>
        <v/>
      </c>
      <c r="K338" s="34" t="str">
        <f>VLOOKUP(D338,[4]被动技能!$A$35:$B$37,2,0)</f>
        <v>80000020|5|80000021|5|80000022|5;80000021|10|80000022|10|80000023|10;80000022|15|80000023|15|80000024|15</v>
      </c>
      <c r="L338" s="34" t="str">
        <f t="shared" si="70"/>
        <v/>
      </c>
      <c r="M338" s="34" t="str">
        <f t="shared" si="71"/>
        <v/>
      </c>
    </row>
    <row r="339" spans="1:13" s="34" customFormat="1" x14ac:dyDescent="0.15">
      <c r="A339" s="34">
        <f t="shared" si="66"/>
        <v>77804</v>
      </c>
      <c r="B339" s="91">
        <v>778</v>
      </c>
      <c r="C339" s="91" t="str">
        <f>VLOOKUP(B339,Heroes_Config!A:B,2,0)</f>
        <v>假亚瑟王</v>
      </c>
      <c r="D339" s="113">
        <f>VLOOKUP(B339,Heroes_Config!$A$5:$AN$5005,MATCH(D$4,Heroes_Config!$A$4:$AN$4,0),0)</f>
        <v>3</v>
      </c>
      <c r="E339" s="34">
        <v>4</v>
      </c>
      <c r="G339" s="34">
        <f t="shared" si="78"/>
        <v>45</v>
      </c>
      <c r="H339" s="34">
        <f t="shared" si="78"/>
        <v>-1</v>
      </c>
      <c r="I339" s="34" t="str">
        <f>IF(F339="","",IF(F339=4,VLOOKUP(VALUE(CONCATENATE(E339,F339,IF(OR(VLOOKUP(C339,[3]Heroes_Config!B:C,2,0)="枪兵",VLOOKUP(C339,[3]Heroes_Config!B:C,2,0)="步兵",VLOOKUP(C339,[3]Heroes_Config!B:C,2,0)="骑兵",VLOOKUP(C339,[3]Heroes_Config!B:C,2,0)="轻骑兵",VLOOKUP(C339,[3]Heroes_Config!B:C,2,0)="重骑兵",VLOOKUP(C339,[3]Heroes_Config!B:C,2,0)="盾兵",VLOOKUP(C339,[3]Heroes_Config!B:C,2,0)="忍者",VLOOKUP(C339,[3]Heroes_Config!B:C,2,0)="怪兽"),0,1))),[4]被动技能!A$3:B$32,2,0),VLOOKUP(VALUE(LEFT(CONCATENATE(E339,F339,IF(OR(VLOOKUP(C339,[3]Heroes_Config!B:C,2,0)="枪兵",VLOOKUP(C339,[3]Heroes_Config!B:C,2,0)="步兵",VLOOKUP(C339,[3]Heroes_Config!B:C,2,0)="骑兵",VLOOKUP(C339,[3]Heroes_Config!B:C,2,0)="轻骑兵",VLOOKUP(C339,[3]Heroes_Config!B:C,2,0)="重骑兵",VLOOKUP(C339,[3]Heroes_Config!B:C,2,0)="盾兵",VLOOKUP(C339,[3]Heroes_Config!B:C,2,0)="忍者",VLOOKUP(C339,[3]Heroes_Config!B:C,2,0)="怪兽"),0,1)),2)),[4]被动技能!A$3:B$32,2,0)))</f>
        <v/>
      </c>
      <c r="J339" s="34" t="str">
        <f t="shared" si="69"/>
        <v/>
      </c>
      <c r="K339" s="34" t="str">
        <f>VLOOKUP(D339,[4]被动技能!$A$35:$B$37,2,0)</f>
        <v>80000020|5|80000021|5|80000022|5;80000021|10|80000022|10|80000023|10;80000022|15|80000023|15|80000024|15</v>
      </c>
      <c r="L339" s="34" t="str">
        <f t="shared" si="70"/>
        <v/>
      </c>
      <c r="M339" s="34" t="str">
        <f t="shared" si="71"/>
        <v/>
      </c>
    </row>
    <row r="340" spans="1:13" s="34" customFormat="1" x14ac:dyDescent="0.15">
      <c r="A340" s="34">
        <f t="shared" si="66"/>
        <v>77805</v>
      </c>
      <c r="B340" s="91">
        <v>778</v>
      </c>
      <c r="C340" s="91" t="str">
        <f>VLOOKUP(B340,Heroes_Config!A:B,2,0)</f>
        <v>假亚瑟王</v>
      </c>
      <c r="D340" s="113">
        <f>VLOOKUP(B340,Heroes_Config!$A$5:$AN$5005,MATCH(D$4,Heroes_Config!$A$4:$AN$4,0),0)</f>
        <v>3</v>
      </c>
      <c r="E340" s="34">
        <v>5</v>
      </c>
      <c r="G340" s="34">
        <f t="shared" si="78"/>
        <v>55</v>
      </c>
      <c r="H340" s="34">
        <f t="shared" si="78"/>
        <v>-1</v>
      </c>
      <c r="I340" s="34" t="str">
        <f>IF(F340="","",IF(F340=4,VLOOKUP(VALUE(CONCATENATE(E340,F340,IF(OR(VLOOKUP(C340,[3]Heroes_Config!B:C,2,0)="枪兵",VLOOKUP(C340,[3]Heroes_Config!B:C,2,0)="步兵",VLOOKUP(C340,[3]Heroes_Config!B:C,2,0)="骑兵",VLOOKUP(C340,[3]Heroes_Config!B:C,2,0)="轻骑兵",VLOOKUP(C340,[3]Heroes_Config!B:C,2,0)="重骑兵",VLOOKUP(C340,[3]Heroes_Config!B:C,2,0)="盾兵",VLOOKUP(C340,[3]Heroes_Config!B:C,2,0)="忍者",VLOOKUP(C340,[3]Heroes_Config!B:C,2,0)="怪兽"),0,1))),[4]被动技能!A$3:B$32,2,0),VLOOKUP(VALUE(LEFT(CONCATENATE(E340,F340,IF(OR(VLOOKUP(C340,[3]Heroes_Config!B:C,2,0)="枪兵",VLOOKUP(C340,[3]Heroes_Config!B:C,2,0)="步兵",VLOOKUP(C340,[3]Heroes_Config!B:C,2,0)="骑兵",VLOOKUP(C340,[3]Heroes_Config!B:C,2,0)="轻骑兵",VLOOKUP(C340,[3]Heroes_Config!B:C,2,0)="重骑兵",VLOOKUP(C340,[3]Heroes_Config!B:C,2,0)="盾兵",VLOOKUP(C340,[3]Heroes_Config!B:C,2,0)="忍者",VLOOKUP(C340,[3]Heroes_Config!B:C,2,0)="怪兽"),0,1)),2)),[4]被动技能!A$3:B$32,2,0)))</f>
        <v/>
      </c>
      <c r="J340" s="34" t="str">
        <f t="shared" si="69"/>
        <v/>
      </c>
      <c r="K340" s="34" t="str">
        <f>VLOOKUP(D340,[4]被动技能!$A$35:$B$37,2,0)</f>
        <v>80000020|5|80000021|5|80000022|5;80000021|10|80000022|10|80000023|10;80000022|15|80000023|15|80000024|15</v>
      </c>
      <c r="L340" s="34" t="str">
        <f t="shared" si="70"/>
        <v/>
      </c>
      <c r="M340" s="34" t="str">
        <f t="shared" si="71"/>
        <v/>
      </c>
    </row>
    <row r="341" spans="1:13" s="34" customFormat="1" x14ac:dyDescent="0.15">
      <c r="A341" s="34">
        <f t="shared" ref="A341:A399" si="79">B341*100+E341</f>
        <v>100001</v>
      </c>
      <c r="B341" s="96">
        <v>1000</v>
      </c>
      <c r="C341" s="96" t="str">
        <f>VLOOKUP(B341,Heroes_Config!A:B,2,0)</f>
        <v>巴克</v>
      </c>
      <c r="D341" s="115">
        <f>VLOOKUP(B341,Heroes_Config!$A$5:$AN$5005,MATCH(D$4,Heroes_Config!$A$4:$AN$4,0),0)</f>
        <v>3</v>
      </c>
      <c r="E341" s="34">
        <v>1</v>
      </c>
      <c r="G341" s="34">
        <f t="shared" si="78"/>
        <v>10</v>
      </c>
      <c r="H341" s="34">
        <f t="shared" si="78"/>
        <v>-1</v>
      </c>
      <c r="I341" s="34" t="str">
        <f>IF(F341="","",IF(F341=4,VLOOKUP(VALUE(CONCATENATE(E341,F341,IF(OR(VLOOKUP(C341,[3]Heroes_Config!B:C,2,0)="枪兵",VLOOKUP(C341,[3]Heroes_Config!B:C,2,0)="步兵",VLOOKUP(C341,[3]Heroes_Config!B:C,2,0)="骑兵",VLOOKUP(C341,[3]Heroes_Config!B:C,2,0)="轻骑兵",VLOOKUP(C341,[3]Heroes_Config!B:C,2,0)="重骑兵",VLOOKUP(C341,[3]Heroes_Config!B:C,2,0)="盾兵",VLOOKUP(C341,[3]Heroes_Config!B:C,2,0)="忍者",VLOOKUP(C341,[3]Heroes_Config!B:C,2,0)="怪兽"),0,1))),[4]被动技能!A$3:B$32,2,0),VLOOKUP(VALUE(LEFT(CONCATENATE(E341,F341,IF(OR(VLOOKUP(C341,[3]Heroes_Config!B:C,2,0)="枪兵",VLOOKUP(C341,[3]Heroes_Config!B:C,2,0)="步兵",VLOOKUP(C341,[3]Heroes_Config!B:C,2,0)="骑兵",VLOOKUP(C341,[3]Heroes_Config!B:C,2,0)="轻骑兵",VLOOKUP(C341,[3]Heroes_Config!B:C,2,0)="重骑兵",VLOOKUP(C341,[3]Heroes_Config!B:C,2,0)="盾兵",VLOOKUP(C341,[3]Heroes_Config!B:C,2,0)="忍者",VLOOKUP(C341,[3]Heroes_Config!B:C,2,0)="怪兽"),0,1)),2)),[4]被动技能!A$3:B$32,2,0)))</f>
        <v/>
      </c>
      <c r="J341" s="34" t="str">
        <f t="shared" si="69"/>
        <v/>
      </c>
      <c r="K341" s="34" t="str">
        <f>VLOOKUP(D341,[4]被动技能!$A$35:$B$37,2,0)</f>
        <v>80000020|5|80000021|5|80000022|5;80000021|10|80000022|10|80000023|10;80000022|15|80000023|15|80000024|15</v>
      </c>
      <c r="L341" s="34" t="str">
        <f t="shared" si="70"/>
        <v/>
      </c>
      <c r="M341" s="34" t="str">
        <f t="shared" si="71"/>
        <v/>
      </c>
    </row>
    <row r="342" spans="1:13" s="34" customFormat="1" x14ac:dyDescent="0.15">
      <c r="A342" s="34">
        <f t="shared" si="79"/>
        <v>100002</v>
      </c>
      <c r="B342" s="96">
        <v>1000</v>
      </c>
      <c r="C342" s="96" t="str">
        <f>VLOOKUP(B342,Heroes_Config!A:B,2,0)</f>
        <v>巴克</v>
      </c>
      <c r="D342" s="115">
        <f>VLOOKUP(B342,Heroes_Config!$A$5:$AN$5005,MATCH(D$4,Heroes_Config!$A$4:$AN$4,0),0)</f>
        <v>3</v>
      </c>
      <c r="E342" s="34">
        <v>2</v>
      </c>
      <c r="G342" s="34">
        <f t="shared" si="78"/>
        <v>25</v>
      </c>
      <c r="H342" s="34">
        <f t="shared" si="78"/>
        <v>-1</v>
      </c>
      <c r="I342" s="34" t="str">
        <f>IF(F342="","",IF(F342=4,VLOOKUP(VALUE(CONCATENATE(E342,F342,IF(OR(VLOOKUP(C342,[3]Heroes_Config!B:C,2,0)="枪兵",VLOOKUP(C342,[3]Heroes_Config!B:C,2,0)="步兵",VLOOKUP(C342,[3]Heroes_Config!B:C,2,0)="骑兵",VLOOKUP(C342,[3]Heroes_Config!B:C,2,0)="轻骑兵",VLOOKUP(C342,[3]Heroes_Config!B:C,2,0)="重骑兵",VLOOKUP(C342,[3]Heroes_Config!B:C,2,0)="盾兵",VLOOKUP(C342,[3]Heroes_Config!B:C,2,0)="忍者",VLOOKUP(C342,[3]Heroes_Config!B:C,2,0)="怪兽"),0,1))),[4]被动技能!A$3:B$32,2,0),VLOOKUP(VALUE(LEFT(CONCATENATE(E342,F342,IF(OR(VLOOKUP(C342,[3]Heroes_Config!B:C,2,0)="枪兵",VLOOKUP(C342,[3]Heroes_Config!B:C,2,0)="步兵",VLOOKUP(C342,[3]Heroes_Config!B:C,2,0)="骑兵",VLOOKUP(C342,[3]Heroes_Config!B:C,2,0)="轻骑兵",VLOOKUP(C342,[3]Heroes_Config!B:C,2,0)="重骑兵",VLOOKUP(C342,[3]Heroes_Config!B:C,2,0)="盾兵",VLOOKUP(C342,[3]Heroes_Config!B:C,2,0)="忍者",VLOOKUP(C342,[3]Heroes_Config!B:C,2,0)="怪兽"),0,1)),2)),[4]被动技能!A$3:B$32,2,0)))</f>
        <v/>
      </c>
      <c r="J342" s="34" t="str">
        <f t="shared" si="69"/>
        <v/>
      </c>
      <c r="K342" s="34" t="str">
        <f>VLOOKUP(D342,[4]被动技能!$A$35:$B$37,2,0)</f>
        <v>80000020|5|80000021|5|80000022|5;80000021|10|80000022|10|80000023|10;80000022|15|80000023|15|80000024|15</v>
      </c>
      <c r="L342" s="34" t="str">
        <f t="shared" si="70"/>
        <v/>
      </c>
      <c r="M342" s="34" t="str">
        <f t="shared" si="71"/>
        <v/>
      </c>
    </row>
    <row r="343" spans="1:13" s="34" customFormat="1" x14ac:dyDescent="0.15">
      <c r="A343" s="34">
        <f t="shared" si="79"/>
        <v>100003</v>
      </c>
      <c r="B343" s="96">
        <v>1000</v>
      </c>
      <c r="C343" s="96" t="str">
        <f>VLOOKUP(B343,Heroes_Config!A:B,2,0)</f>
        <v>巴克</v>
      </c>
      <c r="D343" s="115">
        <f>VLOOKUP(B343,Heroes_Config!$A$5:$AN$5005,MATCH(D$4,Heroes_Config!$A$4:$AN$4,0),0)</f>
        <v>3</v>
      </c>
      <c r="E343" s="34">
        <v>3</v>
      </c>
      <c r="G343" s="34">
        <f t="shared" si="78"/>
        <v>35</v>
      </c>
      <c r="H343" s="34">
        <f t="shared" si="78"/>
        <v>-1</v>
      </c>
      <c r="I343" s="34" t="str">
        <f>IF(F343="","",IF(F343=4,VLOOKUP(VALUE(CONCATENATE(E343,F343,IF(OR(VLOOKUP(C343,[3]Heroes_Config!B:C,2,0)="枪兵",VLOOKUP(C343,[3]Heroes_Config!B:C,2,0)="步兵",VLOOKUP(C343,[3]Heroes_Config!B:C,2,0)="骑兵",VLOOKUP(C343,[3]Heroes_Config!B:C,2,0)="轻骑兵",VLOOKUP(C343,[3]Heroes_Config!B:C,2,0)="重骑兵",VLOOKUP(C343,[3]Heroes_Config!B:C,2,0)="盾兵",VLOOKUP(C343,[3]Heroes_Config!B:C,2,0)="忍者",VLOOKUP(C343,[3]Heroes_Config!B:C,2,0)="怪兽"),0,1))),[4]被动技能!A$3:B$32,2,0),VLOOKUP(VALUE(LEFT(CONCATENATE(E343,F343,IF(OR(VLOOKUP(C343,[3]Heroes_Config!B:C,2,0)="枪兵",VLOOKUP(C343,[3]Heroes_Config!B:C,2,0)="步兵",VLOOKUP(C343,[3]Heroes_Config!B:C,2,0)="骑兵",VLOOKUP(C343,[3]Heroes_Config!B:C,2,0)="轻骑兵",VLOOKUP(C343,[3]Heroes_Config!B:C,2,0)="重骑兵",VLOOKUP(C343,[3]Heroes_Config!B:C,2,0)="盾兵",VLOOKUP(C343,[3]Heroes_Config!B:C,2,0)="忍者",VLOOKUP(C343,[3]Heroes_Config!B:C,2,0)="怪兽"),0,1)),2)),[4]被动技能!A$3:B$32,2,0)))</f>
        <v/>
      </c>
      <c r="J343" s="34" t="str">
        <f t="shared" si="69"/>
        <v/>
      </c>
      <c r="K343" s="34" t="str">
        <f>VLOOKUP(D343,[4]被动技能!$A$35:$B$37,2,0)</f>
        <v>80000020|5|80000021|5|80000022|5;80000021|10|80000022|10|80000023|10;80000022|15|80000023|15|80000024|15</v>
      </c>
      <c r="L343" s="34" t="str">
        <f t="shared" si="70"/>
        <v/>
      </c>
      <c r="M343" s="34" t="str">
        <f t="shared" si="71"/>
        <v/>
      </c>
    </row>
    <row r="344" spans="1:13" s="34" customFormat="1" x14ac:dyDescent="0.15">
      <c r="A344" s="34">
        <f t="shared" si="79"/>
        <v>100004</v>
      </c>
      <c r="B344" s="96">
        <v>1000</v>
      </c>
      <c r="C344" s="96" t="str">
        <f>VLOOKUP(B344,Heroes_Config!A:B,2,0)</f>
        <v>巴克</v>
      </c>
      <c r="D344" s="115">
        <f>VLOOKUP(B344,Heroes_Config!$A$5:$AN$5005,MATCH(D$4,Heroes_Config!$A$4:$AN$4,0),0)</f>
        <v>3</v>
      </c>
      <c r="E344" s="34">
        <v>4</v>
      </c>
      <c r="G344" s="34">
        <f t="shared" si="78"/>
        <v>45</v>
      </c>
      <c r="H344" s="34">
        <f t="shared" si="78"/>
        <v>-1</v>
      </c>
      <c r="I344" s="34" t="str">
        <f>IF(F344="","",IF(F344=4,VLOOKUP(VALUE(CONCATENATE(E344,F344,IF(OR(VLOOKUP(C344,[3]Heroes_Config!B:C,2,0)="枪兵",VLOOKUP(C344,[3]Heroes_Config!B:C,2,0)="步兵",VLOOKUP(C344,[3]Heroes_Config!B:C,2,0)="骑兵",VLOOKUP(C344,[3]Heroes_Config!B:C,2,0)="轻骑兵",VLOOKUP(C344,[3]Heroes_Config!B:C,2,0)="重骑兵",VLOOKUP(C344,[3]Heroes_Config!B:C,2,0)="盾兵",VLOOKUP(C344,[3]Heroes_Config!B:C,2,0)="忍者",VLOOKUP(C344,[3]Heroes_Config!B:C,2,0)="怪兽"),0,1))),[4]被动技能!A$3:B$32,2,0),VLOOKUP(VALUE(LEFT(CONCATENATE(E344,F344,IF(OR(VLOOKUP(C344,[3]Heroes_Config!B:C,2,0)="枪兵",VLOOKUP(C344,[3]Heroes_Config!B:C,2,0)="步兵",VLOOKUP(C344,[3]Heroes_Config!B:C,2,0)="骑兵",VLOOKUP(C344,[3]Heroes_Config!B:C,2,0)="轻骑兵",VLOOKUP(C344,[3]Heroes_Config!B:C,2,0)="重骑兵",VLOOKUP(C344,[3]Heroes_Config!B:C,2,0)="盾兵",VLOOKUP(C344,[3]Heroes_Config!B:C,2,0)="忍者",VLOOKUP(C344,[3]Heroes_Config!B:C,2,0)="怪兽"),0,1)),2)),[4]被动技能!A$3:B$32,2,0)))</f>
        <v/>
      </c>
      <c r="J344" s="34" t="str">
        <f t="shared" si="69"/>
        <v/>
      </c>
      <c r="K344" s="34" t="str">
        <f>VLOOKUP(D344,[4]被动技能!$A$35:$B$37,2,0)</f>
        <v>80000020|5|80000021|5|80000022|5;80000021|10|80000022|10|80000023|10;80000022|15|80000023|15|80000024|15</v>
      </c>
      <c r="L344" s="34" t="str">
        <f t="shared" si="70"/>
        <v/>
      </c>
      <c r="M344" s="34" t="str">
        <f t="shared" si="71"/>
        <v/>
      </c>
    </row>
    <row r="345" spans="1:13" s="34" customFormat="1" x14ac:dyDescent="0.15">
      <c r="A345" s="34">
        <f t="shared" si="79"/>
        <v>100005</v>
      </c>
      <c r="B345" s="96">
        <v>1000</v>
      </c>
      <c r="C345" s="96" t="str">
        <f>VLOOKUP(B345,Heroes_Config!A:B,2,0)</f>
        <v>巴克</v>
      </c>
      <c r="D345" s="115">
        <f>VLOOKUP(B345,Heroes_Config!$A$5:$AN$5005,MATCH(D$4,Heroes_Config!$A$4:$AN$4,0),0)</f>
        <v>3</v>
      </c>
      <c r="E345" s="34">
        <v>5</v>
      </c>
      <c r="G345" s="34">
        <f t="shared" si="78"/>
        <v>55</v>
      </c>
      <c r="H345" s="34">
        <f t="shared" si="78"/>
        <v>-1</v>
      </c>
      <c r="I345" s="34" t="str">
        <f>IF(F345="","",IF(F345=4,VLOOKUP(VALUE(CONCATENATE(E345,F345,IF(OR(VLOOKUP(C345,[3]Heroes_Config!B:C,2,0)="枪兵",VLOOKUP(C345,[3]Heroes_Config!B:C,2,0)="步兵",VLOOKUP(C345,[3]Heroes_Config!B:C,2,0)="骑兵",VLOOKUP(C345,[3]Heroes_Config!B:C,2,0)="轻骑兵",VLOOKUP(C345,[3]Heroes_Config!B:C,2,0)="重骑兵",VLOOKUP(C345,[3]Heroes_Config!B:C,2,0)="盾兵",VLOOKUP(C345,[3]Heroes_Config!B:C,2,0)="忍者",VLOOKUP(C345,[3]Heroes_Config!B:C,2,0)="怪兽"),0,1))),[4]被动技能!A$3:B$32,2,0),VLOOKUP(VALUE(LEFT(CONCATENATE(E345,F345,IF(OR(VLOOKUP(C345,[3]Heroes_Config!B:C,2,0)="枪兵",VLOOKUP(C345,[3]Heroes_Config!B:C,2,0)="步兵",VLOOKUP(C345,[3]Heroes_Config!B:C,2,0)="骑兵",VLOOKUP(C345,[3]Heroes_Config!B:C,2,0)="轻骑兵",VLOOKUP(C345,[3]Heroes_Config!B:C,2,0)="重骑兵",VLOOKUP(C345,[3]Heroes_Config!B:C,2,0)="盾兵",VLOOKUP(C345,[3]Heroes_Config!B:C,2,0)="忍者",VLOOKUP(C345,[3]Heroes_Config!B:C,2,0)="怪兽"),0,1)),2)),[4]被动技能!A$3:B$32,2,0)))</f>
        <v/>
      </c>
      <c r="J345" s="34" t="str">
        <f t="shared" si="69"/>
        <v/>
      </c>
      <c r="K345" s="34" t="str">
        <f>VLOOKUP(D345,[4]被动技能!$A$35:$B$37,2,0)</f>
        <v>80000020|5|80000021|5|80000022|5;80000021|10|80000022|10|80000023|10;80000022|15|80000023|15|80000024|15</v>
      </c>
      <c r="L345" s="34" t="str">
        <f t="shared" si="70"/>
        <v/>
      </c>
      <c r="M345" s="34" t="str">
        <f t="shared" si="71"/>
        <v/>
      </c>
    </row>
    <row r="346" spans="1:13" s="34" customFormat="1" x14ac:dyDescent="0.15">
      <c r="A346" s="34">
        <f t="shared" si="79"/>
        <v>100101</v>
      </c>
      <c r="B346" s="96">
        <v>1001</v>
      </c>
      <c r="C346" s="96" t="str">
        <f>VLOOKUP(B346,Heroes_Config!A:B,2,0)</f>
        <v>墨菲</v>
      </c>
      <c r="D346" s="115">
        <f>VLOOKUP(B346,Heroes_Config!$A$5:$AN$5005,MATCH(D$4,Heroes_Config!$A$4:$AN$4,0),0)</f>
        <v>3</v>
      </c>
      <c r="E346" s="34">
        <v>1</v>
      </c>
      <c r="G346" s="34">
        <f t="shared" si="78"/>
        <v>10</v>
      </c>
      <c r="H346" s="34">
        <f t="shared" si="78"/>
        <v>-1</v>
      </c>
      <c r="I346" s="34" t="str">
        <f>IF(F346="","",IF(F346=4,VLOOKUP(VALUE(CONCATENATE(E346,F346,IF(OR(VLOOKUP(C346,[3]Heroes_Config!B:C,2,0)="枪兵",VLOOKUP(C346,[3]Heroes_Config!B:C,2,0)="步兵",VLOOKUP(C346,[3]Heroes_Config!B:C,2,0)="骑兵",VLOOKUP(C346,[3]Heroes_Config!B:C,2,0)="轻骑兵",VLOOKUP(C346,[3]Heroes_Config!B:C,2,0)="重骑兵",VLOOKUP(C346,[3]Heroes_Config!B:C,2,0)="盾兵",VLOOKUP(C346,[3]Heroes_Config!B:C,2,0)="忍者",VLOOKUP(C346,[3]Heroes_Config!B:C,2,0)="怪兽"),0,1))),[4]被动技能!A$3:B$32,2,0),VLOOKUP(VALUE(LEFT(CONCATENATE(E346,F346,IF(OR(VLOOKUP(C346,[3]Heroes_Config!B:C,2,0)="枪兵",VLOOKUP(C346,[3]Heroes_Config!B:C,2,0)="步兵",VLOOKUP(C346,[3]Heroes_Config!B:C,2,0)="骑兵",VLOOKUP(C346,[3]Heroes_Config!B:C,2,0)="轻骑兵",VLOOKUP(C346,[3]Heroes_Config!B:C,2,0)="重骑兵",VLOOKUP(C346,[3]Heroes_Config!B:C,2,0)="盾兵",VLOOKUP(C346,[3]Heroes_Config!B:C,2,0)="忍者",VLOOKUP(C346,[3]Heroes_Config!B:C,2,0)="怪兽"),0,1)),2)),[4]被动技能!A$3:B$32,2,0)))</f>
        <v/>
      </c>
      <c r="J346" s="34" t="str">
        <f t="shared" si="69"/>
        <v/>
      </c>
      <c r="K346" s="34" t="str">
        <f>VLOOKUP(D346,[4]被动技能!$A$35:$B$37,2,0)</f>
        <v>80000020|5|80000021|5|80000022|5;80000021|10|80000022|10|80000023|10;80000022|15|80000023|15|80000024|15</v>
      </c>
      <c r="L346" s="34" t="str">
        <f t="shared" si="70"/>
        <v/>
      </c>
      <c r="M346" s="34" t="str">
        <f t="shared" si="71"/>
        <v/>
      </c>
    </row>
    <row r="347" spans="1:13" s="34" customFormat="1" x14ac:dyDescent="0.15">
      <c r="A347" s="34">
        <f t="shared" si="79"/>
        <v>100102</v>
      </c>
      <c r="B347" s="96">
        <v>1001</v>
      </c>
      <c r="C347" s="96" t="str">
        <f>VLOOKUP(B347,Heroes_Config!A:B,2,0)</f>
        <v>墨菲</v>
      </c>
      <c r="D347" s="115">
        <f>VLOOKUP(B347,Heroes_Config!$A$5:$AN$5005,MATCH(D$4,Heroes_Config!$A$4:$AN$4,0),0)</f>
        <v>3</v>
      </c>
      <c r="E347" s="34">
        <v>2</v>
      </c>
      <c r="G347" s="34">
        <f t="shared" si="78"/>
        <v>25</v>
      </c>
      <c r="H347" s="34">
        <f t="shared" si="78"/>
        <v>-1</v>
      </c>
      <c r="I347" s="34" t="str">
        <f>IF(F347="","",IF(F347=4,VLOOKUP(VALUE(CONCATENATE(E347,F347,IF(OR(VLOOKUP(C347,[3]Heroes_Config!B:C,2,0)="枪兵",VLOOKUP(C347,[3]Heroes_Config!B:C,2,0)="步兵",VLOOKUP(C347,[3]Heroes_Config!B:C,2,0)="骑兵",VLOOKUP(C347,[3]Heroes_Config!B:C,2,0)="轻骑兵",VLOOKUP(C347,[3]Heroes_Config!B:C,2,0)="重骑兵",VLOOKUP(C347,[3]Heroes_Config!B:C,2,0)="盾兵",VLOOKUP(C347,[3]Heroes_Config!B:C,2,0)="忍者",VLOOKUP(C347,[3]Heroes_Config!B:C,2,0)="怪兽"),0,1))),[4]被动技能!A$3:B$32,2,0),VLOOKUP(VALUE(LEFT(CONCATENATE(E347,F347,IF(OR(VLOOKUP(C347,[3]Heroes_Config!B:C,2,0)="枪兵",VLOOKUP(C347,[3]Heroes_Config!B:C,2,0)="步兵",VLOOKUP(C347,[3]Heroes_Config!B:C,2,0)="骑兵",VLOOKUP(C347,[3]Heroes_Config!B:C,2,0)="轻骑兵",VLOOKUP(C347,[3]Heroes_Config!B:C,2,0)="重骑兵",VLOOKUP(C347,[3]Heroes_Config!B:C,2,0)="盾兵",VLOOKUP(C347,[3]Heroes_Config!B:C,2,0)="忍者",VLOOKUP(C347,[3]Heroes_Config!B:C,2,0)="怪兽"),0,1)),2)),[4]被动技能!A$3:B$32,2,0)))</f>
        <v/>
      </c>
      <c r="J347" s="34" t="str">
        <f t="shared" si="69"/>
        <v/>
      </c>
      <c r="K347" s="34" t="str">
        <f>VLOOKUP(D347,[4]被动技能!$A$35:$B$37,2,0)</f>
        <v>80000020|5|80000021|5|80000022|5;80000021|10|80000022|10|80000023|10;80000022|15|80000023|15|80000024|15</v>
      </c>
      <c r="L347" s="34" t="str">
        <f t="shared" si="70"/>
        <v/>
      </c>
      <c r="M347" s="34" t="str">
        <f t="shared" si="71"/>
        <v/>
      </c>
    </row>
    <row r="348" spans="1:13" s="34" customFormat="1" x14ac:dyDescent="0.15">
      <c r="A348" s="34">
        <f t="shared" si="79"/>
        <v>100103</v>
      </c>
      <c r="B348" s="96">
        <v>1001</v>
      </c>
      <c r="C348" s="96" t="str">
        <f>VLOOKUP(B348,Heroes_Config!A:B,2,0)</f>
        <v>墨菲</v>
      </c>
      <c r="D348" s="115">
        <f>VLOOKUP(B348,Heroes_Config!$A$5:$AN$5005,MATCH(D$4,Heroes_Config!$A$4:$AN$4,0),0)</f>
        <v>3</v>
      </c>
      <c r="E348" s="34">
        <v>3</v>
      </c>
      <c r="G348" s="34">
        <f t="shared" si="78"/>
        <v>35</v>
      </c>
      <c r="H348" s="34">
        <f t="shared" si="78"/>
        <v>-1</v>
      </c>
      <c r="I348" s="34" t="str">
        <f>IF(F348="","",IF(F348=4,VLOOKUP(VALUE(CONCATENATE(E348,F348,IF(OR(VLOOKUP(C348,[3]Heroes_Config!B:C,2,0)="枪兵",VLOOKUP(C348,[3]Heroes_Config!B:C,2,0)="步兵",VLOOKUP(C348,[3]Heroes_Config!B:C,2,0)="骑兵",VLOOKUP(C348,[3]Heroes_Config!B:C,2,0)="轻骑兵",VLOOKUP(C348,[3]Heroes_Config!B:C,2,0)="重骑兵",VLOOKUP(C348,[3]Heroes_Config!B:C,2,0)="盾兵",VLOOKUP(C348,[3]Heroes_Config!B:C,2,0)="忍者",VLOOKUP(C348,[3]Heroes_Config!B:C,2,0)="怪兽"),0,1))),[4]被动技能!A$3:B$32,2,0),VLOOKUP(VALUE(LEFT(CONCATENATE(E348,F348,IF(OR(VLOOKUP(C348,[3]Heroes_Config!B:C,2,0)="枪兵",VLOOKUP(C348,[3]Heroes_Config!B:C,2,0)="步兵",VLOOKUP(C348,[3]Heroes_Config!B:C,2,0)="骑兵",VLOOKUP(C348,[3]Heroes_Config!B:C,2,0)="轻骑兵",VLOOKUP(C348,[3]Heroes_Config!B:C,2,0)="重骑兵",VLOOKUP(C348,[3]Heroes_Config!B:C,2,0)="盾兵",VLOOKUP(C348,[3]Heroes_Config!B:C,2,0)="忍者",VLOOKUP(C348,[3]Heroes_Config!B:C,2,0)="怪兽"),0,1)),2)),[4]被动技能!A$3:B$32,2,0)))</f>
        <v/>
      </c>
      <c r="J348" s="34" t="str">
        <f t="shared" si="69"/>
        <v/>
      </c>
      <c r="K348" s="34" t="str">
        <f>VLOOKUP(D348,[4]被动技能!$A$35:$B$37,2,0)</f>
        <v>80000020|5|80000021|5|80000022|5;80000021|10|80000022|10|80000023|10;80000022|15|80000023|15|80000024|15</v>
      </c>
      <c r="L348" s="34" t="str">
        <f t="shared" si="70"/>
        <v/>
      </c>
      <c r="M348" s="34" t="str">
        <f t="shared" si="71"/>
        <v/>
      </c>
    </row>
    <row r="349" spans="1:13" s="34" customFormat="1" x14ac:dyDescent="0.15">
      <c r="A349" s="34">
        <f t="shared" si="79"/>
        <v>100104</v>
      </c>
      <c r="B349" s="96">
        <v>1001</v>
      </c>
      <c r="C349" s="96" t="str">
        <f>VLOOKUP(B349,Heroes_Config!A:B,2,0)</f>
        <v>墨菲</v>
      </c>
      <c r="D349" s="115">
        <f>VLOOKUP(B349,Heroes_Config!$A$5:$AN$5005,MATCH(D$4,Heroes_Config!$A$4:$AN$4,0),0)</f>
        <v>3</v>
      </c>
      <c r="E349" s="34">
        <v>4</v>
      </c>
      <c r="G349" s="34">
        <f t="shared" si="78"/>
        <v>45</v>
      </c>
      <c r="H349" s="34">
        <f t="shared" si="78"/>
        <v>-1</v>
      </c>
      <c r="I349" s="34" t="str">
        <f>IF(F349="","",IF(F349=4,VLOOKUP(VALUE(CONCATENATE(E349,F349,IF(OR(VLOOKUP(C349,[3]Heroes_Config!B:C,2,0)="枪兵",VLOOKUP(C349,[3]Heroes_Config!B:C,2,0)="步兵",VLOOKUP(C349,[3]Heroes_Config!B:C,2,0)="骑兵",VLOOKUP(C349,[3]Heroes_Config!B:C,2,0)="轻骑兵",VLOOKUP(C349,[3]Heroes_Config!B:C,2,0)="重骑兵",VLOOKUP(C349,[3]Heroes_Config!B:C,2,0)="盾兵",VLOOKUP(C349,[3]Heroes_Config!B:C,2,0)="忍者",VLOOKUP(C349,[3]Heroes_Config!B:C,2,0)="怪兽"),0,1))),[4]被动技能!A$3:B$32,2,0),VLOOKUP(VALUE(LEFT(CONCATENATE(E349,F349,IF(OR(VLOOKUP(C349,[3]Heroes_Config!B:C,2,0)="枪兵",VLOOKUP(C349,[3]Heroes_Config!B:C,2,0)="步兵",VLOOKUP(C349,[3]Heroes_Config!B:C,2,0)="骑兵",VLOOKUP(C349,[3]Heroes_Config!B:C,2,0)="轻骑兵",VLOOKUP(C349,[3]Heroes_Config!B:C,2,0)="重骑兵",VLOOKUP(C349,[3]Heroes_Config!B:C,2,0)="盾兵",VLOOKUP(C349,[3]Heroes_Config!B:C,2,0)="忍者",VLOOKUP(C349,[3]Heroes_Config!B:C,2,0)="怪兽"),0,1)),2)),[4]被动技能!A$3:B$32,2,0)))</f>
        <v/>
      </c>
      <c r="J349" s="34" t="str">
        <f t="shared" si="69"/>
        <v/>
      </c>
      <c r="K349" s="34" t="str">
        <f>VLOOKUP(D349,[4]被动技能!$A$35:$B$37,2,0)</f>
        <v>80000020|5|80000021|5|80000022|5;80000021|10|80000022|10|80000023|10;80000022|15|80000023|15|80000024|15</v>
      </c>
      <c r="L349" s="34" t="str">
        <f t="shared" si="70"/>
        <v/>
      </c>
      <c r="M349" s="34" t="str">
        <f t="shared" si="71"/>
        <v/>
      </c>
    </row>
    <row r="350" spans="1:13" s="34" customFormat="1" x14ac:dyDescent="0.15">
      <c r="A350" s="34">
        <f t="shared" si="79"/>
        <v>100105</v>
      </c>
      <c r="B350" s="96">
        <v>1001</v>
      </c>
      <c r="C350" s="96" t="str">
        <f>VLOOKUP(B350,Heroes_Config!A:B,2,0)</f>
        <v>墨菲</v>
      </c>
      <c r="D350" s="115">
        <f>VLOOKUP(B350,Heroes_Config!$A$5:$AN$5005,MATCH(D$4,Heroes_Config!$A$4:$AN$4,0),0)</f>
        <v>3</v>
      </c>
      <c r="E350" s="34">
        <v>5</v>
      </c>
      <c r="G350" s="34">
        <f t="shared" si="78"/>
        <v>55</v>
      </c>
      <c r="H350" s="34">
        <f t="shared" si="78"/>
        <v>-1</v>
      </c>
      <c r="I350" s="34" t="str">
        <f>IF(F350="","",IF(F350=4,VLOOKUP(VALUE(CONCATENATE(E350,F350,IF(OR(VLOOKUP(C350,[3]Heroes_Config!B:C,2,0)="枪兵",VLOOKUP(C350,[3]Heroes_Config!B:C,2,0)="步兵",VLOOKUP(C350,[3]Heroes_Config!B:C,2,0)="骑兵",VLOOKUP(C350,[3]Heroes_Config!B:C,2,0)="轻骑兵",VLOOKUP(C350,[3]Heroes_Config!B:C,2,0)="重骑兵",VLOOKUP(C350,[3]Heroes_Config!B:C,2,0)="盾兵",VLOOKUP(C350,[3]Heroes_Config!B:C,2,0)="忍者",VLOOKUP(C350,[3]Heroes_Config!B:C,2,0)="怪兽"),0,1))),[4]被动技能!A$3:B$32,2,0),VLOOKUP(VALUE(LEFT(CONCATENATE(E350,F350,IF(OR(VLOOKUP(C350,[3]Heroes_Config!B:C,2,0)="枪兵",VLOOKUP(C350,[3]Heroes_Config!B:C,2,0)="步兵",VLOOKUP(C350,[3]Heroes_Config!B:C,2,0)="骑兵",VLOOKUP(C350,[3]Heroes_Config!B:C,2,0)="轻骑兵",VLOOKUP(C350,[3]Heroes_Config!B:C,2,0)="重骑兵",VLOOKUP(C350,[3]Heroes_Config!B:C,2,0)="盾兵",VLOOKUP(C350,[3]Heroes_Config!B:C,2,0)="忍者",VLOOKUP(C350,[3]Heroes_Config!B:C,2,0)="怪兽"),0,1)),2)),[4]被动技能!A$3:B$32,2,0)))</f>
        <v/>
      </c>
      <c r="J350" s="34" t="str">
        <f t="shared" si="69"/>
        <v/>
      </c>
      <c r="K350" s="34" t="str">
        <f>VLOOKUP(D350,[4]被动技能!$A$35:$B$37,2,0)</f>
        <v>80000020|5|80000021|5|80000022|5;80000021|10|80000022|10|80000023|10;80000022|15|80000023|15|80000024|15</v>
      </c>
      <c r="L350" s="34" t="str">
        <f t="shared" si="70"/>
        <v/>
      </c>
      <c r="M350" s="34" t="str">
        <f t="shared" si="71"/>
        <v/>
      </c>
    </row>
    <row r="351" spans="1:13" s="34" customFormat="1" x14ac:dyDescent="0.15">
      <c r="A351" s="34">
        <f t="shared" si="79"/>
        <v>100201</v>
      </c>
      <c r="B351" s="96">
        <v>1002</v>
      </c>
      <c r="C351" s="96" t="str">
        <f>VLOOKUP(B351,Heroes_Config!A:B,2,0)</f>
        <v>莉莉安</v>
      </c>
      <c r="D351" s="115">
        <f>VLOOKUP(B351,Heroes_Config!$A$5:$AN$5005,MATCH(D$4,Heroes_Config!$A$4:$AN$4,0),0)</f>
        <v>3</v>
      </c>
      <c r="E351" s="34">
        <v>1</v>
      </c>
      <c r="G351" s="34">
        <f t="shared" si="78"/>
        <v>10</v>
      </c>
      <c r="H351" s="34">
        <f t="shared" si="78"/>
        <v>-1</v>
      </c>
      <c r="I351" s="34" t="str">
        <f>IF(F351="","",IF(F351=4,VLOOKUP(VALUE(CONCATENATE(E351,F351,IF(OR(VLOOKUP(C351,[3]Heroes_Config!B:C,2,0)="枪兵",VLOOKUP(C351,[3]Heroes_Config!B:C,2,0)="步兵",VLOOKUP(C351,[3]Heroes_Config!B:C,2,0)="骑兵",VLOOKUP(C351,[3]Heroes_Config!B:C,2,0)="轻骑兵",VLOOKUP(C351,[3]Heroes_Config!B:C,2,0)="重骑兵",VLOOKUP(C351,[3]Heroes_Config!B:C,2,0)="盾兵",VLOOKUP(C351,[3]Heroes_Config!B:C,2,0)="忍者",VLOOKUP(C351,[3]Heroes_Config!B:C,2,0)="怪兽"),0,1))),[4]被动技能!A$3:B$32,2,0),VLOOKUP(VALUE(LEFT(CONCATENATE(E351,F351,IF(OR(VLOOKUP(C351,[3]Heroes_Config!B:C,2,0)="枪兵",VLOOKUP(C351,[3]Heroes_Config!B:C,2,0)="步兵",VLOOKUP(C351,[3]Heroes_Config!B:C,2,0)="骑兵",VLOOKUP(C351,[3]Heroes_Config!B:C,2,0)="轻骑兵",VLOOKUP(C351,[3]Heroes_Config!B:C,2,0)="重骑兵",VLOOKUP(C351,[3]Heroes_Config!B:C,2,0)="盾兵",VLOOKUP(C351,[3]Heroes_Config!B:C,2,0)="忍者",VLOOKUP(C351,[3]Heroes_Config!B:C,2,0)="怪兽"),0,1)),2)),[4]被动技能!A$3:B$32,2,0)))</f>
        <v/>
      </c>
      <c r="J351" s="34" t="str">
        <f t="shared" si="69"/>
        <v/>
      </c>
      <c r="K351" s="34" t="str">
        <f>VLOOKUP(D351,[4]被动技能!$A$35:$B$37,2,0)</f>
        <v>80000020|5|80000021|5|80000022|5;80000021|10|80000022|10|80000023|10;80000022|15|80000023|15|80000024|15</v>
      </c>
      <c r="L351" s="34" t="str">
        <f t="shared" si="70"/>
        <v/>
      </c>
      <c r="M351" s="34" t="str">
        <f t="shared" si="71"/>
        <v/>
      </c>
    </row>
    <row r="352" spans="1:13" s="34" customFormat="1" x14ac:dyDescent="0.15">
      <c r="A352" s="34">
        <f t="shared" si="79"/>
        <v>100202</v>
      </c>
      <c r="B352" s="96">
        <v>1002</v>
      </c>
      <c r="C352" s="96" t="str">
        <f>VLOOKUP(B352,Heroes_Config!A:B,2,0)</f>
        <v>莉莉安</v>
      </c>
      <c r="D352" s="115">
        <f>VLOOKUP(B352,Heroes_Config!$A$5:$AN$5005,MATCH(D$4,Heroes_Config!$A$4:$AN$4,0),0)</f>
        <v>3</v>
      </c>
      <c r="E352" s="34">
        <v>2</v>
      </c>
      <c r="G352" s="34">
        <f t="shared" si="78"/>
        <v>25</v>
      </c>
      <c r="H352" s="34">
        <f t="shared" si="78"/>
        <v>-1</v>
      </c>
      <c r="I352" s="34" t="str">
        <f>IF(F352="","",IF(F352=4,VLOOKUP(VALUE(CONCATENATE(E352,F352,IF(OR(VLOOKUP(C352,[3]Heroes_Config!B:C,2,0)="枪兵",VLOOKUP(C352,[3]Heroes_Config!B:C,2,0)="步兵",VLOOKUP(C352,[3]Heroes_Config!B:C,2,0)="骑兵",VLOOKUP(C352,[3]Heroes_Config!B:C,2,0)="轻骑兵",VLOOKUP(C352,[3]Heroes_Config!B:C,2,0)="重骑兵",VLOOKUP(C352,[3]Heroes_Config!B:C,2,0)="盾兵",VLOOKUP(C352,[3]Heroes_Config!B:C,2,0)="忍者",VLOOKUP(C352,[3]Heroes_Config!B:C,2,0)="怪兽"),0,1))),[4]被动技能!A$3:B$32,2,0),VLOOKUP(VALUE(LEFT(CONCATENATE(E352,F352,IF(OR(VLOOKUP(C352,[3]Heroes_Config!B:C,2,0)="枪兵",VLOOKUP(C352,[3]Heroes_Config!B:C,2,0)="步兵",VLOOKUP(C352,[3]Heroes_Config!B:C,2,0)="骑兵",VLOOKUP(C352,[3]Heroes_Config!B:C,2,0)="轻骑兵",VLOOKUP(C352,[3]Heroes_Config!B:C,2,0)="重骑兵",VLOOKUP(C352,[3]Heroes_Config!B:C,2,0)="盾兵",VLOOKUP(C352,[3]Heroes_Config!B:C,2,0)="忍者",VLOOKUP(C352,[3]Heroes_Config!B:C,2,0)="怪兽"),0,1)),2)),[4]被动技能!A$3:B$32,2,0)))</f>
        <v/>
      </c>
      <c r="J352" s="34" t="str">
        <f t="shared" si="69"/>
        <v/>
      </c>
      <c r="K352" s="34" t="str">
        <f>VLOOKUP(D352,[4]被动技能!$A$35:$B$37,2,0)</f>
        <v>80000020|5|80000021|5|80000022|5;80000021|10|80000022|10|80000023|10;80000022|15|80000023|15|80000024|15</v>
      </c>
      <c r="L352" s="34" t="str">
        <f t="shared" si="70"/>
        <v/>
      </c>
      <c r="M352" s="34" t="str">
        <f t="shared" si="71"/>
        <v/>
      </c>
    </row>
    <row r="353" spans="1:13" s="34" customFormat="1" x14ac:dyDescent="0.15">
      <c r="A353" s="34">
        <f t="shared" si="79"/>
        <v>100203</v>
      </c>
      <c r="B353" s="96">
        <v>1002</v>
      </c>
      <c r="C353" s="96" t="str">
        <f>VLOOKUP(B353,Heroes_Config!A:B,2,0)</f>
        <v>莉莉安</v>
      </c>
      <c r="D353" s="115">
        <f>VLOOKUP(B353,Heroes_Config!$A$5:$AN$5005,MATCH(D$4,Heroes_Config!$A$4:$AN$4,0),0)</f>
        <v>3</v>
      </c>
      <c r="E353" s="34">
        <v>3</v>
      </c>
      <c r="G353" s="34">
        <f t="shared" si="78"/>
        <v>35</v>
      </c>
      <c r="H353" s="34">
        <f t="shared" si="78"/>
        <v>-1</v>
      </c>
      <c r="I353" s="34" t="str">
        <f>IF(F353="","",IF(F353=4,VLOOKUP(VALUE(CONCATENATE(E353,F353,IF(OR(VLOOKUP(C353,[3]Heroes_Config!B:C,2,0)="枪兵",VLOOKUP(C353,[3]Heroes_Config!B:C,2,0)="步兵",VLOOKUP(C353,[3]Heroes_Config!B:C,2,0)="骑兵",VLOOKUP(C353,[3]Heroes_Config!B:C,2,0)="轻骑兵",VLOOKUP(C353,[3]Heroes_Config!B:C,2,0)="重骑兵",VLOOKUP(C353,[3]Heroes_Config!B:C,2,0)="盾兵",VLOOKUP(C353,[3]Heroes_Config!B:C,2,0)="忍者",VLOOKUP(C353,[3]Heroes_Config!B:C,2,0)="怪兽"),0,1))),[4]被动技能!A$3:B$32,2,0),VLOOKUP(VALUE(LEFT(CONCATENATE(E353,F353,IF(OR(VLOOKUP(C353,[3]Heroes_Config!B:C,2,0)="枪兵",VLOOKUP(C353,[3]Heroes_Config!B:C,2,0)="步兵",VLOOKUP(C353,[3]Heroes_Config!B:C,2,0)="骑兵",VLOOKUP(C353,[3]Heroes_Config!B:C,2,0)="轻骑兵",VLOOKUP(C353,[3]Heroes_Config!B:C,2,0)="重骑兵",VLOOKUP(C353,[3]Heroes_Config!B:C,2,0)="盾兵",VLOOKUP(C353,[3]Heroes_Config!B:C,2,0)="忍者",VLOOKUP(C353,[3]Heroes_Config!B:C,2,0)="怪兽"),0,1)),2)),[4]被动技能!A$3:B$32,2,0)))</f>
        <v/>
      </c>
      <c r="J353" s="34" t="str">
        <f t="shared" si="69"/>
        <v/>
      </c>
      <c r="K353" s="34" t="str">
        <f>VLOOKUP(D353,[4]被动技能!$A$35:$B$37,2,0)</f>
        <v>80000020|5|80000021|5|80000022|5;80000021|10|80000022|10|80000023|10;80000022|15|80000023|15|80000024|15</v>
      </c>
      <c r="L353" s="34" t="str">
        <f t="shared" si="70"/>
        <v/>
      </c>
      <c r="M353" s="34" t="str">
        <f t="shared" si="71"/>
        <v/>
      </c>
    </row>
    <row r="354" spans="1:13" s="34" customFormat="1" x14ac:dyDescent="0.15">
      <c r="A354" s="34">
        <f t="shared" si="79"/>
        <v>100204</v>
      </c>
      <c r="B354" s="96">
        <v>1002</v>
      </c>
      <c r="C354" s="96" t="str">
        <f>VLOOKUP(B354,Heroes_Config!A:B,2,0)</f>
        <v>莉莉安</v>
      </c>
      <c r="D354" s="115">
        <f>VLOOKUP(B354,Heroes_Config!$A$5:$AN$5005,MATCH(D$4,Heroes_Config!$A$4:$AN$4,0),0)</f>
        <v>3</v>
      </c>
      <c r="E354" s="34">
        <v>4</v>
      </c>
      <c r="G354" s="34">
        <f t="shared" si="78"/>
        <v>45</v>
      </c>
      <c r="H354" s="34">
        <f t="shared" si="78"/>
        <v>-1</v>
      </c>
      <c r="I354" s="34" t="str">
        <f>IF(F354="","",IF(F354=4,VLOOKUP(VALUE(CONCATENATE(E354,F354,IF(OR(VLOOKUP(C354,[3]Heroes_Config!B:C,2,0)="枪兵",VLOOKUP(C354,[3]Heroes_Config!B:C,2,0)="步兵",VLOOKUP(C354,[3]Heroes_Config!B:C,2,0)="骑兵",VLOOKUP(C354,[3]Heroes_Config!B:C,2,0)="轻骑兵",VLOOKUP(C354,[3]Heroes_Config!B:C,2,0)="重骑兵",VLOOKUP(C354,[3]Heroes_Config!B:C,2,0)="盾兵",VLOOKUP(C354,[3]Heroes_Config!B:C,2,0)="忍者",VLOOKUP(C354,[3]Heroes_Config!B:C,2,0)="怪兽"),0,1))),[4]被动技能!A$3:B$32,2,0),VLOOKUP(VALUE(LEFT(CONCATENATE(E354,F354,IF(OR(VLOOKUP(C354,[3]Heroes_Config!B:C,2,0)="枪兵",VLOOKUP(C354,[3]Heroes_Config!B:C,2,0)="步兵",VLOOKUP(C354,[3]Heroes_Config!B:C,2,0)="骑兵",VLOOKUP(C354,[3]Heroes_Config!B:C,2,0)="轻骑兵",VLOOKUP(C354,[3]Heroes_Config!B:C,2,0)="重骑兵",VLOOKUP(C354,[3]Heroes_Config!B:C,2,0)="盾兵",VLOOKUP(C354,[3]Heroes_Config!B:C,2,0)="忍者",VLOOKUP(C354,[3]Heroes_Config!B:C,2,0)="怪兽"),0,1)),2)),[4]被动技能!A$3:B$32,2,0)))</f>
        <v/>
      </c>
      <c r="J354" s="34" t="str">
        <f t="shared" si="69"/>
        <v/>
      </c>
      <c r="K354" s="34" t="str">
        <f>VLOOKUP(D354,[4]被动技能!$A$35:$B$37,2,0)</f>
        <v>80000020|5|80000021|5|80000022|5;80000021|10|80000022|10|80000023|10;80000022|15|80000023|15|80000024|15</v>
      </c>
      <c r="L354" s="34" t="str">
        <f t="shared" si="70"/>
        <v/>
      </c>
      <c r="M354" s="34" t="str">
        <f t="shared" si="71"/>
        <v/>
      </c>
    </row>
    <row r="355" spans="1:13" s="34" customFormat="1" x14ac:dyDescent="0.15">
      <c r="A355" s="34">
        <f t="shared" si="79"/>
        <v>100205</v>
      </c>
      <c r="B355" s="96">
        <v>1002</v>
      </c>
      <c r="C355" s="96" t="str">
        <f>VLOOKUP(B355,Heroes_Config!A:B,2,0)</f>
        <v>莉莉安</v>
      </c>
      <c r="D355" s="115">
        <f>VLOOKUP(B355,Heroes_Config!$A$5:$AN$5005,MATCH(D$4,Heroes_Config!$A$4:$AN$4,0),0)</f>
        <v>3</v>
      </c>
      <c r="E355" s="34">
        <v>5</v>
      </c>
      <c r="G355" s="34">
        <f t="shared" si="78"/>
        <v>55</v>
      </c>
      <c r="H355" s="34">
        <f t="shared" si="78"/>
        <v>-1</v>
      </c>
      <c r="I355" s="34" t="str">
        <f>IF(F355="","",IF(F355=4,VLOOKUP(VALUE(CONCATENATE(E355,F355,IF(OR(VLOOKUP(C355,[3]Heroes_Config!B:C,2,0)="枪兵",VLOOKUP(C355,[3]Heroes_Config!B:C,2,0)="步兵",VLOOKUP(C355,[3]Heroes_Config!B:C,2,0)="骑兵",VLOOKUP(C355,[3]Heroes_Config!B:C,2,0)="轻骑兵",VLOOKUP(C355,[3]Heroes_Config!B:C,2,0)="重骑兵",VLOOKUP(C355,[3]Heroes_Config!B:C,2,0)="盾兵",VLOOKUP(C355,[3]Heroes_Config!B:C,2,0)="忍者",VLOOKUP(C355,[3]Heroes_Config!B:C,2,0)="怪兽"),0,1))),[4]被动技能!A$3:B$32,2,0),VLOOKUP(VALUE(LEFT(CONCATENATE(E355,F355,IF(OR(VLOOKUP(C355,[3]Heroes_Config!B:C,2,0)="枪兵",VLOOKUP(C355,[3]Heroes_Config!B:C,2,0)="步兵",VLOOKUP(C355,[3]Heroes_Config!B:C,2,0)="骑兵",VLOOKUP(C355,[3]Heroes_Config!B:C,2,0)="轻骑兵",VLOOKUP(C355,[3]Heroes_Config!B:C,2,0)="重骑兵",VLOOKUP(C355,[3]Heroes_Config!B:C,2,0)="盾兵",VLOOKUP(C355,[3]Heroes_Config!B:C,2,0)="忍者",VLOOKUP(C355,[3]Heroes_Config!B:C,2,0)="怪兽"),0,1)),2)),[4]被动技能!A$3:B$32,2,0)))</f>
        <v/>
      </c>
      <c r="J355" s="34" t="str">
        <f t="shared" si="69"/>
        <v/>
      </c>
      <c r="K355" s="34" t="str">
        <f>VLOOKUP(D355,[4]被动技能!$A$35:$B$37,2,0)</f>
        <v>80000020|5|80000021|5|80000022|5;80000021|10|80000022|10|80000023|10;80000022|15|80000023|15|80000024|15</v>
      </c>
      <c r="L355" s="34" t="str">
        <f t="shared" si="70"/>
        <v/>
      </c>
      <c r="M355" s="34" t="str">
        <f t="shared" si="71"/>
        <v/>
      </c>
    </row>
    <row r="356" spans="1:13" s="34" customFormat="1" x14ac:dyDescent="0.15">
      <c r="A356" s="34">
        <f t="shared" si="79"/>
        <v>100301</v>
      </c>
      <c r="B356" s="96">
        <v>1003</v>
      </c>
      <c r="C356" s="96" t="str">
        <f>VLOOKUP(B356,Heroes_Config!A:B,2,0)</f>
        <v>鲁道夫</v>
      </c>
      <c r="D356" s="98">
        <f>VLOOKUP(B356,Heroes_Config!$A$5:$AN$5005,MATCH(D$4,Heroes_Config!$A$4:$AN$4,0),0)</f>
        <v>3</v>
      </c>
      <c r="E356" s="34">
        <v>1</v>
      </c>
      <c r="G356" s="34">
        <f t="shared" ref="G356:H375" si="80">G351</f>
        <v>10</v>
      </c>
      <c r="H356" s="34">
        <f t="shared" si="80"/>
        <v>-1</v>
      </c>
      <c r="I356" s="34" t="str">
        <f>IF(F356="","",IF(F356=4,VLOOKUP(VALUE(CONCATENATE(E356,F356,IF(OR(VLOOKUP(C356,[3]Heroes_Config!B:C,2,0)="枪兵",VLOOKUP(C356,[3]Heroes_Config!B:C,2,0)="步兵",VLOOKUP(C356,[3]Heroes_Config!B:C,2,0)="骑兵",VLOOKUP(C356,[3]Heroes_Config!B:C,2,0)="轻骑兵",VLOOKUP(C356,[3]Heroes_Config!B:C,2,0)="重骑兵",VLOOKUP(C356,[3]Heroes_Config!B:C,2,0)="盾兵",VLOOKUP(C356,[3]Heroes_Config!B:C,2,0)="忍者",VLOOKUP(C356,[3]Heroes_Config!B:C,2,0)="怪兽"),0,1))),[4]被动技能!A$3:B$32,2,0),VLOOKUP(VALUE(LEFT(CONCATENATE(E356,F356,IF(OR(VLOOKUP(C356,[3]Heroes_Config!B:C,2,0)="枪兵",VLOOKUP(C356,[3]Heroes_Config!B:C,2,0)="步兵",VLOOKUP(C356,[3]Heroes_Config!B:C,2,0)="骑兵",VLOOKUP(C356,[3]Heroes_Config!B:C,2,0)="轻骑兵",VLOOKUP(C356,[3]Heroes_Config!B:C,2,0)="重骑兵",VLOOKUP(C356,[3]Heroes_Config!B:C,2,0)="盾兵",VLOOKUP(C356,[3]Heroes_Config!B:C,2,0)="忍者",VLOOKUP(C356,[3]Heroes_Config!B:C,2,0)="怪兽"),0,1)),2)),[4]被动技能!A$3:B$32,2,0)))</f>
        <v/>
      </c>
      <c r="J356" s="34" t="str">
        <f t="shared" si="69"/>
        <v/>
      </c>
      <c r="K356" s="34" t="str">
        <f>VLOOKUP(D356,[4]被动技能!$A$35:$B$37,2,0)</f>
        <v>80000020|5|80000021|5|80000022|5;80000021|10|80000022|10|80000023|10;80000022|15|80000023|15|80000024|15</v>
      </c>
      <c r="L356" s="34" t="str">
        <f t="shared" si="70"/>
        <v/>
      </c>
      <c r="M356" s="34" t="str">
        <f t="shared" si="71"/>
        <v/>
      </c>
    </row>
    <row r="357" spans="1:13" s="34" customFormat="1" x14ac:dyDescent="0.15">
      <c r="A357" s="34">
        <f t="shared" si="79"/>
        <v>100302</v>
      </c>
      <c r="B357" s="96">
        <v>1003</v>
      </c>
      <c r="C357" s="96" t="str">
        <f>VLOOKUP(B357,Heroes_Config!A:B,2,0)</f>
        <v>鲁道夫</v>
      </c>
      <c r="D357" s="98">
        <f>VLOOKUP(B357,Heroes_Config!$A$5:$AN$5005,MATCH(D$4,Heroes_Config!$A$4:$AN$4,0),0)</f>
        <v>3</v>
      </c>
      <c r="E357" s="34">
        <v>2</v>
      </c>
      <c r="G357" s="34">
        <f t="shared" si="80"/>
        <v>25</v>
      </c>
      <c r="H357" s="34">
        <f t="shared" si="80"/>
        <v>-1</v>
      </c>
      <c r="I357" s="34" t="str">
        <f>IF(F357="","",IF(F357=4,VLOOKUP(VALUE(CONCATENATE(E357,F357,IF(OR(VLOOKUP(C357,[3]Heroes_Config!B:C,2,0)="枪兵",VLOOKUP(C357,[3]Heroes_Config!B:C,2,0)="步兵",VLOOKUP(C357,[3]Heroes_Config!B:C,2,0)="骑兵",VLOOKUP(C357,[3]Heroes_Config!B:C,2,0)="轻骑兵",VLOOKUP(C357,[3]Heroes_Config!B:C,2,0)="重骑兵",VLOOKUP(C357,[3]Heroes_Config!B:C,2,0)="盾兵",VLOOKUP(C357,[3]Heroes_Config!B:C,2,0)="忍者",VLOOKUP(C357,[3]Heroes_Config!B:C,2,0)="怪兽"),0,1))),[4]被动技能!A$3:B$32,2,0),VLOOKUP(VALUE(LEFT(CONCATENATE(E357,F357,IF(OR(VLOOKUP(C357,[3]Heroes_Config!B:C,2,0)="枪兵",VLOOKUP(C357,[3]Heroes_Config!B:C,2,0)="步兵",VLOOKUP(C357,[3]Heroes_Config!B:C,2,0)="骑兵",VLOOKUP(C357,[3]Heroes_Config!B:C,2,0)="轻骑兵",VLOOKUP(C357,[3]Heroes_Config!B:C,2,0)="重骑兵",VLOOKUP(C357,[3]Heroes_Config!B:C,2,0)="盾兵",VLOOKUP(C357,[3]Heroes_Config!B:C,2,0)="忍者",VLOOKUP(C357,[3]Heroes_Config!B:C,2,0)="怪兽"),0,1)),2)),[4]被动技能!A$3:B$32,2,0)))</f>
        <v/>
      </c>
      <c r="J357" s="34" t="str">
        <f t="shared" si="69"/>
        <v/>
      </c>
      <c r="K357" s="34" t="str">
        <f>VLOOKUP(D357,[4]被动技能!$A$35:$B$37,2,0)</f>
        <v>80000020|5|80000021|5|80000022|5;80000021|10|80000022|10|80000023|10;80000022|15|80000023|15|80000024|15</v>
      </c>
      <c r="L357" s="34" t="str">
        <f t="shared" si="70"/>
        <v/>
      </c>
      <c r="M357" s="34" t="str">
        <f t="shared" si="71"/>
        <v/>
      </c>
    </row>
    <row r="358" spans="1:13" s="34" customFormat="1" x14ac:dyDescent="0.15">
      <c r="A358" s="34">
        <f t="shared" si="79"/>
        <v>100303</v>
      </c>
      <c r="B358" s="96">
        <v>1003</v>
      </c>
      <c r="C358" s="96" t="str">
        <f>VLOOKUP(B358,Heroes_Config!A:B,2,0)</f>
        <v>鲁道夫</v>
      </c>
      <c r="D358" s="98">
        <f>VLOOKUP(B358,Heroes_Config!$A$5:$AN$5005,MATCH(D$4,Heroes_Config!$A$4:$AN$4,0),0)</f>
        <v>3</v>
      </c>
      <c r="E358" s="34">
        <v>3</v>
      </c>
      <c r="G358" s="34">
        <f t="shared" si="80"/>
        <v>35</v>
      </c>
      <c r="H358" s="34">
        <f t="shared" si="80"/>
        <v>-1</v>
      </c>
      <c r="I358" s="34" t="str">
        <f>IF(F358="","",IF(F358=4,VLOOKUP(VALUE(CONCATENATE(E358,F358,IF(OR(VLOOKUP(C358,[3]Heroes_Config!B:C,2,0)="枪兵",VLOOKUP(C358,[3]Heroes_Config!B:C,2,0)="步兵",VLOOKUP(C358,[3]Heroes_Config!B:C,2,0)="骑兵",VLOOKUP(C358,[3]Heroes_Config!B:C,2,0)="轻骑兵",VLOOKUP(C358,[3]Heroes_Config!B:C,2,0)="重骑兵",VLOOKUP(C358,[3]Heroes_Config!B:C,2,0)="盾兵",VLOOKUP(C358,[3]Heroes_Config!B:C,2,0)="忍者",VLOOKUP(C358,[3]Heroes_Config!B:C,2,0)="怪兽"),0,1))),[4]被动技能!A$3:B$32,2,0),VLOOKUP(VALUE(LEFT(CONCATENATE(E358,F358,IF(OR(VLOOKUP(C358,[3]Heroes_Config!B:C,2,0)="枪兵",VLOOKUP(C358,[3]Heroes_Config!B:C,2,0)="步兵",VLOOKUP(C358,[3]Heroes_Config!B:C,2,0)="骑兵",VLOOKUP(C358,[3]Heroes_Config!B:C,2,0)="轻骑兵",VLOOKUP(C358,[3]Heroes_Config!B:C,2,0)="重骑兵",VLOOKUP(C358,[3]Heroes_Config!B:C,2,0)="盾兵",VLOOKUP(C358,[3]Heroes_Config!B:C,2,0)="忍者",VLOOKUP(C358,[3]Heroes_Config!B:C,2,0)="怪兽"),0,1)),2)),[4]被动技能!A$3:B$32,2,0)))</f>
        <v/>
      </c>
      <c r="J358" s="34" t="str">
        <f t="shared" si="69"/>
        <v/>
      </c>
      <c r="K358" s="34" t="str">
        <f>VLOOKUP(D358,[4]被动技能!$A$35:$B$37,2,0)</f>
        <v>80000020|5|80000021|5|80000022|5;80000021|10|80000022|10|80000023|10;80000022|15|80000023|15|80000024|15</v>
      </c>
      <c r="L358" s="34" t="str">
        <f t="shared" si="70"/>
        <v/>
      </c>
      <c r="M358" s="34" t="str">
        <f t="shared" si="71"/>
        <v/>
      </c>
    </row>
    <row r="359" spans="1:13" s="34" customFormat="1" x14ac:dyDescent="0.15">
      <c r="A359" s="34">
        <f t="shared" si="79"/>
        <v>100304</v>
      </c>
      <c r="B359" s="96">
        <v>1003</v>
      </c>
      <c r="C359" s="96" t="str">
        <f>VLOOKUP(B359,Heroes_Config!A:B,2,0)</f>
        <v>鲁道夫</v>
      </c>
      <c r="D359" s="98">
        <f>VLOOKUP(B359,Heroes_Config!$A$5:$AN$5005,MATCH(D$4,Heroes_Config!$A$4:$AN$4,0),0)</f>
        <v>3</v>
      </c>
      <c r="E359" s="34">
        <v>4</v>
      </c>
      <c r="G359" s="34">
        <f t="shared" si="80"/>
        <v>45</v>
      </c>
      <c r="H359" s="34">
        <f t="shared" si="80"/>
        <v>-1</v>
      </c>
      <c r="I359" s="34" t="str">
        <f>IF(F359="","",IF(F359=4,VLOOKUP(VALUE(CONCATENATE(E359,F359,IF(OR(VLOOKUP(C359,[3]Heroes_Config!B:C,2,0)="枪兵",VLOOKUP(C359,[3]Heroes_Config!B:C,2,0)="步兵",VLOOKUP(C359,[3]Heroes_Config!B:C,2,0)="骑兵",VLOOKUP(C359,[3]Heroes_Config!B:C,2,0)="轻骑兵",VLOOKUP(C359,[3]Heroes_Config!B:C,2,0)="重骑兵",VLOOKUP(C359,[3]Heroes_Config!B:C,2,0)="盾兵",VLOOKUP(C359,[3]Heroes_Config!B:C,2,0)="忍者",VLOOKUP(C359,[3]Heroes_Config!B:C,2,0)="怪兽"),0,1))),[4]被动技能!A$3:B$32,2,0),VLOOKUP(VALUE(LEFT(CONCATENATE(E359,F359,IF(OR(VLOOKUP(C359,[3]Heroes_Config!B:C,2,0)="枪兵",VLOOKUP(C359,[3]Heroes_Config!B:C,2,0)="步兵",VLOOKUP(C359,[3]Heroes_Config!B:C,2,0)="骑兵",VLOOKUP(C359,[3]Heroes_Config!B:C,2,0)="轻骑兵",VLOOKUP(C359,[3]Heroes_Config!B:C,2,0)="重骑兵",VLOOKUP(C359,[3]Heroes_Config!B:C,2,0)="盾兵",VLOOKUP(C359,[3]Heroes_Config!B:C,2,0)="忍者",VLOOKUP(C359,[3]Heroes_Config!B:C,2,0)="怪兽"),0,1)),2)),[4]被动技能!A$3:B$32,2,0)))</f>
        <v/>
      </c>
      <c r="J359" s="34" t="str">
        <f t="shared" si="69"/>
        <v/>
      </c>
      <c r="K359" s="34" t="str">
        <f>VLOOKUP(D359,[4]被动技能!$A$35:$B$37,2,0)</f>
        <v>80000020|5|80000021|5|80000022|5;80000021|10|80000022|10|80000023|10;80000022|15|80000023|15|80000024|15</v>
      </c>
      <c r="L359" s="34" t="str">
        <f t="shared" si="70"/>
        <v/>
      </c>
      <c r="M359" s="34" t="str">
        <f t="shared" si="71"/>
        <v/>
      </c>
    </row>
    <row r="360" spans="1:13" s="34" customFormat="1" x14ac:dyDescent="0.15">
      <c r="A360" s="34">
        <f t="shared" si="79"/>
        <v>100305</v>
      </c>
      <c r="B360" s="96">
        <v>1003</v>
      </c>
      <c r="C360" s="96" t="str">
        <f>VLOOKUP(B360,Heroes_Config!A:B,2,0)</f>
        <v>鲁道夫</v>
      </c>
      <c r="D360" s="98">
        <f>VLOOKUP(B360,Heroes_Config!$A$5:$AN$5005,MATCH(D$4,Heroes_Config!$A$4:$AN$4,0),0)</f>
        <v>3</v>
      </c>
      <c r="E360" s="34">
        <v>5</v>
      </c>
      <c r="G360" s="34">
        <f t="shared" si="80"/>
        <v>55</v>
      </c>
      <c r="H360" s="34">
        <f t="shared" si="80"/>
        <v>-1</v>
      </c>
      <c r="I360" s="34" t="str">
        <f>IF(F360="","",IF(F360=4,VLOOKUP(VALUE(CONCATENATE(E360,F360,IF(OR(VLOOKUP(C360,[3]Heroes_Config!B:C,2,0)="枪兵",VLOOKUP(C360,[3]Heroes_Config!B:C,2,0)="步兵",VLOOKUP(C360,[3]Heroes_Config!B:C,2,0)="骑兵",VLOOKUP(C360,[3]Heroes_Config!B:C,2,0)="轻骑兵",VLOOKUP(C360,[3]Heroes_Config!B:C,2,0)="重骑兵",VLOOKUP(C360,[3]Heroes_Config!B:C,2,0)="盾兵",VLOOKUP(C360,[3]Heroes_Config!B:C,2,0)="忍者",VLOOKUP(C360,[3]Heroes_Config!B:C,2,0)="怪兽"),0,1))),[4]被动技能!A$3:B$32,2,0),VLOOKUP(VALUE(LEFT(CONCATENATE(E360,F360,IF(OR(VLOOKUP(C360,[3]Heroes_Config!B:C,2,0)="枪兵",VLOOKUP(C360,[3]Heroes_Config!B:C,2,0)="步兵",VLOOKUP(C360,[3]Heroes_Config!B:C,2,0)="骑兵",VLOOKUP(C360,[3]Heroes_Config!B:C,2,0)="轻骑兵",VLOOKUP(C360,[3]Heroes_Config!B:C,2,0)="重骑兵",VLOOKUP(C360,[3]Heroes_Config!B:C,2,0)="盾兵",VLOOKUP(C360,[3]Heroes_Config!B:C,2,0)="忍者",VLOOKUP(C360,[3]Heroes_Config!B:C,2,0)="怪兽"),0,1)),2)),[4]被动技能!A$3:B$32,2,0)))</f>
        <v/>
      </c>
      <c r="J360" s="34" t="str">
        <f t="shared" si="69"/>
        <v/>
      </c>
      <c r="K360" s="34" t="str">
        <f>VLOOKUP(D360,[4]被动技能!$A$35:$B$37,2,0)</f>
        <v>80000020|5|80000021|5|80000022|5;80000021|10|80000022|10|80000023|10;80000022|15|80000023|15|80000024|15</v>
      </c>
      <c r="L360" s="34" t="str">
        <f t="shared" si="70"/>
        <v/>
      </c>
      <c r="M360" s="34" t="str">
        <f t="shared" si="71"/>
        <v/>
      </c>
    </row>
    <row r="361" spans="1:13" s="34" customFormat="1" x14ac:dyDescent="0.15">
      <c r="A361" s="34">
        <f t="shared" si="79"/>
        <v>100401</v>
      </c>
      <c r="B361" s="96">
        <v>1004</v>
      </c>
      <c r="C361" s="96" t="str">
        <f>VLOOKUP(B361,Heroes_Config!A:B,2,0)</f>
        <v>导师艾伯特</v>
      </c>
      <c r="D361" s="98">
        <f>VLOOKUP(B361,Heroes_Config!$A$5:$AN$5005,MATCH(D$4,Heroes_Config!$A$4:$AN$4,0),0)</f>
        <v>2</v>
      </c>
      <c r="E361" s="34">
        <v>1</v>
      </c>
      <c r="G361" s="34">
        <f t="shared" si="80"/>
        <v>10</v>
      </c>
      <c r="H361" s="34">
        <f t="shared" si="80"/>
        <v>-1</v>
      </c>
      <c r="I361" s="34" t="str">
        <f>IF(F361="","",IF(F361=4,VLOOKUP(VALUE(CONCATENATE(E361,F361,IF(OR(VLOOKUP(C361,[3]Heroes_Config!B:C,2,0)="枪兵",VLOOKUP(C361,[3]Heroes_Config!B:C,2,0)="步兵",VLOOKUP(C361,[3]Heroes_Config!B:C,2,0)="骑兵",VLOOKUP(C361,[3]Heroes_Config!B:C,2,0)="轻骑兵",VLOOKUP(C361,[3]Heroes_Config!B:C,2,0)="重骑兵",VLOOKUP(C361,[3]Heroes_Config!B:C,2,0)="盾兵",VLOOKUP(C361,[3]Heroes_Config!B:C,2,0)="忍者",VLOOKUP(C361,[3]Heroes_Config!B:C,2,0)="怪兽"),0,1))),[4]被动技能!A$3:B$32,2,0),VLOOKUP(VALUE(LEFT(CONCATENATE(E361,F361,IF(OR(VLOOKUP(C361,[3]Heroes_Config!B:C,2,0)="枪兵",VLOOKUP(C361,[3]Heroes_Config!B:C,2,0)="步兵",VLOOKUP(C361,[3]Heroes_Config!B:C,2,0)="骑兵",VLOOKUP(C361,[3]Heroes_Config!B:C,2,0)="轻骑兵",VLOOKUP(C361,[3]Heroes_Config!B:C,2,0)="重骑兵",VLOOKUP(C361,[3]Heroes_Config!B:C,2,0)="盾兵",VLOOKUP(C361,[3]Heroes_Config!B:C,2,0)="忍者",VLOOKUP(C361,[3]Heroes_Config!B:C,2,0)="怪兽"),0,1)),2)),[4]被动技能!A$3:B$32,2,0)))</f>
        <v/>
      </c>
      <c r="J361" s="34" t="str">
        <f t="shared" si="69"/>
        <v/>
      </c>
      <c r="K361" s="34" t="str">
        <f>VLOOKUP(D361,[4]被动技能!$A$35:$B$37,2,0)</f>
        <v>80000020|5|80000021|5|80000022|5;80000021|10|80000022|10|80000023|10</v>
      </c>
      <c r="L361" s="34" t="str">
        <f t="shared" si="70"/>
        <v/>
      </c>
      <c r="M361" s="34" t="str">
        <f t="shared" si="71"/>
        <v/>
      </c>
    </row>
    <row r="362" spans="1:13" s="34" customFormat="1" x14ac:dyDescent="0.15">
      <c r="A362" s="34">
        <f t="shared" si="79"/>
        <v>100402</v>
      </c>
      <c r="B362" s="96">
        <v>1004</v>
      </c>
      <c r="C362" s="96" t="str">
        <f>VLOOKUP(B362,Heroes_Config!A:B,2,0)</f>
        <v>导师艾伯特</v>
      </c>
      <c r="D362" s="98">
        <f>VLOOKUP(B362,Heroes_Config!$A$5:$AN$5005,MATCH(D$4,Heroes_Config!$A$4:$AN$4,0),0)</f>
        <v>2</v>
      </c>
      <c r="E362" s="34">
        <v>2</v>
      </c>
      <c r="G362" s="34">
        <f t="shared" si="80"/>
        <v>25</v>
      </c>
      <c r="H362" s="34">
        <f t="shared" si="80"/>
        <v>-1</v>
      </c>
      <c r="I362" s="34" t="str">
        <f>IF(F362="","",IF(F362=4,VLOOKUP(VALUE(CONCATENATE(E362,F362,IF(OR(VLOOKUP(C362,[3]Heroes_Config!B:C,2,0)="枪兵",VLOOKUP(C362,[3]Heroes_Config!B:C,2,0)="步兵",VLOOKUP(C362,[3]Heroes_Config!B:C,2,0)="骑兵",VLOOKUP(C362,[3]Heroes_Config!B:C,2,0)="轻骑兵",VLOOKUP(C362,[3]Heroes_Config!B:C,2,0)="重骑兵",VLOOKUP(C362,[3]Heroes_Config!B:C,2,0)="盾兵",VLOOKUP(C362,[3]Heroes_Config!B:C,2,0)="忍者",VLOOKUP(C362,[3]Heroes_Config!B:C,2,0)="怪兽"),0,1))),[4]被动技能!A$3:B$32,2,0),VLOOKUP(VALUE(LEFT(CONCATENATE(E362,F362,IF(OR(VLOOKUP(C362,[3]Heroes_Config!B:C,2,0)="枪兵",VLOOKUP(C362,[3]Heroes_Config!B:C,2,0)="步兵",VLOOKUP(C362,[3]Heroes_Config!B:C,2,0)="骑兵",VLOOKUP(C362,[3]Heroes_Config!B:C,2,0)="轻骑兵",VLOOKUP(C362,[3]Heroes_Config!B:C,2,0)="重骑兵",VLOOKUP(C362,[3]Heroes_Config!B:C,2,0)="盾兵",VLOOKUP(C362,[3]Heroes_Config!B:C,2,0)="忍者",VLOOKUP(C362,[3]Heroes_Config!B:C,2,0)="怪兽"),0,1)),2)),[4]被动技能!A$3:B$32,2,0)))</f>
        <v/>
      </c>
      <c r="J362" s="34" t="str">
        <f t="shared" si="69"/>
        <v/>
      </c>
      <c r="K362" s="34" t="str">
        <f>VLOOKUP(D362,[4]被动技能!$A$35:$B$37,2,0)</f>
        <v>80000020|5|80000021|5|80000022|5;80000021|10|80000022|10|80000023|10</v>
      </c>
      <c r="L362" s="34" t="str">
        <f t="shared" si="70"/>
        <v/>
      </c>
      <c r="M362" s="34" t="str">
        <f t="shared" si="71"/>
        <v/>
      </c>
    </row>
    <row r="363" spans="1:13" s="34" customFormat="1" x14ac:dyDescent="0.15">
      <c r="A363" s="34">
        <f t="shared" si="79"/>
        <v>100403</v>
      </c>
      <c r="B363" s="96">
        <v>1004</v>
      </c>
      <c r="C363" s="96" t="str">
        <f>VLOOKUP(B363,Heroes_Config!A:B,2,0)</f>
        <v>导师艾伯特</v>
      </c>
      <c r="D363" s="98">
        <f>VLOOKUP(B363,Heroes_Config!$A$5:$AN$5005,MATCH(D$4,Heroes_Config!$A$4:$AN$4,0),0)</f>
        <v>2</v>
      </c>
      <c r="E363" s="34">
        <v>3</v>
      </c>
      <c r="G363" s="34">
        <f t="shared" si="80"/>
        <v>35</v>
      </c>
      <c r="H363" s="34">
        <f t="shared" si="80"/>
        <v>-1</v>
      </c>
      <c r="I363" s="34" t="str">
        <f>IF(F363="","",IF(F363=4,VLOOKUP(VALUE(CONCATENATE(E363,F363,IF(OR(VLOOKUP(C363,[3]Heroes_Config!B:C,2,0)="枪兵",VLOOKUP(C363,[3]Heroes_Config!B:C,2,0)="步兵",VLOOKUP(C363,[3]Heroes_Config!B:C,2,0)="骑兵",VLOOKUP(C363,[3]Heroes_Config!B:C,2,0)="轻骑兵",VLOOKUP(C363,[3]Heroes_Config!B:C,2,0)="重骑兵",VLOOKUP(C363,[3]Heroes_Config!B:C,2,0)="盾兵",VLOOKUP(C363,[3]Heroes_Config!B:C,2,0)="忍者",VLOOKUP(C363,[3]Heroes_Config!B:C,2,0)="怪兽"),0,1))),[4]被动技能!A$3:B$32,2,0),VLOOKUP(VALUE(LEFT(CONCATENATE(E363,F363,IF(OR(VLOOKUP(C363,[3]Heroes_Config!B:C,2,0)="枪兵",VLOOKUP(C363,[3]Heroes_Config!B:C,2,0)="步兵",VLOOKUP(C363,[3]Heroes_Config!B:C,2,0)="骑兵",VLOOKUP(C363,[3]Heroes_Config!B:C,2,0)="轻骑兵",VLOOKUP(C363,[3]Heroes_Config!B:C,2,0)="重骑兵",VLOOKUP(C363,[3]Heroes_Config!B:C,2,0)="盾兵",VLOOKUP(C363,[3]Heroes_Config!B:C,2,0)="忍者",VLOOKUP(C363,[3]Heroes_Config!B:C,2,0)="怪兽"),0,1)),2)),[4]被动技能!A$3:B$32,2,0)))</f>
        <v/>
      </c>
      <c r="J363" s="34" t="str">
        <f t="shared" si="69"/>
        <v/>
      </c>
      <c r="K363" s="34" t="str">
        <f>VLOOKUP(D363,[4]被动技能!$A$35:$B$37,2,0)</f>
        <v>80000020|5|80000021|5|80000022|5;80000021|10|80000022|10|80000023|10</v>
      </c>
      <c r="L363" s="34" t="str">
        <f t="shared" si="70"/>
        <v/>
      </c>
      <c r="M363" s="34" t="str">
        <f t="shared" si="71"/>
        <v/>
      </c>
    </row>
    <row r="364" spans="1:13" s="34" customFormat="1" x14ac:dyDescent="0.15">
      <c r="A364" s="34">
        <f t="shared" si="79"/>
        <v>100404</v>
      </c>
      <c r="B364" s="96">
        <v>1004</v>
      </c>
      <c r="C364" s="96" t="str">
        <f>VLOOKUP(B364,Heroes_Config!A:B,2,0)</f>
        <v>导师艾伯特</v>
      </c>
      <c r="D364" s="98">
        <f>VLOOKUP(B364,Heroes_Config!$A$5:$AN$5005,MATCH(D$4,Heroes_Config!$A$4:$AN$4,0),0)</f>
        <v>2</v>
      </c>
      <c r="E364" s="34">
        <v>4</v>
      </c>
      <c r="G364" s="34">
        <f t="shared" si="80"/>
        <v>45</v>
      </c>
      <c r="H364" s="34">
        <f t="shared" si="80"/>
        <v>-1</v>
      </c>
      <c r="I364" s="34" t="str">
        <f>IF(F364="","",IF(F364=4,VLOOKUP(VALUE(CONCATENATE(E364,F364,IF(OR(VLOOKUP(C364,[3]Heroes_Config!B:C,2,0)="枪兵",VLOOKUP(C364,[3]Heroes_Config!B:C,2,0)="步兵",VLOOKUP(C364,[3]Heroes_Config!B:C,2,0)="骑兵",VLOOKUP(C364,[3]Heroes_Config!B:C,2,0)="轻骑兵",VLOOKUP(C364,[3]Heroes_Config!B:C,2,0)="重骑兵",VLOOKUP(C364,[3]Heroes_Config!B:C,2,0)="盾兵",VLOOKUP(C364,[3]Heroes_Config!B:C,2,0)="忍者",VLOOKUP(C364,[3]Heroes_Config!B:C,2,0)="怪兽"),0,1))),[4]被动技能!A$3:B$32,2,0),VLOOKUP(VALUE(LEFT(CONCATENATE(E364,F364,IF(OR(VLOOKUP(C364,[3]Heroes_Config!B:C,2,0)="枪兵",VLOOKUP(C364,[3]Heroes_Config!B:C,2,0)="步兵",VLOOKUP(C364,[3]Heroes_Config!B:C,2,0)="骑兵",VLOOKUP(C364,[3]Heroes_Config!B:C,2,0)="轻骑兵",VLOOKUP(C364,[3]Heroes_Config!B:C,2,0)="重骑兵",VLOOKUP(C364,[3]Heroes_Config!B:C,2,0)="盾兵",VLOOKUP(C364,[3]Heroes_Config!B:C,2,0)="忍者",VLOOKUP(C364,[3]Heroes_Config!B:C,2,0)="怪兽"),0,1)),2)),[4]被动技能!A$3:B$32,2,0)))</f>
        <v/>
      </c>
      <c r="J364" s="34" t="str">
        <f t="shared" si="69"/>
        <v/>
      </c>
      <c r="K364" s="34" t="str">
        <f>VLOOKUP(D364,[4]被动技能!$A$35:$B$37,2,0)</f>
        <v>80000020|5|80000021|5|80000022|5;80000021|10|80000022|10|80000023|10</v>
      </c>
      <c r="L364" s="34" t="str">
        <f t="shared" si="70"/>
        <v/>
      </c>
      <c r="M364" s="34" t="str">
        <f t="shared" si="71"/>
        <v/>
      </c>
    </row>
    <row r="365" spans="1:13" s="34" customFormat="1" x14ac:dyDescent="0.15">
      <c r="A365" s="34">
        <f t="shared" si="79"/>
        <v>100405</v>
      </c>
      <c r="B365" s="96">
        <v>1004</v>
      </c>
      <c r="C365" s="96" t="str">
        <f>VLOOKUP(B365,Heroes_Config!A:B,2,0)</f>
        <v>导师艾伯特</v>
      </c>
      <c r="D365" s="98">
        <f>VLOOKUP(B365,Heroes_Config!$A$5:$AN$5005,MATCH(D$4,Heroes_Config!$A$4:$AN$4,0),0)</f>
        <v>2</v>
      </c>
      <c r="E365" s="34">
        <v>5</v>
      </c>
      <c r="G365" s="34">
        <f t="shared" si="80"/>
        <v>55</v>
      </c>
      <c r="H365" s="34">
        <f t="shared" si="80"/>
        <v>-1</v>
      </c>
      <c r="I365" s="34" t="str">
        <f>IF(F365="","",IF(F365=4,VLOOKUP(VALUE(CONCATENATE(E365,F365,IF(OR(VLOOKUP(C365,[3]Heroes_Config!B:C,2,0)="枪兵",VLOOKUP(C365,[3]Heroes_Config!B:C,2,0)="步兵",VLOOKUP(C365,[3]Heroes_Config!B:C,2,0)="骑兵",VLOOKUP(C365,[3]Heroes_Config!B:C,2,0)="轻骑兵",VLOOKUP(C365,[3]Heroes_Config!B:C,2,0)="重骑兵",VLOOKUP(C365,[3]Heroes_Config!B:C,2,0)="盾兵",VLOOKUP(C365,[3]Heroes_Config!B:C,2,0)="忍者",VLOOKUP(C365,[3]Heroes_Config!B:C,2,0)="怪兽"),0,1))),[4]被动技能!A$3:B$32,2,0),VLOOKUP(VALUE(LEFT(CONCATENATE(E365,F365,IF(OR(VLOOKUP(C365,[3]Heroes_Config!B:C,2,0)="枪兵",VLOOKUP(C365,[3]Heroes_Config!B:C,2,0)="步兵",VLOOKUP(C365,[3]Heroes_Config!B:C,2,0)="骑兵",VLOOKUP(C365,[3]Heroes_Config!B:C,2,0)="轻骑兵",VLOOKUP(C365,[3]Heroes_Config!B:C,2,0)="重骑兵",VLOOKUP(C365,[3]Heroes_Config!B:C,2,0)="盾兵",VLOOKUP(C365,[3]Heroes_Config!B:C,2,0)="忍者",VLOOKUP(C365,[3]Heroes_Config!B:C,2,0)="怪兽"),0,1)),2)),[4]被动技能!A$3:B$32,2,0)))</f>
        <v/>
      </c>
      <c r="J365" s="34" t="str">
        <f t="shared" si="69"/>
        <v/>
      </c>
      <c r="K365" s="34" t="str">
        <f>VLOOKUP(D365,[4]被动技能!$A$35:$B$37,2,0)</f>
        <v>80000020|5|80000021|5|80000022|5;80000021|10|80000022|10|80000023|10</v>
      </c>
      <c r="L365" s="34" t="str">
        <f t="shared" si="70"/>
        <v/>
      </c>
      <c r="M365" s="34" t="str">
        <f t="shared" si="71"/>
        <v/>
      </c>
    </row>
    <row r="366" spans="1:13" s="34" customFormat="1" x14ac:dyDescent="0.15">
      <c r="A366" s="34">
        <f t="shared" si="79"/>
        <v>100501</v>
      </c>
      <c r="B366" s="96">
        <v>1005</v>
      </c>
      <c r="C366" s="96" t="str">
        <f>VLOOKUP(B366,Heroes_Config!A:B,2,0)</f>
        <v>沃伦</v>
      </c>
      <c r="D366" s="98">
        <f>VLOOKUP(B366,Heroes_Config!$A$5:$AN$5005,MATCH(D$4,Heroes_Config!$A$4:$AN$4,0),0)</f>
        <v>2</v>
      </c>
      <c r="E366" s="34">
        <v>1</v>
      </c>
      <c r="G366" s="34">
        <f t="shared" si="80"/>
        <v>10</v>
      </c>
      <c r="H366" s="34">
        <f t="shared" si="80"/>
        <v>-1</v>
      </c>
      <c r="I366" s="34" t="str">
        <f>IF(F366="","",IF(F366=4,VLOOKUP(VALUE(CONCATENATE(E366,F366,IF(OR(VLOOKUP(C366,[3]Heroes_Config!B:C,2,0)="枪兵",VLOOKUP(C366,[3]Heroes_Config!B:C,2,0)="步兵",VLOOKUP(C366,[3]Heroes_Config!B:C,2,0)="骑兵",VLOOKUP(C366,[3]Heroes_Config!B:C,2,0)="轻骑兵",VLOOKUP(C366,[3]Heroes_Config!B:C,2,0)="重骑兵",VLOOKUP(C366,[3]Heroes_Config!B:C,2,0)="盾兵",VLOOKUP(C366,[3]Heroes_Config!B:C,2,0)="忍者",VLOOKUP(C366,[3]Heroes_Config!B:C,2,0)="怪兽"),0,1))),[4]被动技能!A$3:B$32,2,0),VLOOKUP(VALUE(LEFT(CONCATENATE(E366,F366,IF(OR(VLOOKUP(C366,[3]Heroes_Config!B:C,2,0)="枪兵",VLOOKUP(C366,[3]Heroes_Config!B:C,2,0)="步兵",VLOOKUP(C366,[3]Heroes_Config!B:C,2,0)="骑兵",VLOOKUP(C366,[3]Heroes_Config!B:C,2,0)="轻骑兵",VLOOKUP(C366,[3]Heroes_Config!B:C,2,0)="重骑兵",VLOOKUP(C366,[3]Heroes_Config!B:C,2,0)="盾兵",VLOOKUP(C366,[3]Heroes_Config!B:C,2,0)="忍者",VLOOKUP(C366,[3]Heroes_Config!B:C,2,0)="怪兽"),0,1)),2)),[4]被动技能!A$3:B$32,2,0)))</f>
        <v/>
      </c>
      <c r="J366" s="34" t="str">
        <f t="shared" si="69"/>
        <v/>
      </c>
      <c r="K366" s="34" t="str">
        <f>VLOOKUP(D366,[4]被动技能!$A$35:$B$37,2,0)</f>
        <v>80000020|5|80000021|5|80000022|5;80000021|10|80000022|10|80000023|10</v>
      </c>
      <c r="L366" s="34" t="str">
        <f t="shared" si="70"/>
        <v/>
      </c>
      <c r="M366" s="34" t="str">
        <f t="shared" si="71"/>
        <v/>
      </c>
    </row>
    <row r="367" spans="1:13" s="34" customFormat="1" x14ac:dyDescent="0.15">
      <c r="A367" s="34">
        <f t="shared" si="79"/>
        <v>100502</v>
      </c>
      <c r="B367" s="96">
        <v>1005</v>
      </c>
      <c r="C367" s="96" t="str">
        <f>VLOOKUP(B367,Heroes_Config!A:B,2,0)</f>
        <v>沃伦</v>
      </c>
      <c r="D367" s="98">
        <f>VLOOKUP(B367,Heroes_Config!$A$5:$AN$5005,MATCH(D$4,Heroes_Config!$A$4:$AN$4,0),0)</f>
        <v>2</v>
      </c>
      <c r="E367" s="34">
        <v>2</v>
      </c>
      <c r="G367" s="34">
        <f t="shared" si="80"/>
        <v>25</v>
      </c>
      <c r="H367" s="34">
        <f t="shared" si="80"/>
        <v>-1</v>
      </c>
      <c r="I367" s="34" t="str">
        <f>IF(F367="","",IF(F367=4,VLOOKUP(VALUE(CONCATENATE(E367,F367,IF(OR(VLOOKUP(C367,[3]Heroes_Config!B:C,2,0)="枪兵",VLOOKUP(C367,[3]Heroes_Config!B:C,2,0)="步兵",VLOOKUP(C367,[3]Heroes_Config!B:C,2,0)="骑兵",VLOOKUP(C367,[3]Heroes_Config!B:C,2,0)="轻骑兵",VLOOKUP(C367,[3]Heroes_Config!B:C,2,0)="重骑兵",VLOOKUP(C367,[3]Heroes_Config!B:C,2,0)="盾兵",VLOOKUP(C367,[3]Heroes_Config!B:C,2,0)="忍者",VLOOKUP(C367,[3]Heroes_Config!B:C,2,0)="怪兽"),0,1))),[4]被动技能!A$3:B$32,2,0),VLOOKUP(VALUE(LEFT(CONCATENATE(E367,F367,IF(OR(VLOOKUP(C367,[3]Heroes_Config!B:C,2,0)="枪兵",VLOOKUP(C367,[3]Heroes_Config!B:C,2,0)="步兵",VLOOKUP(C367,[3]Heroes_Config!B:C,2,0)="骑兵",VLOOKUP(C367,[3]Heroes_Config!B:C,2,0)="轻骑兵",VLOOKUP(C367,[3]Heroes_Config!B:C,2,0)="重骑兵",VLOOKUP(C367,[3]Heroes_Config!B:C,2,0)="盾兵",VLOOKUP(C367,[3]Heroes_Config!B:C,2,0)="忍者",VLOOKUP(C367,[3]Heroes_Config!B:C,2,0)="怪兽"),0,1)),2)),[4]被动技能!A$3:B$32,2,0)))</f>
        <v/>
      </c>
      <c r="J367" s="34" t="str">
        <f t="shared" si="69"/>
        <v/>
      </c>
      <c r="K367" s="34" t="str">
        <f>VLOOKUP(D367,[4]被动技能!$A$35:$B$37,2,0)</f>
        <v>80000020|5|80000021|5|80000022|5;80000021|10|80000022|10|80000023|10</v>
      </c>
      <c r="L367" s="34" t="str">
        <f t="shared" si="70"/>
        <v/>
      </c>
      <c r="M367" s="34" t="str">
        <f t="shared" si="71"/>
        <v/>
      </c>
    </row>
    <row r="368" spans="1:13" s="34" customFormat="1" x14ac:dyDescent="0.15">
      <c r="A368" s="34">
        <f t="shared" si="79"/>
        <v>100503</v>
      </c>
      <c r="B368" s="96">
        <v>1005</v>
      </c>
      <c r="C368" s="96" t="str">
        <f>VLOOKUP(B368,Heroes_Config!A:B,2,0)</f>
        <v>沃伦</v>
      </c>
      <c r="D368" s="98">
        <f>VLOOKUP(B368,Heroes_Config!$A$5:$AN$5005,MATCH(D$4,Heroes_Config!$A$4:$AN$4,0),0)</f>
        <v>2</v>
      </c>
      <c r="E368" s="34">
        <v>3</v>
      </c>
      <c r="G368" s="34">
        <f t="shared" si="80"/>
        <v>35</v>
      </c>
      <c r="H368" s="34">
        <f t="shared" si="80"/>
        <v>-1</v>
      </c>
      <c r="I368" s="34" t="str">
        <f>IF(F368="","",IF(F368=4,VLOOKUP(VALUE(CONCATENATE(E368,F368,IF(OR(VLOOKUP(C368,[3]Heroes_Config!B:C,2,0)="枪兵",VLOOKUP(C368,[3]Heroes_Config!B:C,2,0)="步兵",VLOOKUP(C368,[3]Heroes_Config!B:C,2,0)="骑兵",VLOOKUP(C368,[3]Heroes_Config!B:C,2,0)="轻骑兵",VLOOKUP(C368,[3]Heroes_Config!B:C,2,0)="重骑兵",VLOOKUP(C368,[3]Heroes_Config!B:C,2,0)="盾兵",VLOOKUP(C368,[3]Heroes_Config!B:C,2,0)="忍者",VLOOKUP(C368,[3]Heroes_Config!B:C,2,0)="怪兽"),0,1))),[4]被动技能!A$3:B$32,2,0),VLOOKUP(VALUE(LEFT(CONCATENATE(E368,F368,IF(OR(VLOOKUP(C368,[3]Heroes_Config!B:C,2,0)="枪兵",VLOOKUP(C368,[3]Heroes_Config!B:C,2,0)="步兵",VLOOKUP(C368,[3]Heroes_Config!B:C,2,0)="骑兵",VLOOKUP(C368,[3]Heroes_Config!B:C,2,0)="轻骑兵",VLOOKUP(C368,[3]Heroes_Config!B:C,2,0)="重骑兵",VLOOKUP(C368,[3]Heroes_Config!B:C,2,0)="盾兵",VLOOKUP(C368,[3]Heroes_Config!B:C,2,0)="忍者",VLOOKUP(C368,[3]Heroes_Config!B:C,2,0)="怪兽"),0,1)),2)),[4]被动技能!A$3:B$32,2,0)))</f>
        <v/>
      </c>
      <c r="J368" s="34" t="str">
        <f t="shared" si="69"/>
        <v/>
      </c>
      <c r="K368" s="34" t="str">
        <f>VLOOKUP(D368,[4]被动技能!$A$35:$B$37,2,0)</f>
        <v>80000020|5|80000021|5|80000022|5;80000021|10|80000022|10|80000023|10</v>
      </c>
      <c r="L368" s="34" t="str">
        <f t="shared" si="70"/>
        <v/>
      </c>
      <c r="M368" s="34" t="str">
        <f t="shared" si="71"/>
        <v/>
      </c>
    </row>
    <row r="369" spans="1:13" s="34" customFormat="1" x14ac:dyDescent="0.15">
      <c r="A369" s="34">
        <f t="shared" si="79"/>
        <v>100504</v>
      </c>
      <c r="B369" s="96">
        <v>1005</v>
      </c>
      <c r="C369" s="96" t="str">
        <f>VLOOKUP(B369,Heroes_Config!A:B,2,0)</f>
        <v>沃伦</v>
      </c>
      <c r="D369" s="98">
        <f>VLOOKUP(B369,Heroes_Config!$A$5:$AN$5005,MATCH(D$4,Heroes_Config!$A$4:$AN$4,0),0)</f>
        <v>2</v>
      </c>
      <c r="E369" s="34">
        <v>4</v>
      </c>
      <c r="G369" s="34">
        <f t="shared" si="80"/>
        <v>45</v>
      </c>
      <c r="H369" s="34">
        <f t="shared" si="80"/>
        <v>-1</v>
      </c>
      <c r="I369" s="34" t="str">
        <f>IF(F369="","",IF(F369=4,VLOOKUP(VALUE(CONCATENATE(E369,F369,IF(OR(VLOOKUP(C369,[3]Heroes_Config!B:C,2,0)="枪兵",VLOOKUP(C369,[3]Heroes_Config!B:C,2,0)="步兵",VLOOKUP(C369,[3]Heroes_Config!B:C,2,0)="骑兵",VLOOKUP(C369,[3]Heroes_Config!B:C,2,0)="轻骑兵",VLOOKUP(C369,[3]Heroes_Config!B:C,2,0)="重骑兵",VLOOKUP(C369,[3]Heroes_Config!B:C,2,0)="盾兵",VLOOKUP(C369,[3]Heroes_Config!B:C,2,0)="忍者",VLOOKUP(C369,[3]Heroes_Config!B:C,2,0)="怪兽"),0,1))),[4]被动技能!A$3:B$32,2,0),VLOOKUP(VALUE(LEFT(CONCATENATE(E369,F369,IF(OR(VLOOKUP(C369,[3]Heroes_Config!B:C,2,0)="枪兵",VLOOKUP(C369,[3]Heroes_Config!B:C,2,0)="步兵",VLOOKUP(C369,[3]Heroes_Config!B:C,2,0)="骑兵",VLOOKUP(C369,[3]Heroes_Config!B:C,2,0)="轻骑兵",VLOOKUP(C369,[3]Heroes_Config!B:C,2,0)="重骑兵",VLOOKUP(C369,[3]Heroes_Config!B:C,2,0)="盾兵",VLOOKUP(C369,[3]Heroes_Config!B:C,2,0)="忍者",VLOOKUP(C369,[3]Heroes_Config!B:C,2,0)="怪兽"),0,1)),2)),[4]被动技能!A$3:B$32,2,0)))</f>
        <v/>
      </c>
      <c r="J369" s="34" t="str">
        <f t="shared" si="69"/>
        <v/>
      </c>
      <c r="K369" s="34" t="str">
        <f>VLOOKUP(D369,[4]被动技能!$A$35:$B$37,2,0)</f>
        <v>80000020|5|80000021|5|80000022|5;80000021|10|80000022|10|80000023|10</v>
      </c>
      <c r="L369" s="34" t="str">
        <f t="shared" si="70"/>
        <v/>
      </c>
      <c r="M369" s="34" t="str">
        <f t="shared" si="71"/>
        <v/>
      </c>
    </row>
    <row r="370" spans="1:13" s="34" customFormat="1" x14ac:dyDescent="0.15">
      <c r="A370" s="34">
        <f t="shared" si="79"/>
        <v>100505</v>
      </c>
      <c r="B370" s="96">
        <v>1005</v>
      </c>
      <c r="C370" s="96" t="str">
        <f>VLOOKUP(B370,Heroes_Config!A:B,2,0)</f>
        <v>沃伦</v>
      </c>
      <c r="D370" s="98">
        <f>VLOOKUP(B370,Heroes_Config!$A$5:$AN$5005,MATCH(D$4,Heroes_Config!$A$4:$AN$4,0),0)</f>
        <v>2</v>
      </c>
      <c r="E370" s="34">
        <v>5</v>
      </c>
      <c r="G370" s="34">
        <f t="shared" si="80"/>
        <v>55</v>
      </c>
      <c r="H370" s="34">
        <f t="shared" si="80"/>
        <v>-1</v>
      </c>
      <c r="I370" s="34" t="str">
        <f>IF(F370="","",IF(F370=4,VLOOKUP(VALUE(CONCATENATE(E370,F370,IF(OR(VLOOKUP(C370,[3]Heroes_Config!B:C,2,0)="枪兵",VLOOKUP(C370,[3]Heroes_Config!B:C,2,0)="步兵",VLOOKUP(C370,[3]Heroes_Config!B:C,2,0)="骑兵",VLOOKUP(C370,[3]Heroes_Config!B:C,2,0)="轻骑兵",VLOOKUP(C370,[3]Heroes_Config!B:C,2,0)="重骑兵",VLOOKUP(C370,[3]Heroes_Config!B:C,2,0)="盾兵",VLOOKUP(C370,[3]Heroes_Config!B:C,2,0)="忍者",VLOOKUP(C370,[3]Heroes_Config!B:C,2,0)="怪兽"),0,1))),[4]被动技能!A$3:B$32,2,0),VLOOKUP(VALUE(LEFT(CONCATENATE(E370,F370,IF(OR(VLOOKUP(C370,[3]Heroes_Config!B:C,2,0)="枪兵",VLOOKUP(C370,[3]Heroes_Config!B:C,2,0)="步兵",VLOOKUP(C370,[3]Heroes_Config!B:C,2,0)="骑兵",VLOOKUP(C370,[3]Heroes_Config!B:C,2,0)="轻骑兵",VLOOKUP(C370,[3]Heroes_Config!B:C,2,0)="重骑兵",VLOOKUP(C370,[3]Heroes_Config!B:C,2,0)="盾兵",VLOOKUP(C370,[3]Heroes_Config!B:C,2,0)="忍者",VLOOKUP(C370,[3]Heroes_Config!B:C,2,0)="怪兽"),0,1)),2)),[4]被动技能!A$3:B$32,2,0)))</f>
        <v/>
      </c>
      <c r="J370" s="34" t="str">
        <f t="shared" si="69"/>
        <v/>
      </c>
      <c r="K370" s="34" t="str">
        <f>VLOOKUP(D370,[4]被动技能!$A$35:$B$37,2,0)</f>
        <v>80000020|5|80000021|5|80000022|5;80000021|10|80000022|10|80000023|10</v>
      </c>
      <c r="L370" s="34" t="str">
        <f t="shared" si="70"/>
        <v/>
      </c>
      <c r="M370" s="34" t="str">
        <f t="shared" si="71"/>
        <v/>
      </c>
    </row>
    <row r="371" spans="1:13" s="34" customFormat="1" x14ac:dyDescent="0.15">
      <c r="A371" s="34">
        <f t="shared" si="79"/>
        <v>100601</v>
      </c>
      <c r="B371" s="96">
        <v>1006</v>
      </c>
      <c r="C371" s="96" t="str">
        <f>VLOOKUP(B371,Heroes_Config!A:B,2,0)</f>
        <v>尼可罗</v>
      </c>
      <c r="D371" s="98">
        <f>VLOOKUP(B371,Heroes_Config!$A$5:$AN$5005,MATCH(D$4,Heroes_Config!$A$4:$AN$4,0),0)</f>
        <v>2</v>
      </c>
      <c r="E371" s="34">
        <v>1</v>
      </c>
      <c r="G371" s="34">
        <f t="shared" si="80"/>
        <v>10</v>
      </c>
      <c r="H371" s="34">
        <f t="shared" si="80"/>
        <v>-1</v>
      </c>
      <c r="I371" s="34" t="str">
        <f>IF(F371="","",IF(F371=4,VLOOKUP(VALUE(CONCATENATE(E371,F371,IF(OR(VLOOKUP(C371,[3]Heroes_Config!B:C,2,0)="枪兵",VLOOKUP(C371,[3]Heroes_Config!B:C,2,0)="步兵",VLOOKUP(C371,[3]Heroes_Config!B:C,2,0)="骑兵",VLOOKUP(C371,[3]Heroes_Config!B:C,2,0)="轻骑兵",VLOOKUP(C371,[3]Heroes_Config!B:C,2,0)="重骑兵",VLOOKUP(C371,[3]Heroes_Config!B:C,2,0)="盾兵",VLOOKUP(C371,[3]Heroes_Config!B:C,2,0)="忍者",VLOOKUP(C371,[3]Heroes_Config!B:C,2,0)="怪兽"),0,1))),[4]被动技能!A$3:B$32,2,0),VLOOKUP(VALUE(LEFT(CONCATENATE(E371,F371,IF(OR(VLOOKUP(C371,[3]Heroes_Config!B:C,2,0)="枪兵",VLOOKUP(C371,[3]Heroes_Config!B:C,2,0)="步兵",VLOOKUP(C371,[3]Heroes_Config!B:C,2,0)="骑兵",VLOOKUP(C371,[3]Heroes_Config!B:C,2,0)="轻骑兵",VLOOKUP(C371,[3]Heroes_Config!B:C,2,0)="重骑兵",VLOOKUP(C371,[3]Heroes_Config!B:C,2,0)="盾兵",VLOOKUP(C371,[3]Heroes_Config!B:C,2,0)="忍者",VLOOKUP(C371,[3]Heroes_Config!B:C,2,0)="怪兽"),0,1)),2)),[4]被动技能!A$3:B$32,2,0)))</f>
        <v/>
      </c>
      <c r="J371" s="34" t="str">
        <f t="shared" si="69"/>
        <v/>
      </c>
      <c r="K371" s="34" t="str">
        <f>VLOOKUP(D371,[4]被动技能!$A$35:$B$37,2,0)</f>
        <v>80000020|5|80000021|5|80000022|5;80000021|10|80000022|10|80000023|10</v>
      </c>
      <c r="L371" s="34" t="str">
        <f t="shared" si="70"/>
        <v/>
      </c>
      <c r="M371" s="34" t="str">
        <f t="shared" si="71"/>
        <v/>
      </c>
    </row>
    <row r="372" spans="1:13" s="34" customFormat="1" x14ac:dyDescent="0.15">
      <c r="A372" s="34">
        <f t="shared" si="79"/>
        <v>100602</v>
      </c>
      <c r="B372" s="96">
        <v>1006</v>
      </c>
      <c r="C372" s="96" t="str">
        <f>VLOOKUP(B372,Heroes_Config!A:B,2,0)</f>
        <v>尼可罗</v>
      </c>
      <c r="D372" s="98">
        <f>VLOOKUP(B372,Heroes_Config!$A$5:$AN$5005,MATCH(D$4,Heroes_Config!$A$4:$AN$4,0),0)</f>
        <v>2</v>
      </c>
      <c r="E372" s="34">
        <v>2</v>
      </c>
      <c r="G372" s="34">
        <f t="shared" si="80"/>
        <v>25</v>
      </c>
      <c r="H372" s="34">
        <f t="shared" si="80"/>
        <v>-1</v>
      </c>
      <c r="I372" s="34" t="str">
        <f>IF(F372="","",IF(F372=4,VLOOKUP(VALUE(CONCATENATE(E372,F372,IF(OR(VLOOKUP(C372,[3]Heroes_Config!B:C,2,0)="枪兵",VLOOKUP(C372,[3]Heroes_Config!B:C,2,0)="步兵",VLOOKUP(C372,[3]Heroes_Config!B:C,2,0)="骑兵",VLOOKUP(C372,[3]Heroes_Config!B:C,2,0)="轻骑兵",VLOOKUP(C372,[3]Heroes_Config!B:C,2,0)="重骑兵",VLOOKUP(C372,[3]Heroes_Config!B:C,2,0)="盾兵",VLOOKUP(C372,[3]Heroes_Config!B:C,2,0)="忍者",VLOOKUP(C372,[3]Heroes_Config!B:C,2,0)="怪兽"),0,1))),[4]被动技能!A$3:B$32,2,0),VLOOKUP(VALUE(LEFT(CONCATENATE(E372,F372,IF(OR(VLOOKUP(C372,[3]Heroes_Config!B:C,2,0)="枪兵",VLOOKUP(C372,[3]Heroes_Config!B:C,2,0)="步兵",VLOOKUP(C372,[3]Heroes_Config!B:C,2,0)="骑兵",VLOOKUP(C372,[3]Heroes_Config!B:C,2,0)="轻骑兵",VLOOKUP(C372,[3]Heroes_Config!B:C,2,0)="重骑兵",VLOOKUP(C372,[3]Heroes_Config!B:C,2,0)="盾兵",VLOOKUP(C372,[3]Heroes_Config!B:C,2,0)="忍者",VLOOKUP(C372,[3]Heroes_Config!B:C,2,0)="怪兽"),0,1)),2)),[4]被动技能!A$3:B$32,2,0)))</f>
        <v/>
      </c>
      <c r="J372" s="34" t="str">
        <f t="shared" si="69"/>
        <v/>
      </c>
      <c r="K372" s="34" t="str">
        <f>VLOOKUP(D372,[4]被动技能!$A$35:$B$37,2,0)</f>
        <v>80000020|5|80000021|5|80000022|5;80000021|10|80000022|10|80000023|10</v>
      </c>
      <c r="L372" s="34" t="str">
        <f t="shared" si="70"/>
        <v/>
      </c>
      <c r="M372" s="34" t="str">
        <f t="shared" si="71"/>
        <v/>
      </c>
    </row>
    <row r="373" spans="1:13" s="34" customFormat="1" x14ac:dyDescent="0.15">
      <c r="A373" s="34">
        <f t="shared" si="79"/>
        <v>100603</v>
      </c>
      <c r="B373" s="96">
        <v>1006</v>
      </c>
      <c r="C373" s="96" t="str">
        <f>VLOOKUP(B373,Heroes_Config!A:B,2,0)</f>
        <v>尼可罗</v>
      </c>
      <c r="D373" s="98">
        <f>VLOOKUP(B373,Heroes_Config!$A$5:$AN$5005,MATCH(D$4,Heroes_Config!$A$4:$AN$4,0),0)</f>
        <v>2</v>
      </c>
      <c r="E373" s="34">
        <v>3</v>
      </c>
      <c r="G373" s="34">
        <f t="shared" si="80"/>
        <v>35</v>
      </c>
      <c r="H373" s="34">
        <f t="shared" si="80"/>
        <v>-1</v>
      </c>
      <c r="I373" s="34" t="str">
        <f>IF(F373="","",IF(F373=4,VLOOKUP(VALUE(CONCATENATE(E373,F373,IF(OR(VLOOKUP(C373,[3]Heroes_Config!B:C,2,0)="枪兵",VLOOKUP(C373,[3]Heroes_Config!B:C,2,0)="步兵",VLOOKUP(C373,[3]Heroes_Config!B:C,2,0)="骑兵",VLOOKUP(C373,[3]Heroes_Config!B:C,2,0)="轻骑兵",VLOOKUP(C373,[3]Heroes_Config!B:C,2,0)="重骑兵",VLOOKUP(C373,[3]Heroes_Config!B:C,2,0)="盾兵",VLOOKUP(C373,[3]Heroes_Config!B:C,2,0)="忍者",VLOOKUP(C373,[3]Heroes_Config!B:C,2,0)="怪兽"),0,1))),[4]被动技能!A$3:B$32,2,0),VLOOKUP(VALUE(LEFT(CONCATENATE(E373,F373,IF(OR(VLOOKUP(C373,[3]Heroes_Config!B:C,2,0)="枪兵",VLOOKUP(C373,[3]Heroes_Config!B:C,2,0)="步兵",VLOOKUP(C373,[3]Heroes_Config!B:C,2,0)="骑兵",VLOOKUP(C373,[3]Heroes_Config!B:C,2,0)="轻骑兵",VLOOKUP(C373,[3]Heroes_Config!B:C,2,0)="重骑兵",VLOOKUP(C373,[3]Heroes_Config!B:C,2,0)="盾兵",VLOOKUP(C373,[3]Heroes_Config!B:C,2,0)="忍者",VLOOKUP(C373,[3]Heroes_Config!B:C,2,0)="怪兽"),0,1)),2)),[4]被动技能!A$3:B$32,2,0)))</f>
        <v/>
      </c>
      <c r="J373" s="34" t="str">
        <f t="shared" si="69"/>
        <v/>
      </c>
      <c r="K373" s="34" t="str">
        <f>VLOOKUP(D373,[4]被动技能!$A$35:$B$37,2,0)</f>
        <v>80000020|5|80000021|5|80000022|5;80000021|10|80000022|10|80000023|10</v>
      </c>
      <c r="L373" s="34" t="str">
        <f t="shared" si="70"/>
        <v/>
      </c>
      <c r="M373" s="34" t="str">
        <f t="shared" si="71"/>
        <v/>
      </c>
    </row>
    <row r="374" spans="1:13" s="34" customFormat="1" x14ac:dyDescent="0.15">
      <c r="A374" s="34">
        <f t="shared" si="79"/>
        <v>100604</v>
      </c>
      <c r="B374" s="96">
        <v>1006</v>
      </c>
      <c r="C374" s="96" t="str">
        <f>VLOOKUP(B374,Heroes_Config!A:B,2,0)</f>
        <v>尼可罗</v>
      </c>
      <c r="D374" s="98">
        <f>VLOOKUP(B374,Heroes_Config!$A$5:$AN$5005,MATCH(D$4,Heroes_Config!$A$4:$AN$4,0),0)</f>
        <v>2</v>
      </c>
      <c r="E374" s="34">
        <v>4</v>
      </c>
      <c r="G374" s="34">
        <f t="shared" si="80"/>
        <v>45</v>
      </c>
      <c r="H374" s="34">
        <f t="shared" si="80"/>
        <v>-1</v>
      </c>
      <c r="I374" s="34" t="str">
        <f>IF(F374="","",IF(F374=4,VLOOKUP(VALUE(CONCATENATE(E374,F374,IF(OR(VLOOKUP(C374,[3]Heroes_Config!B:C,2,0)="枪兵",VLOOKUP(C374,[3]Heroes_Config!B:C,2,0)="步兵",VLOOKUP(C374,[3]Heroes_Config!B:C,2,0)="骑兵",VLOOKUP(C374,[3]Heroes_Config!B:C,2,0)="轻骑兵",VLOOKUP(C374,[3]Heroes_Config!B:C,2,0)="重骑兵",VLOOKUP(C374,[3]Heroes_Config!B:C,2,0)="盾兵",VLOOKUP(C374,[3]Heroes_Config!B:C,2,0)="忍者",VLOOKUP(C374,[3]Heroes_Config!B:C,2,0)="怪兽"),0,1))),[4]被动技能!A$3:B$32,2,0),VLOOKUP(VALUE(LEFT(CONCATENATE(E374,F374,IF(OR(VLOOKUP(C374,[3]Heroes_Config!B:C,2,0)="枪兵",VLOOKUP(C374,[3]Heroes_Config!B:C,2,0)="步兵",VLOOKUP(C374,[3]Heroes_Config!B:C,2,0)="骑兵",VLOOKUP(C374,[3]Heroes_Config!B:C,2,0)="轻骑兵",VLOOKUP(C374,[3]Heroes_Config!B:C,2,0)="重骑兵",VLOOKUP(C374,[3]Heroes_Config!B:C,2,0)="盾兵",VLOOKUP(C374,[3]Heroes_Config!B:C,2,0)="忍者",VLOOKUP(C374,[3]Heroes_Config!B:C,2,0)="怪兽"),0,1)),2)),[4]被动技能!A$3:B$32,2,0)))</f>
        <v/>
      </c>
      <c r="J374" s="34" t="str">
        <f t="shared" si="69"/>
        <v/>
      </c>
      <c r="K374" s="34" t="str">
        <f>VLOOKUP(D374,[4]被动技能!$A$35:$B$37,2,0)</f>
        <v>80000020|5|80000021|5|80000022|5;80000021|10|80000022|10|80000023|10</v>
      </c>
      <c r="L374" s="34" t="str">
        <f t="shared" si="70"/>
        <v/>
      </c>
      <c r="M374" s="34" t="str">
        <f t="shared" si="71"/>
        <v/>
      </c>
    </row>
    <row r="375" spans="1:13" s="34" customFormat="1" x14ac:dyDescent="0.15">
      <c r="A375" s="34">
        <f t="shared" si="79"/>
        <v>100605</v>
      </c>
      <c r="B375" s="96">
        <v>1006</v>
      </c>
      <c r="C375" s="96" t="str">
        <f>VLOOKUP(B375,Heroes_Config!A:B,2,0)</f>
        <v>尼可罗</v>
      </c>
      <c r="D375" s="98">
        <f>VLOOKUP(B375,Heroes_Config!$A$5:$AN$5005,MATCH(D$4,Heroes_Config!$A$4:$AN$4,0),0)</f>
        <v>2</v>
      </c>
      <c r="E375" s="34">
        <v>5</v>
      </c>
      <c r="G375" s="34">
        <f t="shared" si="80"/>
        <v>55</v>
      </c>
      <c r="H375" s="34">
        <f t="shared" si="80"/>
        <v>-1</v>
      </c>
      <c r="I375" s="34" t="str">
        <f>IF(F375="","",IF(F375=4,VLOOKUP(VALUE(CONCATENATE(E375,F375,IF(OR(VLOOKUP(C375,[3]Heroes_Config!B:C,2,0)="枪兵",VLOOKUP(C375,[3]Heroes_Config!B:C,2,0)="步兵",VLOOKUP(C375,[3]Heroes_Config!B:C,2,0)="骑兵",VLOOKUP(C375,[3]Heroes_Config!B:C,2,0)="轻骑兵",VLOOKUP(C375,[3]Heroes_Config!B:C,2,0)="重骑兵",VLOOKUP(C375,[3]Heroes_Config!B:C,2,0)="盾兵",VLOOKUP(C375,[3]Heroes_Config!B:C,2,0)="忍者",VLOOKUP(C375,[3]Heroes_Config!B:C,2,0)="怪兽"),0,1))),[4]被动技能!A$3:B$32,2,0),VLOOKUP(VALUE(LEFT(CONCATENATE(E375,F375,IF(OR(VLOOKUP(C375,[3]Heroes_Config!B:C,2,0)="枪兵",VLOOKUP(C375,[3]Heroes_Config!B:C,2,0)="步兵",VLOOKUP(C375,[3]Heroes_Config!B:C,2,0)="骑兵",VLOOKUP(C375,[3]Heroes_Config!B:C,2,0)="轻骑兵",VLOOKUP(C375,[3]Heroes_Config!B:C,2,0)="重骑兵",VLOOKUP(C375,[3]Heroes_Config!B:C,2,0)="盾兵",VLOOKUP(C375,[3]Heroes_Config!B:C,2,0)="忍者",VLOOKUP(C375,[3]Heroes_Config!B:C,2,0)="怪兽"),0,1)),2)),[4]被动技能!A$3:B$32,2,0)))</f>
        <v/>
      </c>
      <c r="J375" s="34" t="str">
        <f t="shared" si="69"/>
        <v/>
      </c>
      <c r="K375" s="34" t="str">
        <f>VLOOKUP(D375,[4]被动技能!$A$35:$B$37,2,0)</f>
        <v>80000020|5|80000021|5|80000022|5;80000021|10|80000022|10|80000023|10</v>
      </c>
      <c r="L375" s="34" t="str">
        <f t="shared" si="70"/>
        <v/>
      </c>
      <c r="M375" s="34" t="str">
        <f t="shared" si="71"/>
        <v/>
      </c>
    </row>
    <row r="376" spans="1:13" s="34" customFormat="1" x14ac:dyDescent="0.15">
      <c r="A376" s="34">
        <f t="shared" ref="A376:A380" si="81">B376*100+E376</f>
        <v>100701</v>
      </c>
      <c r="B376" s="96">
        <v>1007</v>
      </c>
      <c r="C376" s="96"/>
      <c r="D376" s="98">
        <f>VLOOKUP(B376,Heroes_Config!$A$5:$AN$5005,MATCH(D$4,Heroes_Config!$A$4:$AN$4,0),0)</f>
        <v>2</v>
      </c>
      <c r="E376" s="34">
        <v>1</v>
      </c>
      <c r="G376" s="34">
        <f t="shared" ref="G376:H395" si="82">G371</f>
        <v>10</v>
      </c>
      <c r="H376" s="34">
        <f t="shared" si="82"/>
        <v>-1</v>
      </c>
      <c r="J376" s="34" t="str">
        <f t="shared" si="69"/>
        <v/>
      </c>
      <c r="K376" s="34" t="str">
        <f>VLOOKUP(D376,[4]被动技能!$A$35:$B$37,2,0)</f>
        <v>80000020|5|80000021|5|80000022|5;80000021|10|80000022|10|80000023|10</v>
      </c>
    </row>
    <row r="377" spans="1:13" s="34" customFormat="1" x14ac:dyDescent="0.15">
      <c r="A377" s="34">
        <f t="shared" si="81"/>
        <v>100702</v>
      </c>
      <c r="B377" s="96">
        <v>1007</v>
      </c>
      <c r="C377" s="96"/>
      <c r="D377" s="98">
        <f>VLOOKUP(B377,Heroes_Config!$A$5:$AN$5005,MATCH(D$4,Heroes_Config!$A$4:$AN$4,0),0)</f>
        <v>2</v>
      </c>
      <c r="E377" s="34">
        <v>2</v>
      </c>
      <c r="G377" s="34">
        <f t="shared" si="82"/>
        <v>25</v>
      </c>
      <c r="H377" s="34">
        <f t="shared" si="82"/>
        <v>-1</v>
      </c>
      <c r="J377" s="34" t="str">
        <f t="shared" si="69"/>
        <v/>
      </c>
      <c r="K377" s="34" t="str">
        <f>VLOOKUP(D377,[4]被动技能!$A$35:$B$37,2,0)</f>
        <v>80000020|5|80000021|5|80000022|5;80000021|10|80000022|10|80000023|10</v>
      </c>
    </row>
    <row r="378" spans="1:13" s="34" customFormat="1" x14ac:dyDescent="0.15">
      <c r="A378" s="34">
        <f t="shared" si="81"/>
        <v>100703</v>
      </c>
      <c r="B378" s="96">
        <v>1007</v>
      </c>
      <c r="C378" s="96"/>
      <c r="D378" s="98">
        <f>VLOOKUP(B378,Heroes_Config!$A$5:$AN$5005,MATCH(D$4,Heroes_Config!$A$4:$AN$4,0),0)</f>
        <v>2</v>
      </c>
      <c r="E378" s="34">
        <v>3</v>
      </c>
      <c r="G378" s="34">
        <f t="shared" si="82"/>
        <v>35</v>
      </c>
      <c r="H378" s="34">
        <f t="shared" si="82"/>
        <v>-1</v>
      </c>
      <c r="J378" s="34" t="str">
        <f t="shared" si="69"/>
        <v/>
      </c>
      <c r="K378" s="34" t="str">
        <f>VLOOKUP(D378,[4]被动技能!$A$35:$B$37,2,0)</f>
        <v>80000020|5|80000021|5|80000022|5;80000021|10|80000022|10|80000023|10</v>
      </c>
    </row>
    <row r="379" spans="1:13" s="34" customFormat="1" x14ac:dyDescent="0.15">
      <c r="A379" s="34">
        <f t="shared" si="81"/>
        <v>100704</v>
      </c>
      <c r="B379" s="96">
        <v>1007</v>
      </c>
      <c r="C379" s="96"/>
      <c r="D379" s="98">
        <f>VLOOKUP(B379,Heroes_Config!$A$5:$AN$5005,MATCH(D$4,Heroes_Config!$A$4:$AN$4,0),0)</f>
        <v>2</v>
      </c>
      <c r="E379" s="34">
        <v>4</v>
      </c>
      <c r="G379" s="34">
        <f t="shared" si="82"/>
        <v>45</v>
      </c>
      <c r="H379" s="34">
        <f t="shared" si="82"/>
        <v>-1</v>
      </c>
      <c r="J379" s="34" t="str">
        <f t="shared" si="69"/>
        <v/>
      </c>
      <c r="K379" s="34" t="str">
        <f>VLOOKUP(D379,[4]被动技能!$A$35:$B$37,2,0)</f>
        <v>80000020|5|80000021|5|80000022|5;80000021|10|80000022|10|80000023|10</v>
      </c>
    </row>
    <row r="380" spans="1:13" s="34" customFormat="1" x14ac:dyDescent="0.15">
      <c r="A380" s="34">
        <f t="shared" si="81"/>
        <v>100705</v>
      </c>
      <c r="B380" s="96">
        <v>1007</v>
      </c>
      <c r="C380" s="96"/>
      <c r="D380" s="98">
        <f>VLOOKUP(B380,Heroes_Config!$A$5:$AN$5005,MATCH(D$4,Heroes_Config!$A$4:$AN$4,0),0)</f>
        <v>2</v>
      </c>
      <c r="E380" s="34">
        <v>5</v>
      </c>
      <c r="G380" s="34">
        <f t="shared" si="82"/>
        <v>55</v>
      </c>
      <c r="H380" s="34">
        <f t="shared" si="82"/>
        <v>-1</v>
      </c>
      <c r="J380" s="34" t="str">
        <f t="shared" si="69"/>
        <v/>
      </c>
      <c r="K380" s="34" t="str">
        <f>VLOOKUP(D380,[4]被动技能!$A$35:$B$37,2,0)</f>
        <v>80000020|5|80000021|5|80000022|5;80000021|10|80000022|10|80000023|10</v>
      </c>
    </row>
    <row r="381" spans="1:13" s="34" customFormat="1" x14ac:dyDescent="0.15">
      <c r="A381" s="34">
        <f t="shared" si="79"/>
        <v>200001</v>
      </c>
      <c r="B381" s="96">
        <v>2000</v>
      </c>
      <c r="C381" s="96" t="s">
        <v>1030</v>
      </c>
      <c r="D381" s="98">
        <f>VLOOKUP(B381,Heroes_Config!$A$5:$AN$5005,MATCH(D$4,Heroes_Config!$A$4:$AN$4,0),0)</f>
        <v>2</v>
      </c>
      <c r="E381" s="34">
        <v>1</v>
      </c>
      <c r="G381" s="34">
        <f t="shared" si="82"/>
        <v>10</v>
      </c>
      <c r="H381" s="34">
        <f t="shared" si="82"/>
        <v>-1</v>
      </c>
      <c r="I381" s="34" t="str">
        <f>IF(F381="","",IF(F381=4,VLOOKUP(VALUE(CONCATENATE(E381,F381,IF(OR(VLOOKUP(C381,[3]Heroes_Config!B:C,2,0)="枪兵",VLOOKUP(C381,[3]Heroes_Config!B:C,2,0)="步兵",VLOOKUP(C381,[3]Heroes_Config!B:C,2,0)="骑兵",VLOOKUP(C381,[3]Heroes_Config!B:C,2,0)="轻骑兵",VLOOKUP(C381,[3]Heroes_Config!B:C,2,0)="重骑兵",VLOOKUP(C381,[3]Heroes_Config!B:C,2,0)="盾兵",VLOOKUP(C381,[3]Heroes_Config!B:C,2,0)="忍者",VLOOKUP(C381,[3]Heroes_Config!B:C,2,0)="怪兽"),0,1))),[4]被动技能!A$3:B$32,2,0),VLOOKUP(VALUE(LEFT(CONCATENATE(E381,F381,IF(OR(VLOOKUP(C381,[3]Heroes_Config!B:C,2,0)="枪兵",VLOOKUP(C381,[3]Heroes_Config!B:C,2,0)="步兵",VLOOKUP(C381,[3]Heroes_Config!B:C,2,0)="骑兵",VLOOKUP(C381,[3]Heroes_Config!B:C,2,0)="轻骑兵",VLOOKUP(C381,[3]Heroes_Config!B:C,2,0)="重骑兵",VLOOKUP(C381,[3]Heroes_Config!B:C,2,0)="盾兵",VLOOKUP(C381,[3]Heroes_Config!B:C,2,0)="忍者",VLOOKUP(C381,[3]Heroes_Config!B:C,2,0)="怪兽"),0,1)),2)),[4]被动技能!A$3:B$32,2,0)))</f>
        <v/>
      </c>
      <c r="J381" s="34" t="str">
        <f t="shared" si="69"/>
        <v/>
      </c>
      <c r="K381" s="34" t="str">
        <f>VLOOKUP(D381,[4]被动技能!$A$35:$B$37,2,0)</f>
        <v>80000020|5|80000021|5|80000022|5;80000021|10|80000022|10|80000023|10</v>
      </c>
      <c r="L381" s="34" t="str">
        <f t="shared" ref="L381:L427" si="83">IF(F381="","",CHOOSE(F381,80000016,80000017,80000018,80000019))</f>
        <v/>
      </c>
      <c r="M381" s="34" t="str">
        <f t="shared" ref="M381:M427" si="84">IF(L381="","",CHOOSE(E381,5,10,15,20,30,40))</f>
        <v/>
      </c>
    </row>
    <row r="382" spans="1:13" s="34" customFormat="1" x14ac:dyDescent="0.15">
      <c r="A382" s="34">
        <f t="shared" si="79"/>
        <v>200002</v>
      </c>
      <c r="B382" s="96">
        <v>2000</v>
      </c>
      <c r="C382" s="96" t="s">
        <v>1030</v>
      </c>
      <c r="D382" s="98">
        <f>VLOOKUP(B382,Heroes_Config!$A$5:$AN$5005,MATCH(D$4,Heroes_Config!$A$4:$AN$4,0),0)</f>
        <v>2</v>
      </c>
      <c r="E382" s="34">
        <v>2</v>
      </c>
      <c r="G382" s="34">
        <f t="shared" si="82"/>
        <v>25</v>
      </c>
      <c r="H382" s="34">
        <f t="shared" si="82"/>
        <v>-1</v>
      </c>
      <c r="I382" s="34" t="str">
        <f>IF(F382="","",IF(F382=4,VLOOKUP(VALUE(CONCATENATE(E382,F382,IF(OR(VLOOKUP(C382,[3]Heroes_Config!B:C,2,0)="枪兵",VLOOKUP(C382,[3]Heroes_Config!B:C,2,0)="步兵",VLOOKUP(C382,[3]Heroes_Config!B:C,2,0)="骑兵",VLOOKUP(C382,[3]Heroes_Config!B:C,2,0)="轻骑兵",VLOOKUP(C382,[3]Heroes_Config!B:C,2,0)="重骑兵",VLOOKUP(C382,[3]Heroes_Config!B:C,2,0)="盾兵",VLOOKUP(C382,[3]Heroes_Config!B:C,2,0)="忍者",VLOOKUP(C382,[3]Heroes_Config!B:C,2,0)="怪兽"),0,1))),[4]被动技能!A$3:B$32,2,0),VLOOKUP(VALUE(LEFT(CONCATENATE(E382,F382,IF(OR(VLOOKUP(C382,[3]Heroes_Config!B:C,2,0)="枪兵",VLOOKUP(C382,[3]Heroes_Config!B:C,2,0)="步兵",VLOOKUP(C382,[3]Heroes_Config!B:C,2,0)="骑兵",VLOOKUP(C382,[3]Heroes_Config!B:C,2,0)="轻骑兵",VLOOKUP(C382,[3]Heroes_Config!B:C,2,0)="重骑兵",VLOOKUP(C382,[3]Heroes_Config!B:C,2,0)="盾兵",VLOOKUP(C382,[3]Heroes_Config!B:C,2,0)="忍者",VLOOKUP(C382,[3]Heroes_Config!B:C,2,0)="怪兽"),0,1)),2)),[4]被动技能!A$3:B$32,2,0)))</f>
        <v/>
      </c>
      <c r="J382" s="34" t="str">
        <f t="shared" si="69"/>
        <v/>
      </c>
      <c r="K382" s="34" t="str">
        <f>VLOOKUP(D382,[4]被动技能!$A$35:$B$37,2,0)</f>
        <v>80000020|5|80000021|5|80000022|5;80000021|10|80000022|10|80000023|10</v>
      </c>
      <c r="L382" s="34" t="str">
        <f t="shared" si="83"/>
        <v/>
      </c>
      <c r="M382" s="34" t="str">
        <f t="shared" si="84"/>
        <v/>
      </c>
    </row>
    <row r="383" spans="1:13" s="34" customFormat="1" x14ac:dyDescent="0.15">
      <c r="A383" s="34">
        <f t="shared" si="79"/>
        <v>200003</v>
      </c>
      <c r="B383" s="96">
        <v>2000</v>
      </c>
      <c r="C383" s="96" t="s">
        <v>1030</v>
      </c>
      <c r="D383" s="98">
        <f>VLOOKUP(B383,Heroes_Config!$A$5:$AN$5005,MATCH(D$4,Heroes_Config!$A$4:$AN$4,0),0)</f>
        <v>2</v>
      </c>
      <c r="E383" s="34">
        <v>3</v>
      </c>
      <c r="G383" s="34">
        <f t="shared" si="82"/>
        <v>35</v>
      </c>
      <c r="H383" s="34">
        <f t="shared" si="82"/>
        <v>-1</v>
      </c>
      <c r="I383" s="34" t="str">
        <f>IF(F383="","",IF(F383=4,VLOOKUP(VALUE(CONCATENATE(E383,F383,IF(OR(VLOOKUP(C383,[3]Heroes_Config!B:C,2,0)="枪兵",VLOOKUP(C383,[3]Heroes_Config!B:C,2,0)="步兵",VLOOKUP(C383,[3]Heroes_Config!B:C,2,0)="骑兵",VLOOKUP(C383,[3]Heroes_Config!B:C,2,0)="轻骑兵",VLOOKUP(C383,[3]Heroes_Config!B:C,2,0)="重骑兵",VLOOKUP(C383,[3]Heroes_Config!B:C,2,0)="盾兵",VLOOKUP(C383,[3]Heroes_Config!B:C,2,0)="忍者",VLOOKUP(C383,[3]Heroes_Config!B:C,2,0)="怪兽"),0,1))),[4]被动技能!A$3:B$32,2,0),VLOOKUP(VALUE(LEFT(CONCATENATE(E383,F383,IF(OR(VLOOKUP(C383,[3]Heroes_Config!B:C,2,0)="枪兵",VLOOKUP(C383,[3]Heroes_Config!B:C,2,0)="步兵",VLOOKUP(C383,[3]Heroes_Config!B:C,2,0)="骑兵",VLOOKUP(C383,[3]Heroes_Config!B:C,2,0)="轻骑兵",VLOOKUP(C383,[3]Heroes_Config!B:C,2,0)="重骑兵",VLOOKUP(C383,[3]Heroes_Config!B:C,2,0)="盾兵",VLOOKUP(C383,[3]Heroes_Config!B:C,2,0)="忍者",VLOOKUP(C383,[3]Heroes_Config!B:C,2,0)="怪兽"),0,1)),2)),[4]被动技能!A$3:B$32,2,0)))</f>
        <v/>
      </c>
      <c r="J383" s="34" t="str">
        <f t="shared" si="69"/>
        <v/>
      </c>
      <c r="K383" s="34" t="str">
        <f>VLOOKUP(D383,[4]被动技能!$A$35:$B$37,2,0)</f>
        <v>80000020|5|80000021|5|80000022|5;80000021|10|80000022|10|80000023|10</v>
      </c>
      <c r="L383" s="34" t="str">
        <f t="shared" si="83"/>
        <v/>
      </c>
      <c r="M383" s="34" t="str">
        <f t="shared" si="84"/>
        <v/>
      </c>
    </row>
    <row r="384" spans="1:13" s="34" customFormat="1" x14ac:dyDescent="0.15">
      <c r="A384" s="34">
        <f t="shared" si="79"/>
        <v>200004</v>
      </c>
      <c r="B384" s="96">
        <v>2000</v>
      </c>
      <c r="C384" s="96" t="s">
        <v>1030</v>
      </c>
      <c r="D384" s="98">
        <f>VLOOKUP(B384,Heroes_Config!$A$5:$AN$5005,MATCH(D$4,Heroes_Config!$A$4:$AN$4,0),0)</f>
        <v>2</v>
      </c>
      <c r="E384" s="34">
        <v>4</v>
      </c>
      <c r="G384" s="34">
        <f t="shared" si="82"/>
        <v>45</v>
      </c>
      <c r="H384" s="34">
        <f t="shared" si="82"/>
        <v>-1</v>
      </c>
      <c r="I384" s="34" t="str">
        <f>IF(F384="","",IF(F384=4,VLOOKUP(VALUE(CONCATENATE(E384,F384,IF(OR(VLOOKUP(C384,[3]Heroes_Config!B:C,2,0)="枪兵",VLOOKUP(C384,[3]Heroes_Config!B:C,2,0)="步兵",VLOOKUP(C384,[3]Heroes_Config!B:C,2,0)="骑兵",VLOOKUP(C384,[3]Heroes_Config!B:C,2,0)="轻骑兵",VLOOKUP(C384,[3]Heroes_Config!B:C,2,0)="重骑兵",VLOOKUP(C384,[3]Heroes_Config!B:C,2,0)="盾兵",VLOOKUP(C384,[3]Heroes_Config!B:C,2,0)="忍者",VLOOKUP(C384,[3]Heroes_Config!B:C,2,0)="怪兽"),0,1))),[4]被动技能!A$3:B$32,2,0),VLOOKUP(VALUE(LEFT(CONCATENATE(E384,F384,IF(OR(VLOOKUP(C384,[3]Heroes_Config!B:C,2,0)="枪兵",VLOOKUP(C384,[3]Heroes_Config!B:C,2,0)="步兵",VLOOKUP(C384,[3]Heroes_Config!B:C,2,0)="骑兵",VLOOKUP(C384,[3]Heroes_Config!B:C,2,0)="轻骑兵",VLOOKUP(C384,[3]Heroes_Config!B:C,2,0)="重骑兵",VLOOKUP(C384,[3]Heroes_Config!B:C,2,0)="盾兵",VLOOKUP(C384,[3]Heroes_Config!B:C,2,0)="忍者",VLOOKUP(C384,[3]Heroes_Config!B:C,2,0)="怪兽"),0,1)),2)),[4]被动技能!A$3:B$32,2,0)))</f>
        <v/>
      </c>
      <c r="J384" s="34" t="str">
        <f t="shared" si="69"/>
        <v/>
      </c>
      <c r="K384" s="34" t="str">
        <f>VLOOKUP(D384,[4]被动技能!$A$35:$B$37,2,0)</f>
        <v>80000020|5|80000021|5|80000022|5;80000021|10|80000022|10|80000023|10</v>
      </c>
      <c r="L384" s="34" t="str">
        <f t="shared" si="83"/>
        <v/>
      </c>
      <c r="M384" s="34" t="str">
        <f t="shared" si="84"/>
        <v/>
      </c>
    </row>
    <row r="385" spans="1:13" s="34" customFormat="1" x14ac:dyDescent="0.15">
      <c r="A385" s="34">
        <f t="shared" si="79"/>
        <v>200005</v>
      </c>
      <c r="B385" s="96">
        <v>2000</v>
      </c>
      <c r="C385" s="96" t="s">
        <v>1030</v>
      </c>
      <c r="D385" s="98">
        <f>VLOOKUP(B385,Heroes_Config!$A$5:$AN$5005,MATCH(D$4,Heroes_Config!$A$4:$AN$4,0),0)</f>
        <v>2</v>
      </c>
      <c r="E385" s="34">
        <v>5</v>
      </c>
      <c r="G385" s="34">
        <f t="shared" si="82"/>
        <v>55</v>
      </c>
      <c r="H385" s="34">
        <f t="shared" si="82"/>
        <v>-1</v>
      </c>
      <c r="I385" s="34" t="str">
        <f>IF(F385="","",IF(F385=4,VLOOKUP(VALUE(CONCATENATE(E385,F385,IF(OR(VLOOKUP(C385,[3]Heroes_Config!B:C,2,0)="枪兵",VLOOKUP(C385,[3]Heroes_Config!B:C,2,0)="步兵",VLOOKUP(C385,[3]Heroes_Config!B:C,2,0)="骑兵",VLOOKUP(C385,[3]Heroes_Config!B:C,2,0)="轻骑兵",VLOOKUP(C385,[3]Heroes_Config!B:C,2,0)="重骑兵",VLOOKUP(C385,[3]Heroes_Config!B:C,2,0)="盾兵",VLOOKUP(C385,[3]Heroes_Config!B:C,2,0)="忍者",VLOOKUP(C385,[3]Heroes_Config!B:C,2,0)="怪兽"),0,1))),[4]被动技能!A$3:B$32,2,0),VLOOKUP(VALUE(LEFT(CONCATENATE(E385,F385,IF(OR(VLOOKUP(C385,[3]Heroes_Config!B:C,2,0)="枪兵",VLOOKUP(C385,[3]Heroes_Config!B:C,2,0)="步兵",VLOOKUP(C385,[3]Heroes_Config!B:C,2,0)="骑兵",VLOOKUP(C385,[3]Heroes_Config!B:C,2,0)="轻骑兵",VLOOKUP(C385,[3]Heroes_Config!B:C,2,0)="重骑兵",VLOOKUP(C385,[3]Heroes_Config!B:C,2,0)="盾兵",VLOOKUP(C385,[3]Heroes_Config!B:C,2,0)="忍者",VLOOKUP(C385,[3]Heroes_Config!B:C,2,0)="怪兽"),0,1)),2)),[4]被动技能!A$3:B$32,2,0)))</f>
        <v/>
      </c>
      <c r="J385" s="34" t="str">
        <f t="shared" si="69"/>
        <v/>
      </c>
      <c r="K385" s="34" t="str">
        <f>VLOOKUP(D385,[4]被动技能!$A$35:$B$37,2,0)</f>
        <v>80000020|5|80000021|5|80000022|5;80000021|10|80000022|10|80000023|10</v>
      </c>
      <c r="L385" s="34" t="str">
        <f t="shared" si="83"/>
        <v/>
      </c>
      <c r="M385" s="34" t="str">
        <f t="shared" si="84"/>
        <v/>
      </c>
    </row>
    <row r="386" spans="1:13" s="34" customFormat="1" x14ac:dyDescent="0.15">
      <c r="A386" s="34">
        <f t="shared" si="79"/>
        <v>200101</v>
      </c>
      <c r="B386" s="96">
        <v>2001</v>
      </c>
      <c r="C386" s="96" t="s">
        <v>1032</v>
      </c>
      <c r="D386" s="98">
        <f>VLOOKUP(B386,Heroes_Config!$A$5:$AN$5005,MATCH(D$4,Heroes_Config!$A$4:$AN$4,0),0)</f>
        <v>2</v>
      </c>
      <c r="E386" s="34">
        <v>1</v>
      </c>
      <c r="G386" s="34">
        <f t="shared" si="82"/>
        <v>10</v>
      </c>
      <c r="H386" s="34">
        <f t="shared" si="82"/>
        <v>-1</v>
      </c>
      <c r="I386" s="34" t="str">
        <f>IF(F386="","",IF(F386=4,VLOOKUP(VALUE(CONCATENATE(E386,F386,IF(OR(VLOOKUP(C386,[3]Heroes_Config!B:C,2,0)="枪兵",VLOOKUP(C386,[3]Heroes_Config!B:C,2,0)="步兵",VLOOKUP(C386,[3]Heroes_Config!B:C,2,0)="骑兵",VLOOKUP(C386,[3]Heroes_Config!B:C,2,0)="轻骑兵",VLOOKUP(C386,[3]Heroes_Config!B:C,2,0)="重骑兵",VLOOKUP(C386,[3]Heroes_Config!B:C,2,0)="盾兵",VLOOKUP(C386,[3]Heroes_Config!B:C,2,0)="忍者",VLOOKUP(C386,[3]Heroes_Config!B:C,2,0)="怪兽"),0,1))),[4]被动技能!A$3:B$32,2,0),VLOOKUP(VALUE(LEFT(CONCATENATE(E386,F386,IF(OR(VLOOKUP(C386,[3]Heroes_Config!B:C,2,0)="枪兵",VLOOKUP(C386,[3]Heroes_Config!B:C,2,0)="步兵",VLOOKUP(C386,[3]Heroes_Config!B:C,2,0)="骑兵",VLOOKUP(C386,[3]Heroes_Config!B:C,2,0)="轻骑兵",VLOOKUP(C386,[3]Heroes_Config!B:C,2,0)="重骑兵",VLOOKUP(C386,[3]Heroes_Config!B:C,2,0)="盾兵",VLOOKUP(C386,[3]Heroes_Config!B:C,2,0)="忍者",VLOOKUP(C386,[3]Heroes_Config!B:C,2,0)="怪兽"),0,1)),2)),[4]被动技能!A$3:B$32,2,0)))</f>
        <v/>
      </c>
      <c r="J386" s="34" t="str">
        <f t="shared" si="69"/>
        <v/>
      </c>
      <c r="K386" s="34" t="str">
        <f>VLOOKUP(D386,[4]被动技能!$A$35:$B$37,2,0)</f>
        <v>80000020|5|80000021|5|80000022|5;80000021|10|80000022|10|80000023|10</v>
      </c>
      <c r="L386" s="34" t="str">
        <f t="shared" si="83"/>
        <v/>
      </c>
      <c r="M386" s="34" t="str">
        <f t="shared" si="84"/>
        <v/>
      </c>
    </row>
    <row r="387" spans="1:13" s="34" customFormat="1" x14ac:dyDescent="0.15">
      <c r="A387" s="34">
        <f t="shared" si="79"/>
        <v>200102</v>
      </c>
      <c r="B387" s="96">
        <v>2001</v>
      </c>
      <c r="C387" s="96" t="s">
        <v>1032</v>
      </c>
      <c r="D387" s="98">
        <f>VLOOKUP(B387,Heroes_Config!$A$5:$AN$5005,MATCH(D$4,Heroes_Config!$A$4:$AN$4,0),0)</f>
        <v>2</v>
      </c>
      <c r="E387" s="34">
        <v>2</v>
      </c>
      <c r="G387" s="34">
        <f t="shared" si="82"/>
        <v>25</v>
      </c>
      <c r="H387" s="34">
        <f t="shared" si="82"/>
        <v>-1</v>
      </c>
      <c r="I387" s="34" t="str">
        <f>IF(F387="","",IF(F387=4,VLOOKUP(VALUE(CONCATENATE(E387,F387,IF(OR(VLOOKUP(C387,[3]Heroes_Config!B:C,2,0)="枪兵",VLOOKUP(C387,[3]Heroes_Config!B:C,2,0)="步兵",VLOOKUP(C387,[3]Heroes_Config!B:C,2,0)="骑兵",VLOOKUP(C387,[3]Heroes_Config!B:C,2,0)="轻骑兵",VLOOKUP(C387,[3]Heroes_Config!B:C,2,0)="重骑兵",VLOOKUP(C387,[3]Heroes_Config!B:C,2,0)="盾兵",VLOOKUP(C387,[3]Heroes_Config!B:C,2,0)="忍者",VLOOKUP(C387,[3]Heroes_Config!B:C,2,0)="怪兽"),0,1))),[4]被动技能!A$3:B$32,2,0),VLOOKUP(VALUE(LEFT(CONCATENATE(E387,F387,IF(OR(VLOOKUP(C387,[3]Heroes_Config!B:C,2,0)="枪兵",VLOOKUP(C387,[3]Heroes_Config!B:C,2,0)="步兵",VLOOKUP(C387,[3]Heroes_Config!B:C,2,0)="骑兵",VLOOKUP(C387,[3]Heroes_Config!B:C,2,0)="轻骑兵",VLOOKUP(C387,[3]Heroes_Config!B:C,2,0)="重骑兵",VLOOKUP(C387,[3]Heroes_Config!B:C,2,0)="盾兵",VLOOKUP(C387,[3]Heroes_Config!B:C,2,0)="忍者",VLOOKUP(C387,[3]Heroes_Config!B:C,2,0)="怪兽"),0,1)),2)),[4]被动技能!A$3:B$32,2,0)))</f>
        <v/>
      </c>
      <c r="J387" s="34" t="str">
        <f t="shared" si="69"/>
        <v/>
      </c>
      <c r="K387" s="34" t="str">
        <f>VLOOKUP(D387,[4]被动技能!$A$35:$B$37,2,0)</f>
        <v>80000020|5|80000021|5|80000022|5;80000021|10|80000022|10|80000023|10</v>
      </c>
      <c r="L387" s="34" t="str">
        <f t="shared" si="83"/>
        <v/>
      </c>
      <c r="M387" s="34" t="str">
        <f t="shared" si="84"/>
        <v/>
      </c>
    </row>
    <row r="388" spans="1:13" s="34" customFormat="1" x14ac:dyDescent="0.15">
      <c r="A388" s="34">
        <f t="shared" si="79"/>
        <v>200103</v>
      </c>
      <c r="B388" s="96">
        <v>2001</v>
      </c>
      <c r="C388" s="96" t="s">
        <v>1032</v>
      </c>
      <c r="D388" s="98">
        <f>VLOOKUP(B388,Heroes_Config!$A$5:$AN$5005,MATCH(D$4,Heroes_Config!$A$4:$AN$4,0),0)</f>
        <v>2</v>
      </c>
      <c r="E388" s="34">
        <v>3</v>
      </c>
      <c r="G388" s="34">
        <f t="shared" si="82"/>
        <v>35</v>
      </c>
      <c r="H388" s="34">
        <f t="shared" si="82"/>
        <v>-1</v>
      </c>
      <c r="I388" s="34" t="str">
        <f>IF(F388="","",IF(F388=4,VLOOKUP(VALUE(CONCATENATE(E388,F388,IF(OR(VLOOKUP(C388,[3]Heroes_Config!B:C,2,0)="枪兵",VLOOKUP(C388,[3]Heroes_Config!B:C,2,0)="步兵",VLOOKUP(C388,[3]Heroes_Config!B:C,2,0)="骑兵",VLOOKUP(C388,[3]Heroes_Config!B:C,2,0)="轻骑兵",VLOOKUP(C388,[3]Heroes_Config!B:C,2,0)="重骑兵",VLOOKUP(C388,[3]Heroes_Config!B:C,2,0)="盾兵",VLOOKUP(C388,[3]Heroes_Config!B:C,2,0)="忍者",VLOOKUP(C388,[3]Heroes_Config!B:C,2,0)="怪兽"),0,1))),[4]被动技能!A$3:B$32,2,0),VLOOKUP(VALUE(LEFT(CONCATENATE(E388,F388,IF(OR(VLOOKUP(C388,[3]Heroes_Config!B:C,2,0)="枪兵",VLOOKUP(C388,[3]Heroes_Config!B:C,2,0)="步兵",VLOOKUP(C388,[3]Heroes_Config!B:C,2,0)="骑兵",VLOOKUP(C388,[3]Heroes_Config!B:C,2,0)="轻骑兵",VLOOKUP(C388,[3]Heroes_Config!B:C,2,0)="重骑兵",VLOOKUP(C388,[3]Heroes_Config!B:C,2,0)="盾兵",VLOOKUP(C388,[3]Heroes_Config!B:C,2,0)="忍者",VLOOKUP(C388,[3]Heroes_Config!B:C,2,0)="怪兽"),0,1)),2)),[4]被动技能!A$3:B$32,2,0)))</f>
        <v/>
      </c>
      <c r="J388" s="34" t="str">
        <f t="shared" si="69"/>
        <v/>
      </c>
      <c r="K388" s="34" t="str">
        <f>VLOOKUP(D388,[4]被动技能!$A$35:$B$37,2,0)</f>
        <v>80000020|5|80000021|5|80000022|5;80000021|10|80000022|10|80000023|10</v>
      </c>
      <c r="L388" s="34" t="str">
        <f t="shared" si="83"/>
        <v/>
      </c>
      <c r="M388" s="34" t="str">
        <f t="shared" si="84"/>
        <v/>
      </c>
    </row>
    <row r="389" spans="1:13" s="34" customFormat="1" x14ac:dyDescent="0.15">
      <c r="A389" s="34">
        <f t="shared" si="79"/>
        <v>200104</v>
      </c>
      <c r="B389" s="96">
        <v>2001</v>
      </c>
      <c r="C389" s="96" t="s">
        <v>1032</v>
      </c>
      <c r="D389" s="98">
        <f>VLOOKUP(B389,Heroes_Config!$A$5:$AN$5005,MATCH(D$4,Heroes_Config!$A$4:$AN$4,0),0)</f>
        <v>2</v>
      </c>
      <c r="E389" s="34">
        <v>4</v>
      </c>
      <c r="G389" s="34">
        <f t="shared" si="82"/>
        <v>45</v>
      </c>
      <c r="H389" s="34">
        <f t="shared" si="82"/>
        <v>-1</v>
      </c>
      <c r="I389" s="34" t="str">
        <f>IF(F389="","",IF(F389=4,VLOOKUP(VALUE(CONCATENATE(E389,F389,IF(OR(VLOOKUP(C389,[3]Heroes_Config!B:C,2,0)="枪兵",VLOOKUP(C389,[3]Heroes_Config!B:C,2,0)="步兵",VLOOKUP(C389,[3]Heroes_Config!B:C,2,0)="骑兵",VLOOKUP(C389,[3]Heroes_Config!B:C,2,0)="轻骑兵",VLOOKUP(C389,[3]Heroes_Config!B:C,2,0)="重骑兵",VLOOKUP(C389,[3]Heroes_Config!B:C,2,0)="盾兵",VLOOKUP(C389,[3]Heroes_Config!B:C,2,0)="忍者",VLOOKUP(C389,[3]Heroes_Config!B:C,2,0)="怪兽"),0,1))),[4]被动技能!A$3:B$32,2,0),VLOOKUP(VALUE(LEFT(CONCATENATE(E389,F389,IF(OR(VLOOKUP(C389,[3]Heroes_Config!B:C,2,0)="枪兵",VLOOKUP(C389,[3]Heroes_Config!B:C,2,0)="步兵",VLOOKUP(C389,[3]Heroes_Config!B:C,2,0)="骑兵",VLOOKUP(C389,[3]Heroes_Config!B:C,2,0)="轻骑兵",VLOOKUP(C389,[3]Heroes_Config!B:C,2,0)="重骑兵",VLOOKUP(C389,[3]Heroes_Config!B:C,2,0)="盾兵",VLOOKUP(C389,[3]Heroes_Config!B:C,2,0)="忍者",VLOOKUP(C389,[3]Heroes_Config!B:C,2,0)="怪兽"),0,1)),2)),[4]被动技能!A$3:B$32,2,0)))</f>
        <v/>
      </c>
      <c r="J389" s="34" t="str">
        <f t="shared" ref="J389:J452" si="85">IF(N389&lt;&gt;"",L389&amp;"|"&amp;M389&amp;";"&amp;N389&amp;"|"&amp;O389,IF(L389&lt;&gt;"",L389&amp;"|"&amp;M389,""))</f>
        <v/>
      </c>
      <c r="K389" s="34" t="str">
        <f>VLOOKUP(D389,[4]被动技能!$A$35:$B$37,2,0)</f>
        <v>80000020|5|80000021|5|80000022|5;80000021|10|80000022|10|80000023|10</v>
      </c>
      <c r="L389" s="34" t="str">
        <f t="shared" si="83"/>
        <v/>
      </c>
      <c r="M389" s="34" t="str">
        <f t="shared" si="84"/>
        <v/>
      </c>
    </row>
    <row r="390" spans="1:13" s="34" customFormat="1" x14ac:dyDescent="0.15">
      <c r="A390" s="34">
        <f t="shared" si="79"/>
        <v>200105</v>
      </c>
      <c r="B390" s="96">
        <v>2001</v>
      </c>
      <c r="C390" s="96" t="s">
        <v>1032</v>
      </c>
      <c r="D390" s="98">
        <f>VLOOKUP(B390,Heroes_Config!$A$5:$AN$5005,MATCH(D$4,Heroes_Config!$A$4:$AN$4,0),0)</f>
        <v>2</v>
      </c>
      <c r="E390" s="34">
        <v>5</v>
      </c>
      <c r="G390" s="34">
        <f t="shared" si="82"/>
        <v>55</v>
      </c>
      <c r="H390" s="34">
        <f t="shared" si="82"/>
        <v>-1</v>
      </c>
      <c r="I390" s="34" t="str">
        <f>IF(F390="","",IF(F390=4,VLOOKUP(VALUE(CONCATENATE(E390,F390,IF(OR(VLOOKUP(C390,[3]Heroes_Config!B:C,2,0)="枪兵",VLOOKUP(C390,[3]Heroes_Config!B:C,2,0)="步兵",VLOOKUP(C390,[3]Heroes_Config!B:C,2,0)="骑兵",VLOOKUP(C390,[3]Heroes_Config!B:C,2,0)="轻骑兵",VLOOKUP(C390,[3]Heroes_Config!B:C,2,0)="重骑兵",VLOOKUP(C390,[3]Heroes_Config!B:C,2,0)="盾兵",VLOOKUP(C390,[3]Heroes_Config!B:C,2,0)="忍者",VLOOKUP(C390,[3]Heroes_Config!B:C,2,0)="怪兽"),0,1))),[4]被动技能!A$3:B$32,2,0),VLOOKUP(VALUE(LEFT(CONCATENATE(E390,F390,IF(OR(VLOOKUP(C390,[3]Heroes_Config!B:C,2,0)="枪兵",VLOOKUP(C390,[3]Heroes_Config!B:C,2,0)="步兵",VLOOKUP(C390,[3]Heroes_Config!B:C,2,0)="骑兵",VLOOKUP(C390,[3]Heroes_Config!B:C,2,0)="轻骑兵",VLOOKUP(C390,[3]Heroes_Config!B:C,2,0)="重骑兵",VLOOKUP(C390,[3]Heroes_Config!B:C,2,0)="盾兵",VLOOKUP(C390,[3]Heroes_Config!B:C,2,0)="忍者",VLOOKUP(C390,[3]Heroes_Config!B:C,2,0)="怪兽"),0,1)),2)),[4]被动技能!A$3:B$32,2,0)))</f>
        <v/>
      </c>
      <c r="J390" s="34" t="str">
        <f t="shared" si="85"/>
        <v/>
      </c>
      <c r="K390" s="34" t="str">
        <f>VLOOKUP(D390,[4]被动技能!$A$35:$B$37,2,0)</f>
        <v>80000020|5|80000021|5|80000022|5;80000021|10|80000022|10|80000023|10</v>
      </c>
      <c r="L390" s="34" t="str">
        <f t="shared" si="83"/>
        <v/>
      </c>
      <c r="M390" s="34" t="str">
        <f t="shared" si="84"/>
        <v/>
      </c>
    </row>
    <row r="391" spans="1:13" s="34" customFormat="1" x14ac:dyDescent="0.15">
      <c r="A391" s="34">
        <f t="shared" si="79"/>
        <v>200201</v>
      </c>
      <c r="B391" s="96">
        <v>2002</v>
      </c>
      <c r="C391" s="96" t="s">
        <v>1034</v>
      </c>
      <c r="D391" s="98">
        <f>VLOOKUP(B391,Heroes_Config!$A$5:$AN$5005,MATCH(D$4,Heroes_Config!$A$4:$AN$4,0),0)</f>
        <v>2</v>
      </c>
      <c r="E391" s="34">
        <v>1</v>
      </c>
      <c r="G391" s="34">
        <f t="shared" si="82"/>
        <v>10</v>
      </c>
      <c r="H391" s="34">
        <f t="shared" si="82"/>
        <v>-1</v>
      </c>
      <c r="I391" s="34" t="str">
        <f>IF(F391="","",IF(F391=4,VLOOKUP(VALUE(CONCATENATE(E391,F391,IF(OR(VLOOKUP(C391,[3]Heroes_Config!B:C,2,0)="枪兵",VLOOKUP(C391,[3]Heroes_Config!B:C,2,0)="步兵",VLOOKUP(C391,[3]Heroes_Config!B:C,2,0)="骑兵",VLOOKUP(C391,[3]Heroes_Config!B:C,2,0)="轻骑兵",VLOOKUP(C391,[3]Heroes_Config!B:C,2,0)="重骑兵",VLOOKUP(C391,[3]Heroes_Config!B:C,2,0)="盾兵",VLOOKUP(C391,[3]Heroes_Config!B:C,2,0)="忍者",VLOOKUP(C391,[3]Heroes_Config!B:C,2,0)="怪兽"),0,1))),[4]被动技能!A$3:B$32,2,0),VLOOKUP(VALUE(LEFT(CONCATENATE(E391,F391,IF(OR(VLOOKUP(C391,[3]Heroes_Config!B:C,2,0)="枪兵",VLOOKUP(C391,[3]Heroes_Config!B:C,2,0)="步兵",VLOOKUP(C391,[3]Heroes_Config!B:C,2,0)="骑兵",VLOOKUP(C391,[3]Heroes_Config!B:C,2,0)="轻骑兵",VLOOKUP(C391,[3]Heroes_Config!B:C,2,0)="重骑兵",VLOOKUP(C391,[3]Heroes_Config!B:C,2,0)="盾兵",VLOOKUP(C391,[3]Heroes_Config!B:C,2,0)="忍者",VLOOKUP(C391,[3]Heroes_Config!B:C,2,0)="怪兽"),0,1)),2)),[4]被动技能!A$3:B$32,2,0)))</f>
        <v/>
      </c>
      <c r="J391" s="34" t="str">
        <f t="shared" si="85"/>
        <v/>
      </c>
      <c r="K391" s="34" t="str">
        <f>VLOOKUP(D391,[4]被动技能!$A$35:$B$37,2,0)</f>
        <v>80000020|5|80000021|5|80000022|5;80000021|10|80000022|10|80000023|10</v>
      </c>
      <c r="L391" s="34" t="str">
        <f t="shared" si="83"/>
        <v/>
      </c>
      <c r="M391" s="34" t="str">
        <f t="shared" si="84"/>
        <v/>
      </c>
    </row>
    <row r="392" spans="1:13" s="34" customFormat="1" x14ac:dyDescent="0.15">
      <c r="A392" s="34">
        <f t="shared" si="79"/>
        <v>200202</v>
      </c>
      <c r="B392" s="96">
        <v>2002</v>
      </c>
      <c r="C392" s="96" t="s">
        <v>1034</v>
      </c>
      <c r="D392" s="98">
        <f>VLOOKUP(B392,Heroes_Config!$A$5:$AN$5005,MATCH(D$4,Heroes_Config!$A$4:$AN$4,0),0)</f>
        <v>2</v>
      </c>
      <c r="E392" s="34">
        <v>2</v>
      </c>
      <c r="G392" s="34">
        <f t="shared" si="82"/>
        <v>25</v>
      </c>
      <c r="H392" s="34">
        <f t="shared" si="82"/>
        <v>-1</v>
      </c>
      <c r="I392" s="34" t="str">
        <f>IF(F392="","",IF(F392=4,VLOOKUP(VALUE(CONCATENATE(E392,F392,IF(OR(VLOOKUP(C392,[3]Heroes_Config!B:C,2,0)="枪兵",VLOOKUP(C392,[3]Heroes_Config!B:C,2,0)="步兵",VLOOKUP(C392,[3]Heroes_Config!B:C,2,0)="骑兵",VLOOKUP(C392,[3]Heroes_Config!B:C,2,0)="轻骑兵",VLOOKUP(C392,[3]Heroes_Config!B:C,2,0)="重骑兵",VLOOKUP(C392,[3]Heroes_Config!B:C,2,0)="盾兵",VLOOKUP(C392,[3]Heroes_Config!B:C,2,0)="忍者",VLOOKUP(C392,[3]Heroes_Config!B:C,2,0)="怪兽"),0,1))),[4]被动技能!A$3:B$32,2,0),VLOOKUP(VALUE(LEFT(CONCATENATE(E392,F392,IF(OR(VLOOKUP(C392,[3]Heroes_Config!B:C,2,0)="枪兵",VLOOKUP(C392,[3]Heroes_Config!B:C,2,0)="步兵",VLOOKUP(C392,[3]Heroes_Config!B:C,2,0)="骑兵",VLOOKUP(C392,[3]Heroes_Config!B:C,2,0)="轻骑兵",VLOOKUP(C392,[3]Heroes_Config!B:C,2,0)="重骑兵",VLOOKUP(C392,[3]Heroes_Config!B:C,2,0)="盾兵",VLOOKUP(C392,[3]Heroes_Config!B:C,2,0)="忍者",VLOOKUP(C392,[3]Heroes_Config!B:C,2,0)="怪兽"),0,1)),2)),[4]被动技能!A$3:B$32,2,0)))</f>
        <v/>
      </c>
      <c r="J392" s="34" t="str">
        <f t="shared" si="85"/>
        <v/>
      </c>
      <c r="K392" s="34" t="str">
        <f>VLOOKUP(D392,[4]被动技能!$A$35:$B$37,2,0)</f>
        <v>80000020|5|80000021|5|80000022|5;80000021|10|80000022|10|80000023|10</v>
      </c>
      <c r="L392" s="34" t="str">
        <f t="shared" si="83"/>
        <v/>
      </c>
      <c r="M392" s="34" t="str">
        <f t="shared" si="84"/>
        <v/>
      </c>
    </row>
    <row r="393" spans="1:13" s="34" customFormat="1" x14ac:dyDescent="0.15">
      <c r="A393" s="34">
        <f t="shared" si="79"/>
        <v>200203</v>
      </c>
      <c r="B393" s="96">
        <v>2002</v>
      </c>
      <c r="C393" s="96" t="s">
        <v>1034</v>
      </c>
      <c r="D393" s="98">
        <f>VLOOKUP(B393,Heroes_Config!$A$5:$AN$5005,MATCH(D$4,Heroes_Config!$A$4:$AN$4,0),0)</f>
        <v>2</v>
      </c>
      <c r="E393" s="34">
        <v>3</v>
      </c>
      <c r="G393" s="34">
        <f t="shared" si="82"/>
        <v>35</v>
      </c>
      <c r="H393" s="34">
        <f t="shared" si="82"/>
        <v>-1</v>
      </c>
      <c r="I393" s="34" t="str">
        <f>IF(F393="","",IF(F393=4,VLOOKUP(VALUE(CONCATENATE(E393,F393,IF(OR(VLOOKUP(C393,[3]Heroes_Config!B:C,2,0)="枪兵",VLOOKUP(C393,[3]Heroes_Config!B:C,2,0)="步兵",VLOOKUP(C393,[3]Heroes_Config!B:C,2,0)="骑兵",VLOOKUP(C393,[3]Heroes_Config!B:C,2,0)="轻骑兵",VLOOKUP(C393,[3]Heroes_Config!B:C,2,0)="重骑兵",VLOOKUP(C393,[3]Heroes_Config!B:C,2,0)="盾兵",VLOOKUP(C393,[3]Heroes_Config!B:C,2,0)="忍者",VLOOKUP(C393,[3]Heroes_Config!B:C,2,0)="怪兽"),0,1))),[4]被动技能!A$3:B$32,2,0),VLOOKUP(VALUE(LEFT(CONCATENATE(E393,F393,IF(OR(VLOOKUP(C393,[3]Heroes_Config!B:C,2,0)="枪兵",VLOOKUP(C393,[3]Heroes_Config!B:C,2,0)="步兵",VLOOKUP(C393,[3]Heroes_Config!B:C,2,0)="骑兵",VLOOKUP(C393,[3]Heroes_Config!B:C,2,0)="轻骑兵",VLOOKUP(C393,[3]Heroes_Config!B:C,2,0)="重骑兵",VLOOKUP(C393,[3]Heroes_Config!B:C,2,0)="盾兵",VLOOKUP(C393,[3]Heroes_Config!B:C,2,0)="忍者",VLOOKUP(C393,[3]Heroes_Config!B:C,2,0)="怪兽"),0,1)),2)),[4]被动技能!A$3:B$32,2,0)))</f>
        <v/>
      </c>
      <c r="J393" s="34" t="str">
        <f t="shared" si="85"/>
        <v/>
      </c>
      <c r="K393" s="34" t="str">
        <f>VLOOKUP(D393,[4]被动技能!$A$35:$B$37,2,0)</f>
        <v>80000020|5|80000021|5|80000022|5;80000021|10|80000022|10|80000023|10</v>
      </c>
      <c r="L393" s="34" t="str">
        <f t="shared" si="83"/>
        <v/>
      </c>
      <c r="M393" s="34" t="str">
        <f t="shared" si="84"/>
        <v/>
      </c>
    </row>
    <row r="394" spans="1:13" s="34" customFormat="1" x14ac:dyDescent="0.15">
      <c r="A394" s="34">
        <f t="shared" si="79"/>
        <v>200204</v>
      </c>
      <c r="B394" s="96">
        <v>2002</v>
      </c>
      <c r="C394" s="96" t="s">
        <v>1034</v>
      </c>
      <c r="D394" s="98">
        <f>VLOOKUP(B394,Heroes_Config!$A$5:$AN$5005,MATCH(D$4,Heroes_Config!$A$4:$AN$4,0),0)</f>
        <v>2</v>
      </c>
      <c r="E394" s="34">
        <v>4</v>
      </c>
      <c r="G394" s="34">
        <f t="shared" si="82"/>
        <v>45</v>
      </c>
      <c r="H394" s="34">
        <f t="shared" si="82"/>
        <v>-1</v>
      </c>
      <c r="I394" s="34" t="str">
        <f>IF(F394="","",IF(F394=4,VLOOKUP(VALUE(CONCATENATE(E394,F394,IF(OR(VLOOKUP(C394,[3]Heroes_Config!B:C,2,0)="枪兵",VLOOKUP(C394,[3]Heroes_Config!B:C,2,0)="步兵",VLOOKUP(C394,[3]Heroes_Config!B:C,2,0)="骑兵",VLOOKUP(C394,[3]Heroes_Config!B:C,2,0)="轻骑兵",VLOOKUP(C394,[3]Heroes_Config!B:C,2,0)="重骑兵",VLOOKUP(C394,[3]Heroes_Config!B:C,2,0)="盾兵",VLOOKUP(C394,[3]Heroes_Config!B:C,2,0)="忍者",VLOOKUP(C394,[3]Heroes_Config!B:C,2,0)="怪兽"),0,1))),[4]被动技能!A$3:B$32,2,0),VLOOKUP(VALUE(LEFT(CONCATENATE(E394,F394,IF(OR(VLOOKUP(C394,[3]Heroes_Config!B:C,2,0)="枪兵",VLOOKUP(C394,[3]Heroes_Config!B:C,2,0)="步兵",VLOOKUP(C394,[3]Heroes_Config!B:C,2,0)="骑兵",VLOOKUP(C394,[3]Heroes_Config!B:C,2,0)="轻骑兵",VLOOKUP(C394,[3]Heroes_Config!B:C,2,0)="重骑兵",VLOOKUP(C394,[3]Heroes_Config!B:C,2,0)="盾兵",VLOOKUP(C394,[3]Heroes_Config!B:C,2,0)="忍者",VLOOKUP(C394,[3]Heroes_Config!B:C,2,0)="怪兽"),0,1)),2)),[4]被动技能!A$3:B$32,2,0)))</f>
        <v/>
      </c>
      <c r="J394" s="34" t="str">
        <f t="shared" si="85"/>
        <v/>
      </c>
      <c r="K394" s="34" t="str">
        <f>VLOOKUP(D394,[4]被动技能!$A$35:$B$37,2,0)</f>
        <v>80000020|5|80000021|5|80000022|5;80000021|10|80000022|10|80000023|10</v>
      </c>
      <c r="L394" s="34" t="str">
        <f t="shared" si="83"/>
        <v/>
      </c>
      <c r="M394" s="34" t="str">
        <f t="shared" si="84"/>
        <v/>
      </c>
    </row>
    <row r="395" spans="1:13" s="34" customFormat="1" x14ac:dyDescent="0.15">
      <c r="A395" s="34">
        <f t="shared" si="79"/>
        <v>200205</v>
      </c>
      <c r="B395" s="96">
        <v>2002</v>
      </c>
      <c r="C395" s="96" t="s">
        <v>1034</v>
      </c>
      <c r="D395" s="98">
        <f>VLOOKUP(B395,Heroes_Config!$A$5:$AN$5005,MATCH(D$4,Heroes_Config!$A$4:$AN$4,0),0)</f>
        <v>2</v>
      </c>
      <c r="E395" s="34">
        <v>5</v>
      </c>
      <c r="G395" s="34">
        <f t="shared" si="82"/>
        <v>55</v>
      </c>
      <c r="H395" s="34">
        <f t="shared" si="82"/>
        <v>-1</v>
      </c>
      <c r="I395" s="34" t="str">
        <f>IF(F395="","",IF(F395=4,VLOOKUP(VALUE(CONCATENATE(E395,F395,IF(OR(VLOOKUP(C395,[3]Heroes_Config!B:C,2,0)="枪兵",VLOOKUP(C395,[3]Heroes_Config!B:C,2,0)="步兵",VLOOKUP(C395,[3]Heroes_Config!B:C,2,0)="骑兵",VLOOKUP(C395,[3]Heroes_Config!B:C,2,0)="轻骑兵",VLOOKUP(C395,[3]Heroes_Config!B:C,2,0)="重骑兵",VLOOKUP(C395,[3]Heroes_Config!B:C,2,0)="盾兵",VLOOKUP(C395,[3]Heroes_Config!B:C,2,0)="忍者",VLOOKUP(C395,[3]Heroes_Config!B:C,2,0)="怪兽"),0,1))),[4]被动技能!A$3:B$32,2,0),VLOOKUP(VALUE(LEFT(CONCATENATE(E395,F395,IF(OR(VLOOKUP(C395,[3]Heroes_Config!B:C,2,0)="枪兵",VLOOKUP(C395,[3]Heroes_Config!B:C,2,0)="步兵",VLOOKUP(C395,[3]Heroes_Config!B:C,2,0)="骑兵",VLOOKUP(C395,[3]Heroes_Config!B:C,2,0)="轻骑兵",VLOOKUP(C395,[3]Heroes_Config!B:C,2,0)="重骑兵",VLOOKUP(C395,[3]Heroes_Config!B:C,2,0)="盾兵",VLOOKUP(C395,[3]Heroes_Config!B:C,2,0)="忍者",VLOOKUP(C395,[3]Heroes_Config!B:C,2,0)="怪兽"),0,1)),2)),[4]被动技能!A$3:B$32,2,0)))</f>
        <v/>
      </c>
      <c r="J395" s="34" t="str">
        <f t="shared" si="85"/>
        <v/>
      </c>
      <c r="K395" s="34" t="str">
        <f>VLOOKUP(D395,[4]被动技能!$A$35:$B$37,2,0)</f>
        <v>80000020|5|80000021|5|80000022|5;80000021|10|80000022|10|80000023|10</v>
      </c>
      <c r="L395" s="34" t="str">
        <f t="shared" si="83"/>
        <v/>
      </c>
      <c r="M395" s="34" t="str">
        <f t="shared" si="84"/>
        <v/>
      </c>
    </row>
    <row r="396" spans="1:13" s="34" customFormat="1" x14ac:dyDescent="0.15">
      <c r="A396" s="34">
        <f t="shared" si="79"/>
        <v>200301</v>
      </c>
      <c r="B396" s="96">
        <v>2003</v>
      </c>
      <c r="C396" s="96" t="s">
        <v>1131</v>
      </c>
      <c r="D396" s="98">
        <f>VLOOKUP(B396,Heroes_Config!$A$5:$AN$5005,MATCH(D$4,Heroes_Config!$A$4:$AN$4,0),0)</f>
        <v>2</v>
      </c>
      <c r="E396" s="34">
        <v>1</v>
      </c>
      <c r="G396" s="34">
        <f t="shared" ref="G396:H415" si="86">G391</f>
        <v>10</v>
      </c>
      <c r="H396" s="34">
        <f t="shared" si="86"/>
        <v>-1</v>
      </c>
      <c r="I396" s="34" t="str">
        <f>IF(F396="","",IF(F396=4,VLOOKUP(VALUE(CONCATENATE(E396,F396,IF(OR(VLOOKUP(C396,[3]Heroes_Config!B:C,2,0)="枪兵",VLOOKUP(C396,[3]Heroes_Config!B:C,2,0)="步兵",VLOOKUP(C396,[3]Heroes_Config!B:C,2,0)="骑兵",VLOOKUP(C396,[3]Heroes_Config!B:C,2,0)="轻骑兵",VLOOKUP(C396,[3]Heroes_Config!B:C,2,0)="重骑兵",VLOOKUP(C396,[3]Heroes_Config!B:C,2,0)="盾兵",VLOOKUP(C396,[3]Heroes_Config!B:C,2,0)="忍者",VLOOKUP(C396,[3]Heroes_Config!B:C,2,0)="怪兽"),0,1))),[4]被动技能!A$3:B$32,2,0),VLOOKUP(VALUE(LEFT(CONCATENATE(E396,F396,IF(OR(VLOOKUP(C396,[3]Heroes_Config!B:C,2,0)="枪兵",VLOOKUP(C396,[3]Heroes_Config!B:C,2,0)="步兵",VLOOKUP(C396,[3]Heroes_Config!B:C,2,0)="骑兵",VLOOKUP(C396,[3]Heroes_Config!B:C,2,0)="轻骑兵",VLOOKUP(C396,[3]Heroes_Config!B:C,2,0)="重骑兵",VLOOKUP(C396,[3]Heroes_Config!B:C,2,0)="盾兵",VLOOKUP(C396,[3]Heroes_Config!B:C,2,0)="忍者",VLOOKUP(C396,[3]Heroes_Config!B:C,2,0)="怪兽"),0,1)),2)),[4]被动技能!A$3:B$32,2,0)))</f>
        <v/>
      </c>
      <c r="J396" s="34" t="str">
        <f t="shared" si="85"/>
        <v/>
      </c>
      <c r="K396" s="34" t="str">
        <f>VLOOKUP(D396,[4]被动技能!$A$35:$B$37,2,0)</f>
        <v>80000020|5|80000021|5|80000022|5;80000021|10|80000022|10|80000023|10</v>
      </c>
      <c r="L396" s="34" t="str">
        <f t="shared" si="83"/>
        <v/>
      </c>
      <c r="M396" s="34" t="str">
        <f t="shared" si="84"/>
        <v/>
      </c>
    </row>
    <row r="397" spans="1:13" s="34" customFormat="1" x14ac:dyDescent="0.15">
      <c r="A397" s="34">
        <f t="shared" si="79"/>
        <v>200302</v>
      </c>
      <c r="B397" s="96">
        <v>2003</v>
      </c>
      <c r="C397" s="96" t="s">
        <v>1131</v>
      </c>
      <c r="D397" s="98">
        <f>VLOOKUP(B397,Heroes_Config!$A$5:$AN$5005,MATCH(D$4,Heroes_Config!$A$4:$AN$4,0),0)</f>
        <v>2</v>
      </c>
      <c r="E397" s="34">
        <v>2</v>
      </c>
      <c r="G397" s="34">
        <f t="shared" si="86"/>
        <v>25</v>
      </c>
      <c r="H397" s="34">
        <f t="shared" si="86"/>
        <v>-1</v>
      </c>
      <c r="I397" s="34" t="str">
        <f>IF(F397="","",IF(F397=4,VLOOKUP(VALUE(CONCATENATE(E397,F397,IF(OR(VLOOKUP(C397,[3]Heroes_Config!B:C,2,0)="枪兵",VLOOKUP(C397,[3]Heroes_Config!B:C,2,0)="步兵",VLOOKUP(C397,[3]Heroes_Config!B:C,2,0)="骑兵",VLOOKUP(C397,[3]Heroes_Config!B:C,2,0)="轻骑兵",VLOOKUP(C397,[3]Heroes_Config!B:C,2,0)="重骑兵",VLOOKUP(C397,[3]Heroes_Config!B:C,2,0)="盾兵",VLOOKUP(C397,[3]Heroes_Config!B:C,2,0)="忍者",VLOOKUP(C397,[3]Heroes_Config!B:C,2,0)="怪兽"),0,1))),[4]被动技能!A$3:B$32,2,0),VLOOKUP(VALUE(LEFT(CONCATENATE(E397,F397,IF(OR(VLOOKUP(C397,[3]Heroes_Config!B:C,2,0)="枪兵",VLOOKUP(C397,[3]Heroes_Config!B:C,2,0)="步兵",VLOOKUP(C397,[3]Heroes_Config!B:C,2,0)="骑兵",VLOOKUP(C397,[3]Heroes_Config!B:C,2,0)="轻骑兵",VLOOKUP(C397,[3]Heroes_Config!B:C,2,0)="重骑兵",VLOOKUP(C397,[3]Heroes_Config!B:C,2,0)="盾兵",VLOOKUP(C397,[3]Heroes_Config!B:C,2,0)="忍者",VLOOKUP(C397,[3]Heroes_Config!B:C,2,0)="怪兽"),0,1)),2)),[4]被动技能!A$3:B$32,2,0)))</f>
        <v/>
      </c>
      <c r="J397" s="34" t="str">
        <f t="shared" si="85"/>
        <v/>
      </c>
      <c r="K397" s="34" t="str">
        <f>VLOOKUP(D397,[4]被动技能!$A$35:$B$37,2,0)</f>
        <v>80000020|5|80000021|5|80000022|5;80000021|10|80000022|10|80000023|10</v>
      </c>
      <c r="L397" s="34" t="str">
        <f t="shared" si="83"/>
        <v/>
      </c>
      <c r="M397" s="34" t="str">
        <f t="shared" si="84"/>
        <v/>
      </c>
    </row>
    <row r="398" spans="1:13" s="34" customFormat="1" x14ac:dyDescent="0.15">
      <c r="A398" s="34">
        <f t="shared" si="79"/>
        <v>200303</v>
      </c>
      <c r="B398" s="96">
        <v>2003</v>
      </c>
      <c r="C398" s="96" t="s">
        <v>1131</v>
      </c>
      <c r="D398" s="98">
        <f>VLOOKUP(B398,Heroes_Config!$A$5:$AN$5005,MATCH(D$4,Heroes_Config!$A$4:$AN$4,0),0)</f>
        <v>2</v>
      </c>
      <c r="E398" s="34">
        <v>3</v>
      </c>
      <c r="G398" s="34">
        <f t="shared" si="86"/>
        <v>35</v>
      </c>
      <c r="H398" s="34">
        <f t="shared" si="86"/>
        <v>-1</v>
      </c>
      <c r="I398" s="34" t="str">
        <f>IF(F398="","",IF(F398=4,VLOOKUP(VALUE(CONCATENATE(E398,F398,IF(OR(VLOOKUP(C398,[3]Heroes_Config!B:C,2,0)="枪兵",VLOOKUP(C398,[3]Heroes_Config!B:C,2,0)="步兵",VLOOKUP(C398,[3]Heroes_Config!B:C,2,0)="骑兵",VLOOKUP(C398,[3]Heroes_Config!B:C,2,0)="轻骑兵",VLOOKUP(C398,[3]Heroes_Config!B:C,2,0)="重骑兵",VLOOKUP(C398,[3]Heroes_Config!B:C,2,0)="盾兵",VLOOKUP(C398,[3]Heroes_Config!B:C,2,0)="忍者",VLOOKUP(C398,[3]Heroes_Config!B:C,2,0)="怪兽"),0,1))),[4]被动技能!A$3:B$32,2,0),VLOOKUP(VALUE(LEFT(CONCATENATE(E398,F398,IF(OR(VLOOKUP(C398,[3]Heroes_Config!B:C,2,0)="枪兵",VLOOKUP(C398,[3]Heroes_Config!B:C,2,0)="步兵",VLOOKUP(C398,[3]Heroes_Config!B:C,2,0)="骑兵",VLOOKUP(C398,[3]Heroes_Config!B:C,2,0)="轻骑兵",VLOOKUP(C398,[3]Heroes_Config!B:C,2,0)="重骑兵",VLOOKUP(C398,[3]Heroes_Config!B:C,2,0)="盾兵",VLOOKUP(C398,[3]Heroes_Config!B:C,2,0)="忍者",VLOOKUP(C398,[3]Heroes_Config!B:C,2,0)="怪兽"),0,1)),2)),[4]被动技能!A$3:B$32,2,0)))</f>
        <v/>
      </c>
      <c r="J398" s="34" t="str">
        <f t="shared" si="85"/>
        <v/>
      </c>
      <c r="K398" s="34" t="str">
        <f>VLOOKUP(D398,[4]被动技能!$A$35:$B$37,2,0)</f>
        <v>80000020|5|80000021|5|80000022|5;80000021|10|80000022|10|80000023|10</v>
      </c>
      <c r="L398" s="34" t="str">
        <f t="shared" si="83"/>
        <v/>
      </c>
      <c r="M398" s="34" t="str">
        <f t="shared" si="84"/>
        <v/>
      </c>
    </row>
    <row r="399" spans="1:13" s="34" customFormat="1" x14ac:dyDescent="0.15">
      <c r="A399" s="34">
        <f t="shared" si="79"/>
        <v>200304</v>
      </c>
      <c r="B399" s="96">
        <v>2003</v>
      </c>
      <c r="C399" s="96" t="s">
        <v>1131</v>
      </c>
      <c r="D399" s="98">
        <f>VLOOKUP(B399,Heroes_Config!$A$5:$AN$5005,MATCH(D$4,Heroes_Config!$A$4:$AN$4,0),0)</f>
        <v>2</v>
      </c>
      <c r="E399" s="34">
        <v>4</v>
      </c>
      <c r="G399" s="34">
        <f t="shared" si="86"/>
        <v>45</v>
      </c>
      <c r="H399" s="34">
        <f t="shared" si="86"/>
        <v>-1</v>
      </c>
      <c r="I399" s="34" t="str">
        <f>IF(F399="","",IF(F399=4,VLOOKUP(VALUE(CONCATENATE(E399,F399,IF(OR(VLOOKUP(C399,[3]Heroes_Config!B:C,2,0)="枪兵",VLOOKUP(C399,[3]Heroes_Config!B:C,2,0)="步兵",VLOOKUP(C399,[3]Heroes_Config!B:C,2,0)="骑兵",VLOOKUP(C399,[3]Heroes_Config!B:C,2,0)="轻骑兵",VLOOKUP(C399,[3]Heroes_Config!B:C,2,0)="重骑兵",VLOOKUP(C399,[3]Heroes_Config!B:C,2,0)="盾兵",VLOOKUP(C399,[3]Heroes_Config!B:C,2,0)="忍者",VLOOKUP(C399,[3]Heroes_Config!B:C,2,0)="怪兽"),0,1))),[4]被动技能!A$3:B$32,2,0),VLOOKUP(VALUE(LEFT(CONCATENATE(E399,F399,IF(OR(VLOOKUP(C399,[3]Heroes_Config!B:C,2,0)="枪兵",VLOOKUP(C399,[3]Heroes_Config!B:C,2,0)="步兵",VLOOKUP(C399,[3]Heroes_Config!B:C,2,0)="骑兵",VLOOKUP(C399,[3]Heroes_Config!B:C,2,0)="轻骑兵",VLOOKUP(C399,[3]Heroes_Config!B:C,2,0)="重骑兵",VLOOKUP(C399,[3]Heroes_Config!B:C,2,0)="盾兵",VLOOKUP(C399,[3]Heroes_Config!B:C,2,0)="忍者",VLOOKUP(C399,[3]Heroes_Config!B:C,2,0)="怪兽"),0,1)),2)),[4]被动技能!A$3:B$32,2,0)))</f>
        <v/>
      </c>
      <c r="J399" s="34" t="str">
        <f t="shared" si="85"/>
        <v/>
      </c>
      <c r="K399" s="34" t="str">
        <f>VLOOKUP(D399,[4]被动技能!$A$35:$B$37,2,0)</f>
        <v>80000020|5|80000021|5|80000022|5;80000021|10|80000022|10|80000023|10</v>
      </c>
      <c r="L399" s="34" t="str">
        <f t="shared" si="83"/>
        <v/>
      </c>
      <c r="M399" s="34" t="str">
        <f t="shared" si="84"/>
        <v/>
      </c>
    </row>
    <row r="400" spans="1:13" s="34" customFormat="1" x14ac:dyDescent="0.15">
      <c r="A400" s="34">
        <f t="shared" ref="A400:A457" si="87">B400*100+E400</f>
        <v>200305</v>
      </c>
      <c r="B400" s="96">
        <v>2003</v>
      </c>
      <c r="C400" s="96" t="s">
        <v>1131</v>
      </c>
      <c r="D400" s="98">
        <f>VLOOKUP(B400,Heroes_Config!$A$5:$AN$5005,MATCH(D$4,Heroes_Config!$A$4:$AN$4,0),0)</f>
        <v>2</v>
      </c>
      <c r="E400" s="34">
        <v>5</v>
      </c>
      <c r="G400" s="34">
        <f t="shared" si="86"/>
        <v>55</v>
      </c>
      <c r="H400" s="34">
        <f t="shared" si="86"/>
        <v>-1</v>
      </c>
      <c r="I400" s="34" t="str">
        <f>IF(F400="","",IF(F400=4,VLOOKUP(VALUE(CONCATENATE(E400,F400,IF(OR(VLOOKUP(C400,[3]Heroes_Config!B:C,2,0)="枪兵",VLOOKUP(C400,[3]Heroes_Config!B:C,2,0)="步兵",VLOOKUP(C400,[3]Heroes_Config!B:C,2,0)="骑兵",VLOOKUP(C400,[3]Heroes_Config!B:C,2,0)="轻骑兵",VLOOKUP(C400,[3]Heroes_Config!B:C,2,0)="重骑兵",VLOOKUP(C400,[3]Heroes_Config!B:C,2,0)="盾兵",VLOOKUP(C400,[3]Heroes_Config!B:C,2,0)="忍者",VLOOKUP(C400,[3]Heroes_Config!B:C,2,0)="怪兽"),0,1))),[4]被动技能!A$3:B$32,2,0),VLOOKUP(VALUE(LEFT(CONCATENATE(E400,F400,IF(OR(VLOOKUP(C400,[3]Heroes_Config!B:C,2,0)="枪兵",VLOOKUP(C400,[3]Heroes_Config!B:C,2,0)="步兵",VLOOKUP(C400,[3]Heroes_Config!B:C,2,0)="骑兵",VLOOKUP(C400,[3]Heroes_Config!B:C,2,0)="轻骑兵",VLOOKUP(C400,[3]Heroes_Config!B:C,2,0)="重骑兵",VLOOKUP(C400,[3]Heroes_Config!B:C,2,0)="盾兵",VLOOKUP(C400,[3]Heroes_Config!B:C,2,0)="忍者",VLOOKUP(C400,[3]Heroes_Config!B:C,2,0)="怪兽"),0,1)),2)),[4]被动技能!A$3:B$32,2,0)))</f>
        <v/>
      </c>
      <c r="J400" s="34" t="str">
        <f t="shared" si="85"/>
        <v/>
      </c>
      <c r="K400" s="34" t="str">
        <f>VLOOKUP(D400,[4]被动技能!$A$35:$B$37,2,0)</f>
        <v>80000020|5|80000021|5|80000022|5;80000021|10|80000022|10|80000023|10</v>
      </c>
      <c r="L400" s="34" t="str">
        <f t="shared" si="83"/>
        <v/>
      </c>
      <c r="M400" s="34" t="str">
        <f t="shared" si="84"/>
        <v/>
      </c>
    </row>
    <row r="401" spans="1:13" s="34" customFormat="1" x14ac:dyDescent="0.15">
      <c r="A401" s="34">
        <f t="shared" si="87"/>
        <v>200401</v>
      </c>
      <c r="B401" s="96">
        <v>2004</v>
      </c>
      <c r="C401" s="96" t="s">
        <v>1040</v>
      </c>
      <c r="D401" s="98">
        <f>VLOOKUP(B401,Heroes_Config!$A$5:$AN$5005,MATCH(D$4,Heroes_Config!$A$4:$AN$4,0),0)</f>
        <v>2</v>
      </c>
      <c r="E401" s="34">
        <v>1</v>
      </c>
      <c r="G401" s="34">
        <f t="shared" si="86"/>
        <v>10</v>
      </c>
      <c r="H401" s="34">
        <f t="shared" si="86"/>
        <v>-1</v>
      </c>
      <c r="I401" s="34" t="str">
        <f>IF(F401="","",IF(F401=4,VLOOKUP(VALUE(CONCATENATE(E401,F401,IF(OR(VLOOKUP(C401,[3]Heroes_Config!B:C,2,0)="枪兵",VLOOKUP(C401,[3]Heroes_Config!B:C,2,0)="步兵",VLOOKUP(C401,[3]Heroes_Config!B:C,2,0)="骑兵",VLOOKUP(C401,[3]Heroes_Config!B:C,2,0)="轻骑兵",VLOOKUP(C401,[3]Heroes_Config!B:C,2,0)="重骑兵",VLOOKUP(C401,[3]Heroes_Config!B:C,2,0)="盾兵",VLOOKUP(C401,[3]Heroes_Config!B:C,2,0)="忍者",VLOOKUP(C401,[3]Heroes_Config!B:C,2,0)="怪兽"),0,1))),[4]被动技能!A$3:B$32,2,0),VLOOKUP(VALUE(LEFT(CONCATENATE(E401,F401,IF(OR(VLOOKUP(C401,[3]Heroes_Config!B:C,2,0)="枪兵",VLOOKUP(C401,[3]Heroes_Config!B:C,2,0)="步兵",VLOOKUP(C401,[3]Heroes_Config!B:C,2,0)="骑兵",VLOOKUP(C401,[3]Heroes_Config!B:C,2,0)="轻骑兵",VLOOKUP(C401,[3]Heroes_Config!B:C,2,0)="重骑兵",VLOOKUP(C401,[3]Heroes_Config!B:C,2,0)="盾兵",VLOOKUP(C401,[3]Heroes_Config!B:C,2,0)="忍者",VLOOKUP(C401,[3]Heroes_Config!B:C,2,0)="怪兽"),0,1)),2)),[4]被动技能!A$3:B$32,2,0)))</f>
        <v/>
      </c>
      <c r="J401" s="34" t="str">
        <f t="shared" si="85"/>
        <v/>
      </c>
      <c r="K401" s="34" t="str">
        <f>VLOOKUP(D401,[4]被动技能!$A$35:$B$37,2,0)</f>
        <v>80000020|5|80000021|5|80000022|5;80000021|10|80000022|10|80000023|10</v>
      </c>
      <c r="L401" s="34" t="str">
        <f t="shared" si="83"/>
        <v/>
      </c>
      <c r="M401" s="34" t="str">
        <f t="shared" si="84"/>
        <v/>
      </c>
    </row>
    <row r="402" spans="1:13" s="34" customFormat="1" x14ac:dyDescent="0.15">
      <c r="A402" s="34">
        <f t="shared" si="87"/>
        <v>200402</v>
      </c>
      <c r="B402" s="96">
        <v>2004</v>
      </c>
      <c r="C402" s="96" t="s">
        <v>1040</v>
      </c>
      <c r="D402" s="98">
        <f>VLOOKUP(B402,Heroes_Config!$A$5:$AN$5005,MATCH(D$4,Heroes_Config!$A$4:$AN$4,0),0)</f>
        <v>2</v>
      </c>
      <c r="E402" s="34">
        <v>2</v>
      </c>
      <c r="G402" s="34">
        <f t="shared" si="86"/>
        <v>25</v>
      </c>
      <c r="H402" s="34">
        <f t="shared" si="86"/>
        <v>-1</v>
      </c>
      <c r="I402" s="34" t="str">
        <f>IF(F402="","",IF(F402=4,VLOOKUP(VALUE(CONCATENATE(E402,F402,IF(OR(VLOOKUP(C402,[3]Heroes_Config!B:C,2,0)="枪兵",VLOOKUP(C402,[3]Heroes_Config!B:C,2,0)="步兵",VLOOKUP(C402,[3]Heroes_Config!B:C,2,0)="骑兵",VLOOKUP(C402,[3]Heroes_Config!B:C,2,0)="轻骑兵",VLOOKUP(C402,[3]Heroes_Config!B:C,2,0)="重骑兵",VLOOKUP(C402,[3]Heroes_Config!B:C,2,0)="盾兵",VLOOKUP(C402,[3]Heroes_Config!B:C,2,0)="忍者",VLOOKUP(C402,[3]Heroes_Config!B:C,2,0)="怪兽"),0,1))),[4]被动技能!A$3:B$32,2,0),VLOOKUP(VALUE(LEFT(CONCATENATE(E402,F402,IF(OR(VLOOKUP(C402,[3]Heroes_Config!B:C,2,0)="枪兵",VLOOKUP(C402,[3]Heroes_Config!B:C,2,0)="步兵",VLOOKUP(C402,[3]Heroes_Config!B:C,2,0)="骑兵",VLOOKUP(C402,[3]Heroes_Config!B:C,2,0)="轻骑兵",VLOOKUP(C402,[3]Heroes_Config!B:C,2,0)="重骑兵",VLOOKUP(C402,[3]Heroes_Config!B:C,2,0)="盾兵",VLOOKUP(C402,[3]Heroes_Config!B:C,2,0)="忍者",VLOOKUP(C402,[3]Heroes_Config!B:C,2,0)="怪兽"),0,1)),2)),[4]被动技能!A$3:B$32,2,0)))</f>
        <v/>
      </c>
      <c r="J402" s="34" t="str">
        <f t="shared" si="85"/>
        <v/>
      </c>
      <c r="K402" s="34" t="str">
        <f>VLOOKUP(D402,[4]被动技能!$A$35:$B$37,2,0)</f>
        <v>80000020|5|80000021|5|80000022|5;80000021|10|80000022|10|80000023|10</v>
      </c>
      <c r="L402" s="34" t="str">
        <f t="shared" si="83"/>
        <v/>
      </c>
      <c r="M402" s="34" t="str">
        <f t="shared" si="84"/>
        <v/>
      </c>
    </row>
    <row r="403" spans="1:13" s="34" customFormat="1" x14ac:dyDescent="0.15">
      <c r="A403" s="34">
        <f t="shared" si="87"/>
        <v>200403</v>
      </c>
      <c r="B403" s="96">
        <v>2004</v>
      </c>
      <c r="C403" s="96" t="s">
        <v>1040</v>
      </c>
      <c r="D403" s="98">
        <f>VLOOKUP(B403,Heroes_Config!$A$5:$AN$5005,MATCH(D$4,Heroes_Config!$A$4:$AN$4,0),0)</f>
        <v>2</v>
      </c>
      <c r="E403" s="34">
        <v>3</v>
      </c>
      <c r="G403" s="34">
        <f t="shared" si="86"/>
        <v>35</v>
      </c>
      <c r="H403" s="34">
        <f t="shared" si="86"/>
        <v>-1</v>
      </c>
      <c r="I403" s="34" t="str">
        <f>IF(F403="","",IF(F403=4,VLOOKUP(VALUE(CONCATENATE(E403,F403,IF(OR(VLOOKUP(C403,[3]Heroes_Config!B:C,2,0)="枪兵",VLOOKUP(C403,[3]Heroes_Config!B:C,2,0)="步兵",VLOOKUP(C403,[3]Heroes_Config!B:C,2,0)="骑兵",VLOOKUP(C403,[3]Heroes_Config!B:C,2,0)="轻骑兵",VLOOKUP(C403,[3]Heroes_Config!B:C,2,0)="重骑兵",VLOOKUP(C403,[3]Heroes_Config!B:C,2,0)="盾兵",VLOOKUP(C403,[3]Heroes_Config!B:C,2,0)="忍者",VLOOKUP(C403,[3]Heroes_Config!B:C,2,0)="怪兽"),0,1))),[4]被动技能!A$3:B$32,2,0),VLOOKUP(VALUE(LEFT(CONCATENATE(E403,F403,IF(OR(VLOOKUP(C403,[3]Heroes_Config!B:C,2,0)="枪兵",VLOOKUP(C403,[3]Heroes_Config!B:C,2,0)="步兵",VLOOKUP(C403,[3]Heroes_Config!B:C,2,0)="骑兵",VLOOKUP(C403,[3]Heroes_Config!B:C,2,0)="轻骑兵",VLOOKUP(C403,[3]Heroes_Config!B:C,2,0)="重骑兵",VLOOKUP(C403,[3]Heroes_Config!B:C,2,0)="盾兵",VLOOKUP(C403,[3]Heroes_Config!B:C,2,0)="忍者",VLOOKUP(C403,[3]Heroes_Config!B:C,2,0)="怪兽"),0,1)),2)),[4]被动技能!A$3:B$32,2,0)))</f>
        <v/>
      </c>
      <c r="J403" s="34" t="str">
        <f t="shared" si="85"/>
        <v/>
      </c>
      <c r="K403" s="34" t="str">
        <f>VLOOKUP(D403,[4]被动技能!$A$35:$B$37,2,0)</f>
        <v>80000020|5|80000021|5|80000022|5;80000021|10|80000022|10|80000023|10</v>
      </c>
      <c r="L403" s="34" t="str">
        <f t="shared" si="83"/>
        <v/>
      </c>
      <c r="M403" s="34" t="str">
        <f t="shared" si="84"/>
        <v/>
      </c>
    </row>
    <row r="404" spans="1:13" s="34" customFormat="1" x14ac:dyDescent="0.15">
      <c r="A404" s="34">
        <f t="shared" si="87"/>
        <v>200404</v>
      </c>
      <c r="B404" s="96">
        <v>2004</v>
      </c>
      <c r="C404" s="96" t="s">
        <v>1040</v>
      </c>
      <c r="D404" s="98">
        <f>VLOOKUP(B404,Heroes_Config!$A$5:$AN$5005,MATCH(D$4,Heroes_Config!$A$4:$AN$4,0),0)</f>
        <v>2</v>
      </c>
      <c r="E404" s="34">
        <v>4</v>
      </c>
      <c r="G404" s="34">
        <f t="shared" si="86"/>
        <v>45</v>
      </c>
      <c r="H404" s="34">
        <f t="shared" si="86"/>
        <v>-1</v>
      </c>
      <c r="I404" s="34" t="str">
        <f>IF(F404="","",IF(F404=4,VLOOKUP(VALUE(CONCATENATE(E404,F404,IF(OR(VLOOKUP(C404,[3]Heroes_Config!B:C,2,0)="枪兵",VLOOKUP(C404,[3]Heroes_Config!B:C,2,0)="步兵",VLOOKUP(C404,[3]Heroes_Config!B:C,2,0)="骑兵",VLOOKUP(C404,[3]Heroes_Config!B:C,2,0)="轻骑兵",VLOOKUP(C404,[3]Heroes_Config!B:C,2,0)="重骑兵",VLOOKUP(C404,[3]Heroes_Config!B:C,2,0)="盾兵",VLOOKUP(C404,[3]Heroes_Config!B:C,2,0)="忍者",VLOOKUP(C404,[3]Heroes_Config!B:C,2,0)="怪兽"),0,1))),[4]被动技能!A$3:B$32,2,0),VLOOKUP(VALUE(LEFT(CONCATENATE(E404,F404,IF(OR(VLOOKUP(C404,[3]Heroes_Config!B:C,2,0)="枪兵",VLOOKUP(C404,[3]Heroes_Config!B:C,2,0)="步兵",VLOOKUP(C404,[3]Heroes_Config!B:C,2,0)="骑兵",VLOOKUP(C404,[3]Heroes_Config!B:C,2,0)="轻骑兵",VLOOKUP(C404,[3]Heroes_Config!B:C,2,0)="重骑兵",VLOOKUP(C404,[3]Heroes_Config!B:C,2,0)="盾兵",VLOOKUP(C404,[3]Heroes_Config!B:C,2,0)="忍者",VLOOKUP(C404,[3]Heroes_Config!B:C,2,0)="怪兽"),0,1)),2)),[4]被动技能!A$3:B$32,2,0)))</f>
        <v/>
      </c>
      <c r="J404" s="34" t="str">
        <f t="shared" si="85"/>
        <v/>
      </c>
      <c r="K404" s="34" t="str">
        <f>VLOOKUP(D404,[4]被动技能!$A$35:$B$37,2,0)</f>
        <v>80000020|5|80000021|5|80000022|5;80000021|10|80000022|10|80000023|10</v>
      </c>
      <c r="L404" s="34" t="str">
        <f t="shared" si="83"/>
        <v/>
      </c>
      <c r="M404" s="34" t="str">
        <f t="shared" si="84"/>
        <v/>
      </c>
    </row>
    <row r="405" spans="1:13" s="34" customFormat="1" x14ac:dyDescent="0.15">
      <c r="A405" s="34">
        <f t="shared" si="87"/>
        <v>200405</v>
      </c>
      <c r="B405" s="96">
        <v>2004</v>
      </c>
      <c r="C405" s="96" t="s">
        <v>1040</v>
      </c>
      <c r="D405" s="98">
        <f>VLOOKUP(B405,Heroes_Config!$A$5:$AN$5005,MATCH(D$4,Heroes_Config!$A$4:$AN$4,0),0)</f>
        <v>2</v>
      </c>
      <c r="E405" s="34">
        <v>5</v>
      </c>
      <c r="G405" s="34">
        <f t="shared" si="86"/>
        <v>55</v>
      </c>
      <c r="H405" s="34">
        <f t="shared" si="86"/>
        <v>-1</v>
      </c>
      <c r="I405" s="34" t="str">
        <f>IF(F405="","",IF(F405=4,VLOOKUP(VALUE(CONCATENATE(E405,F405,IF(OR(VLOOKUP(C405,[3]Heroes_Config!B:C,2,0)="枪兵",VLOOKUP(C405,[3]Heroes_Config!B:C,2,0)="步兵",VLOOKUP(C405,[3]Heroes_Config!B:C,2,0)="骑兵",VLOOKUP(C405,[3]Heroes_Config!B:C,2,0)="轻骑兵",VLOOKUP(C405,[3]Heroes_Config!B:C,2,0)="重骑兵",VLOOKUP(C405,[3]Heroes_Config!B:C,2,0)="盾兵",VLOOKUP(C405,[3]Heroes_Config!B:C,2,0)="忍者",VLOOKUP(C405,[3]Heroes_Config!B:C,2,0)="怪兽"),0,1))),[4]被动技能!A$3:B$32,2,0),VLOOKUP(VALUE(LEFT(CONCATENATE(E405,F405,IF(OR(VLOOKUP(C405,[3]Heroes_Config!B:C,2,0)="枪兵",VLOOKUP(C405,[3]Heroes_Config!B:C,2,0)="步兵",VLOOKUP(C405,[3]Heroes_Config!B:C,2,0)="骑兵",VLOOKUP(C405,[3]Heroes_Config!B:C,2,0)="轻骑兵",VLOOKUP(C405,[3]Heroes_Config!B:C,2,0)="重骑兵",VLOOKUP(C405,[3]Heroes_Config!B:C,2,0)="盾兵",VLOOKUP(C405,[3]Heroes_Config!B:C,2,0)="忍者",VLOOKUP(C405,[3]Heroes_Config!B:C,2,0)="怪兽"),0,1)),2)),[4]被动技能!A$3:B$32,2,0)))</f>
        <v/>
      </c>
      <c r="J405" s="34" t="str">
        <f t="shared" si="85"/>
        <v/>
      </c>
      <c r="K405" s="34" t="str">
        <f>VLOOKUP(D405,[4]被动技能!$A$35:$B$37,2,0)</f>
        <v>80000020|5|80000021|5|80000022|5;80000021|10|80000022|10|80000023|10</v>
      </c>
      <c r="L405" s="34" t="str">
        <f t="shared" si="83"/>
        <v/>
      </c>
      <c r="M405" s="34" t="str">
        <f t="shared" si="84"/>
        <v/>
      </c>
    </row>
    <row r="406" spans="1:13" s="34" customFormat="1" x14ac:dyDescent="0.15">
      <c r="A406" s="34">
        <f t="shared" si="87"/>
        <v>200501</v>
      </c>
      <c r="B406" s="96">
        <v>2005</v>
      </c>
      <c r="C406" s="96" t="s">
        <v>1042</v>
      </c>
      <c r="D406" s="98">
        <f>VLOOKUP(B406,Heroes_Config!$A$5:$AN$5005,MATCH(D$4,Heroes_Config!$A$4:$AN$4,0),0)</f>
        <v>2</v>
      </c>
      <c r="E406" s="34">
        <v>1</v>
      </c>
      <c r="G406" s="34">
        <f t="shared" si="86"/>
        <v>10</v>
      </c>
      <c r="H406" s="34">
        <f t="shared" si="86"/>
        <v>-1</v>
      </c>
      <c r="I406" s="34" t="str">
        <f>IF(F406="","",IF(F406=4,VLOOKUP(VALUE(CONCATENATE(E406,F406,IF(OR(VLOOKUP(C406,[3]Heroes_Config!B:C,2,0)="枪兵",VLOOKUP(C406,[3]Heroes_Config!B:C,2,0)="步兵",VLOOKUP(C406,[3]Heroes_Config!B:C,2,0)="骑兵",VLOOKUP(C406,[3]Heroes_Config!B:C,2,0)="轻骑兵",VLOOKUP(C406,[3]Heroes_Config!B:C,2,0)="重骑兵",VLOOKUP(C406,[3]Heroes_Config!B:C,2,0)="盾兵",VLOOKUP(C406,[3]Heroes_Config!B:C,2,0)="忍者",VLOOKUP(C406,[3]Heroes_Config!B:C,2,0)="怪兽"),0,1))),[4]被动技能!A$3:B$32,2,0),VLOOKUP(VALUE(LEFT(CONCATENATE(E406,F406,IF(OR(VLOOKUP(C406,[3]Heroes_Config!B:C,2,0)="枪兵",VLOOKUP(C406,[3]Heroes_Config!B:C,2,0)="步兵",VLOOKUP(C406,[3]Heroes_Config!B:C,2,0)="骑兵",VLOOKUP(C406,[3]Heroes_Config!B:C,2,0)="轻骑兵",VLOOKUP(C406,[3]Heroes_Config!B:C,2,0)="重骑兵",VLOOKUP(C406,[3]Heroes_Config!B:C,2,0)="盾兵",VLOOKUP(C406,[3]Heroes_Config!B:C,2,0)="忍者",VLOOKUP(C406,[3]Heroes_Config!B:C,2,0)="怪兽"),0,1)),2)),[4]被动技能!A$3:B$32,2,0)))</f>
        <v/>
      </c>
      <c r="J406" s="34" t="str">
        <f t="shared" si="85"/>
        <v/>
      </c>
      <c r="K406" s="34" t="str">
        <f>VLOOKUP(D406,[4]被动技能!$A$35:$B$37,2,0)</f>
        <v>80000020|5|80000021|5|80000022|5;80000021|10|80000022|10|80000023|10</v>
      </c>
      <c r="L406" s="34" t="str">
        <f t="shared" si="83"/>
        <v/>
      </c>
      <c r="M406" s="34" t="str">
        <f t="shared" si="84"/>
        <v/>
      </c>
    </row>
    <row r="407" spans="1:13" s="34" customFormat="1" x14ac:dyDescent="0.15">
      <c r="A407" s="34">
        <f t="shared" si="87"/>
        <v>200502</v>
      </c>
      <c r="B407" s="96">
        <v>2005</v>
      </c>
      <c r="C407" s="96" t="s">
        <v>1042</v>
      </c>
      <c r="D407" s="98">
        <f>VLOOKUP(B407,Heroes_Config!$A$5:$AN$5005,MATCH(D$4,Heroes_Config!$A$4:$AN$4,0),0)</f>
        <v>2</v>
      </c>
      <c r="E407" s="34">
        <v>2</v>
      </c>
      <c r="G407" s="34">
        <f t="shared" si="86"/>
        <v>25</v>
      </c>
      <c r="H407" s="34">
        <f t="shared" si="86"/>
        <v>-1</v>
      </c>
      <c r="I407" s="34" t="str">
        <f>IF(F407="","",IF(F407=4,VLOOKUP(VALUE(CONCATENATE(E407,F407,IF(OR(VLOOKUP(C407,[3]Heroes_Config!B:C,2,0)="枪兵",VLOOKUP(C407,[3]Heroes_Config!B:C,2,0)="步兵",VLOOKUP(C407,[3]Heroes_Config!B:C,2,0)="骑兵",VLOOKUP(C407,[3]Heroes_Config!B:C,2,0)="轻骑兵",VLOOKUP(C407,[3]Heroes_Config!B:C,2,0)="重骑兵",VLOOKUP(C407,[3]Heroes_Config!B:C,2,0)="盾兵",VLOOKUP(C407,[3]Heroes_Config!B:C,2,0)="忍者",VLOOKUP(C407,[3]Heroes_Config!B:C,2,0)="怪兽"),0,1))),[4]被动技能!A$3:B$32,2,0),VLOOKUP(VALUE(LEFT(CONCATENATE(E407,F407,IF(OR(VLOOKUP(C407,[3]Heroes_Config!B:C,2,0)="枪兵",VLOOKUP(C407,[3]Heroes_Config!B:C,2,0)="步兵",VLOOKUP(C407,[3]Heroes_Config!B:C,2,0)="骑兵",VLOOKUP(C407,[3]Heroes_Config!B:C,2,0)="轻骑兵",VLOOKUP(C407,[3]Heroes_Config!B:C,2,0)="重骑兵",VLOOKUP(C407,[3]Heroes_Config!B:C,2,0)="盾兵",VLOOKUP(C407,[3]Heroes_Config!B:C,2,0)="忍者",VLOOKUP(C407,[3]Heroes_Config!B:C,2,0)="怪兽"),0,1)),2)),[4]被动技能!A$3:B$32,2,0)))</f>
        <v/>
      </c>
      <c r="J407" s="34" t="str">
        <f t="shared" si="85"/>
        <v/>
      </c>
      <c r="K407" s="34" t="str">
        <f>VLOOKUP(D407,[4]被动技能!$A$35:$B$37,2,0)</f>
        <v>80000020|5|80000021|5|80000022|5;80000021|10|80000022|10|80000023|10</v>
      </c>
      <c r="L407" s="34" t="str">
        <f t="shared" si="83"/>
        <v/>
      </c>
      <c r="M407" s="34" t="str">
        <f t="shared" si="84"/>
        <v/>
      </c>
    </row>
    <row r="408" spans="1:13" s="34" customFormat="1" x14ac:dyDescent="0.15">
      <c r="A408" s="34">
        <f t="shared" si="87"/>
        <v>200503</v>
      </c>
      <c r="B408" s="96">
        <v>2005</v>
      </c>
      <c r="C408" s="96" t="s">
        <v>1042</v>
      </c>
      <c r="D408" s="98">
        <f>VLOOKUP(B408,Heroes_Config!$A$5:$AN$5005,MATCH(D$4,Heroes_Config!$A$4:$AN$4,0),0)</f>
        <v>2</v>
      </c>
      <c r="E408" s="34">
        <v>3</v>
      </c>
      <c r="G408" s="34">
        <f t="shared" si="86"/>
        <v>35</v>
      </c>
      <c r="H408" s="34">
        <f t="shared" si="86"/>
        <v>-1</v>
      </c>
      <c r="I408" s="34" t="str">
        <f>IF(F408="","",IF(F408=4,VLOOKUP(VALUE(CONCATENATE(E408,F408,IF(OR(VLOOKUP(C408,[3]Heroes_Config!B:C,2,0)="枪兵",VLOOKUP(C408,[3]Heroes_Config!B:C,2,0)="步兵",VLOOKUP(C408,[3]Heroes_Config!B:C,2,0)="骑兵",VLOOKUP(C408,[3]Heroes_Config!B:C,2,0)="轻骑兵",VLOOKUP(C408,[3]Heroes_Config!B:C,2,0)="重骑兵",VLOOKUP(C408,[3]Heroes_Config!B:C,2,0)="盾兵",VLOOKUP(C408,[3]Heroes_Config!B:C,2,0)="忍者",VLOOKUP(C408,[3]Heroes_Config!B:C,2,0)="怪兽"),0,1))),[4]被动技能!A$3:B$32,2,0),VLOOKUP(VALUE(LEFT(CONCATENATE(E408,F408,IF(OR(VLOOKUP(C408,[3]Heroes_Config!B:C,2,0)="枪兵",VLOOKUP(C408,[3]Heroes_Config!B:C,2,0)="步兵",VLOOKUP(C408,[3]Heroes_Config!B:C,2,0)="骑兵",VLOOKUP(C408,[3]Heroes_Config!B:C,2,0)="轻骑兵",VLOOKUP(C408,[3]Heroes_Config!B:C,2,0)="重骑兵",VLOOKUP(C408,[3]Heroes_Config!B:C,2,0)="盾兵",VLOOKUP(C408,[3]Heroes_Config!B:C,2,0)="忍者",VLOOKUP(C408,[3]Heroes_Config!B:C,2,0)="怪兽"),0,1)),2)),[4]被动技能!A$3:B$32,2,0)))</f>
        <v/>
      </c>
      <c r="J408" s="34" t="str">
        <f t="shared" si="85"/>
        <v/>
      </c>
      <c r="K408" s="34" t="str">
        <f>VLOOKUP(D408,[4]被动技能!$A$35:$B$37,2,0)</f>
        <v>80000020|5|80000021|5|80000022|5;80000021|10|80000022|10|80000023|10</v>
      </c>
      <c r="L408" s="34" t="str">
        <f t="shared" si="83"/>
        <v/>
      </c>
      <c r="M408" s="34" t="str">
        <f t="shared" si="84"/>
        <v/>
      </c>
    </row>
    <row r="409" spans="1:13" s="34" customFormat="1" x14ac:dyDescent="0.15">
      <c r="A409" s="34">
        <f t="shared" si="87"/>
        <v>200504</v>
      </c>
      <c r="B409" s="96">
        <v>2005</v>
      </c>
      <c r="C409" s="96" t="s">
        <v>1042</v>
      </c>
      <c r="D409" s="98">
        <f>VLOOKUP(B409,Heroes_Config!$A$5:$AN$5005,MATCH(D$4,Heroes_Config!$A$4:$AN$4,0),0)</f>
        <v>2</v>
      </c>
      <c r="E409" s="34">
        <v>4</v>
      </c>
      <c r="G409" s="34">
        <f t="shared" si="86"/>
        <v>45</v>
      </c>
      <c r="H409" s="34">
        <f t="shared" si="86"/>
        <v>-1</v>
      </c>
      <c r="I409" s="34" t="str">
        <f>IF(F409="","",IF(F409=4,VLOOKUP(VALUE(CONCATENATE(E409,F409,IF(OR(VLOOKUP(C409,[3]Heroes_Config!B:C,2,0)="枪兵",VLOOKUP(C409,[3]Heroes_Config!B:C,2,0)="步兵",VLOOKUP(C409,[3]Heroes_Config!B:C,2,0)="骑兵",VLOOKUP(C409,[3]Heroes_Config!B:C,2,0)="轻骑兵",VLOOKUP(C409,[3]Heroes_Config!B:C,2,0)="重骑兵",VLOOKUP(C409,[3]Heroes_Config!B:C,2,0)="盾兵",VLOOKUP(C409,[3]Heroes_Config!B:C,2,0)="忍者",VLOOKUP(C409,[3]Heroes_Config!B:C,2,0)="怪兽"),0,1))),[4]被动技能!A$3:B$32,2,0),VLOOKUP(VALUE(LEFT(CONCATENATE(E409,F409,IF(OR(VLOOKUP(C409,[3]Heroes_Config!B:C,2,0)="枪兵",VLOOKUP(C409,[3]Heroes_Config!B:C,2,0)="步兵",VLOOKUP(C409,[3]Heroes_Config!B:C,2,0)="骑兵",VLOOKUP(C409,[3]Heroes_Config!B:C,2,0)="轻骑兵",VLOOKUP(C409,[3]Heroes_Config!B:C,2,0)="重骑兵",VLOOKUP(C409,[3]Heroes_Config!B:C,2,0)="盾兵",VLOOKUP(C409,[3]Heroes_Config!B:C,2,0)="忍者",VLOOKUP(C409,[3]Heroes_Config!B:C,2,0)="怪兽"),0,1)),2)),[4]被动技能!A$3:B$32,2,0)))</f>
        <v/>
      </c>
      <c r="J409" s="34" t="str">
        <f t="shared" si="85"/>
        <v/>
      </c>
      <c r="K409" s="34" t="str">
        <f>VLOOKUP(D409,[4]被动技能!$A$35:$B$37,2,0)</f>
        <v>80000020|5|80000021|5|80000022|5;80000021|10|80000022|10|80000023|10</v>
      </c>
      <c r="L409" s="34" t="str">
        <f t="shared" si="83"/>
        <v/>
      </c>
      <c r="M409" s="34" t="str">
        <f t="shared" si="84"/>
        <v/>
      </c>
    </row>
    <row r="410" spans="1:13" s="34" customFormat="1" x14ac:dyDescent="0.15">
      <c r="A410" s="34">
        <f t="shared" si="87"/>
        <v>200505</v>
      </c>
      <c r="B410" s="96">
        <v>2005</v>
      </c>
      <c r="C410" s="96" t="s">
        <v>1042</v>
      </c>
      <c r="D410" s="98">
        <f>VLOOKUP(B410,Heroes_Config!$A$5:$AN$5005,MATCH(D$4,Heroes_Config!$A$4:$AN$4,0),0)</f>
        <v>2</v>
      </c>
      <c r="E410" s="34">
        <v>5</v>
      </c>
      <c r="G410" s="34">
        <f t="shared" si="86"/>
        <v>55</v>
      </c>
      <c r="H410" s="34">
        <f t="shared" si="86"/>
        <v>-1</v>
      </c>
      <c r="I410" s="34" t="str">
        <f>IF(F410="","",IF(F410=4,VLOOKUP(VALUE(CONCATENATE(E410,F410,IF(OR(VLOOKUP(C410,[3]Heroes_Config!B:C,2,0)="枪兵",VLOOKUP(C410,[3]Heroes_Config!B:C,2,0)="步兵",VLOOKUP(C410,[3]Heroes_Config!B:C,2,0)="骑兵",VLOOKUP(C410,[3]Heroes_Config!B:C,2,0)="轻骑兵",VLOOKUP(C410,[3]Heroes_Config!B:C,2,0)="重骑兵",VLOOKUP(C410,[3]Heroes_Config!B:C,2,0)="盾兵",VLOOKUP(C410,[3]Heroes_Config!B:C,2,0)="忍者",VLOOKUP(C410,[3]Heroes_Config!B:C,2,0)="怪兽"),0,1))),[4]被动技能!A$3:B$32,2,0),VLOOKUP(VALUE(LEFT(CONCATENATE(E410,F410,IF(OR(VLOOKUP(C410,[3]Heroes_Config!B:C,2,0)="枪兵",VLOOKUP(C410,[3]Heroes_Config!B:C,2,0)="步兵",VLOOKUP(C410,[3]Heroes_Config!B:C,2,0)="骑兵",VLOOKUP(C410,[3]Heroes_Config!B:C,2,0)="轻骑兵",VLOOKUP(C410,[3]Heroes_Config!B:C,2,0)="重骑兵",VLOOKUP(C410,[3]Heroes_Config!B:C,2,0)="盾兵",VLOOKUP(C410,[3]Heroes_Config!B:C,2,0)="忍者",VLOOKUP(C410,[3]Heroes_Config!B:C,2,0)="怪兽"),0,1)),2)),[4]被动技能!A$3:B$32,2,0)))</f>
        <v/>
      </c>
      <c r="J410" s="34" t="str">
        <f t="shared" si="85"/>
        <v/>
      </c>
      <c r="K410" s="34" t="str">
        <f>VLOOKUP(D410,[4]被动技能!$A$35:$B$37,2,0)</f>
        <v>80000020|5|80000021|5|80000022|5;80000021|10|80000022|10|80000023|10</v>
      </c>
      <c r="L410" s="34" t="str">
        <f t="shared" si="83"/>
        <v/>
      </c>
      <c r="M410" s="34" t="str">
        <f t="shared" si="84"/>
        <v/>
      </c>
    </row>
    <row r="411" spans="1:13" s="34" customFormat="1" x14ac:dyDescent="0.15">
      <c r="A411" s="34">
        <f t="shared" si="87"/>
        <v>200601</v>
      </c>
      <c r="B411" s="96">
        <v>2006</v>
      </c>
      <c r="C411" s="96" t="s">
        <v>1044</v>
      </c>
      <c r="D411" s="98">
        <f>VLOOKUP(B411,Heroes_Config!$A$5:$AN$5005,MATCH(D$4,Heroes_Config!$A$4:$AN$4,0),0)</f>
        <v>2</v>
      </c>
      <c r="E411" s="34">
        <v>1</v>
      </c>
      <c r="G411" s="34">
        <f t="shared" si="86"/>
        <v>10</v>
      </c>
      <c r="H411" s="34">
        <f t="shared" si="86"/>
        <v>-1</v>
      </c>
      <c r="I411" s="34" t="str">
        <f>IF(F411="","",IF(F411=4,VLOOKUP(VALUE(CONCATENATE(E411,F411,IF(OR(VLOOKUP(C411,[3]Heroes_Config!B:C,2,0)="枪兵",VLOOKUP(C411,[3]Heroes_Config!B:C,2,0)="步兵",VLOOKUP(C411,[3]Heroes_Config!B:C,2,0)="骑兵",VLOOKUP(C411,[3]Heroes_Config!B:C,2,0)="轻骑兵",VLOOKUP(C411,[3]Heroes_Config!B:C,2,0)="重骑兵",VLOOKUP(C411,[3]Heroes_Config!B:C,2,0)="盾兵",VLOOKUP(C411,[3]Heroes_Config!B:C,2,0)="忍者",VLOOKUP(C411,[3]Heroes_Config!B:C,2,0)="怪兽"),0,1))),[4]被动技能!A$3:B$32,2,0),VLOOKUP(VALUE(LEFT(CONCATENATE(E411,F411,IF(OR(VLOOKUP(C411,[3]Heroes_Config!B:C,2,0)="枪兵",VLOOKUP(C411,[3]Heroes_Config!B:C,2,0)="步兵",VLOOKUP(C411,[3]Heroes_Config!B:C,2,0)="骑兵",VLOOKUP(C411,[3]Heroes_Config!B:C,2,0)="轻骑兵",VLOOKUP(C411,[3]Heroes_Config!B:C,2,0)="重骑兵",VLOOKUP(C411,[3]Heroes_Config!B:C,2,0)="盾兵",VLOOKUP(C411,[3]Heroes_Config!B:C,2,0)="忍者",VLOOKUP(C411,[3]Heroes_Config!B:C,2,0)="怪兽"),0,1)),2)),[4]被动技能!A$3:B$32,2,0)))</f>
        <v/>
      </c>
      <c r="J411" s="34" t="str">
        <f t="shared" si="85"/>
        <v/>
      </c>
      <c r="K411" s="34" t="str">
        <f>VLOOKUP(D411,[4]被动技能!$A$35:$B$37,2,0)</f>
        <v>80000020|5|80000021|5|80000022|5;80000021|10|80000022|10|80000023|10</v>
      </c>
      <c r="L411" s="34" t="str">
        <f t="shared" si="83"/>
        <v/>
      </c>
      <c r="M411" s="34" t="str">
        <f t="shared" si="84"/>
        <v/>
      </c>
    </row>
    <row r="412" spans="1:13" s="34" customFormat="1" x14ac:dyDescent="0.15">
      <c r="A412" s="34">
        <f t="shared" si="87"/>
        <v>200602</v>
      </c>
      <c r="B412" s="96">
        <v>2006</v>
      </c>
      <c r="C412" s="96" t="s">
        <v>1044</v>
      </c>
      <c r="D412" s="98">
        <f>VLOOKUP(B412,Heroes_Config!$A$5:$AN$5005,MATCH(D$4,Heroes_Config!$A$4:$AN$4,0),0)</f>
        <v>2</v>
      </c>
      <c r="E412" s="34">
        <v>2</v>
      </c>
      <c r="G412" s="34">
        <f t="shared" si="86"/>
        <v>25</v>
      </c>
      <c r="H412" s="34">
        <f t="shared" si="86"/>
        <v>-1</v>
      </c>
      <c r="I412" s="34" t="str">
        <f>IF(F412="","",IF(F412=4,VLOOKUP(VALUE(CONCATENATE(E412,F412,IF(OR(VLOOKUP(C412,[3]Heroes_Config!B:C,2,0)="枪兵",VLOOKUP(C412,[3]Heroes_Config!B:C,2,0)="步兵",VLOOKUP(C412,[3]Heroes_Config!B:C,2,0)="骑兵",VLOOKUP(C412,[3]Heroes_Config!B:C,2,0)="轻骑兵",VLOOKUP(C412,[3]Heroes_Config!B:C,2,0)="重骑兵",VLOOKUP(C412,[3]Heroes_Config!B:C,2,0)="盾兵",VLOOKUP(C412,[3]Heroes_Config!B:C,2,0)="忍者",VLOOKUP(C412,[3]Heroes_Config!B:C,2,0)="怪兽"),0,1))),[4]被动技能!A$3:B$32,2,0),VLOOKUP(VALUE(LEFT(CONCATENATE(E412,F412,IF(OR(VLOOKUP(C412,[3]Heroes_Config!B:C,2,0)="枪兵",VLOOKUP(C412,[3]Heroes_Config!B:C,2,0)="步兵",VLOOKUP(C412,[3]Heroes_Config!B:C,2,0)="骑兵",VLOOKUP(C412,[3]Heroes_Config!B:C,2,0)="轻骑兵",VLOOKUP(C412,[3]Heroes_Config!B:C,2,0)="重骑兵",VLOOKUP(C412,[3]Heroes_Config!B:C,2,0)="盾兵",VLOOKUP(C412,[3]Heroes_Config!B:C,2,0)="忍者",VLOOKUP(C412,[3]Heroes_Config!B:C,2,0)="怪兽"),0,1)),2)),[4]被动技能!A$3:B$32,2,0)))</f>
        <v/>
      </c>
      <c r="J412" s="34" t="str">
        <f t="shared" si="85"/>
        <v/>
      </c>
      <c r="K412" s="34" t="str">
        <f>VLOOKUP(D412,[4]被动技能!$A$35:$B$37,2,0)</f>
        <v>80000020|5|80000021|5|80000022|5;80000021|10|80000022|10|80000023|10</v>
      </c>
      <c r="L412" s="34" t="str">
        <f t="shared" si="83"/>
        <v/>
      </c>
      <c r="M412" s="34" t="str">
        <f t="shared" si="84"/>
        <v/>
      </c>
    </row>
    <row r="413" spans="1:13" s="34" customFormat="1" x14ac:dyDescent="0.15">
      <c r="A413" s="34">
        <f t="shared" si="87"/>
        <v>200603</v>
      </c>
      <c r="B413" s="96">
        <v>2006</v>
      </c>
      <c r="C413" s="96" t="s">
        <v>1044</v>
      </c>
      <c r="D413" s="98">
        <f>VLOOKUP(B413,Heroes_Config!$A$5:$AN$5005,MATCH(D$4,Heroes_Config!$A$4:$AN$4,0),0)</f>
        <v>2</v>
      </c>
      <c r="E413" s="34">
        <v>3</v>
      </c>
      <c r="G413" s="34">
        <f t="shared" si="86"/>
        <v>35</v>
      </c>
      <c r="H413" s="34">
        <f t="shared" si="86"/>
        <v>-1</v>
      </c>
      <c r="I413" s="34" t="str">
        <f>IF(F413="","",IF(F413=4,VLOOKUP(VALUE(CONCATENATE(E413,F413,IF(OR(VLOOKUP(C413,[3]Heroes_Config!B:C,2,0)="枪兵",VLOOKUP(C413,[3]Heroes_Config!B:C,2,0)="步兵",VLOOKUP(C413,[3]Heroes_Config!B:C,2,0)="骑兵",VLOOKUP(C413,[3]Heroes_Config!B:C,2,0)="轻骑兵",VLOOKUP(C413,[3]Heroes_Config!B:C,2,0)="重骑兵",VLOOKUP(C413,[3]Heroes_Config!B:C,2,0)="盾兵",VLOOKUP(C413,[3]Heroes_Config!B:C,2,0)="忍者",VLOOKUP(C413,[3]Heroes_Config!B:C,2,0)="怪兽"),0,1))),[4]被动技能!A$3:B$32,2,0),VLOOKUP(VALUE(LEFT(CONCATENATE(E413,F413,IF(OR(VLOOKUP(C413,[3]Heroes_Config!B:C,2,0)="枪兵",VLOOKUP(C413,[3]Heroes_Config!B:C,2,0)="步兵",VLOOKUP(C413,[3]Heroes_Config!B:C,2,0)="骑兵",VLOOKUP(C413,[3]Heroes_Config!B:C,2,0)="轻骑兵",VLOOKUP(C413,[3]Heroes_Config!B:C,2,0)="重骑兵",VLOOKUP(C413,[3]Heroes_Config!B:C,2,0)="盾兵",VLOOKUP(C413,[3]Heroes_Config!B:C,2,0)="忍者",VLOOKUP(C413,[3]Heroes_Config!B:C,2,0)="怪兽"),0,1)),2)),[4]被动技能!A$3:B$32,2,0)))</f>
        <v/>
      </c>
      <c r="J413" s="34" t="str">
        <f t="shared" si="85"/>
        <v/>
      </c>
      <c r="K413" s="34" t="str">
        <f>VLOOKUP(D413,[4]被动技能!$A$35:$B$37,2,0)</f>
        <v>80000020|5|80000021|5|80000022|5;80000021|10|80000022|10|80000023|10</v>
      </c>
      <c r="L413" s="34" t="str">
        <f t="shared" si="83"/>
        <v/>
      </c>
      <c r="M413" s="34" t="str">
        <f t="shared" si="84"/>
        <v/>
      </c>
    </row>
    <row r="414" spans="1:13" s="34" customFormat="1" x14ac:dyDescent="0.15">
      <c r="A414" s="34">
        <f t="shared" si="87"/>
        <v>200604</v>
      </c>
      <c r="B414" s="96">
        <v>2006</v>
      </c>
      <c r="C414" s="96" t="s">
        <v>1044</v>
      </c>
      <c r="D414" s="98">
        <f>VLOOKUP(B414,Heroes_Config!$A$5:$AN$5005,MATCH(D$4,Heroes_Config!$A$4:$AN$4,0),0)</f>
        <v>2</v>
      </c>
      <c r="E414" s="34">
        <v>4</v>
      </c>
      <c r="G414" s="34">
        <f t="shared" si="86"/>
        <v>45</v>
      </c>
      <c r="H414" s="34">
        <f t="shared" si="86"/>
        <v>-1</v>
      </c>
      <c r="I414" s="34" t="str">
        <f>IF(F414="","",IF(F414=4,VLOOKUP(VALUE(CONCATENATE(E414,F414,IF(OR(VLOOKUP(C414,[3]Heroes_Config!B:C,2,0)="枪兵",VLOOKUP(C414,[3]Heroes_Config!B:C,2,0)="步兵",VLOOKUP(C414,[3]Heroes_Config!B:C,2,0)="骑兵",VLOOKUP(C414,[3]Heroes_Config!B:C,2,0)="轻骑兵",VLOOKUP(C414,[3]Heroes_Config!B:C,2,0)="重骑兵",VLOOKUP(C414,[3]Heroes_Config!B:C,2,0)="盾兵",VLOOKUP(C414,[3]Heroes_Config!B:C,2,0)="忍者",VLOOKUP(C414,[3]Heroes_Config!B:C,2,0)="怪兽"),0,1))),[4]被动技能!A$3:B$32,2,0),VLOOKUP(VALUE(LEFT(CONCATENATE(E414,F414,IF(OR(VLOOKUP(C414,[3]Heroes_Config!B:C,2,0)="枪兵",VLOOKUP(C414,[3]Heroes_Config!B:C,2,0)="步兵",VLOOKUP(C414,[3]Heroes_Config!B:C,2,0)="骑兵",VLOOKUP(C414,[3]Heroes_Config!B:C,2,0)="轻骑兵",VLOOKUP(C414,[3]Heroes_Config!B:C,2,0)="重骑兵",VLOOKUP(C414,[3]Heroes_Config!B:C,2,0)="盾兵",VLOOKUP(C414,[3]Heroes_Config!B:C,2,0)="忍者",VLOOKUP(C414,[3]Heroes_Config!B:C,2,0)="怪兽"),0,1)),2)),[4]被动技能!A$3:B$32,2,0)))</f>
        <v/>
      </c>
      <c r="J414" s="34" t="str">
        <f t="shared" si="85"/>
        <v/>
      </c>
      <c r="K414" s="34" t="str">
        <f>VLOOKUP(D414,[4]被动技能!$A$35:$B$37,2,0)</f>
        <v>80000020|5|80000021|5|80000022|5;80000021|10|80000022|10|80000023|10</v>
      </c>
      <c r="L414" s="34" t="str">
        <f t="shared" si="83"/>
        <v/>
      </c>
      <c r="M414" s="34" t="str">
        <f t="shared" si="84"/>
        <v/>
      </c>
    </row>
    <row r="415" spans="1:13" s="34" customFormat="1" x14ac:dyDescent="0.15">
      <c r="A415" s="34">
        <f t="shared" si="87"/>
        <v>200605</v>
      </c>
      <c r="B415" s="96">
        <v>2006</v>
      </c>
      <c r="C415" s="96" t="s">
        <v>1044</v>
      </c>
      <c r="D415" s="98">
        <f>VLOOKUP(B415,Heroes_Config!$A$5:$AN$5005,MATCH(D$4,Heroes_Config!$A$4:$AN$4,0),0)</f>
        <v>2</v>
      </c>
      <c r="E415" s="34">
        <v>5</v>
      </c>
      <c r="G415" s="34">
        <f t="shared" si="86"/>
        <v>55</v>
      </c>
      <c r="H415" s="34">
        <f t="shared" si="86"/>
        <v>-1</v>
      </c>
      <c r="I415" s="34" t="str">
        <f>IF(F415="","",IF(F415=4,VLOOKUP(VALUE(CONCATENATE(E415,F415,IF(OR(VLOOKUP(C415,[3]Heroes_Config!B:C,2,0)="枪兵",VLOOKUP(C415,[3]Heroes_Config!B:C,2,0)="步兵",VLOOKUP(C415,[3]Heroes_Config!B:C,2,0)="骑兵",VLOOKUP(C415,[3]Heroes_Config!B:C,2,0)="轻骑兵",VLOOKUP(C415,[3]Heroes_Config!B:C,2,0)="重骑兵",VLOOKUP(C415,[3]Heroes_Config!B:C,2,0)="盾兵",VLOOKUP(C415,[3]Heroes_Config!B:C,2,0)="忍者",VLOOKUP(C415,[3]Heroes_Config!B:C,2,0)="怪兽"),0,1))),[4]被动技能!A$3:B$32,2,0),VLOOKUP(VALUE(LEFT(CONCATENATE(E415,F415,IF(OR(VLOOKUP(C415,[3]Heroes_Config!B:C,2,0)="枪兵",VLOOKUP(C415,[3]Heroes_Config!B:C,2,0)="步兵",VLOOKUP(C415,[3]Heroes_Config!B:C,2,0)="骑兵",VLOOKUP(C415,[3]Heroes_Config!B:C,2,0)="轻骑兵",VLOOKUP(C415,[3]Heroes_Config!B:C,2,0)="重骑兵",VLOOKUP(C415,[3]Heroes_Config!B:C,2,0)="盾兵",VLOOKUP(C415,[3]Heroes_Config!B:C,2,0)="忍者",VLOOKUP(C415,[3]Heroes_Config!B:C,2,0)="怪兽"),0,1)),2)),[4]被动技能!A$3:B$32,2,0)))</f>
        <v/>
      </c>
      <c r="J415" s="34" t="str">
        <f t="shared" si="85"/>
        <v/>
      </c>
      <c r="K415" s="34" t="str">
        <f>VLOOKUP(D415,[4]被动技能!$A$35:$B$37,2,0)</f>
        <v>80000020|5|80000021|5|80000022|5;80000021|10|80000022|10|80000023|10</v>
      </c>
      <c r="L415" s="34" t="str">
        <f t="shared" si="83"/>
        <v/>
      </c>
      <c r="M415" s="34" t="str">
        <f t="shared" si="84"/>
        <v/>
      </c>
    </row>
    <row r="416" spans="1:13" s="34" customFormat="1" x14ac:dyDescent="0.15">
      <c r="A416" s="34">
        <f t="shared" si="87"/>
        <v>200701</v>
      </c>
      <c r="B416" s="96">
        <v>2007</v>
      </c>
      <c r="C416" s="96" t="s">
        <v>1046</v>
      </c>
      <c r="D416" s="98">
        <f>VLOOKUP(B416,Heroes_Config!$A$5:$AN$5005,MATCH(D$4,Heroes_Config!$A$4:$AN$4,0),0)</f>
        <v>2</v>
      </c>
      <c r="E416" s="34">
        <v>1</v>
      </c>
      <c r="G416" s="34">
        <f t="shared" ref="G416:H420" si="88">G411</f>
        <v>10</v>
      </c>
      <c r="H416" s="34">
        <f t="shared" si="88"/>
        <v>-1</v>
      </c>
      <c r="I416" s="34" t="str">
        <f>IF(F416="","",IF(F416=4,VLOOKUP(VALUE(CONCATENATE(E416,F416,IF(OR(VLOOKUP(C416,[3]Heroes_Config!B:C,2,0)="枪兵",VLOOKUP(C416,[3]Heroes_Config!B:C,2,0)="步兵",VLOOKUP(C416,[3]Heroes_Config!B:C,2,0)="骑兵",VLOOKUP(C416,[3]Heroes_Config!B:C,2,0)="轻骑兵",VLOOKUP(C416,[3]Heroes_Config!B:C,2,0)="重骑兵",VLOOKUP(C416,[3]Heroes_Config!B:C,2,0)="盾兵",VLOOKUP(C416,[3]Heroes_Config!B:C,2,0)="忍者",VLOOKUP(C416,[3]Heroes_Config!B:C,2,0)="怪兽"),0,1))),[4]被动技能!A$3:B$32,2,0),VLOOKUP(VALUE(LEFT(CONCATENATE(E416,F416,IF(OR(VLOOKUP(C416,[3]Heroes_Config!B:C,2,0)="枪兵",VLOOKUP(C416,[3]Heroes_Config!B:C,2,0)="步兵",VLOOKUP(C416,[3]Heroes_Config!B:C,2,0)="骑兵",VLOOKUP(C416,[3]Heroes_Config!B:C,2,0)="轻骑兵",VLOOKUP(C416,[3]Heroes_Config!B:C,2,0)="重骑兵",VLOOKUP(C416,[3]Heroes_Config!B:C,2,0)="盾兵",VLOOKUP(C416,[3]Heroes_Config!B:C,2,0)="忍者",VLOOKUP(C416,[3]Heroes_Config!B:C,2,0)="怪兽"),0,1)),2)),[4]被动技能!A$3:B$32,2,0)))</f>
        <v/>
      </c>
      <c r="J416" s="34" t="str">
        <f t="shared" si="85"/>
        <v/>
      </c>
      <c r="K416" s="34" t="str">
        <f>VLOOKUP(D416,[4]被动技能!$A$35:$B$37,2,0)</f>
        <v>80000020|5|80000021|5|80000022|5;80000021|10|80000022|10|80000023|10</v>
      </c>
      <c r="L416" s="34" t="str">
        <f t="shared" si="83"/>
        <v/>
      </c>
      <c r="M416" s="34" t="str">
        <f t="shared" si="84"/>
        <v/>
      </c>
    </row>
    <row r="417" spans="1:13" s="34" customFormat="1" x14ac:dyDescent="0.15">
      <c r="A417" s="34">
        <f t="shared" si="87"/>
        <v>200702</v>
      </c>
      <c r="B417" s="96">
        <v>2007</v>
      </c>
      <c r="C417" s="96" t="s">
        <v>1046</v>
      </c>
      <c r="D417" s="98">
        <f>VLOOKUP(B417,Heroes_Config!$A$5:$AN$5005,MATCH(D$4,Heroes_Config!$A$4:$AN$4,0),0)</f>
        <v>2</v>
      </c>
      <c r="E417" s="34">
        <v>2</v>
      </c>
      <c r="G417" s="34">
        <f t="shared" si="88"/>
        <v>25</v>
      </c>
      <c r="H417" s="34">
        <f t="shared" si="88"/>
        <v>-1</v>
      </c>
      <c r="I417" s="34" t="str">
        <f>IF(F417="","",IF(F417=4,VLOOKUP(VALUE(CONCATENATE(E417,F417,IF(OR(VLOOKUP(C417,[3]Heroes_Config!B:C,2,0)="枪兵",VLOOKUP(C417,[3]Heroes_Config!B:C,2,0)="步兵",VLOOKUP(C417,[3]Heroes_Config!B:C,2,0)="骑兵",VLOOKUP(C417,[3]Heroes_Config!B:C,2,0)="轻骑兵",VLOOKUP(C417,[3]Heroes_Config!B:C,2,0)="重骑兵",VLOOKUP(C417,[3]Heroes_Config!B:C,2,0)="盾兵",VLOOKUP(C417,[3]Heroes_Config!B:C,2,0)="忍者",VLOOKUP(C417,[3]Heroes_Config!B:C,2,0)="怪兽"),0,1))),[4]被动技能!A$3:B$32,2,0),VLOOKUP(VALUE(LEFT(CONCATENATE(E417,F417,IF(OR(VLOOKUP(C417,[3]Heroes_Config!B:C,2,0)="枪兵",VLOOKUP(C417,[3]Heroes_Config!B:C,2,0)="步兵",VLOOKUP(C417,[3]Heroes_Config!B:C,2,0)="骑兵",VLOOKUP(C417,[3]Heroes_Config!B:C,2,0)="轻骑兵",VLOOKUP(C417,[3]Heroes_Config!B:C,2,0)="重骑兵",VLOOKUP(C417,[3]Heroes_Config!B:C,2,0)="盾兵",VLOOKUP(C417,[3]Heroes_Config!B:C,2,0)="忍者",VLOOKUP(C417,[3]Heroes_Config!B:C,2,0)="怪兽"),0,1)),2)),[4]被动技能!A$3:B$32,2,0)))</f>
        <v/>
      </c>
      <c r="J417" s="34" t="str">
        <f t="shared" si="85"/>
        <v/>
      </c>
      <c r="K417" s="34" t="str">
        <f>VLOOKUP(D417,[4]被动技能!$A$35:$B$37,2,0)</f>
        <v>80000020|5|80000021|5|80000022|5;80000021|10|80000022|10|80000023|10</v>
      </c>
      <c r="L417" s="34" t="str">
        <f t="shared" si="83"/>
        <v/>
      </c>
      <c r="M417" s="34" t="str">
        <f t="shared" si="84"/>
        <v/>
      </c>
    </row>
    <row r="418" spans="1:13" s="34" customFormat="1" x14ac:dyDescent="0.15">
      <c r="A418" s="34">
        <f t="shared" si="87"/>
        <v>200703</v>
      </c>
      <c r="B418" s="96">
        <v>2007</v>
      </c>
      <c r="C418" s="96" t="s">
        <v>1046</v>
      </c>
      <c r="D418" s="98">
        <f>VLOOKUP(B418,Heroes_Config!$A$5:$AN$5005,MATCH(D$4,Heroes_Config!$A$4:$AN$4,0),0)</f>
        <v>2</v>
      </c>
      <c r="E418" s="34">
        <v>3</v>
      </c>
      <c r="G418" s="34">
        <f t="shared" si="88"/>
        <v>35</v>
      </c>
      <c r="H418" s="34">
        <f t="shared" si="88"/>
        <v>-1</v>
      </c>
      <c r="I418" s="34" t="str">
        <f>IF(F418="","",IF(F418=4,VLOOKUP(VALUE(CONCATENATE(E418,F418,IF(OR(VLOOKUP(C418,[3]Heroes_Config!B:C,2,0)="枪兵",VLOOKUP(C418,[3]Heroes_Config!B:C,2,0)="步兵",VLOOKUP(C418,[3]Heroes_Config!B:C,2,0)="骑兵",VLOOKUP(C418,[3]Heroes_Config!B:C,2,0)="轻骑兵",VLOOKUP(C418,[3]Heroes_Config!B:C,2,0)="重骑兵",VLOOKUP(C418,[3]Heroes_Config!B:C,2,0)="盾兵",VLOOKUP(C418,[3]Heroes_Config!B:C,2,0)="忍者",VLOOKUP(C418,[3]Heroes_Config!B:C,2,0)="怪兽"),0,1))),[4]被动技能!A$3:B$32,2,0),VLOOKUP(VALUE(LEFT(CONCATENATE(E418,F418,IF(OR(VLOOKUP(C418,[3]Heroes_Config!B:C,2,0)="枪兵",VLOOKUP(C418,[3]Heroes_Config!B:C,2,0)="步兵",VLOOKUP(C418,[3]Heroes_Config!B:C,2,0)="骑兵",VLOOKUP(C418,[3]Heroes_Config!B:C,2,0)="轻骑兵",VLOOKUP(C418,[3]Heroes_Config!B:C,2,0)="重骑兵",VLOOKUP(C418,[3]Heroes_Config!B:C,2,0)="盾兵",VLOOKUP(C418,[3]Heroes_Config!B:C,2,0)="忍者",VLOOKUP(C418,[3]Heroes_Config!B:C,2,0)="怪兽"),0,1)),2)),[4]被动技能!A$3:B$32,2,0)))</f>
        <v/>
      </c>
      <c r="J418" s="34" t="str">
        <f t="shared" si="85"/>
        <v/>
      </c>
      <c r="K418" s="34" t="str">
        <f>VLOOKUP(D418,[4]被动技能!$A$35:$B$37,2,0)</f>
        <v>80000020|5|80000021|5|80000022|5;80000021|10|80000022|10|80000023|10</v>
      </c>
      <c r="L418" s="34" t="str">
        <f t="shared" si="83"/>
        <v/>
      </c>
      <c r="M418" s="34" t="str">
        <f t="shared" si="84"/>
        <v/>
      </c>
    </row>
    <row r="419" spans="1:13" s="34" customFormat="1" x14ac:dyDescent="0.15">
      <c r="A419" s="34">
        <f t="shared" si="87"/>
        <v>200704</v>
      </c>
      <c r="B419" s="96">
        <v>2007</v>
      </c>
      <c r="C419" s="96" t="s">
        <v>1046</v>
      </c>
      <c r="D419" s="98">
        <f>VLOOKUP(B419,Heroes_Config!$A$5:$AN$5005,MATCH(D$4,Heroes_Config!$A$4:$AN$4,0),0)</f>
        <v>2</v>
      </c>
      <c r="E419" s="34">
        <v>4</v>
      </c>
      <c r="G419" s="34">
        <f t="shared" si="88"/>
        <v>45</v>
      </c>
      <c r="H419" s="34">
        <f t="shared" si="88"/>
        <v>-1</v>
      </c>
      <c r="I419" s="34" t="str">
        <f>IF(F419="","",IF(F419=4,VLOOKUP(VALUE(CONCATENATE(E419,F419,IF(OR(VLOOKUP(C419,[3]Heroes_Config!B:C,2,0)="枪兵",VLOOKUP(C419,[3]Heroes_Config!B:C,2,0)="步兵",VLOOKUP(C419,[3]Heroes_Config!B:C,2,0)="骑兵",VLOOKUP(C419,[3]Heroes_Config!B:C,2,0)="轻骑兵",VLOOKUP(C419,[3]Heroes_Config!B:C,2,0)="重骑兵",VLOOKUP(C419,[3]Heroes_Config!B:C,2,0)="盾兵",VLOOKUP(C419,[3]Heroes_Config!B:C,2,0)="忍者",VLOOKUP(C419,[3]Heroes_Config!B:C,2,0)="怪兽"),0,1))),[4]被动技能!A$3:B$32,2,0),VLOOKUP(VALUE(LEFT(CONCATENATE(E419,F419,IF(OR(VLOOKUP(C419,[3]Heroes_Config!B:C,2,0)="枪兵",VLOOKUP(C419,[3]Heroes_Config!B:C,2,0)="步兵",VLOOKUP(C419,[3]Heroes_Config!B:C,2,0)="骑兵",VLOOKUP(C419,[3]Heroes_Config!B:C,2,0)="轻骑兵",VLOOKUP(C419,[3]Heroes_Config!B:C,2,0)="重骑兵",VLOOKUP(C419,[3]Heroes_Config!B:C,2,0)="盾兵",VLOOKUP(C419,[3]Heroes_Config!B:C,2,0)="忍者",VLOOKUP(C419,[3]Heroes_Config!B:C,2,0)="怪兽"),0,1)),2)),[4]被动技能!A$3:B$32,2,0)))</f>
        <v/>
      </c>
      <c r="J419" s="34" t="str">
        <f t="shared" si="85"/>
        <v/>
      </c>
      <c r="K419" s="34" t="str">
        <f>VLOOKUP(D419,[4]被动技能!$A$35:$B$37,2,0)</f>
        <v>80000020|5|80000021|5|80000022|5;80000021|10|80000022|10|80000023|10</v>
      </c>
      <c r="L419" s="34" t="str">
        <f t="shared" si="83"/>
        <v/>
      </c>
      <c r="M419" s="34" t="str">
        <f t="shared" si="84"/>
        <v/>
      </c>
    </row>
    <row r="420" spans="1:13" s="34" customFormat="1" x14ac:dyDescent="0.15">
      <c r="A420" s="34">
        <f t="shared" si="87"/>
        <v>200705</v>
      </c>
      <c r="B420" s="96">
        <v>2007</v>
      </c>
      <c r="C420" s="96" t="s">
        <v>1046</v>
      </c>
      <c r="D420" s="98">
        <f>VLOOKUP(B420,Heroes_Config!$A$5:$AN$5005,MATCH(D$4,Heroes_Config!$A$4:$AN$4,0),0)</f>
        <v>2</v>
      </c>
      <c r="E420" s="34">
        <v>5</v>
      </c>
      <c r="G420" s="34">
        <f t="shared" si="88"/>
        <v>55</v>
      </c>
      <c r="H420" s="34">
        <f t="shared" si="88"/>
        <v>-1</v>
      </c>
      <c r="I420" s="34" t="str">
        <f>IF(F420="","",IF(F420=4,VLOOKUP(VALUE(CONCATENATE(E420,F420,IF(OR(VLOOKUP(C420,[3]Heroes_Config!B:C,2,0)="枪兵",VLOOKUP(C420,[3]Heroes_Config!B:C,2,0)="步兵",VLOOKUP(C420,[3]Heroes_Config!B:C,2,0)="骑兵",VLOOKUP(C420,[3]Heroes_Config!B:C,2,0)="轻骑兵",VLOOKUP(C420,[3]Heroes_Config!B:C,2,0)="重骑兵",VLOOKUP(C420,[3]Heroes_Config!B:C,2,0)="盾兵",VLOOKUP(C420,[3]Heroes_Config!B:C,2,0)="忍者",VLOOKUP(C420,[3]Heroes_Config!B:C,2,0)="怪兽"),0,1))),[4]被动技能!A$3:B$32,2,0),VLOOKUP(VALUE(LEFT(CONCATENATE(E420,F420,IF(OR(VLOOKUP(C420,[3]Heroes_Config!B:C,2,0)="枪兵",VLOOKUP(C420,[3]Heroes_Config!B:C,2,0)="步兵",VLOOKUP(C420,[3]Heroes_Config!B:C,2,0)="骑兵",VLOOKUP(C420,[3]Heroes_Config!B:C,2,0)="轻骑兵",VLOOKUP(C420,[3]Heroes_Config!B:C,2,0)="重骑兵",VLOOKUP(C420,[3]Heroes_Config!B:C,2,0)="盾兵",VLOOKUP(C420,[3]Heroes_Config!B:C,2,0)="忍者",VLOOKUP(C420,[3]Heroes_Config!B:C,2,0)="怪兽"),0,1)),2)),[4]被动技能!A$3:B$32,2,0)))</f>
        <v/>
      </c>
      <c r="J420" s="34" t="str">
        <f t="shared" si="85"/>
        <v/>
      </c>
      <c r="K420" s="34" t="str">
        <f>VLOOKUP(D420,[4]被动技能!$A$35:$B$37,2,0)</f>
        <v>80000020|5|80000021|5|80000022|5;80000021|10|80000022|10|80000023|10</v>
      </c>
      <c r="L420" s="34" t="str">
        <f t="shared" si="83"/>
        <v/>
      </c>
      <c r="M420" s="34" t="str">
        <f t="shared" si="84"/>
        <v/>
      </c>
    </row>
    <row r="421" spans="1:13" s="34" customFormat="1" x14ac:dyDescent="0.15">
      <c r="A421" s="34">
        <f t="shared" si="87"/>
        <v>200801</v>
      </c>
      <c r="B421" s="96">
        <v>2008</v>
      </c>
      <c r="C421" s="96" t="s">
        <v>1049</v>
      </c>
      <c r="D421" s="98">
        <f>VLOOKUP(B421,Heroes_Config!$A$5:$AN$5005,MATCH(D$4,Heroes_Config!$A$4:$AN$4,0),0)</f>
        <v>2</v>
      </c>
      <c r="E421" s="34">
        <v>1</v>
      </c>
      <c r="G421" s="34">
        <f t="shared" ref="G421:H421" si="89">G416</f>
        <v>10</v>
      </c>
      <c r="H421" s="34">
        <f t="shared" si="89"/>
        <v>-1</v>
      </c>
      <c r="I421" s="34" t="str">
        <f>IF(F421="","",IF(F421=4,VLOOKUP(VALUE(CONCATENATE(E421,F421,IF(OR(VLOOKUP(C421,[3]Heroes_Config!B:C,2,0)="枪兵",VLOOKUP(C421,[3]Heroes_Config!B:C,2,0)="步兵",VLOOKUP(C421,[3]Heroes_Config!B:C,2,0)="骑兵",VLOOKUP(C421,[3]Heroes_Config!B:C,2,0)="轻骑兵",VLOOKUP(C421,[3]Heroes_Config!B:C,2,0)="重骑兵",VLOOKUP(C421,[3]Heroes_Config!B:C,2,0)="盾兵",VLOOKUP(C421,[3]Heroes_Config!B:C,2,0)="忍者",VLOOKUP(C421,[3]Heroes_Config!B:C,2,0)="怪兽"),0,1))),[4]被动技能!A$3:B$32,2,0),VLOOKUP(VALUE(LEFT(CONCATENATE(E421,F421,IF(OR(VLOOKUP(C421,[3]Heroes_Config!B:C,2,0)="枪兵",VLOOKUP(C421,[3]Heroes_Config!B:C,2,0)="步兵",VLOOKUP(C421,[3]Heroes_Config!B:C,2,0)="骑兵",VLOOKUP(C421,[3]Heroes_Config!B:C,2,0)="轻骑兵",VLOOKUP(C421,[3]Heroes_Config!B:C,2,0)="重骑兵",VLOOKUP(C421,[3]Heroes_Config!B:C,2,0)="盾兵",VLOOKUP(C421,[3]Heroes_Config!B:C,2,0)="忍者",VLOOKUP(C421,[3]Heroes_Config!B:C,2,0)="怪兽"),0,1)),2)),[4]被动技能!A$3:B$32,2,0)))</f>
        <v/>
      </c>
      <c r="J421" s="34" t="str">
        <f t="shared" si="85"/>
        <v/>
      </c>
      <c r="K421" s="34" t="str">
        <f>VLOOKUP(D421,[4]被动技能!$A$35:$B$37,2,0)</f>
        <v>80000020|5|80000021|5|80000022|5;80000021|10|80000022|10|80000023|10</v>
      </c>
      <c r="L421" s="34" t="str">
        <f t="shared" si="83"/>
        <v/>
      </c>
      <c r="M421" s="34" t="str">
        <f t="shared" si="84"/>
        <v/>
      </c>
    </row>
    <row r="422" spans="1:13" s="34" customFormat="1" x14ac:dyDescent="0.15">
      <c r="A422" s="34">
        <f t="shared" si="87"/>
        <v>200802</v>
      </c>
      <c r="B422" s="96">
        <v>2008</v>
      </c>
      <c r="C422" s="96" t="s">
        <v>1049</v>
      </c>
      <c r="D422" s="98">
        <f>VLOOKUP(B422,Heroes_Config!$A$5:$AN$5005,MATCH(D$4,Heroes_Config!$A$4:$AN$4,0),0)</f>
        <v>2</v>
      </c>
      <c r="E422" s="34">
        <v>2</v>
      </c>
      <c r="G422" s="34">
        <f t="shared" ref="G422:H422" si="90">G417</f>
        <v>25</v>
      </c>
      <c r="H422" s="34">
        <f t="shared" si="90"/>
        <v>-1</v>
      </c>
      <c r="I422" s="34" t="str">
        <f>IF(F422="","",IF(F422=4,VLOOKUP(VALUE(CONCATENATE(E422,F422,IF(OR(VLOOKUP(C422,[3]Heroes_Config!B:C,2,0)="枪兵",VLOOKUP(C422,[3]Heroes_Config!B:C,2,0)="步兵",VLOOKUP(C422,[3]Heroes_Config!B:C,2,0)="骑兵",VLOOKUP(C422,[3]Heroes_Config!B:C,2,0)="轻骑兵",VLOOKUP(C422,[3]Heroes_Config!B:C,2,0)="重骑兵",VLOOKUP(C422,[3]Heroes_Config!B:C,2,0)="盾兵",VLOOKUP(C422,[3]Heroes_Config!B:C,2,0)="忍者",VLOOKUP(C422,[3]Heroes_Config!B:C,2,0)="怪兽"),0,1))),[4]被动技能!A$3:B$32,2,0),VLOOKUP(VALUE(LEFT(CONCATENATE(E422,F422,IF(OR(VLOOKUP(C422,[3]Heroes_Config!B:C,2,0)="枪兵",VLOOKUP(C422,[3]Heroes_Config!B:C,2,0)="步兵",VLOOKUP(C422,[3]Heroes_Config!B:C,2,0)="骑兵",VLOOKUP(C422,[3]Heroes_Config!B:C,2,0)="轻骑兵",VLOOKUP(C422,[3]Heroes_Config!B:C,2,0)="重骑兵",VLOOKUP(C422,[3]Heroes_Config!B:C,2,0)="盾兵",VLOOKUP(C422,[3]Heroes_Config!B:C,2,0)="忍者",VLOOKUP(C422,[3]Heroes_Config!B:C,2,0)="怪兽"),0,1)),2)),[4]被动技能!A$3:B$32,2,0)))</f>
        <v/>
      </c>
      <c r="J422" s="34" t="str">
        <f t="shared" si="85"/>
        <v/>
      </c>
      <c r="K422" s="34" t="str">
        <f>VLOOKUP(D422,[4]被动技能!$A$35:$B$37,2,0)</f>
        <v>80000020|5|80000021|5|80000022|5;80000021|10|80000022|10|80000023|10</v>
      </c>
      <c r="L422" s="34" t="str">
        <f t="shared" si="83"/>
        <v/>
      </c>
      <c r="M422" s="34" t="str">
        <f t="shared" si="84"/>
        <v/>
      </c>
    </row>
    <row r="423" spans="1:13" s="34" customFormat="1" x14ac:dyDescent="0.15">
      <c r="A423" s="34">
        <f t="shared" si="87"/>
        <v>200803</v>
      </c>
      <c r="B423" s="96">
        <v>2008</v>
      </c>
      <c r="C423" s="96" t="s">
        <v>1049</v>
      </c>
      <c r="D423" s="98">
        <f>VLOOKUP(B423,Heroes_Config!$A$5:$AN$5005,MATCH(D$4,Heroes_Config!$A$4:$AN$4,0),0)</f>
        <v>2</v>
      </c>
      <c r="E423" s="34">
        <v>3</v>
      </c>
      <c r="G423" s="34">
        <f t="shared" ref="G423:H423" si="91">G418</f>
        <v>35</v>
      </c>
      <c r="H423" s="34">
        <f t="shared" si="91"/>
        <v>-1</v>
      </c>
      <c r="I423" s="34" t="str">
        <f>IF(F423="","",IF(F423=4,VLOOKUP(VALUE(CONCATENATE(E423,F423,IF(OR(VLOOKUP(C423,[3]Heroes_Config!B:C,2,0)="枪兵",VLOOKUP(C423,[3]Heroes_Config!B:C,2,0)="步兵",VLOOKUP(C423,[3]Heroes_Config!B:C,2,0)="骑兵",VLOOKUP(C423,[3]Heroes_Config!B:C,2,0)="轻骑兵",VLOOKUP(C423,[3]Heroes_Config!B:C,2,0)="重骑兵",VLOOKUP(C423,[3]Heroes_Config!B:C,2,0)="盾兵",VLOOKUP(C423,[3]Heroes_Config!B:C,2,0)="忍者",VLOOKUP(C423,[3]Heroes_Config!B:C,2,0)="怪兽"),0,1))),[4]被动技能!A$3:B$32,2,0),VLOOKUP(VALUE(LEFT(CONCATENATE(E423,F423,IF(OR(VLOOKUP(C423,[3]Heroes_Config!B:C,2,0)="枪兵",VLOOKUP(C423,[3]Heroes_Config!B:C,2,0)="步兵",VLOOKUP(C423,[3]Heroes_Config!B:C,2,0)="骑兵",VLOOKUP(C423,[3]Heroes_Config!B:C,2,0)="轻骑兵",VLOOKUP(C423,[3]Heroes_Config!B:C,2,0)="重骑兵",VLOOKUP(C423,[3]Heroes_Config!B:C,2,0)="盾兵",VLOOKUP(C423,[3]Heroes_Config!B:C,2,0)="忍者",VLOOKUP(C423,[3]Heroes_Config!B:C,2,0)="怪兽"),0,1)),2)),[4]被动技能!A$3:B$32,2,0)))</f>
        <v/>
      </c>
      <c r="J423" s="34" t="str">
        <f t="shared" si="85"/>
        <v/>
      </c>
      <c r="K423" s="34" t="str">
        <f>VLOOKUP(D423,[4]被动技能!$A$35:$B$37,2,0)</f>
        <v>80000020|5|80000021|5|80000022|5;80000021|10|80000022|10|80000023|10</v>
      </c>
      <c r="L423" s="34" t="str">
        <f t="shared" si="83"/>
        <v/>
      </c>
      <c r="M423" s="34" t="str">
        <f t="shared" si="84"/>
        <v/>
      </c>
    </row>
    <row r="424" spans="1:13" s="34" customFormat="1" x14ac:dyDescent="0.15">
      <c r="A424" s="34">
        <f t="shared" si="87"/>
        <v>200804</v>
      </c>
      <c r="B424" s="96">
        <v>2008</v>
      </c>
      <c r="C424" s="96" t="s">
        <v>1049</v>
      </c>
      <c r="D424" s="98">
        <f>VLOOKUP(B424,Heroes_Config!$A$5:$AN$5005,MATCH(D$4,Heroes_Config!$A$4:$AN$4,0),0)</f>
        <v>2</v>
      </c>
      <c r="E424" s="34">
        <v>4</v>
      </c>
      <c r="G424" s="34">
        <f t="shared" ref="G424:H424" si="92">G419</f>
        <v>45</v>
      </c>
      <c r="H424" s="34">
        <f t="shared" si="92"/>
        <v>-1</v>
      </c>
      <c r="I424" s="34" t="str">
        <f>IF(F424="","",IF(F424=4,VLOOKUP(VALUE(CONCATENATE(E424,F424,IF(OR(VLOOKUP(C424,[3]Heroes_Config!B:C,2,0)="枪兵",VLOOKUP(C424,[3]Heroes_Config!B:C,2,0)="步兵",VLOOKUP(C424,[3]Heroes_Config!B:C,2,0)="骑兵",VLOOKUP(C424,[3]Heroes_Config!B:C,2,0)="轻骑兵",VLOOKUP(C424,[3]Heroes_Config!B:C,2,0)="重骑兵",VLOOKUP(C424,[3]Heroes_Config!B:C,2,0)="盾兵",VLOOKUP(C424,[3]Heroes_Config!B:C,2,0)="忍者",VLOOKUP(C424,[3]Heroes_Config!B:C,2,0)="怪兽"),0,1))),[4]被动技能!A$3:B$32,2,0),VLOOKUP(VALUE(LEFT(CONCATENATE(E424,F424,IF(OR(VLOOKUP(C424,[3]Heroes_Config!B:C,2,0)="枪兵",VLOOKUP(C424,[3]Heroes_Config!B:C,2,0)="步兵",VLOOKUP(C424,[3]Heroes_Config!B:C,2,0)="骑兵",VLOOKUP(C424,[3]Heroes_Config!B:C,2,0)="轻骑兵",VLOOKUP(C424,[3]Heroes_Config!B:C,2,0)="重骑兵",VLOOKUP(C424,[3]Heroes_Config!B:C,2,0)="盾兵",VLOOKUP(C424,[3]Heroes_Config!B:C,2,0)="忍者",VLOOKUP(C424,[3]Heroes_Config!B:C,2,0)="怪兽"),0,1)),2)),[4]被动技能!A$3:B$32,2,0)))</f>
        <v/>
      </c>
      <c r="J424" s="34" t="str">
        <f t="shared" si="85"/>
        <v/>
      </c>
      <c r="K424" s="34" t="str">
        <f>VLOOKUP(D424,[4]被动技能!$A$35:$B$37,2,0)</f>
        <v>80000020|5|80000021|5|80000022|5;80000021|10|80000022|10|80000023|10</v>
      </c>
      <c r="L424" s="34" t="str">
        <f t="shared" si="83"/>
        <v/>
      </c>
      <c r="M424" s="34" t="str">
        <f t="shared" si="84"/>
        <v/>
      </c>
    </row>
    <row r="425" spans="1:13" s="34" customFormat="1" x14ac:dyDescent="0.15">
      <c r="A425" s="34">
        <f t="shared" si="87"/>
        <v>200805</v>
      </c>
      <c r="B425" s="96">
        <v>2008</v>
      </c>
      <c r="C425" s="96" t="s">
        <v>1049</v>
      </c>
      <c r="D425" s="98">
        <f>VLOOKUP(B425,Heroes_Config!$A$5:$AN$5005,MATCH(D$4,Heroes_Config!$A$4:$AN$4,0),0)</f>
        <v>2</v>
      </c>
      <c r="E425" s="34">
        <v>5</v>
      </c>
      <c r="G425" s="34">
        <f t="shared" ref="G425:H425" si="93">G420</f>
        <v>55</v>
      </c>
      <c r="H425" s="34">
        <f t="shared" si="93"/>
        <v>-1</v>
      </c>
      <c r="I425" s="34" t="str">
        <f>IF(F425="","",IF(F425=4,VLOOKUP(VALUE(CONCATENATE(E425,F425,IF(OR(VLOOKUP(C425,[3]Heroes_Config!B:C,2,0)="枪兵",VLOOKUP(C425,[3]Heroes_Config!B:C,2,0)="步兵",VLOOKUP(C425,[3]Heroes_Config!B:C,2,0)="骑兵",VLOOKUP(C425,[3]Heroes_Config!B:C,2,0)="轻骑兵",VLOOKUP(C425,[3]Heroes_Config!B:C,2,0)="重骑兵",VLOOKUP(C425,[3]Heroes_Config!B:C,2,0)="盾兵",VLOOKUP(C425,[3]Heroes_Config!B:C,2,0)="忍者",VLOOKUP(C425,[3]Heroes_Config!B:C,2,0)="怪兽"),0,1))),[4]被动技能!A$3:B$32,2,0),VLOOKUP(VALUE(LEFT(CONCATENATE(E425,F425,IF(OR(VLOOKUP(C425,[3]Heroes_Config!B:C,2,0)="枪兵",VLOOKUP(C425,[3]Heroes_Config!B:C,2,0)="步兵",VLOOKUP(C425,[3]Heroes_Config!B:C,2,0)="骑兵",VLOOKUP(C425,[3]Heroes_Config!B:C,2,0)="轻骑兵",VLOOKUP(C425,[3]Heroes_Config!B:C,2,0)="重骑兵",VLOOKUP(C425,[3]Heroes_Config!B:C,2,0)="盾兵",VLOOKUP(C425,[3]Heroes_Config!B:C,2,0)="忍者",VLOOKUP(C425,[3]Heroes_Config!B:C,2,0)="怪兽"),0,1)),2)),[4]被动技能!A$3:B$32,2,0)))</f>
        <v/>
      </c>
      <c r="J425" s="34" t="str">
        <f t="shared" si="85"/>
        <v/>
      </c>
      <c r="K425" s="34" t="str">
        <f>VLOOKUP(D425,[4]被动技能!$A$35:$B$37,2,0)</f>
        <v>80000020|5|80000021|5|80000022|5;80000021|10|80000022|10|80000023|10</v>
      </c>
      <c r="L425" s="34" t="str">
        <f t="shared" si="83"/>
        <v/>
      </c>
      <c r="M425" s="34" t="str">
        <f t="shared" si="84"/>
        <v/>
      </c>
    </row>
    <row r="426" spans="1:13" s="34" customFormat="1" x14ac:dyDescent="0.15">
      <c r="A426" s="34">
        <f t="shared" si="87"/>
        <v>400101</v>
      </c>
      <c r="B426" s="100">
        <v>4001</v>
      </c>
      <c r="C426" s="100" t="s">
        <v>774</v>
      </c>
      <c r="D426" s="101">
        <f>VLOOKUP(B426,Heroes_Config!$A$5:$AN$5005,MATCH(D$4,Heroes_Config!$A$4:$AN$4,0),0)</f>
        <v>2</v>
      </c>
      <c r="E426" s="34">
        <v>1</v>
      </c>
      <c r="I426" s="34" t="str">
        <f>IF(F426="","",IF(F426=4,VLOOKUP(VALUE(CONCATENATE(E426,F426,IF(OR(VLOOKUP(C426,[3]Heroes_Config!B:C,2,0)="枪兵",VLOOKUP(C426,[3]Heroes_Config!B:C,2,0)="步兵",VLOOKUP(C426,[3]Heroes_Config!B:C,2,0)="骑兵",VLOOKUP(C426,[3]Heroes_Config!B:C,2,0)="轻骑兵",VLOOKUP(C426,[3]Heroes_Config!B:C,2,0)="重骑兵",VLOOKUP(C426,[3]Heroes_Config!B:C,2,0)="盾兵",VLOOKUP(C426,[3]Heroes_Config!B:C,2,0)="忍者",VLOOKUP(C426,[3]Heroes_Config!B:C,2,0)="怪兽"),0,1))),[4]被动技能!A$3:B$32,2,0),VLOOKUP(VALUE(LEFT(CONCATENATE(E426,F426,IF(OR(VLOOKUP(C426,[3]Heroes_Config!B:C,2,0)="枪兵",VLOOKUP(C426,[3]Heroes_Config!B:C,2,0)="步兵",VLOOKUP(C426,[3]Heroes_Config!B:C,2,0)="骑兵",VLOOKUP(C426,[3]Heroes_Config!B:C,2,0)="轻骑兵",VLOOKUP(C426,[3]Heroes_Config!B:C,2,0)="重骑兵",VLOOKUP(C426,[3]Heroes_Config!B:C,2,0)="盾兵",VLOOKUP(C426,[3]Heroes_Config!B:C,2,0)="忍者",VLOOKUP(C426,[3]Heroes_Config!B:C,2,0)="怪兽"),0,1)),2)),[4]被动技能!A$3:B$32,2,0)))</f>
        <v/>
      </c>
      <c r="J426" s="34" t="str">
        <f t="shared" si="85"/>
        <v/>
      </c>
      <c r="K426" s="34" t="str">
        <f>VLOOKUP(D426,[4]被动技能!$A$35:$B$37,2,0)</f>
        <v>80000020|5|80000021|5|80000022|5;80000021|10|80000022|10|80000023|10</v>
      </c>
      <c r="L426" s="34" t="str">
        <f t="shared" si="83"/>
        <v/>
      </c>
      <c r="M426" s="34" t="str">
        <f t="shared" si="84"/>
        <v/>
      </c>
    </row>
    <row r="427" spans="1:13" s="34" customFormat="1" x14ac:dyDescent="0.15">
      <c r="A427" s="34">
        <f t="shared" si="87"/>
        <v>400201</v>
      </c>
      <c r="B427" s="100">
        <v>4002</v>
      </c>
      <c r="C427" s="100" t="s">
        <v>1000</v>
      </c>
      <c r="D427" s="101">
        <f>VLOOKUP(B427,Heroes_Config!$A$5:$AN$5005,MATCH(D$4,Heroes_Config!$A$4:$AN$4,0),0)</f>
        <v>2</v>
      </c>
      <c r="E427" s="34">
        <v>1</v>
      </c>
      <c r="I427" s="34" t="str">
        <f>IF(F427="","",IF(F427=4,VLOOKUP(VALUE(CONCATENATE(E427,F427,IF(OR(VLOOKUP(C427,[3]Heroes_Config!B:C,2,0)="枪兵",VLOOKUP(C427,[3]Heroes_Config!B:C,2,0)="步兵",VLOOKUP(C427,[3]Heroes_Config!B:C,2,0)="骑兵",VLOOKUP(C427,[3]Heroes_Config!B:C,2,0)="轻骑兵",VLOOKUP(C427,[3]Heroes_Config!B:C,2,0)="重骑兵",VLOOKUP(C427,[3]Heroes_Config!B:C,2,0)="盾兵",VLOOKUP(C427,[3]Heroes_Config!B:C,2,0)="忍者",VLOOKUP(C427,[3]Heroes_Config!B:C,2,0)="怪兽"),0,1))),[4]被动技能!A$3:B$32,2,0),VLOOKUP(VALUE(LEFT(CONCATENATE(E427,F427,IF(OR(VLOOKUP(C427,[3]Heroes_Config!B:C,2,0)="枪兵",VLOOKUP(C427,[3]Heroes_Config!B:C,2,0)="步兵",VLOOKUP(C427,[3]Heroes_Config!B:C,2,0)="骑兵",VLOOKUP(C427,[3]Heroes_Config!B:C,2,0)="轻骑兵",VLOOKUP(C427,[3]Heroes_Config!B:C,2,0)="重骑兵",VLOOKUP(C427,[3]Heroes_Config!B:C,2,0)="盾兵",VLOOKUP(C427,[3]Heroes_Config!B:C,2,0)="忍者",VLOOKUP(C427,[3]Heroes_Config!B:C,2,0)="怪兽"),0,1)),2)),[4]被动技能!A$3:B$32,2,0)))</f>
        <v/>
      </c>
      <c r="J427" s="34" t="str">
        <f t="shared" si="85"/>
        <v/>
      </c>
      <c r="K427" s="34" t="str">
        <f>VLOOKUP(D427,[4]被动技能!$A$35:$B$37,2,0)</f>
        <v>80000020|5|80000021|5|80000022|5;80000021|10|80000022|10|80000023|10</v>
      </c>
      <c r="L427" s="34" t="str">
        <f t="shared" si="83"/>
        <v/>
      </c>
      <c r="M427" s="34" t="str">
        <f t="shared" si="84"/>
        <v/>
      </c>
    </row>
    <row r="428" spans="1:13" s="34" customFormat="1" x14ac:dyDescent="0.15">
      <c r="A428" s="34">
        <f t="shared" si="87"/>
        <v>400301</v>
      </c>
      <c r="B428" s="100">
        <v>4003</v>
      </c>
      <c r="C428" s="100" t="s">
        <v>1274</v>
      </c>
      <c r="D428" s="101">
        <f>VLOOKUP(B428,Heroes_Config!$A$5:$AN$5005,MATCH(D$4,Heroes_Config!$A$4:$AN$4,0),0)</f>
        <v>2</v>
      </c>
      <c r="E428" s="34">
        <v>1</v>
      </c>
      <c r="J428" s="34" t="str">
        <f t="shared" si="85"/>
        <v/>
      </c>
      <c r="K428" s="34" t="str">
        <f>VLOOKUP(D428,[4]被动技能!$A$35:$B$37,2,0)</f>
        <v>80000020|5|80000021|5|80000022|5;80000021|10|80000022|10|80000023|10</v>
      </c>
    </row>
    <row r="429" spans="1:13" s="34" customFormat="1" x14ac:dyDescent="0.15">
      <c r="A429" s="34">
        <f t="shared" si="87"/>
        <v>400401</v>
      </c>
      <c r="B429" s="100">
        <v>4004</v>
      </c>
      <c r="C429" s="100" t="s">
        <v>1276</v>
      </c>
      <c r="D429" s="101">
        <f>VLOOKUP(B429,Heroes_Config!$A$5:$AN$5005,MATCH(D$4,Heroes_Config!$A$4:$AN$4,0),0)</f>
        <v>2</v>
      </c>
      <c r="E429" s="34">
        <v>1</v>
      </c>
      <c r="J429" s="34" t="str">
        <f t="shared" si="85"/>
        <v/>
      </c>
      <c r="K429" s="34" t="str">
        <f>VLOOKUP(D429,[4]被动技能!$A$35:$B$37,2,0)</f>
        <v>80000020|5|80000021|5|80000022|5;80000021|10|80000022|10|80000023|10</v>
      </c>
    </row>
    <row r="430" spans="1:13" s="34" customFormat="1" x14ac:dyDescent="0.15">
      <c r="A430" s="34">
        <f t="shared" si="87"/>
        <v>700001</v>
      </c>
      <c r="B430" s="96">
        <v>7000</v>
      </c>
      <c r="C430" s="96" t="s">
        <v>843</v>
      </c>
      <c r="D430" s="98">
        <f>VLOOKUP(B430,Heroes_Config!$A$5:$AN$5005,MATCH(D$4,Heroes_Config!$A$4:$AN$4,0),0)</f>
        <v>2</v>
      </c>
      <c r="E430" s="34">
        <v>1</v>
      </c>
      <c r="I430" s="34" t="str">
        <f>IF(F430="","",IF(F430=4,VLOOKUP(VALUE(CONCATENATE(E430,F430,IF(OR(VLOOKUP(C430,[3]Heroes_Config!B:C,2,0)="枪兵",VLOOKUP(C430,[3]Heroes_Config!B:C,2,0)="步兵",VLOOKUP(C430,[3]Heroes_Config!B:C,2,0)="骑兵",VLOOKUP(C430,[3]Heroes_Config!B:C,2,0)="轻骑兵",VLOOKUP(C430,[3]Heroes_Config!B:C,2,0)="重骑兵",VLOOKUP(C430,[3]Heroes_Config!B:C,2,0)="盾兵",VLOOKUP(C430,[3]Heroes_Config!B:C,2,0)="忍者",VLOOKUP(C430,[3]Heroes_Config!B:C,2,0)="怪兽"),0,1))),[4]被动技能!A$3:B$32,2,0),VLOOKUP(VALUE(LEFT(CONCATENATE(E430,F430,IF(OR(VLOOKUP(C430,[3]Heroes_Config!B:C,2,0)="枪兵",VLOOKUP(C430,[3]Heroes_Config!B:C,2,0)="步兵",VLOOKUP(C430,[3]Heroes_Config!B:C,2,0)="骑兵",VLOOKUP(C430,[3]Heroes_Config!B:C,2,0)="轻骑兵",VLOOKUP(C430,[3]Heroes_Config!B:C,2,0)="重骑兵",VLOOKUP(C430,[3]Heroes_Config!B:C,2,0)="盾兵",VLOOKUP(C430,[3]Heroes_Config!B:C,2,0)="忍者",VLOOKUP(C430,[3]Heroes_Config!B:C,2,0)="怪兽"),0,1)),2)),[4]被动技能!A$3:B$32,2,0)))</f>
        <v/>
      </c>
      <c r="J430" s="34" t="str">
        <f t="shared" si="85"/>
        <v/>
      </c>
      <c r="K430" s="34" t="str">
        <f>VLOOKUP(D430,[4]被动技能!$A$35:$B$37,2,0)</f>
        <v>80000020|5|80000021|5|80000022|5;80000021|10|80000022|10|80000023|10</v>
      </c>
      <c r="L430" s="34" t="str">
        <f t="shared" ref="L430:L471" si="94">IF(F430="","",CHOOSE(F430,80000016,80000017,80000018,80000019))</f>
        <v/>
      </c>
      <c r="M430" s="34" t="str">
        <f t="shared" ref="M430:M471" si="95">IF(L430="","",CHOOSE(E430,5,10,15,20,30,40))</f>
        <v/>
      </c>
    </row>
    <row r="431" spans="1:13" s="34" customFormat="1" x14ac:dyDescent="0.15">
      <c r="A431" s="34">
        <f t="shared" si="87"/>
        <v>700002</v>
      </c>
      <c r="B431" s="96">
        <v>7000</v>
      </c>
      <c r="C431" s="96" t="s">
        <v>843</v>
      </c>
      <c r="D431" s="98">
        <f>VLOOKUP(B431,Heroes_Config!$A$5:$AN$5005,MATCH(D$4,Heroes_Config!$A$4:$AN$4,0),0)</f>
        <v>2</v>
      </c>
      <c r="E431" s="34">
        <v>2</v>
      </c>
      <c r="I431" s="34" t="str">
        <f>IF(F431="","",IF(F431=4,VLOOKUP(VALUE(CONCATENATE(E431,F431,IF(OR(VLOOKUP(C431,[3]Heroes_Config!B:C,2,0)="枪兵",VLOOKUP(C431,[3]Heroes_Config!B:C,2,0)="步兵",VLOOKUP(C431,[3]Heroes_Config!B:C,2,0)="骑兵",VLOOKUP(C431,[3]Heroes_Config!B:C,2,0)="轻骑兵",VLOOKUP(C431,[3]Heroes_Config!B:C,2,0)="重骑兵",VLOOKUP(C431,[3]Heroes_Config!B:C,2,0)="盾兵",VLOOKUP(C431,[3]Heroes_Config!B:C,2,0)="忍者",VLOOKUP(C431,[3]Heroes_Config!B:C,2,0)="怪兽"),0,1))),[4]被动技能!A$3:B$32,2,0),VLOOKUP(VALUE(LEFT(CONCATENATE(E431,F431,IF(OR(VLOOKUP(C431,[3]Heroes_Config!B:C,2,0)="枪兵",VLOOKUP(C431,[3]Heroes_Config!B:C,2,0)="步兵",VLOOKUP(C431,[3]Heroes_Config!B:C,2,0)="骑兵",VLOOKUP(C431,[3]Heroes_Config!B:C,2,0)="轻骑兵",VLOOKUP(C431,[3]Heroes_Config!B:C,2,0)="重骑兵",VLOOKUP(C431,[3]Heroes_Config!B:C,2,0)="盾兵",VLOOKUP(C431,[3]Heroes_Config!B:C,2,0)="忍者",VLOOKUP(C431,[3]Heroes_Config!B:C,2,0)="怪兽"),0,1)),2)),[4]被动技能!A$3:B$32,2,0)))</f>
        <v/>
      </c>
      <c r="J431" s="34" t="str">
        <f t="shared" si="85"/>
        <v/>
      </c>
      <c r="K431" s="34" t="str">
        <f>VLOOKUP(D431,[4]被动技能!$A$35:$B$37,2,0)</f>
        <v>80000020|5|80000021|5|80000022|5;80000021|10|80000022|10|80000023|10</v>
      </c>
      <c r="L431" s="34" t="str">
        <f t="shared" si="94"/>
        <v/>
      </c>
      <c r="M431" s="34" t="str">
        <f t="shared" si="95"/>
        <v/>
      </c>
    </row>
    <row r="432" spans="1:13" s="34" customFormat="1" x14ac:dyDescent="0.15">
      <c r="A432" s="34">
        <f t="shared" si="87"/>
        <v>700003</v>
      </c>
      <c r="B432" s="96">
        <v>7000</v>
      </c>
      <c r="C432" s="96" t="s">
        <v>843</v>
      </c>
      <c r="D432" s="98">
        <f>VLOOKUP(B432,Heroes_Config!$A$5:$AN$5005,MATCH(D$4,Heroes_Config!$A$4:$AN$4,0),0)</f>
        <v>2</v>
      </c>
      <c r="E432" s="34">
        <v>3</v>
      </c>
      <c r="I432" s="34" t="str">
        <f>IF(F432="","",IF(F432=4,VLOOKUP(VALUE(CONCATENATE(E432,F432,IF(OR(VLOOKUP(C432,[3]Heroes_Config!B:C,2,0)="枪兵",VLOOKUP(C432,[3]Heroes_Config!B:C,2,0)="步兵",VLOOKUP(C432,[3]Heroes_Config!B:C,2,0)="骑兵",VLOOKUP(C432,[3]Heroes_Config!B:C,2,0)="轻骑兵",VLOOKUP(C432,[3]Heroes_Config!B:C,2,0)="重骑兵",VLOOKUP(C432,[3]Heroes_Config!B:C,2,0)="盾兵",VLOOKUP(C432,[3]Heroes_Config!B:C,2,0)="忍者",VLOOKUP(C432,[3]Heroes_Config!B:C,2,0)="怪兽"),0,1))),[4]被动技能!A$3:B$32,2,0),VLOOKUP(VALUE(LEFT(CONCATENATE(E432,F432,IF(OR(VLOOKUP(C432,[3]Heroes_Config!B:C,2,0)="枪兵",VLOOKUP(C432,[3]Heroes_Config!B:C,2,0)="步兵",VLOOKUP(C432,[3]Heroes_Config!B:C,2,0)="骑兵",VLOOKUP(C432,[3]Heroes_Config!B:C,2,0)="轻骑兵",VLOOKUP(C432,[3]Heroes_Config!B:C,2,0)="重骑兵",VLOOKUP(C432,[3]Heroes_Config!B:C,2,0)="盾兵",VLOOKUP(C432,[3]Heroes_Config!B:C,2,0)="忍者",VLOOKUP(C432,[3]Heroes_Config!B:C,2,0)="怪兽"),0,1)),2)),[4]被动技能!A$3:B$32,2,0)))</f>
        <v/>
      </c>
      <c r="J432" s="34" t="str">
        <f t="shared" si="85"/>
        <v/>
      </c>
      <c r="K432" s="34" t="str">
        <f>VLOOKUP(D432,[4]被动技能!$A$35:$B$37,2,0)</f>
        <v>80000020|5|80000021|5|80000022|5;80000021|10|80000022|10|80000023|10</v>
      </c>
      <c r="L432" s="34" t="str">
        <f t="shared" si="94"/>
        <v/>
      </c>
      <c r="M432" s="34" t="str">
        <f t="shared" si="95"/>
        <v/>
      </c>
    </row>
    <row r="433" spans="1:13" s="34" customFormat="1" x14ac:dyDescent="0.15">
      <c r="A433" s="34">
        <f t="shared" si="87"/>
        <v>700004</v>
      </c>
      <c r="B433" s="96">
        <v>7000</v>
      </c>
      <c r="C433" s="96" t="s">
        <v>843</v>
      </c>
      <c r="D433" s="98">
        <f>VLOOKUP(B433,Heroes_Config!$A$5:$AN$5005,MATCH(D$4,Heroes_Config!$A$4:$AN$4,0),0)</f>
        <v>2</v>
      </c>
      <c r="E433" s="34">
        <v>4</v>
      </c>
      <c r="I433" s="34" t="str">
        <f>IF(F433="","",IF(F433=4,VLOOKUP(VALUE(CONCATENATE(E433,F433,IF(OR(VLOOKUP(C433,[3]Heroes_Config!B:C,2,0)="枪兵",VLOOKUP(C433,[3]Heroes_Config!B:C,2,0)="步兵",VLOOKUP(C433,[3]Heroes_Config!B:C,2,0)="骑兵",VLOOKUP(C433,[3]Heroes_Config!B:C,2,0)="轻骑兵",VLOOKUP(C433,[3]Heroes_Config!B:C,2,0)="重骑兵",VLOOKUP(C433,[3]Heroes_Config!B:C,2,0)="盾兵",VLOOKUP(C433,[3]Heroes_Config!B:C,2,0)="忍者",VLOOKUP(C433,[3]Heroes_Config!B:C,2,0)="怪兽"),0,1))),[4]被动技能!A$3:B$32,2,0),VLOOKUP(VALUE(LEFT(CONCATENATE(E433,F433,IF(OR(VLOOKUP(C433,[3]Heroes_Config!B:C,2,0)="枪兵",VLOOKUP(C433,[3]Heroes_Config!B:C,2,0)="步兵",VLOOKUP(C433,[3]Heroes_Config!B:C,2,0)="骑兵",VLOOKUP(C433,[3]Heroes_Config!B:C,2,0)="轻骑兵",VLOOKUP(C433,[3]Heroes_Config!B:C,2,0)="重骑兵",VLOOKUP(C433,[3]Heroes_Config!B:C,2,0)="盾兵",VLOOKUP(C433,[3]Heroes_Config!B:C,2,0)="忍者",VLOOKUP(C433,[3]Heroes_Config!B:C,2,0)="怪兽"),0,1)),2)),[4]被动技能!A$3:B$32,2,0)))</f>
        <v/>
      </c>
      <c r="J433" s="34" t="str">
        <f t="shared" si="85"/>
        <v/>
      </c>
      <c r="K433" s="34" t="str">
        <f>VLOOKUP(D433,[4]被动技能!$A$35:$B$37,2,0)</f>
        <v>80000020|5|80000021|5|80000022|5;80000021|10|80000022|10|80000023|10</v>
      </c>
      <c r="L433" s="34" t="str">
        <f t="shared" si="94"/>
        <v/>
      </c>
      <c r="M433" s="34" t="str">
        <f t="shared" si="95"/>
        <v/>
      </c>
    </row>
    <row r="434" spans="1:13" s="34" customFormat="1" x14ac:dyDescent="0.15">
      <c r="A434" s="34">
        <f t="shared" si="87"/>
        <v>700005</v>
      </c>
      <c r="B434" s="96">
        <v>7000</v>
      </c>
      <c r="C434" s="96" t="s">
        <v>843</v>
      </c>
      <c r="D434" s="98">
        <f>VLOOKUP(B434,Heroes_Config!$A$5:$AN$5005,MATCH(D$4,Heroes_Config!$A$4:$AN$4,0),0)</f>
        <v>2</v>
      </c>
      <c r="E434" s="34">
        <v>5</v>
      </c>
      <c r="I434" s="34" t="str">
        <f>IF(F434="","",IF(F434=4,VLOOKUP(VALUE(CONCATENATE(E434,F434,IF(OR(VLOOKUP(C434,[3]Heroes_Config!B:C,2,0)="枪兵",VLOOKUP(C434,[3]Heroes_Config!B:C,2,0)="步兵",VLOOKUP(C434,[3]Heroes_Config!B:C,2,0)="骑兵",VLOOKUP(C434,[3]Heroes_Config!B:C,2,0)="轻骑兵",VLOOKUP(C434,[3]Heroes_Config!B:C,2,0)="重骑兵",VLOOKUP(C434,[3]Heroes_Config!B:C,2,0)="盾兵",VLOOKUP(C434,[3]Heroes_Config!B:C,2,0)="忍者",VLOOKUP(C434,[3]Heroes_Config!B:C,2,0)="怪兽"),0,1))),[4]被动技能!A$3:B$32,2,0),VLOOKUP(VALUE(LEFT(CONCATENATE(E434,F434,IF(OR(VLOOKUP(C434,[3]Heroes_Config!B:C,2,0)="枪兵",VLOOKUP(C434,[3]Heroes_Config!B:C,2,0)="步兵",VLOOKUP(C434,[3]Heroes_Config!B:C,2,0)="骑兵",VLOOKUP(C434,[3]Heroes_Config!B:C,2,0)="轻骑兵",VLOOKUP(C434,[3]Heroes_Config!B:C,2,0)="重骑兵",VLOOKUP(C434,[3]Heroes_Config!B:C,2,0)="盾兵",VLOOKUP(C434,[3]Heroes_Config!B:C,2,0)="忍者",VLOOKUP(C434,[3]Heroes_Config!B:C,2,0)="怪兽"),0,1)),2)),[4]被动技能!A$3:B$32,2,0)))</f>
        <v/>
      </c>
      <c r="J434" s="34" t="str">
        <f t="shared" si="85"/>
        <v/>
      </c>
      <c r="K434" s="34" t="str">
        <f>VLOOKUP(D434,[4]被动技能!$A$35:$B$37,2,0)</f>
        <v>80000020|5|80000021|5|80000022|5;80000021|10|80000022|10|80000023|10</v>
      </c>
      <c r="L434" s="34" t="str">
        <f t="shared" si="94"/>
        <v/>
      </c>
      <c r="M434" s="34" t="str">
        <f t="shared" si="95"/>
        <v/>
      </c>
    </row>
    <row r="435" spans="1:13" s="34" customFormat="1" x14ac:dyDescent="0.15">
      <c r="A435" s="34">
        <f t="shared" si="87"/>
        <v>700006</v>
      </c>
      <c r="B435" s="96">
        <v>7000</v>
      </c>
      <c r="C435" s="96" t="s">
        <v>843</v>
      </c>
      <c r="D435" s="98">
        <f>VLOOKUP(B435,Heroes_Config!$A$5:$AN$5005,MATCH(D$4,Heroes_Config!$A$4:$AN$4,0),0)</f>
        <v>2</v>
      </c>
      <c r="E435" s="34">
        <v>6</v>
      </c>
      <c r="I435" s="34" t="str">
        <f>IF(F435="","",IF(F435=4,VLOOKUP(VALUE(CONCATENATE(E435,F435,IF(OR(VLOOKUP(C435,[3]Heroes_Config!B:C,2,0)="枪兵",VLOOKUP(C435,[3]Heroes_Config!B:C,2,0)="步兵",VLOOKUP(C435,[3]Heroes_Config!B:C,2,0)="骑兵",VLOOKUP(C435,[3]Heroes_Config!B:C,2,0)="轻骑兵",VLOOKUP(C435,[3]Heroes_Config!B:C,2,0)="重骑兵",VLOOKUP(C435,[3]Heroes_Config!B:C,2,0)="盾兵",VLOOKUP(C435,[3]Heroes_Config!B:C,2,0)="忍者",VLOOKUP(C435,[3]Heroes_Config!B:C,2,0)="怪兽"),0,1))),[4]被动技能!A$3:B$32,2,0),VLOOKUP(VALUE(LEFT(CONCATENATE(E435,F435,IF(OR(VLOOKUP(C435,[3]Heroes_Config!B:C,2,0)="枪兵",VLOOKUP(C435,[3]Heroes_Config!B:C,2,0)="步兵",VLOOKUP(C435,[3]Heroes_Config!B:C,2,0)="骑兵",VLOOKUP(C435,[3]Heroes_Config!B:C,2,0)="轻骑兵",VLOOKUP(C435,[3]Heroes_Config!B:C,2,0)="重骑兵",VLOOKUP(C435,[3]Heroes_Config!B:C,2,0)="盾兵",VLOOKUP(C435,[3]Heroes_Config!B:C,2,0)="忍者",VLOOKUP(C435,[3]Heroes_Config!B:C,2,0)="怪兽"),0,1)),2)),[4]被动技能!A$3:B$32,2,0)))</f>
        <v/>
      </c>
      <c r="J435" s="34" t="str">
        <f t="shared" si="85"/>
        <v/>
      </c>
      <c r="K435" s="34" t="str">
        <f>VLOOKUP(D435,[4]被动技能!$A$35:$B$37,2,0)</f>
        <v>80000020|5|80000021|5|80000022|5;80000021|10|80000022|10|80000023|10</v>
      </c>
      <c r="L435" s="34" t="str">
        <f t="shared" si="94"/>
        <v/>
      </c>
      <c r="M435" s="34" t="str">
        <f t="shared" si="95"/>
        <v/>
      </c>
    </row>
    <row r="436" spans="1:13" s="34" customFormat="1" x14ac:dyDescent="0.15">
      <c r="A436" s="34">
        <f t="shared" si="87"/>
        <v>700101</v>
      </c>
      <c r="B436" s="96">
        <v>7001</v>
      </c>
      <c r="C436" s="96" t="s">
        <v>705</v>
      </c>
      <c r="D436" s="98">
        <f>VLOOKUP(B436,Heroes_Config!$A$5:$AN$5005,MATCH(D$4,Heroes_Config!$A$4:$AN$4,0),0)</f>
        <v>2</v>
      </c>
      <c r="E436" s="34">
        <v>1</v>
      </c>
      <c r="I436" s="34" t="str">
        <f>IF(F436="","",IF(F436=4,VLOOKUP(VALUE(CONCATENATE(E436,F436,IF(OR(VLOOKUP(C436,[3]Heroes_Config!B:C,2,0)="枪兵",VLOOKUP(C436,[3]Heroes_Config!B:C,2,0)="步兵",VLOOKUP(C436,[3]Heroes_Config!B:C,2,0)="骑兵",VLOOKUP(C436,[3]Heroes_Config!B:C,2,0)="轻骑兵",VLOOKUP(C436,[3]Heroes_Config!B:C,2,0)="重骑兵",VLOOKUP(C436,[3]Heroes_Config!B:C,2,0)="盾兵",VLOOKUP(C436,[3]Heroes_Config!B:C,2,0)="忍者",VLOOKUP(C436,[3]Heroes_Config!B:C,2,0)="怪兽"),0,1))),[4]被动技能!A$3:B$32,2,0),VLOOKUP(VALUE(LEFT(CONCATENATE(E436,F436,IF(OR(VLOOKUP(C436,[3]Heroes_Config!B:C,2,0)="枪兵",VLOOKUP(C436,[3]Heroes_Config!B:C,2,0)="步兵",VLOOKUP(C436,[3]Heroes_Config!B:C,2,0)="骑兵",VLOOKUP(C436,[3]Heroes_Config!B:C,2,0)="轻骑兵",VLOOKUP(C436,[3]Heroes_Config!B:C,2,0)="重骑兵",VLOOKUP(C436,[3]Heroes_Config!B:C,2,0)="盾兵",VLOOKUP(C436,[3]Heroes_Config!B:C,2,0)="忍者",VLOOKUP(C436,[3]Heroes_Config!B:C,2,0)="怪兽"),0,1)),2)),[4]被动技能!A$3:B$32,2,0)))</f>
        <v/>
      </c>
      <c r="J436" s="34" t="str">
        <f t="shared" si="85"/>
        <v/>
      </c>
      <c r="K436" s="34" t="str">
        <f>VLOOKUP(D436,[4]被动技能!$A$35:$B$37,2,0)</f>
        <v>80000020|5|80000021|5|80000022|5;80000021|10|80000022|10|80000023|10</v>
      </c>
      <c r="L436" s="34" t="str">
        <f t="shared" si="94"/>
        <v/>
      </c>
      <c r="M436" s="34" t="str">
        <f t="shared" si="95"/>
        <v/>
      </c>
    </row>
    <row r="437" spans="1:13" s="34" customFormat="1" x14ac:dyDescent="0.15">
      <c r="A437" s="34">
        <f t="shared" si="87"/>
        <v>700102</v>
      </c>
      <c r="B437" s="96">
        <v>7001</v>
      </c>
      <c r="C437" s="96" t="s">
        <v>705</v>
      </c>
      <c r="D437" s="98">
        <f>VLOOKUP(B437,Heroes_Config!$A$5:$AN$5005,MATCH(D$4,Heroes_Config!$A$4:$AN$4,0),0)</f>
        <v>2</v>
      </c>
      <c r="E437" s="34">
        <v>2</v>
      </c>
      <c r="I437" s="34" t="str">
        <f>IF(F437="","",IF(F437=4,VLOOKUP(VALUE(CONCATENATE(E437,F437,IF(OR(VLOOKUP(C437,[3]Heroes_Config!B:C,2,0)="枪兵",VLOOKUP(C437,[3]Heroes_Config!B:C,2,0)="步兵",VLOOKUP(C437,[3]Heroes_Config!B:C,2,0)="骑兵",VLOOKUP(C437,[3]Heroes_Config!B:C,2,0)="轻骑兵",VLOOKUP(C437,[3]Heroes_Config!B:C,2,0)="重骑兵",VLOOKUP(C437,[3]Heroes_Config!B:C,2,0)="盾兵",VLOOKUP(C437,[3]Heroes_Config!B:C,2,0)="忍者",VLOOKUP(C437,[3]Heroes_Config!B:C,2,0)="怪兽"),0,1))),[4]被动技能!A$3:B$32,2,0),VLOOKUP(VALUE(LEFT(CONCATENATE(E437,F437,IF(OR(VLOOKUP(C437,[3]Heroes_Config!B:C,2,0)="枪兵",VLOOKUP(C437,[3]Heroes_Config!B:C,2,0)="步兵",VLOOKUP(C437,[3]Heroes_Config!B:C,2,0)="骑兵",VLOOKUP(C437,[3]Heroes_Config!B:C,2,0)="轻骑兵",VLOOKUP(C437,[3]Heroes_Config!B:C,2,0)="重骑兵",VLOOKUP(C437,[3]Heroes_Config!B:C,2,0)="盾兵",VLOOKUP(C437,[3]Heroes_Config!B:C,2,0)="忍者",VLOOKUP(C437,[3]Heroes_Config!B:C,2,0)="怪兽"),0,1)),2)),[4]被动技能!A$3:B$32,2,0)))</f>
        <v/>
      </c>
      <c r="J437" s="34" t="str">
        <f t="shared" si="85"/>
        <v/>
      </c>
      <c r="K437" s="34" t="str">
        <f>VLOOKUP(D437,[4]被动技能!$A$35:$B$37,2,0)</f>
        <v>80000020|5|80000021|5|80000022|5;80000021|10|80000022|10|80000023|10</v>
      </c>
      <c r="L437" s="34" t="str">
        <f t="shared" si="94"/>
        <v/>
      </c>
      <c r="M437" s="34" t="str">
        <f t="shared" si="95"/>
        <v/>
      </c>
    </row>
    <row r="438" spans="1:13" s="34" customFormat="1" x14ac:dyDescent="0.15">
      <c r="A438" s="34">
        <f t="shared" si="87"/>
        <v>700103</v>
      </c>
      <c r="B438" s="96">
        <v>7001</v>
      </c>
      <c r="C438" s="96" t="s">
        <v>705</v>
      </c>
      <c r="D438" s="98">
        <f>VLOOKUP(B438,Heroes_Config!$A$5:$AN$5005,MATCH(D$4,Heroes_Config!$A$4:$AN$4,0),0)</f>
        <v>2</v>
      </c>
      <c r="E438" s="34">
        <v>3</v>
      </c>
      <c r="I438" s="34" t="str">
        <f>IF(F438="","",IF(F438=4,VLOOKUP(VALUE(CONCATENATE(E438,F438,IF(OR(VLOOKUP(C438,[3]Heroes_Config!B:C,2,0)="枪兵",VLOOKUP(C438,[3]Heroes_Config!B:C,2,0)="步兵",VLOOKUP(C438,[3]Heroes_Config!B:C,2,0)="骑兵",VLOOKUP(C438,[3]Heroes_Config!B:C,2,0)="轻骑兵",VLOOKUP(C438,[3]Heroes_Config!B:C,2,0)="重骑兵",VLOOKUP(C438,[3]Heroes_Config!B:C,2,0)="盾兵",VLOOKUP(C438,[3]Heroes_Config!B:C,2,0)="忍者",VLOOKUP(C438,[3]Heroes_Config!B:C,2,0)="怪兽"),0,1))),[4]被动技能!A$3:B$32,2,0),VLOOKUP(VALUE(LEFT(CONCATENATE(E438,F438,IF(OR(VLOOKUP(C438,[3]Heroes_Config!B:C,2,0)="枪兵",VLOOKUP(C438,[3]Heroes_Config!B:C,2,0)="步兵",VLOOKUP(C438,[3]Heroes_Config!B:C,2,0)="骑兵",VLOOKUP(C438,[3]Heroes_Config!B:C,2,0)="轻骑兵",VLOOKUP(C438,[3]Heroes_Config!B:C,2,0)="重骑兵",VLOOKUP(C438,[3]Heroes_Config!B:C,2,0)="盾兵",VLOOKUP(C438,[3]Heroes_Config!B:C,2,0)="忍者",VLOOKUP(C438,[3]Heroes_Config!B:C,2,0)="怪兽"),0,1)),2)),[4]被动技能!A$3:B$32,2,0)))</f>
        <v/>
      </c>
      <c r="J438" s="34" t="str">
        <f t="shared" si="85"/>
        <v/>
      </c>
      <c r="K438" s="34" t="str">
        <f>VLOOKUP(D438,[4]被动技能!$A$35:$B$37,2,0)</f>
        <v>80000020|5|80000021|5|80000022|5;80000021|10|80000022|10|80000023|10</v>
      </c>
      <c r="L438" s="34" t="str">
        <f t="shared" si="94"/>
        <v/>
      </c>
      <c r="M438" s="34" t="str">
        <f t="shared" si="95"/>
        <v/>
      </c>
    </row>
    <row r="439" spans="1:13" s="34" customFormat="1" x14ac:dyDescent="0.15">
      <c r="A439" s="34">
        <f t="shared" si="87"/>
        <v>700104</v>
      </c>
      <c r="B439" s="96">
        <v>7001</v>
      </c>
      <c r="C439" s="96" t="s">
        <v>705</v>
      </c>
      <c r="D439" s="98">
        <f>VLOOKUP(B439,Heroes_Config!$A$5:$AN$5005,MATCH(D$4,Heroes_Config!$A$4:$AN$4,0),0)</f>
        <v>2</v>
      </c>
      <c r="E439" s="34">
        <v>4</v>
      </c>
      <c r="I439" s="34" t="str">
        <f>IF(F439="","",IF(F439=4,VLOOKUP(VALUE(CONCATENATE(E439,F439,IF(OR(VLOOKUP(C439,[3]Heroes_Config!B:C,2,0)="枪兵",VLOOKUP(C439,[3]Heroes_Config!B:C,2,0)="步兵",VLOOKUP(C439,[3]Heroes_Config!B:C,2,0)="骑兵",VLOOKUP(C439,[3]Heroes_Config!B:C,2,0)="轻骑兵",VLOOKUP(C439,[3]Heroes_Config!B:C,2,0)="重骑兵",VLOOKUP(C439,[3]Heroes_Config!B:C,2,0)="盾兵",VLOOKUP(C439,[3]Heroes_Config!B:C,2,0)="忍者",VLOOKUP(C439,[3]Heroes_Config!B:C,2,0)="怪兽"),0,1))),[4]被动技能!A$3:B$32,2,0),VLOOKUP(VALUE(LEFT(CONCATENATE(E439,F439,IF(OR(VLOOKUP(C439,[3]Heroes_Config!B:C,2,0)="枪兵",VLOOKUP(C439,[3]Heroes_Config!B:C,2,0)="步兵",VLOOKUP(C439,[3]Heroes_Config!B:C,2,0)="骑兵",VLOOKUP(C439,[3]Heroes_Config!B:C,2,0)="轻骑兵",VLOOKUP(C439,[3]Heroes_Config!B:C,2,0)="重骑兵",VLOOKUP(C439,[3]Heroes_Config!B:C,2,0)="盾兵",VLOOKUP(C439,[3]Heroes_Config!B:C,2,0)="忍者",VLOOKUP(C439,[3]Heroes_Config!B:C,2,0)="怪兽"),0,1)),2)),[4]被动技能!A$3:B$32,2,0)))</f>
        <v/>
      </c>
      <c r="J439" s="34" t="str">
        <f t="shared" si="85"/>
        <v/>
      </c>
      <c r="K439" s="34" t="str">
        <f>VLOOKUP(D439,[4]被动技能!$A$35:$B$37,2,0)</f>
        <v>80000020|5|80000021|5|80000022|5;80000021|10|80000022|10|80000023|10</v>
      </c>
      <c r="L439" s="34" t="str">
        <f t="shared" si="94"/>
        <v/>
      </c>
      <c r="M439" s="34" t="str">
        <f t="shared" si="95"/>
        <v/>
      </c>
    </row>
    <row r="440" spans="1:13" s="34" customFormat="1" x14ac:dyDescent="0.15">
      <c r="A440" s="34">
        <f t="shared" si="87"/>
        <v>700105</v>
      </c>
      <c r="B440" s="96">
        <v>7001</v>
      </c>
      <c r="C440" s="96" t="s">
        <v>705</v>
      </c>
      <c r="D440" s="98">
        <f>VLOOKUP(B440,Heroes_Config!$A$5:$AN$5005,MATCH(D$4,Heroes_Config!$A$4:$AN$4,0),0)</f>
        <v>2</v>
      </c>
      <c r="E440" s="34">
        <v>5</v>
      </c>
      <c r="I440" s="34" t="str">
        <f>IF(F440="","",IF(F440=4,VLOOKUP(VALUE(CONCATENATE(E440,F440,IF(OR(VLOOKUP(C440,[3]Heroes_Config!B:C,2,0)="枪兵",VLOOKUP(C440,[3]Heroes_Config!B:C,2,0)="步兵",VLOOKUP(C440,[3]Heroes_Config!B:C,2,0)="骑兵",VLOOKUP(C440,[3]Heroes_Config!B:C,2,0)="轻骑兵",VLOOKUP(C440,[3]Heroes_Config!B:C,2,0)="重骑兵",VLOOKUP(C440,[3]Heroes_Config!B:C,2,0)="盾兵",VLOOKUP(C440,[3]Heroes_Config!B:C,2,0)="忍者",VLOOKUP(C440,[3]Heroes_Config!B:C,2,0)="怪兽"),0,1))),[4]被动技能!A$3:B$32,2,0),VLOOKUP(VALUE(LEFT(CONCATENATE(E440,F440,IF(OR(VLOOKUP(C440,[3]Heroes_Config!B:C,2,0)="枪兵",VLOOKUP(C440,[3]Heroes_Config!B:C,2,0)="步兵",VLOOKUP(C440,[3]Heroes_Config!B:C,2,0)="骑兵",VLOOKUP(C440,[3]Heroes_Config!B:C,2,0)="轻骑兵",VLOOKUP(C440,[3]Heroes_Config!B:C,2,0)="重骑兵",VLOOKUP(C440,[3]Heroes_Config!B:C,2,0)="盾兵",VLOOKUP(C440,[3]Heroes_Config!B:C,2,0)="忍者",VLOOKUP(C440,[3]Heroes_Config!B:C,2,0)="怪兽"),0,1)),2)),[4]被动技能!A$3:B$32,2,0)))</f>
        <v/>
      </c>
      <c r="J440" s="34" t="str">
        <f t="shared" si="85"/>
        <v/>
      </c>
      <c r="K440" s="34" t="str">
        <f>VLOOKUP(D440,[4]被动技能!$A$35:$B$37,2,0)</f>
        <v>80000020|5|80000021|5|80000022|5;80000021|10|80000022|10|80000023|10</v>
      </c>
      <c r="L440" s="34" t="str">
        <f t="shared" si="94"/>
        <v/>
      </c>
      <c r="M440" s="34" t="str">
        <f t="shared" si="95"/>
        <v/>
      </c>
    </row>
    <row r="441" spans="1:13" s="34" customFormat="1" x14ac:dyDescent="0.15">
      <c r="A441" s="34">
        <f t="shared" si="87"/>
        <v>700106</v>
      </c>
      <c r="B441" s="96">
        <v>7001</v>
      </c>
      <c r="C441" s="96" t="s">
        <v>705</v>
      </c>
      <c r="D441" s="98">
        <f>VLOOKUP(B441,Heroes_Config!$A$5:$AN$5005,MATCH(D$4,Heroes_Config!$A$4:$AN$4,0),0)</f>
        <v>2</v>
      </c>
      <c r="E441" s="34">
        <v>6</v>
      </c>
      <c r="I441" s="34" t="str">
        <f>IF(F441="","",IF(F441=4,VLOOKUP(VALUE(CONCATENATE(E441,F441,IF(OR(VLOOKUP(C441,[3]Heroes_Config!B:C,2,0)="枪兵",VLOOKUP(C441,[3]Heroes_Config!B:C,2,0)="步兵",VLOOKUP(C441,[3]Heroes_Config!B:C,2,0)="骑兵",VLOOKUP(C441,[3]Heroes_Config!B:C,2,0)="轻骑兵",VLOOKUP(C441,[3]Heroes_Config!B:C,2,0)="重骑兵",VLOOKUP(C441,[3]Heroes_Config!B:C,2,0)="盾兵",VLOOKUP(C441,[3]Heroes_Config!B:C,2,0)="忍者",VLOOKUP(C441,[3]Heroes_Config!B:C,2,0)="怪兽"),0,1))),[4]被动技能!A$3:B$32,2,0),VLOOKUP(VALUE(LEFT(CONCATENATE(E441,F441,IF(OR(VLOOKUP(C441,[3]Heroes_Config!B:C,2,0)="枪兵",VLOOKUP(C441,[3]Heroes_Config!B:C,2,0)="步兵",VLOOKUP(C441,[3]Heroes_Config!B:C,2,0)="骑兵",VLOOKUP(C441,[3]Heroes_Config!B:C,2,0)="轻骑兵",VLOOKUP(C441,[3]Heroes_Config!B:C,2,0)="重骑兵",VLOOKUP(C441,[3]Heroes_Config!B:C,2,0)="盾兵",VLOOKUP(C441,[3]Heroes_Config!B:C,2,0)="忍者",VLOOKUP(C441,[3]Heroes_Config!B:C,2,0)="怪兽"),0,1)),2)),[4]被动技能!A$3:B$32,2,0)))</f>
        <v/>
      </c>
      <c r="J441" s="34" t="str">
        <f t="shared" si="85"/>
        <v/>
      </c>
      <c r="K441" s="34" t="str">
        <f>VLOOKUP(D441,[4]被动技能!$A$35:$B$37,2,0)</f>
        <v>80000020|5|80000021|5|80000022|5;80000021|10|80000022|10|80000023|10</v>
      </c>
      <c r="L441" s="34" t="str">
        <f t="shared" si="94"/>
        <v/>
      </c>
      <c r="M441" s="34" t="str">
        <f t="shared" si="95"/>
        <v/>
      </c>
    </row>
    <row r="442" spans="1:13" s="34" customFormat="1" x14ac:dyDescent="0.15">
      <c r="A442" s="34">
        <f t="shared" si="87"/>
        <v>700201</v>
      </c>
      <c r="B442" s="96">
        <v>7002</v>
      </c>
      <c r="C442" s="96" t="s">
        <v>706</v>
      </c>
      <c r="D442" s="98">
        <f>VLOOKUP(B442,Heroes_Config!$A$5:$AN$5005,MATCH(D$4,Heroes_Config!$A$4:$AN$4,0),0)</f>
        <v>2</v>
      </c>
      <c r="E442" s="34">
        <v>1</v>
      </c>
      <c r="I442" s="34" t="str">
        <f>IF(F442="","",IF(F442=4,VLOOKUP(VALUE(CONCATENATE(E442,F442,IF(OR(VLOOKUP(C442,[3]Heroes_Config!B:C,2,0)="枪兵",VLOOKUP(C442,[3]Heroes_Config!B:C,2,0)="步兵",VLOOKUP(C442,[3]Heroes_Config!B:C,2,0)="骑兵",VLOOKUP(C442,[3]Heroes_Config!B:C,2,0)="轻骑兵",VLOOKUP(C442,[3]Heroes_Config!B:C,2,0)="重骑兵",VLOOKUP(C442,[3]Heroes_Config!B:C,2,0)="盾兵",VLOOKUP(C442,[3]Heroes_Config!B:C,2,0)="忍者",VLOOKUP(C442,[3]Heroes_Config!B:C,2,0)="怪兽"),0,1))),[4]被动技能!A$3:B$32,2,0),VLOOKUP(VALUE(LEFT(CONCATENATE(E442,F442,IF(OR(VLOOKUP(C442,[3]Heroes_Config!B:C,2,0)="枪兵",VLOOKUP(C442,[3]Heroes_Config!B:C,2,0)="步兵",VLOOKUP(C442,[3]Heroes_Config!B:C,2,0)="骑兵",VLOOKUP(C442,[3]Heroes_Config!B:C,2,0)="轻骑兵",VLOOKUP(C442,[3]Heroes_Config!B:C,2,0)="重骑兵",VLOOKUP(C442,[3]Heroes_Config!B:C,2,0)="盾兵",VLOOKUP(C442,[3]Heroes_Config!B:C,2,0)="忍者",VLOOKUP(C442,[3]Heroes_Config!B:C,2,0)="怪兽"),0,1)),2)),[4]被动技能!A$3:B$32,2,0)))</f>
        <v/>
      </c>
      <c r="J442" s="34" t="str">
        <f t="shared" si="85"/>
        <v/>
      </c>
      <c r="K442" s="34" t="str">
        <f>VLOOKUP(D442,[4]被动技能!$A$35:$B$37,2,0)</f>
        <v>80000020|5|80000021|5|80000022|5;80000021|10|80000022|10|80000023|10</v>
      </c>
      <c r="L442" s="34" t="str">
        <f t="shared" si="94"/>
        <v/>
      </c>
      <c r="M442" s="34" t="str">
        <f t="shared" si="95"/>
        <v/>
      </c>
    </row>
    <row r="443" spans="1:13" s="34" customFormat="1" x14ac:dyDescent="0.15">
      <c r="A443" s="34">
        <f t="shared" si="87"/>
        <v>700202</v>
      </c>
      <c r="B443" s="96">
        <v>7002</v>
      </c>
      <c r="C443" s="96" t="s">
        <v>706</v>
      </c>
      <c r="D443" s="98">
        <f>VLOOKUP(B443,Heroes_Config!$A$5:$AN$5005,MATCH(D$4,Heroes_Config!$A$4:$AN$4,0),0)</f>
        <v>2</v>
      </c>
      <c r="E443" s="34">
        <v>2</v>
      </c>
      <c r="I443" s="34" t="str">
        <f>IF(F443="","",IF(F443=4,VLOOKUP(VALUE(CONCATENATE(E443,F443,IF(OR(VLOOKUP(C443,[3]Heroes_Config!B:C,2,0)="枪兵",VLOOKUP(C443,[3]Heroes_Config!B:C,2,0)="步兵",VLOOKUP(C443,[3]Heroes_Config!B:C,2,0)="骑兵",VLOOKUP(C443,[3]Heroes_Config!B:C,2,0)="轻骑兵",VLOOKUP(C443,[3]Heroes_Config!B:C,2,0)="重骑兵",VLOOKUP(C443,[3]Heroes_Config!B:C,2,0)="盾兵",VLOOKUP(C443,[3]Heroes_Config!B:C,2,0)="忍者",VLOOKUP(C443,[3]Heroes_Config!B:C,2,0)="怪兽"),0,1))),[4]被动技能!A$3:B$32,2,0),VLOOKUP(VALUE(LEFT(CONCATENATE(E443,F443,IF(OR(VLOOKUP(C443,[3]Heroes_Config!B:C,2,0)="枪兵",VLOOKUP(C443,[3]Heroes_Config!B:C,2,0)="步兵",VLOOKUP(C443,[3]Heroes_Config!B:C,2,0)="骑兵",VLOOKUP(C443,[3]Heroes_Config!B:C,2,0)="轻骑兵",VLOOKUP(C443,[3]Heroes_Config!B:C,2,0)="重骑兵",VLOOKUP(C443,[3]Heroes_Config!B:C,2,0)="盾兵",VLOOKUP(C443,[3]Heroes_Config!B:C,2,0)="忍者",VLOOKUP(C443,[3]Heroes_Config!B:C,2,0)="怪兽"),0,1)),2)),[4]被动技能!A$3:B$32,2,0)))</f>
        <v/>
      </c>
      <c r="J443" s="34" t="str">
        <f t="shared" si="85"/>
        <v/>
      </c>
      <c r="K443" s="34" t="str">
        <f>VLOOKUP(D443,[4]被动技能!$A$35:$B$37,2,0)</f>
        <v>80000020|5|80000021|5|80000022|5;80000021|10|80000022|10|80000023|10</v>
      </c>
      <c r="L443" s="34" t="str">
        <f t="shared" si="94"/>
        <v/>
      </c>
      <c r="M443" s="34" t="str">
        <f t="shared" si="95"/>
        <v/>
      </c>
    </row>
    <row r="444" spans="1:13" s="34" customFormat="1" x14ac:dyDescent="0.15">
      <c r="A444" s="34">
        <f t="shared" si="87"/>
        <v>700203</v>
      </c>
      <c r="B444" s="96">
        <v>7002</v>
      </c>
      <c r="C444" s="96" t="s">
        <v>706</v>
      </c>
      <c r="D444" s="98">
        <f>VLOOKUP(B444,Heroes_Config!$A$5:$AN$5005,MATCH(D$4,Heroes_Config!$A$4:$AN$4,0),0)</f>
        <v>2</v>
      </c>
      <c r="E444" s="34">
        <v>3</v>
      </c>
      <c r="I444" s="34" t="str">
        <f>IF(F444="","",IF(F444=4,VLOOKUP(VALUE(CONCATENATE(E444,F444,IF(OR(VLOOKUP(C444,[3]Heroes_Config!B:C,2,0)="枪兵",VLOOKUP(C444,[3]Heroes_Config!B:C,2,0)="步兵",VLOOKUP(C444,[3]Heroes_Config!B:C,2,0)="骑兵",VLOOKUP(C444,[3]Heroes_Config!B:C,2,0)="轻骑兵",VLOOKUP(C444,[3]Heroes_Config!B:C,2,0)="重骑兵",VLOOKUP(C444,[3]Heroes_Config!B:C,2,0)="盾兵",VLOOKUP(C444,[3]Heroes_Config!B:C,2,0)="忍者",VLOOKUP(C444,[3]Heroes_Config!B:C,2,0)="怪兽"),0,1))),[4]被动技能!A$3:B$32,2,0),VLOOKUP(VALUE(LEFT(CONCATENATE(E444,F444,IF(OR(VLOOKUP(C444,[3]Heroes_Config!B:C,2,0)="枪兵",VLOOKUP(C444,[3]Heroes_Config!B:C,2,0)="步兵",VLOOKUP(C444,[3]Heroes_Config!B:C,2,0)="骑兵",VLOOKUP(C444,[3]Heroes_Config!B:C,2,0)="轻骑兵",VLOOKUP(C444,[3]Heroes_Config!B:C,2,0)="重骑兵",VLOOKUP(C444,[3]Heroes_Config!B:C,2,0)="盾兵",VLOOKUP(C444,[3]Heroes_Config!B:C,2,0)="忍者",VLOOKUP(C444,[3]Heroes_Config!B:C,2,0)="怪兽"),0,1)),2)),[4]被动技能!A$3:B$32,2,0)))</f>
        <v/>
      </c>
      <c r="J444" s="34" t="str">
        <f t="shared" si="85"/>
        <v/>
      </c>
      <c r="K444" s="34" t="str">
        <f>VLOOKUP(D444,[4]被动技能!$A$35:$B$37,2,0)</f>
        <v>80000020|5|80000021|5|80000022|5;80000021|10|80000022|10|80000023|10</v>
      </c>
      <c r="L444" s="34" t="str">
        <f t="shared" si="94"/>
        <v/>
      </c>
      <c r="M444" s="34" t="str">
        <f t="shared" si="95"/>
        <v/>
      </c>
    </row>
    <row r="445" spans="1:13" s="34" customFormat="1" x14ac:dyDescent="0.15">
      <c r="A445" s="34">
        <f t="shared" si="87"/>
        <v>700204</v>
      </c>
      <c r="B445" s="96">
        <v>7002</v>
      </c>
      <c r="C445" s="96" t="s">
        <v>706</v>
      </c>
      <c r="D445" s="98">
        <f>VLOOKUP(B445,Heroes_Config!$A$5:$AN$5005,MATCH(D$4,Heroes_Config!$A$4:$AN$4,0),0)</f>
        <v>2</v>
      </c>
      <c r="E445" s="34">
        <v>4</v>
      </c>
      <c r="I445" s="34" t="str">
        <f>IF(F445="","",IF(F445=4,VLOOKUP(VALUE(CONCATENATE(E445,F445,IF(OR(VLOOKUP(C445,[3]Heroes_Config!B:C,2,0)="枪兵",VLOOKUP(C445,[3]Heroes_Config!B:C,2,0)="步兵",VLOOKUP(C445,[3]Heroes_Config!B:C,2,0)="骑兵",VLOOKUP(C445,[3]Heroes_Config!B:C,2,0)="轻骑兵",VLOOKUP(C445,[3]Heroes_Config!B:C,2,0)="重骑兵",VLOOKUP(C445,[3]Heroes_Config!B:C,2,0)="盾兵",VLOOKUP(C445,[3]Heroes_Config!B:C,2,0)="忍者",VLOOKUP(C445,[3]Heroes_Config!B:C,2,0)="怪兽"),0,1))),[4]被动技能!A$3:B$32,2,0),VLOOKUP(VALUE(LEFT(CONCATENATE(E445,F445,IF(OR(VLOOKUP(C445,[3]Heroes_Config!B:C,2,0)="枪兵",VLOOKUP(C445,[3]Heroes_Config!B:C,2,0)="步兵",VLOOKUP(C445,[3]Heroes_Config!B:C,2,0)="骑兵",VLOOKUP(C445,[3]Heroes_Config!B:C,2,0)="轻骑兵",VLOOKUP(C445,[3]Heroes_Config!B:C,2,0)="重骑兵",VLOOKUP(C445,[3]Heroes_Config!B:C,2,0)="盾兵",VLOOKUP(C445,[3]Heroes_Config!B:C,2,0)="忍者",VLOOKUP(C445,[3]Heroes_Config!B:C,2,0)="怪兽"),0,1)),2)),[4]被动技能!A$3:B$32,2,0)))</f>
        <v/>
      </c>
      <c r="J445" s="34" t="str">
        <f t="shared" si="85"/>
        <v/>
      </c>
      <c r="K445" s="34" t="str">
        <f>VLOOKUP(D445,[4]被动技能!$A$35:$B$37,2,0)</f>
        <v>80000020|5|80000021|5|80000022|5;80000021|10|80000022|10|80000023|10</v>
      </c>
      <c r="L445" s="34" t="str">
        <f t="shared" si="94"/>
        <v/>
      </c>
      <c r="M445" s="34" t="str">
        <f t="shared" si="95"/>
        <v/>
      </c>
    </row>
    <row r="446" spans="1:13" s="34" customFormat="1" x14ac:dyDescent="0.15">
      <c r="A446" s="34">
        <f t="shared" si="87"/>
        <v>700205</v>
      </c>
      <c r="B446" s="96">
        <v>7002</v>
      </c>
      <c r="C446" s="96" t="s">
        <v>706</v>
      </c>
      <c r="D446" s="98">
        <f>VLOOKUP(B446,Heroes_Config!$A$5:$AN$5005,MATCH(D$4,Heroes_Config!$A$4:$AN$4,0),0)</f>
        <v>2</v>
      </c>
      <c r="E446" s="34">
        <v>5</v>
      </c>
      <c r="I446" s="34" t="str">
        <f>IF(F446="","",IF(F446=4,VLOOKUP(VALUE(CONCATENATE(E446,F446,IF(OR(VLOOKUP(C446,[3]Heroes_Config!B:C,2,0)="枪兵",VLOOKUP(C446,[3]Heroes_Config!B:C,2,0)="步兵",VLOOKUP(C446,[3]Heroes_Config!B:C,2,0)="骑兵",VLOOKUP(C446,[3]Heroes_Config!B:C,2,0)="轻骑兵",VLOOKUP(C446,[3]Heroes_Config!B:C,2,0)="重骑兵",VLOOKUP(C446,[3]Heroes_Config!B:C,2,0)="盾兵",VLOOKUP(C446,[3]Heroes_Config!B:C,2,0)="忍者",VLOOKUP(C446,[3]Heroes_Config!B:C,2,0)="怪兽"),0,1))),[4]被动技能!A$3:B$32,2,0),VLOOKUP(VALUE(LEFT(CONCATENATE(E446,F446,IF(OR(VLOOKUP(C446,[3]Heroes_Config!B:C,2,0)="枪兵",VLOOKUP(C446,[3]Heroes_Config!B:C,2,0)="步兵",VLOOKUP(C446,[3]Heroes_Config!B:C,2,0)="骑兵",VLOOKUP(C446,[3]Heroes_Config!B:C,2,0)="轻骑兵",VLOOKUP(C446,[3]Heroes_Config!B:C,2,0)="重骑兵",VLOOKUP(C446,[3]Heroes_Config!B:C,2,0)="盾兵",VLOOKUP(C446,[3]Heroes_Config!B:C,2,0)="忍者",VLOOKUP(C446,[3]Heroes_Config!B:C,2,0)="怪兽"),0,1)),2)),[4]被动技能!A$3:B$32,2,0)))</f>
        <v/>
      </c>
      <c r="J446" s="34" t="str">
        <f t="shared" si="85"/>
        <v/>
      </c>
      <c r="K446" s="34" t="str">
        <f>VLOOKUP(D446,[4]被动技能!$A$35:$B$37,2,0)</f>
        <v>80000020|5|80000021|5|80000022|5;80000021|10|80000022|10|80000023|10</v>
      </c>
      <c r="L446" s="34" t="str">
        <f t="shared" si="94"/>
        <v/>
      </c>
      <c r="M446" s="34" t="str">
        <f t="shared" si="95"/>
        <v/>
      </c>
    </row>
    <row r="447" spans="1:13" s="34" customFormat="1" x14ac:dyDescent="0.15">
      <c r="A447" s="34">
        <f t="shared" si="87"/>
        <v>700206</v>
      </c>
      <c r="B447" s="96">
        <v>7002</v>
      </c>
      <c r="C447" s="96" t="s">
        <v>706</v>
      </c>
      <c r="D447" s="98">
        <f>VLOOKUP(B447,Heroes_Config!$A$5:$AN$5005,MATCH(D$4,Heroes_Config!$A$4:$AN$4,0),0)</f>
        <v>2</v>
      </c>
      <c r="E447" s="34">
        <v>6</v>
      </c>
      <c r="I447" s="34" t="str">
        <f>IF(F447="","",IF(F447=4,VLOOKUP(VALUE(CONCATENATE(E447,F447,IF(OR(VLOOKUP(C447,[3]Heroes_Config!B:C,2,0)="枪兵",VLOOKUP(C447,[3]Heroes_Config!B:C,2,0)="步兵",VLOOKUP(C447,[3]Heroes_Config!B:C,2,0)="骑兵",VLOOKUP(C447,[3]Heroes_Config!B:C,2,0)="轻骑兵",VLOOKUP(C447,[3]Heroes_Config!B:C,2,0)="重骑兵",VLOOKUP(C447,[3]Heroes_Config!B:C,2,0)="盾兵",VLOOKUP(C447,[3]Heroes_Config!B:C,2,0)="忍者",VLOOKUP(C447,[3]Heroes_Config!B:C,2,0)="怪兽"),0,1))),[4]被动技能!A$3:B$32,2,0),VLOOKUP(VALUE(LEFT(CONCATENATE(E447,F447,IF(OR(VLOOKUP(C447,[3]Heroes_Config!B:C,2,0)="枪兵",VLOOKUP(C447,[3]Heroes_Config!B:C,2,0)="步兵",VLOOKUP(C447,[3]Heroes_Config!B:C,2,0)="骑兵",VLOOKUP(C447,[3]Heroes_Config!B:C,2,0)="轻骑兵",VLOOKUP(C447,[3]Heroes_Config!B:C,2,0)="重骑兵",VLOOKUP(C447,[3]Heroes_Config!B:C,2,0)="盾兵",VLOOKUP(C447,[3]Heroes_Config!B:C,2,0)="忍者",VLOOKUP(C447,[3]Heroes_Config!B:C,2,0)="怪兽"),0,1)),2)),[4]被动技能!A$3:B$32,2,0)))</f>
        <v/>
      </c>
      <c r="J447" s="34" t="str">
        <f t="shared" si="85"/>
        <v/>
      </c>
      <c r="K447" s="34" t="str">
        <f>VLOOKUP(D447,[4]被动技能!$A$35:$B$37,2,0)</f>
        <v>80000020|5|80000021|5|80000022|5;80000021|10|80000022|10|80000023|10</v>
      </c>
      <c r="L447" s="34" t="str">
        <f t="shared" si="94"/>
        <v/>
      </c>
      <c r="M447" s="34" t="str">
        <f t="shared" si="95"/>
        <v/>
      </c>
    </row>
    <row r="448" spans="1:13" s="34" customFormat="1" x14ac:dyDescent="0.15">
      <c r="A448" s="34">
        <f t="shared" si="87"/>
        <v>700301</v>
      </c>
      <c r="B448" s="96">
        <v>7003</v>
      </c>
      <c r="C448" s="96" t="s">
        <v>711</v>
      </c>
      <c r="D448" s="116">
        <f>VLOOKUP(B448,Heroes_Config!$A$5:$AN$5005,MATCH(D$4,Heroes_Config!$A$4:$AN$4,0),0)</f>
        <v>3</v>
      </c>
      <c r="E448" s="34">
        <v>1</v>
      </c>
      <c r="I448" s="34" t="str">
        <f>IF(F448="","",IF(F448=4,VLOOKUP(VALUE(CONCATENATE(E448,F448,IF(OR(VLOOKUP(C448,[3]Heroes_Config!B:C,2,0)="枪兵",VLOOKUP(C448,[3]Heroes_Config!B:C,2,0)="步兵",VLOOKUP(C448,[3]Heroes_Config!B:C,2,0)="骑兵",VLOOKUP(C448,[3]Heroes_Config!B:C,2,0)="轻骑兵",VLOOKUP(C448,[3]Heroes_Config!B:C,2,0)="重骑兵",VLOOKUP(C448,[3]Heroes_Config!B:C,2,0)="盾兵",VLOOKUP(C448,[3]Heroes_Config!B:C,2,0)="忍者",VLOOKUP(C448,[3]Heroes_Config!B:C,2,0)="怪兽"),0,1))),[4]被动技能!A$3:B$32,2,0),VLOOKUP(VALUE(LEFT(CONCATENATE(E448,F448,IF(OR(VLOOKUP(C448,[3]Heroes_Config!B:C,2,0)="枪兵",VLOOKUP(C448,[3]Heroes_Config!B:C,2,0)="步兵",VLOOKUP(C448,[3]Heroes_Config!B:C,2,0)="骑兵",VLOOKUP(C448,[3]Heroes_Config!B:C,2,0)="轻骑兵",VLOOKUP(C448,[3]Heroes_Config!B:C,2,0)="重骑兵",VLOOKUP(C448,[3]Heroes_Config!B:C,2,0)="盾兵",VLOOKUP(C448,[3]Heroes_Config!B:C,2,0)="忍者",VLOOKUP(C448,[3]Heroes_Config!B:C,2,0)="怪兽"),0,1)),2)),[4]被动技能!A$3:B$32,2,0)))</f>
        <v/>
      </c>
      <c r="J448" s="34" t="str">
        <f t="shared" si="85"/>
        <v/>
      </c>
      <c r="K448" s="34" t="str">
        <f>VLOOKUP(D448,[4]被动技能!$A$35:$B$37,2,0)</f>
        <v>80000020|5|80000021|5|80000022|5;80000021|10|80000022|10|80000023|10;80000022|15|80000023|15|80000024|15</v>
      </c>
      <c r="L448" s="34" t="str">
        <f t="shared" si="94"/>
        <v/>
      </c>
      <c r="M448" s="34" t="str">
        <f t="shared" si="95"/>
        <v/>
      </c>
    </row>
    <row r="449" spans="1:13" s="34" customFormat="1" x14ac:dyDescent="0.15">
      <c r="A449" s="34">
        <f t="shared" si="87"/>
        <v>700302</v>
      </c>
      <c r="B449" s="96">
        <v>7003</v>
      </c>
      <c r="C449" s="96" t="s">
        <v>711</v>
      </c>
      <c r="D449" s="116">
        <f>VLOOKUP(B449,Heroes_Config!$A$5:$AN$5005,MATCH(D$4,Heroes_Config!$A$4:$AN$4,0),0)</f>
        <v>3</v>
      </c>
      <c r="E449" s="34">
        <v>2</v>
      </c>
      <c r="I449" s="34" t="str">
        <f>IF(F449="","",IF(F449=4,VLOOKUP(VALUE(CONCATENATE(E449,F449,IF(OR(VLOOKUP(C449,[3]Heroes_Config!B:C,2,0)="枪兵",VLOOKUP(C449,[3]Heroes_Config!B:C,2,0)="步兵",VLOOKUP(C449,[3]Heroes_Config!B:C,2,0)="骑兵",VLOOKUP(C449,[3]Heroes_Config!B:C,2,0)="轻骑兵",VLOOKUP(C449,[3]Heroes_Config!B:C,2,0)="重骑兵",VLOOKUP(C449,[3]Heroes_Config!B:C,2,0)="盾兵",VLOOKUP(C449,[3]Heroes_Config!B:C,2,0)="忍者",VLOOKUP(C449,[3]Heroes_Config!B:C,2,0)="怪兽"),0,1))),[4]被动技能!A$3:B$32,2,0),VLOOKUP(VALUE(LEFT(CONCATENATE(E449,F449,IF(OR(VLOOKUP(C449,[3]Heroes_Config!B:C,2,0)="枪兵",VLOOKUP(C449,[3]Heroes_Config!B:C,2,0)="步兵",VLOOKUP(C449,[3]Heroes_Config!B:C,2,0)="骑兵",VLOOKUP(C449,[3]Heroes_Config!B:C,2,0)="轻骑兵",VLOOKUP(C449,[3]Heroes_Config!B:C,2,0)="重骑兵",VLOOKUP(C449,[3]Heroes_Config!B:C,2,0)="盾兵",VLOOKUP(C449,[3]Heroes_Config!B:C,2,0)="忍者",VLOOKUP(C449,[3]Heroes_Config!B:C,2,0)="怪兽"),0,1)),2)),[4]被动技能!A$3:B$32,2,0)))</f>
        <v/>
      </c>
      <c r="J449" s="34" t="str">
        <f t="shared" si="85"/>
        <v/>
      </c>
      <c r="K449" s="34" t="str">
        <f>VLOOKUP(D449,[4]被动技能!$A$35:$B$37,2,0)</f>
        <v>80000020|5|80000021|5|80000022|5;80000021|10|80000022|10|80000023|10;80000022|15|80000023|15|80000024|15</v>
      </c>
      <c r="L449" s="34" t="str">
        <f t="shared" si="94"/>
        <v/>
      </c>
      <c r="M449" s="34" t="str">
        <f t="shared" si="95"/>
        <v/>
      </c>
    </row>
    <row r="450" spans="1:13" s="34" customFormat="1" x14ac:dyDescent="0.15">
      <c r="A450" s="34">
        <f t="shared" si="87"/>
        <v>700303</v>
      </c>
      <c r="B450" s="96">
        <v>7003</v>
      </c>
      <c r="C450" s="96" t="s">
        <v>711</v>
      </c>
      <c r="D450" s="116">
        <f>VLOOKUP(B450,Heroes_Config!$A$5:$AN$5005,MATCH(D$4,Heroes_Config!$A$4:$AN$4,0),0)</f>
        <v>3</v>
      </c>
      <c r="E450" s="34">
        <v>3</v>
      </c>
      <c r="I450" s="34" t="str">
        <f>IF(F450="","",IF(F450=4,VLOOKUP(VALUE(CONCATENATE(E450,F450,IF(OR(VLOOKUP(C450,[3]Heroes_Config!B:C,2,0)="枪兵",VLOOKUP(C450,[3]Heroes_Config!B:C,2,0)="步兵",VLOOKUP(C450,[3]Heroes_Config!B:C,2,0)="骑兵",VLOOKUP(C450,[3]Heroes_Config!B:C,2,0)="轻骑兵",VLOOKUP(C450,[3]Heroes_Config!B:C,2,0)="重骑兵",VLOOKUP(C450,[3]Heroes_Config!B:C,2,0)="盾兵",VLOOKUP(C450,[3]Heroes_Config!B:C,2,0)="忍者",VLOOKUP(C450,[3]Heroes_Config!B:C,2,0)="怪兽"),0,1))),[4]被动技能!A$3:B$32,2,0),VLOOKUP(VALUE(LEFT(CONCATENATE(E450,F450,IF(OR(VLOOKUP(C450,[3]Heroes_Config!B:C,2,0)="枪兵",VLOOKUP(C450,[3]Heroes_Config!B:C,2,0)="步兵",VLOOKUP(C450,[3]Heroes_Config!B:C,2,0)="骑兵",VLOOKUP(C450,[3]Heroes_Config!B:C,2,0)="轻骑兵",VLOOKUP(C450,[3]Heroes_Config!B:C,2,0)="重骑兵",VLOOKUP(C450,[3]Heroes_Config!B:C,2,0)="盾兵",VLOOKUP(C450,[3]Heroes_Config!B:C,2,0)="忍者",VLOOKUP(C450,[3]Heroes_Config!B:C,2,0)="怪兽"),0,1)),2)),[4]被动技能!A$3:B$32,2,0)))</f>
        <v/>
      </c>
      <c r="J450" s="34" t="str">
        <f t="shared" si="85"/>
        <v/>
      </c>
      <c r="K450" s="34" t="str">
        <f>VLOOKUP(D450,[4]被动技能!$A$35:$B$37,2,0)</f>
        <v>80000020|5|80000021|5|80000022|5;80000021|10|80000022|10|80000023|10;80000022|15|80000023|15|80000024|15</v>
      </c>
      <c r="L450" s="34" t="str">
        <f t="shared" si="94"/>
        <v/>
      </c>
      <c r="M450" s="34" t="str">
        <f t="shared" si="95"/>
        <v/>
      </c>
    </row>
    <row r="451" spans="1:13" s="34" customFormat="1" x14ac:dyDescent="0.15">
      <c r="A451" s="34">
        <f t="shared" si="87"/>
        <v>700304</v>
      </c>
      <c r="B451" s="96">
        <v>7003</v>
      </c>
      <c r="C451" s="96" t="s">
        <v>711</v>
      </c>
      <c r="D451" s="116">
        <f>VLOOKUP(B451,Heroes_Config!$A$5:$AN$5005,MATCH(D$4,Heroes_Config!$A$4:$AN$4,0),0)</f>
        <v>3</v>
      </c>
      <c r="E451" s="34">
        <v>4</v>
      </c>
      <c r="I451" s="34" t="str">
        <f>IF(F451="","",IF(F451=4,VLOOKUP(VALUE(CONCATENATE(E451,F451,IF(OR(VLOOKUP(C451,[3]Heroes_Config!B:C,2,0)="枪兵",VLOOKUP(C451,[3]Heroes_Config!B:C,2,0)="步兵",VLOOKUP(C451,[3]Heroes_Config!B:C,2,0)="骑兵",VLOOKUP(C451,[3]Heroes_Config!B:C,2,0)="轻骑兵",VLOOKUP(C451,[3]Heroes_Config!B:C,2,0)="重骑兵",VLOOKUP(C451,[3]Heroes_Config!B:C,2,0)="盾兵",VLOOKUP(C451,[3]Heroes_Config!B:C,2,0)="忍者",VLOOKUP(C451,[3]Heroes_Config!B:C,2,0)="怪兽"),0,1))),[4]被动技能!A$3:B$32,2,0),VLOOKUP(VALUE(LEFT(CONCATENATE(E451,F451,IF(OR(VLOOKUP(C451,[3]Heroes_Config!B:C,2,0)="枪兵",VLOOKUP(C451,[3]Heroes_Config!B:C,2,0)="步兵",VLOOKUP(C451,[3]Heroes_Config!B:C,2,0)="骑兵",VLOOKUP(C451,[3]Heroes_Config!B:C,2,0)="轻骑兵",VLOOKUP(C451,[3]Heroes_Config!B:C,2,0)="重骑兵",VLOOKUP(C451,[3]Heroes_Config!B:C,2,0)="盾兵",VLOOKUP(C451,[3]Heroes_Config!B:C,2,0)="忍者",VLOOKUP(C451,[3]Heroes_Config!B:C,2,0)="怪兽"),0,1)),2)),[4]被动技能!A$3:B$32,2,0)))</f>
        <v/>
      </c>
      <c r="J451" s="34" t="str">
        <f t="shared" si="85"/>
        <v/>
      </c>
      <c r="K451" s="34" t="str">
        <f>VLOOKUP(D451,[4]被动技能!$A$35:$B$37,2,0)</f>
        <v>80000020|5|80000021|5|80000022|5;80000021|10|80000022|10|80000023|10;80000022|15|80000023|15|80000024|15</v>
      </c>
      <c r="L451" s="34" t="str">
        <f t="shared" si="94"/>
        <v/>
      </c>
      <c r="M451" s="34" t="str">
        <f t="shared" si="95"/>
        <v/>
      </c>
    </row>
    <row r="452" spans="1:13" s="34" customFormat="1" x14ac:dyDescent="0.15">
      <c r="A452" s="34">
        <f t="shared" si="87"/>
        <v>700305</v>
      </c>
      <c r="B452" s="96">
        <v>7003</v>
      </c>
      <c r="C452" s="96" t="s">
        <v>711</v>
      </c>
      <c r="D452" s="116">
        <f>VLOOKUP(B452,Heroes_Config!$A$5:$AN$5005,MATCH(D$4,Heroes_Config!$A$4:$AN$4,0),0)</f>
        <v>3</v>
      </c>
      <c r="E452" s="34">
        <v>5</v>
      </c>
      <c r="I452" s="34" t="str">
        <f>IF(F452="","",IF(F452=4,VLOOKUP(VALUE(CONCATENATE(E452,F452,IF(OR(VLOOKUP(C452,[3]Heroes_Config!B:C,2,0)="枪兵",VLOOKUP(C452,[3]Heroes_Config!B:C,2,0)="步兵",VLOOKUP(C452,[3]Heroes_Config!B:C,2,0)="骑兵",VLOOKUP(C452,[3]Heroes_Config!B:C,2,0)="轻骑兵",VLOOKUP(C452,[3]Heroes_Config!B:C,2,0)="重骑兵",VLOOKUP(C452,[3]Heroes_Config!B:C,2,0)="盾兵",VLOOKUP(C452,[3]Heroes_Config!B:C,2,0)="忍者",VLOOKUP(C452,[3]Heroes_Config!B:C,2,0)="怪兽"),0,1))),[4]被动技能!A$3:B$32,2,0),VLOOKUP(VALUE(LEFT(CONCATENATE(E452,F452,IF(OR(VLOOKUP(C452,[3]Heroes_Config!B:C,2,0)="枪兵",VLOOKUP(C452,[3]Heroes_Config!B:C,2,0)="步兵",VLOOKUP(C452,[3]Heroes_Config!B:C,2,0)="骑兵",VLOOKUP(C452,[3]Heroes_Config!B:C,2,0)="轻骑兵",VLOOKUP(C452,[3]Heroes_Config!B:C,2,0)="重骑兵",VLOOKUP(C452,[3]Heroes_Config!B:C,2,0)="盾兵",VLOOKUP(C452,[3]Heroes_Config!B:C,2,0)="忍者",VLOOKUP(C452,[3]Heroes_Config!B:C,2,0)="怪兽"),0,1)),2)),[4]被动技能!A$3:B$32,2,0)))</f>
        <v/>
      </c>
      <c r="J452" s="34" t="str">
        <f t="shared" si="85"/>
        <v/>
      </c>
      <c r="K452" s="34" t="str">
        <f>VLOOKUP(D452,[4]被动技能!$A$35:$B$37,2,0)</f>
        <v>80000020|5|80000021|5|80000022|5;80000021|10|80000022|10|80000023|10;80000022|15|80000023|15|80000024|15</v>
      </c>
      <c r="L452" s="34" t="str">
        <f t="shared" si="94"/>
        <v/>
      </c>
      <c r="M452" s="34" t="str">
        <f t="shared" si="95"/>
        <v/>
      </c>
    </row>
    <row r="453" spans="1:13" s="34" customFormat="1" x14ac:dyDescent="0.15">
      <c r="A453" s="34">
        <f t="shared" si="87"/>
        <v>700306</v>
      </c>
      <c r="B453" s="96">
        <v>7003</v>
      </c>
      <c r="C453" s="96" t="s">
        <v>711</v>
      </c>
      <c r="D453" s="116">
        <f>VLOOKUP(B453,Heroes_Config!$A$5:$AN$5005,MATCH(D$4,Heroes_Config!$A$4:$AN$4,0),0)</f>
        <v>3</v>
      </c>
      <c r="E453" s="34">
        <v>6</v>
      </c>
      <c r="I453" s="34" t="str">
        <f>IF(F453="","",IF(F453=4,VLOOKUP(VALUE(CONCATENATE(E453,F453,IF(OR(VLOOKUP(C453,[3]Heroes_Config!B:C,2,0)="枪兵",VLOOKUP(C453,[3]Heroes_Config!B:C,2,0)="步兵",VLOOKUP(C453,[3]Heroes_Config!B:C,2,0)="骑兵",VLOOKUP(C453,[3]Heroes_Config!B:C,2,0)="轻骑兵",VLOOKUP(C453,[3]Heroes_Config!B:C,2,0)="重骑兵",VLOOKUP(C453,[3]Heroes_Config!B:C,2,0)="盾兵",VLOOKUP(C453,[3]Heroes_Config!B:C,2,0)="忍者",VLOOKUP(C453,[3]Heroes_Config!B:C,2,0)="怪兽"),0,1))),[4]被动技能!A$3:B$32,2,0),VLOOKUP(VALUE(LEFT(CONCATENATE(E453,F453,IF(OR(VLOOKUP(C453,[3]Heroes_Config!B:C,2,0)="枪兵",VLOOKUP(C453,[3]Heroes_Config!B:C,2,0)="步兵",VLOOKUP(C453,[3]Heroes_Config!B:C,2,0)="骑兵",VLOOKUP(C453,[3]Heroes_Config!B:C,2,0)="轻骑兵",VLOOKUP(C453,[3]Heroes_Config!B:C,2,0)="重骑兵",VLOOKUP(C453,[3]Heroes_Config!B:C,2,0)="盾兵",VLOOKUP(C453,[3]Heroes_Config!B:C,2,0)="忍者",VLOOKUP(C453,[3]Heroes_Config!B:C,2,0)="怪兽"),0,1)),2)),[4]被动技能!A$3:B$32,2,0)))</f>
        <v/>
      </c>
      <c r="J453" s="34" t="str">
        <f t="shared" ref="J453:J540" si="96">IF(N453&lt;&gt;"",L453&amp;"|"&amp;M453&amp;";"&amp;N453&amp;"|"&amp;O453,IF(L453&lt;&gt;"",L453&amp;"|"&amp;M453,""))</f>
        <v/>
      </c>
      <c r="K453" s="34" t="str">
        <f>VLOOKUP(D453,[4]被动技能!$A$35:$B$37,2,0)</f>
        <v>80000020|5|80000021|5|80000022|5;80000021|10|80000022|10|80000023|10;80000022|15|80000023|15|80000024|15</v>
      </c>
      <c r="L453" s="34" t="str">
        <f t="shared" si="94"/>
        <v/>
      </c>
      <c r="M453" s="34" t="str">
        <f t="shared" si="95"/>
        <v/>
      </c>
    </row>
    <row r="454" spans="1:13" s="34" customFormat="1" x14ac:dyDescent="0.15">
      <c r="A454" s="34">
        <f t="shared" si="87"/>
        <v>700401</v>
      </c>
      <c r="B454" s="96">
        <v>7004</v>
      </c>
      <c r="C454" s="96" t="s">
        <v>713</v>
      </c>
      <c r="D454" s="116">
        <f>VLOOKUP(B454,Heroes_Config!$A$5:$AN$5005,MATCH(D$4,Heroes_Config!$A$4:$AN$4,0),0)</f>
        <v>3</v>
      </c>
      <c r="E454" s="34">
        <v>1</v>
      </c>
      <c r="I454" s="34" t="str">
        <f>IF(F454="","",IF(F454=4,VLOOKUP(VALUE(CONCATENATE(E454,F454,IF(OR(VLOOKUP(C454,[3]Heroes_Config!B:C,2,0)="枪兵",VLOOKUP(C454,[3]Heroes_Config!B:C,2,0)="步兵",VLOOKUP(C454,[3]Heroes_Config!B:C,2,0)="骑兵",VLOOKUP(C454,[3]Heroes_Config!B:C,2,0)="轻骑兵",VLOOKUP(C454,[3]Heroes_Config!B:C,2,0)="重骑兵",VLOOKUP(C454,[3]Heroes_Config!B:C,2,0)="盾兵",VLOOKUP(C454,[3]Heroes_Config!B:C,2,0)="忍者",VLOOKUP(C454,[3]Heroes_Config!B:C,2,0)="怪兽"),0,1))),[4]被动技能!A$3:B$32,2,0),VLOOKUP(VALUE(LEFT(CONCATENATE(E454,F454,IF(OR(VLOOKUP(C454,[3]Heroes_Config!B:C,2,0)="枪兵",VLOOKUP(C454,[3]Heroes_Config!B:C,2,0)="步兵",VLOOKUP(C454,[3]Heroes_Config!B:C,2,0)="骑兵",VLOOKUP(C454,[3]Heroes_Config!B:C,2,0)="轻骑兵",VLOOKUP(C454,[3]Heroes_Config!B:C,2,0)="重骑兵",VLOOKUP(C454,[3]Heroes_Config!B:C,2,0)="盾兵",VLOOKUP(C454,[3]Heroes_Config!B:C,2,0)="忍者",VLOOKUP(C454,[3]Heroes_Config!B:C,2,0)="怪兽"),0,1)),2)),[4]被动技能!A$3:B$32,2,0)))</f>
        <v/>
      </c>
      <c r="J454" s="34" t="str">
        <f t="shared" si="96"/>
        <v/>
      </c>
      <c r="K454" s="34" t="str">
        <f>VLOOKUP(D454,[4]被动技能!$A$35:$B$37,2,0)</f>
        <v>80000020|5|80000021|5|80000022|5;80000021|10|80000022|10|80000023|10;80000022|15|80000023|15|80000024|15</v>
      </c>
      <c r="L454" s="34" t="str">
        <f t="shared" si="94"/>
        <v/>
      </c>
      <c r="M454" s="34" t="str">
        <f t="shared" si="95"/>
        <v/>
      </c>
    </row>
    <row r="455" spans="1:13" s="34" customFormat="1" x14ac:dyDescent="0.15">
      <c r="A455" s="34">
        <f t="shared" si="87"/>
        <v>700402</v>
      </c>
      <c r="B455" s="96">
        <v>7004</v>
      </c>
      <c r="C455" s="96" t="s">
        <v>713</v>
      </c>
      <c r="D455" s="116">
        <f>VLOOKUP(B455,Heroes_Config!$A$5:$AN$5005,MATCH(D$4,Heroes_Config!$A$4:$AN$4,0),0)</f>
        <v>3</v>
      </c>
      <c r="E455" s="34">
        <v>2</v>
      </c>
      <c r="I455" s="34" t="str">
        <f>IF(F455="","",IF(F455=4,VLOOKUP(VALUE(CONCATENATE(E455,F455,IF(OR(VLOOKUP(C455,[3]Heroes_Config!B:C,2,0)="枪兵",VLOOKUP(C455,[3]Heroes_Config!B:C,2,0)="步兵",VLOOKUP(C455,[3]Heroes_Config!B:C,2,0)="骑兵",VLOOKUP(C455,[3]Heroes_Config!B:C,2,0)="轻骑兵",VLOOKUP(C455,[3]Heroes_Config!B:C,2,0)="重骑兵",VLOOKUP(C455,[3]Heroes_Config!B:C,2,0)="盾兵",VLOOKUP(C455,[3]Heroes_Config!B:C,2,0)="忍者",VLOOKUP(C455,[3]Heroes_Config!B:C,2,0)="怪兽"),0,1))),[4]被动技能!A$3:B$32,2,0),VLOOKUP(VALUE(LEFT(CONCATENATE(E455,F455,IF(OR(VLOOKUP(C455,[3]Heroes_Config!B:C,2,0)="枪兵",VLOOKUP(C455,[3]Heroes_Config!B:C,2,0)="步兵",VLOOKUP(C455,[3]Heroes_Config!B:C,2,0)="骑兵",VLOOKUP(C455,[3]Heroes_Config!B:C,2,0)="轻骑兵",VLOOKUP(C455,[3]Heroes_Config!B:C,2,0)="重骑兵",VLOOKUP(C455,[3]Heroes_Config!B:C,2,0)="盾兵",VLOOKUP(C455,[3]Heroes_Config!B:C,2,0)="忍者",VLOOKUP(C455,[3]Heroes_Config!B:C,2,0)="怪兽"),0,1)),2)),[4]被动技能!A$3:B$32,2,0)))</f>
        <v/>
      </c>
      <c r="J455" s="34" t="str">
        <f t="shared" si="96"/>
        <v/>
      </c>
      <c r="K455" s="34" t="str">
        <f>VLOOKUP(D455,[4]被动技能!$A$35:$B$37,2,0)</f>
        <v>80000020|5|80000021|5|80000022|5;80000021|10|80000022|10|80000023|10;80000022|15|80000023|15|80000024|15</v>
      </c>
      <c r="L455" s="34" t="str">
        <f t="shared" si="94"/>
        <v/>
      </c>
      <c r="M455" s="34" t="str">
        <f t="shared" si="95"/>
        <v/>
      </c>
    </row>
    <row r="456" spans="1:13" s="34" customFormat="1" x14ac:dyDescent="0.15">
      <c r="A456" s="34">
        <f t="shared" si="87"/>
        <v>700403</v>
      </c>
      <c r="B456" s="96">
        <v>7004</v>
      </c>
      <c r="C456" s="96" t="s">
        <v>713</v>
      </c>
      <c r="D456" s="116">
        <f>VLOOKUP(B456,Heroes_Config!$A$5:$AN$5005,MATCH(D$4,Heroes_Config!$A$4:$AN$4,0),0)</f>
        <v>3</v>
      </c>
      <c r="E456" s="34">
        <v>3</v>
      </c>
      <c r="I456" s="34" t="str">
        <f>IF(F456="","",IF(F456=4,VLOOKUP(VALUE(CONCATENATE(E456,F456,IF(OR(VLOOKUP(C456,[3]Heroes_Config!B:C,2,0)="枪兵",VLOOKUP(C456,[3]Heroes_Config!B:C,2,0)="步兵",VLOOKUP(C456,[3]Heroes_Config!B:C,2,0)="骑兵",VLOOKUP(C456,[3]Heroes_Config!B:C,2,0)="轻骑兵",VLOOKUP(C456,[3]Heroes_Config!B:C,2,0)="重骑兵",VLOOKUP(C456,[3]Heroes_Config!B:C,2,0)="盾兵",VLOOKUP(C456,[3]Heroes_Config!B:C,2,0)="忍者",VLOOKUP(C456,[3]Heroes_Config!B:C,2,0)="怪兽"),0,1))),[4]被动技能!A$3:B$32,2,0),VLOOKUP(VALUE(LEFT(CONCATENATE(E456,F456,IF(OR(VLOOKUP(C456,[3]Heroes_Config!B:C,2,0)="枪兵",VLOOKUP(C456,[3]Heroes_Config!B:C,2,0)="步兵",VLOOKUP(C456,[3]Heroes_Config!B:C,2,0)="骑兵",VLOOKUP(C456,[3]Heroes_Config!B:C,2,0)="轻骑兵",VLOOKUP(C456,[3]Heroes_Config!B:C,2,0)="重骑兵",VLOOKUP(C456,[3]Heroes_Config!B:C,2,0)="盾兵",VLOOKUP(C456,[3]Heroes_Config!B:C,2,0)="忍者",VLOOKUP(C456,[3]Heroes_Config!B:C,2,0)="怪兽"),0,1)),2)),[4]被动技能!A$3:B$32,2,0)))</f>
        <v/>
      </c>
      <c r="J456" s="34" t="str">
        <f t="shared" si="96"/>
        <v/>
      </c>
      <c r="K456" s="34" t="str">
        <f>VLOOKUP(D456,[4]被动技能!$A$35:$B$37,2,0)</f>
        <v>80000020|5|80000021|5|80000022|5;80000021|10|80000022|10|80000023|10;80000022|15|80000023|15|80000024|15</v>
      </c>
      <c r="L456" s="34" t="str">
        <f t="shared" si="94"/>
        <v/>
      </c>
      <c r="M456" s="34" t="str">
        <f t="shared" si="95"/>
        <v/>
      </c>
    </row>
    <row r="457" spans="1:13" s="34" customFormat="1" x14ac:dyDescent="0.15">
      <c r="A457" s="34">
        <f t="shared" si="87"/>
        <v>700404</v>
      </c>
      <c r="B457" s="96">
        <v>7004</v>
      </c>
      <c r="C457" s="96" t="s">
        <v>713</v>
      </c>
      <c r="D457" s="116">
        <f>VLOOKUP(B457,Heroes_Config!$A$5:$AN$5005,MATCH(D$4,Heroes_Config!$A$4:$AN$4,0),0)</f>
        <v>3</v>
      </c>
      <c r="E457" s="34">
        <v>4</v>
      </c>
      <c r="I457" s="34" t="str">
        <f>IF(F457="","",IF(F457=4,VLOOKUP(VALUE(CONCATENATE(E457,F457,IF(OR(VLOOKUP(C457,[3]Heroes_Config!B:C,2,0)="枪兵",VLOOKUP(C457,[3]Heroes_Config!B:C,2,0)="步兵",VLOOKUP(C457,[3]Heroes_Config!B:C,2,0)="骑兵",VLOOKUP(C457,[3]Heroes_Config!B:C,2,0)="轻骑兵",VLOOKUP(C457,[3]Heroes_Config!B:C,2,0)="重骑兵",VLOOKUP(C457,[3]Heroes_Config!B:C,2,0)="盾兵",VLOOKUP(C457,[3]Heroes_Config!B:C,2,0)="忍者",VLOOKUP(C457,[3]Heroes_Config!B:C,2,0)="怪兽"),0,1))),[4]被动技能!A$3:B$32,2,0),VLOOKUP(VALUE(LEFT(CONCATENATE(E457,F457,IF(OR(VLOOKUP(C457,[3]Heroes_Config!B:C,2,0)="枪兵",VLOOKUP(C457,[3]Heroes_Config!B:C,2,0)="步兵",VLOOKUP(C457,[3]Heroes_Config!B:C,2,0)="骑兵",VLOOKUP(C457,[3]Heroes_Config!B:C,2,0)="轻骑兵",VLOOKUP(C457,[3]Heroes_Config!B:C,2,0)="重骑兵",VLOOKUP(C457,[3]Heroes_Config!B:C,2,0)="盾兵",VLOOKUP(C457,[3]Heroes_Config!B:C,2,0)="忍者",VLOOKUP(C457,[3]Heroes_Config!B:C,2,0)="怪兽"),0,1)),2)),[4]被动技能!A$3:B$32,2,0)))</f>
        <v/>
      </c>
      <c r="J457" s="34" t="str">
        <f t="shared" si="96"/>
        <v/>
      </c>
      <c r="K457" s="34" t="str">
        <f>VLOOKUP(D457,[4]被动技能!$A$35:$B$37,2,0)</f>
        <v>80000020|5|80000021|5|80000022|5;80000021|10|80000022|10|80000023|10;80000022|15|80000023|15|80000024|15</v>
      </c>
      <c r="L457" s="34" t="str">
        <f t="shared" si="94"/>
        <v/>
      </c>
      <c r="M457" s="34" t="str">
        <f t="shared" si="95"/>
        <v/>
      </c>
    </row>
    <row r="458" spans="1:13" s="34" customFormat="1" x14ac:dyDescent="0.15">
      <c r="A458" s="34">
        <f t="shared" ref="A458:A581" si="97">B458*100+E458</f>
        <v>700405</v>
      </c>
      <c r="B458" s="96">
        <v>7004</v>
      </c>
      <c r="C458" s="96" t="s">
        <v>713</v>
      </c>
      <c r="D458" s="116">
        <f>VLOOKUP(B458,Heroes_Config!$A$5:$AN$5005,MATCH(D$4,Heroes_Config!$A$4:$AN$4,0),0)</f>
        <v>3</v>
      </c>
      <c r="E458" s="34">
        <v>5</v>
      </c>
      <c r="I458" s="34" t="str">
        <f>IF(F458="","",IF(F458=4,VLOOKUP(VALUE(CONCATENATE(E458,F458,IF(OR(VLOOKUP(C458,[3]Heroes_Config!B:C,2,0)="枪兵",VLOOKUP(C458,[3]Heroes_Config!B:C,2,0)="步兵",VLOOKUP(C458,[3]Heroes_Config!B:C,2,0)="骑兵",VLOOKUP(C458,[3]Heroes_Config!B:C,2,0)="轻骑兵",VLOOKUP(C458,[3]Heroes_Config!B:C,2,0)="重骑兵",VLOOKUP(C458,[3]Heroes_Config!B:C,2,0)="盾兵",VLOOKUP(C458,[3]Heroes_Config!B:C,2,0)="忍者",VLOOKUP(C458,[3]Heroes_Config!B:C,2,0)="怪兽"),0,1))),[4]被动技能!A$3:B$32,2,0),VLOOKUP(VALUE(LEFT(CONCATENATE(E458,F458,IF(OR(VLOOKUP(C458,[3]Heroes_Config!B:C,2,0)="枪兵",VLOOKUP(C458,[3]Heroes_Config!B:C,2,0)="步兵",VLOOKUP(C458,[3]Heroes_Config!B:C,2,0)="骑兵",VLOOKUP(C458,[3]Heroes_Config!B:C,2,0)="轻骑兵",VLOOKUP(C458,[3]Heroes_Config!B:C,2,0)="重骑兵",VLOOKUP(C458,[3]Heroes_Config!B:C,2,0)="盾兵",VLOOKUP(C458,[3]Heroes_Config!B:C,2,0)="忍者",VLOOKUP(C458,[3]Heroes_Config!B:C,2,0)="怪兽"),0,1)),2)),[4]被动技能!A$3:B$32,2,0)))</f>
        <v/>
      </c>
      <c r="J458" s="34" t="str">
        <f t="shared" si="96"/>
        <v/>
      </c>
      <c r="K458" s="34" t="str">
        <f>VLOOKUP(D458,[4]被动技能!$A$35:$B$37,2,0)</f>
        <v>80000020|5|80000021|5|80000022|5;80000021|10|80000022|10|80000023|10;80000022|15|80000023|15|80000024|15</v>
      </c>
      <c r="L458" s="34" t="str">
        <f t="shared" si="94"/>
        <v/>
      </c>
      <c r="M458" s="34" t="str">
        <f t="shared" si="95"/>
        <v/>
      </c>
    </row>
    <row r="459" spans="1:13" s="34" customFormat="1" x14ac:dyDescent="0.15">
      <c r="A459" s="34">
        <f t="shared" si="97"/>
        <v>700406</v>
      </c>
      <c r="B459" s="96">
        <v>7004</v>
      </c>
      <c r="C459" s="96" t="s">
        <v>713</v>
      </c>
      <c r="D459" s="116">
        <f>VLOOKUP(B459,Heroes_Config!$A$5:$AN$5005,MATCH(D$4,Heroes_Config!$A$4:$AN$4,0),0)</f>
        <v>3</v>
      </c>
      <c r="E459" s="34">
        <v>6</v>
      </c>
      <c r="I459" s="34" t="str">
        <f>IF(F459="","",IF(F459=4,VLOOKUP(VALUE(CONCATENATE(E459,F459,IF(OR(VLOOKUP(C459,[3]Heroes_Config!B:C,2,0)="枪兵",VLOOKUP(C459,[3]Heroes_Config!B:C,2,0)="步兵",VLOOKUP(C459,[3]Heroes_Config!B:C,2,0)="骑兵",VLOOKUP(C459,[3]Heroes_Config!B:C,2,0)="轻骑兵",VLOOKUP(C459,[3]Heroes_Config!B:C,2,0)="重骑兵",VLOOKUP(C459,[3]Heroes_Config!B:C,2,0)="盾兵",VLOOKUP(C459,[3]Heroes_Config!B:C,2,0)="忍者",VLOOKUP(C459,[3]Heroes_Config!B:C,2,0)="怪兽"),0,1))),[4]被动技能!A$3:B$32,2,0),VLOOKUP(VALUE(LEFT(CONCATENATE(E459,F459,IF(OR(VLOOKUP(C459,[3]Heroes_Config!B:C,2,0)="枪兵",VLOOKUP(C459,[3]Heroes_Config!B:C,2,0)="步兵",VLOOKUP(C459,[3]Heroes_Config!B:C,2,0)="骑兵",VLOOKUP(C459,[3]Heroes_Config!B:C,2,0)="轻骑兵",VLOOKUP(C459,[3]Heroes_Config!B:C,2,0)="重骑兵",VLOOKUP(C459,[3]Heroes_Config!B:C,2,0)="盾兵",VLOOKUP(C459,[3]Heroes_Config!B:C,2,0)="忍者",VLOOKUP(C459,[3]Heroes_Config!B:C,2,0)="怪兽"),0,1)),2)),[4]被动技能!A$3:B$32,2,0)))</f>
        <v/>
      </c>
      <c r="J459" s="34" t="str">
        <f t="shared" si="96"/>
        <v/>
      </c>
      <c r="K459" s="34" t="str">
        <f>VLOOKUP(D459,[4]被动技能!$A$35:$B$37,2,0)</f>
        <v>80000020|5|80000021|5|80000022|5;80000021|10|80000022|10|80000023|10;80000022|15|80000023|15|80000024|15</v>
      </c>
      <c r="L459" s="34" t="str">
        <f t="shared" si="94"/>
        <v/>
      </c>
      <c r="M459" s="34" t="str">
        <f t="shared" si="95"/>
        <v/>
      </c>
    </row>
    <row r="460" spans="1:13" s="34" customFormat="1" x14ac:dyDescent="0.15">
      <c r="A460" s="34">
        <f t="shared" si="97"/>
        <v>700501</v>
      </c>
      <c r="B460" s="96">
        <v>7005</v>
      </c>
      <c r="C460" s="96" t="s">
        <v>712</v>
      </c>
      <c r="D460" s="116">
        <f>VLOOKUP(B460,Heroes_Config!$A$5:$AN$5005,MATCH(D$4,Heroes_Config!$A$4:$AN$4,0),0)</f>
        <v>2</v>
      </c>
      <c r="E460" s="34">
        <v>1</v>
      </c>
      <c r="I460" s="34" t="str">
        <f>IF(F460="","",IF(F460=4,VLOOKUP(VALUE(CONCATENATE(E460,F460,IF(OR(VLOOKUP(C460,[3]Heroes_Config!B:C,2,0)="枪兵",VLOOKUP(C460,[3]Heroes_Config!B:C,2,0)="步兵",VLOOKUP(C460,[3]Heroes_Config!B:C,2,0)="骑兵",VLOOKUP(C460,[3]Heroes_Config!B:C,2,0)="轻骑兵",VLOOKUP(C460,[3]Heroes_Config!B:C,2,0)="重骑兵",VLOOKUP(C460,[3]Heroes_Config!B:C,2,0)="盾兵",VLOOKUP(C460,[3]Heroes_Config!B:C,2,0)="忍者",VLOOKUP(C460,[3]Heroes_Config!B:C,2,0)="怪兽"),0,1))),[4]被动技能!A$3:B$32,2,0),VLOOKUP(VALUE(LEFT(CONCATENATE(E460,F460,IF(OR(VLOOKUP(C460,[3]Heroes_Config!B:C,2,0)="枪兵",VLOOKUP(C460,[3]Heroes_Config!B:C,2,0)="步兵",VLOOKUP(C460,[3]Heroes_Config!B:C,2,0)="骑兵",VLOOKUP(C460,[3]Heroes_Config!B:C,2,0)="轻骑兵",VLOOKUP(C460,[3]Heroes_Config!B:C,2,0)="重骑兵",VLOOKUP(C460,[3]Heroes_Config!B:C,2,0)="盾兵",VLOOKUP(C460,[3]Heroes_Config!B:C,2,0)="忍者",VLOOKUP(C460,[3]Heroes_Config!B:C,2,0)="怪兽"),0,1)),2)),[4]被动技能!A$3:B$32,2,0)))</f>
        <v/>
      </c>
      <c r="J460" s="34" t="str">
        <f t="shared" si="96"/>
        <v/>
      </c>
      <c r="K460" s="34" t="str">
        <f>VLOOKUP(D460,[4]被动技能!$A$35:$B$37,2,0)</f>
        <v>80000020|5|80000021|5|80000022|5;80000021|10|80000022|10|80000023|10</v>
      </c>
      <c r="L460" s="34" t="str">
        <f t="shared" si="94"/>
        <v/>
      </c>
      <c r="M460" s="34" t="str">
        <f t="shared" si="95"/>
        <v/>
      </c>
    </row>
    <row r="461" spans="1:13" s="34" customFormat="1" x14ac:dyDescent="0.15">
      <c r="A461" s="34">
        <f t="shared" si="97"/>
        <v>700502</v>
      </c>
      <c r="B461" s="96">
        <v>7005</v>
      </c>
      <c r="C461" s="96" t="s">
        <v>712</v>
      </c>
      <c r="D461" s="116">
        <f>VLOOKUP(B461,Heroes_Config!$A$5:$AN$5005,MATCH(D$4,Heroes_Config!$A$4:$AN$4,0),0)</f>
        <v>2</v>
      </c>
      <c r="E461" s="34">
        <v>2</v>
      </c>
      <c r="I461" s="34" t="str">
        <f>IF(F461="","",IF(F461=4,VLOOKUP(VALUE(CONCATENATE(E461,F461,IF(OR(VLOOKUP(C461,[3]Heroes_Config!B:C,2,0)="枪兵",VLOOKUP(C461,[3]Heroes_Config!B:C,2,0)="步兵",VLOOKUP(C461,[3]Heroes_Config!B:C,2,0)="骑兵",VLOOKUP(C461,[3]Heroes_Config!B:C,2,0)="轻骑兵",VLOOKUP(C461,[3]Heroes_Config!B:C,2,0)="重骑兵",VLOOKUP(C461,[3]Heroes_Config!B:C,2,0)="盾兵",VLOOKUP(C461,[3]Heroes_Config!B:C,2,0)="忍者",VLOOKUP(C461,[3]Heroes_Config!B:C,2,0)="怪兽"),0,1))),[4]被动技能!A$3:B$32,2,0),VLOOKUP(VALUE(LEFT(CONCATENATE(E461,F461,IF(OR(VLOOKUP(C461,[3]Heroes_Config!B:C,2,0)="枪兵",VLOOKUP(C461,[3]Heroes_Config!B:C,2,0)="步兵",VLOOKUP(C461,[3]Heroes_Config!B:C,2,0)="骑兵",VLOOKUP(C461,[3]Heroes_Config!B:C,2,0)="轻骑兵",VLOOKUP(C461,[3]Heroes_Config!B:C,2,0)="重骑兵",VLOOKUP(C461,[3]Heroes_Config!B:C,2,0)="盾兵",VLOOKUP(C461,[3]Heroes_Config!B:C,2,0)="忍者",VLOOKUP(C461,[3]Heroes_Config!B:C,2,0)="怪兽"),0,1)),2)),[4]被动技能!A$3:B$32,2,0)))</f>
        <v/>
      </c>
      <c r="J461" s="34" t="str">
        <f t="shared" si="96"/>
        <v/>
      </c>
      <c r="K461" s="34" t="str">
        <f>VLOOKUP(D461,[4]被动技能!$A$35:$B$37,2,0)</f>
        <v>80000020|5|80000021|5|80000022|5;80000021|10|80000022|10|80000023|10</v>
      </c>
      <c r="L461" s="34" t="str">
        <f t="shared" si="94"/>
        <v/>
      </c>
      <c r="M461" s="34" t="str">
        <f t="shared" si="95"/>
        <v/>
      </c>
    </row>
    <row r="462" spans="1:13" s="34" customFormat="1" x14ac:dyDescent="0.15">
      <c r="A462" s="34">
        <f t="shared" si="97"/>
        <v>700503</v>
      </c>
      <c r="B462" s="96">
        <v>7005</v>
      </c>
      <c r="C462" s="96" t="s">
        <v>712</v>
      </c>
      <c r="D462" s="116">
        <f>VLOOKUP(B462,Heroes_Config!$A$5:$AN$5005,MATCH(D$4,Heroes_Config!$A$4:$AN$4,0),0)</f>
        <v>2</v>
      </c>
      <c r="E462" s="34">
        <v>3</v>
      </c>
      <c r="I462" s="34" t="str">
        <f>IF(F462="","",IF(F462=4,VLOOKUP(VALUE(CONCATENATE(E462,F462,IF(OR(VLOOKUP(C462,[3]Heroes_Config!B:C,2,0)="枪兵",VLOOKUP(C462,[3]Heroes_Config!B:C,2,0)="步兵",VLOOKUP(C462,[3]Heroes_Config!B:C,2,0)="骑兵",VLOOKUP(C462,[3]Heroes_Config!B:C,2,0)="轻骑兵",VLOOKUP(C462,[3]Heroes_Config!B:C,2,0)="重骑兵",VLOOKUP(C462,[3]Heroes_Config!B:C,2,0)="盾兵",VLOOKUP(C462,[3]Heroes_Config!B:C,2,0)="忍者",VLOOKUP(C462,[3]Heroes_Config!B:C,2,0)="怪兽"),0,1))),[4]被动技能!A$3:B$32,2,0),VLOOKUP(VALUE(LEFT(CONCATENATE(E462,F462,IF(OR(VLOOKUP(C462,[3]Heroes_Config!B:C,2,0)="枪兵",VLOOKUP(C462,[3]Heroes_Config!B:C,2,0)="步兵",VLOOKUP(C462,[3]Heroes_Config!B:C,2,0)="骑兵",VLOOKUP(C462,[3]Heroes_Config!B:C,2,0)="轻骑兵",VLOOKUP(C462,[3]Heroes_Config!B:C,2,0)="重骑兵",VLOOKUP(C462,[3]Heroes_Config!B:C,2,0)="盾兵",VLOOKUP(C462,[3]Heroes_Config!B:C,2,0)="忍者",VLOOKUP(C462,[3]Heroes_Config!B:C,2,0)="怪兽"),0,1)),2)),[4]被动技能!A$3:B$32,2,0)))</f>
        <v/>
      </c>
      <c r="J462" s="34" t="str">
        <f t="shared" si="96"/>
        <v/>
      </c>
      <c r="K462" s="34" t="str">
        <f>VLOOKUP(D462,[4]被动技能!$A$35:$B$37,2,0)</f>
        <v>80000020|5|80000021|5|80000022|5;80000021|10|80000022|10|80000023|10</v>
      </c>
      <c r="L462" s="34" t="str">
        <f t="shared" si="94"/>
        <v/>
      </c>
      <c r="M462" s="34" t="str">
        <f t="shared" si="95"/>
        <v/>
      </c>
    </row>
    <row r="463" spans="1:13" s="34" customFormat="1" x14ac:dyDescent="0.15">
      <c r="A463" s="34">
        <f t="shared" si="97"/>
        <v>700504</v>
      </c>
      <c r="B463" s="96">
        <v>7005</v>
      </c>
      <c r="C463" s="96" t="s">
        <v>712</v>
      </c>
      <c r="D463" s="116">
        <f>VLOOKUP(B463,Heroes_Config!$A$5:$AN$5005,MATCH(D$4,Heroes_Config!$A$4:$AN$4,0),0)</f>
        <v>2</v>
      </c>
      <c r="E463" s="34">
        <v>4</v>
      </c>
      <c r="I463" s="34" t="str">
        <f>IF(F463="","",IF(F463=4,VLOOKUP(VALUE(CONCATENATE(E463,F463,IF(OR(VLOOKUP(C463,[3]Heroes_Config!B:C,2,0)="枪兵",VLOOKUP(C463,[3]Heroes_Config!B:C,2,0)="步兵",VLOOKUP(C463,[3]Heroes_Config!B:C,2,0)="骑兵",VLOOKUP(C463,[3]Heroes_Config!B:C,2,0)="轻骑兵",VLOOKUP(C463,[3]Heroes_Config!B:C,2,0)="重骑兵",VLOOKUP(C463,[3]Heroes_Config!B:C,2,0)="盾兵",VLOOKUP(C463,[3]Heroes_Config!B:C,2,0)="忍者",VLOOKUP(C463,[3]Heroes_Config!B:C,2,0)="怪兽"),0,1))),[4]被动技能!A$3:B$32,2,0),VLOOKUP(VALUE(LEFT(CONCATENATE(E463,F463,IF(OR(VLOOKUP(C463,[3]Heroes_Config!B:C,2,0)="枪兵",VLOOKUP(C463,[3]Heroes_Config!B:C,2,0)="步兵",VLOOKUP(C463,[3]Heroes_Config!B:C,2,0)="骑兵",VLOOKUP(C463,[3]Heroes_Config!B:C,2,0)="轻骑兵",VLOOKUP(C463,[3]Heroes_Config!B:C,2,0)="重骑兵",VLOOKUP(C463,[3]Heroes_Config!B:C,2,0)="盾兵",VLOOKUP(C463,[3]Heroes_Config!B:C,2,0)="忍者",VLOOKUP(C463,[3]Heroes_Config!B:C,2,0)="怪兽"),0,1)),2)),[4]被动技能!A$3:B$32,2,0)))</f>
        <v/>
      </c>
      <c r="J463" s="34" t="str">
        <f t="shared" si="96"/>
        <v/>
      </c>
      <c r="K463" s="34" t="str">
        <f>VLOOKUP(D463,[4]被动技能!$A$35:$B$37,2,0)</f>
        <v>80000020|5|80000021|5|80000022|5;80000021|10|80000022|10|80000023|10</v>
      </c>
      <c r="L463" s="34" t="str">
        <f t="shared" si="94"/>
        <v/>
      </c>
      <c r="M463" s="34" t="str">
        <f t="shared" si="95"/>
        <v/>
      </c>
    </row>
    <row r="464" spans="1:13" s="34" customFormat="1" x14ac:dyDescent="0.15">
      <c r="A464" s="34">
        <f t="shared" si="97"/>
        <v>700505</v>
      </c>
      <c r="B464" s="96">
        <v>7005</v>
      </c>
      <c r="C464" s="96" t="s">
        <v>712</v>
      </c>
      <c r="D464" s="116">
        <f>VLOOKUP(B464,Heroes_Config!$A$5:$AN$5005,MATCH(D$4,Heroes_Config!$A$4:$AN$4,0),0)</f>
        <v>2</v>
      </c>
      <c r="E464" s="34">
        <v>5</v>
      </c>
      <c r="I464" s="34" t="str">
        <f>IF(F464="","",IF(F464=4,VLOOKUP(VALUE(CONCATENATE(E464,F464,IF(OR(VLOOKUP(C464,[3]Heroes_Config!B:C,2,0)="枪兵",VLOOKUP(C464,[3]Heroes_Config!B:C,2,0)="步兵",VLOOKUP(C464,[3]Heroes_Config!B:C,2,0)="骑兵",VLOOKUP(C464,[3]Heroes_Config!B:C,2,0)="轻骑兵",VLOOKUP(C464,[3]Heroes_Config!B:C,2,0)="重骑兵",VLOOKUP(C464,[3]Heroes_Config!B:C,2,0)="盾兵",VLOOKUP(C464,[3]Heroes_Config!B:C,2,0)="忍者",VLOOKUP(C464,[3]Heroes_Config!B:C,2,0)="怪兽"),0,1))),[4]被动技能!A$3:B$32,2,0),VLOOKUP(VALUE(LEFT(CONCATENATE(E464,F464,IF(OR(VLOOKUP(C464,[3]Heroes_Config!B:C,2,0)="枪兵",VLOOKUP(C464,[3]Heroes_Config!B:C,2,0)="步兵",VLOOKUP(C464,[3]Heroes_Config!B:C,2,0)="骑兵",VLOOKUP(C464,[3]Heroes_Config!B:C,2,0)="轻骑兵",VLOOKUP(C464,[3]Heroes_Config!B:C,2,0)="重骑兵",VLOOKUP(C464,[3]Heroes_Config!B:C,2,0)="盾兵",VLOOKUP(C464,[3]Heroes_Config!B:C,2,0)="忍者",VLOOKUP(C464,[3]Heroes_Config!B:C,2,0)="怪兽"),0,1)),2)),[4]被动技能!A$3:B$32,2,0)))</f>
        <v/>
      </c>
      <c r="J464" s="34" t="str">
        <f t="shared" si="96"/>
        <v/>
      </c>
      <c r="K464" s="34" t="str">
        <f>VLOOKUP(D464,[4]被动技能!$A$35:$B$37,2,0)</f>
        <v>80000020|5|80000021|5|80000022|5;80000021|10|80000022|10|80000023|10</v>
      </c>
      <c r="L464" s="34" t="str">
        <f t="shared" si="94"/>
        <v/>
      </c>
      <c r="M464" s="34" t="str">
        <f t="shared" si="95"/>
        <v/>
      </c>
    </row>
    <row r="465" spans="1:13" s="34" customFormat="1" x14ac:dyDescent="0.15">
      <c r="A465" s="34">
        <f t="shared" si="97"/>
        <v>700506</v>
      </c>
      <c r="B465" s="96">
        <v>7005</v>
      </c>
      <c r="C465" s="96" t="s">
        <v>712</v>
      </c>
      <c r="D465" s="116">
        <f>VLOOKUP(B465,Heroes_Config!$A$5:$AN$5005,MATCH(D$4,Heroes_Config!$A$4:$AN$4,0),0)</f>
        <v>2</v>
      </c>
      <c r="E465" s="34">
        <v>6</v>
      </c>
      <c r="I465" s="34" t="str">
        <f>IF(F465="","",IF(F465=4,VLOOKUP(VALUE(CONCATENATE(E465,F465,IF(OR(VLOOKUP(C465,[3]Heroes_Config!B:C,2,0)="枪兵",VLOOKUP(C465,[3]Heroes_Config!B:C,2,0)="步兵",VLOOKUP(C465,[3]Heroes_Config!B:C,2,0)="骑兵",VLOOKUP(C465,[3]Heroes_Config!B:C,2,0)="轻骑兵",VLOOKUP(C465,[3]Heroes_Config!B:C,2,0)="重骑兵",VLOOKUP(C465,[3]Heroes_Config!B:C,2,0)="盾兵",VLOOKUP(C465,[3]Heroes_Config!B:C,2,0)="忍者",VLOOKUP(C465,[3]Heroes_Config!B:C,2,0)="怪兽"),0,1))),[4]被动技能!A$3:B$32,2,0),VLOOKUP(VALUE(LEFT(CONCATENATE(E465,F465,IF(OR(VLOOKUP(C465,[3]Heroes_Config!B:C,2,0)="枪兵",VLOOKUP(C465,[3]Heroes_Config!B:C,2,0)="步兵",VLOOKUP(C465,[3]Heroes_Config!B:C,2,0)="骑兵",VLOOKUP(C465,[3]Heroes_Config!B:C,2,0)="轻骑兵",VLOOKUP(C465,[3]Heroes_Config!B:C,2,0)="重骑兵",VLOOKUP(C465,[3]Heroes_Config!B:C,2,0)="盾兵",VLOOKUP(C465,[3]Heroes_Config!B:C,2,0)="忍者",VLOOKUP(C465,[3]Heroes_Config!B:C,2,0)="怪兽"),0,1)),2)),[4]被动技能!A$3:B$32,2,0)))</f>
        <v/>
      </c>
      <c r="J465" s="34" t="str">
        <f t="shared" si="96"/>
        <v/>
      </c>
      <c r="K465" s="34" t="str">
        <f>VLOOKUP(D465,[4]被动技能!$A$35:$B$37,2,0)</f>
        <v>80000020|5|80000021|5|80000022|5;80000021|10|80000022|10|80000023|10</v>
      </c>
      <c r="L465" s="34" t="str">
        <f t="shared" si="94"/>
        <v/>
      </c>
      <c r="M465" s="34" t="str">
        <f t="shared" si="95"/>
        <v/>
      </c>
    </row>
    <row r="466" spans="1:13" s="34" customFormat="1" x14ac:dyDescent="0.15">
      <c r="A466" s="34">
        <f t="shared" si="97"/>
        <v>700601</v>
      </c>
      <c r="B466" s="96">
        <v>7006</v>
      </c>
      <c r="C466" s="96" t="s">
        <v>712</v>
      </c>
      <c r="D466" s="116">
        <f>VLOOKUP(B466,Heroes_Config!$A$5:$AN$5005,MATCH(D$4,Heroes_Config!$A$4:$AN$4,0),0)</f>
        <v>2</v>
      </c>
      <c r="E466" s="34">
        <v>1</v>
      </c>
      <c r="I466" s="34" t="str">
        <f>IF(F466="","",IF(F466=4,VLOOKUP(VALUE(CONCATENATE(E466,F466,IF(OR(VLOOKUP(C466,[3]Heroes_Config!B:C,2,0)="枪兵",VLOOKUP(C466,[3]Heroes_Config!B:C,2,0)="步兵",VLOOKUP(C466,[3]Heroes_Config!B:C,2,0)="骑兵",VLOOKUP(C466,[3]Heroes_Config!B:C,2,0)="轻骑兵",VLOOKUP(C466,[3]Heroes_Config!B:C,2,0)="重骑兵",VLOOKUP(C466,[3]Heroes_Config!B:C,2,0)="盾兵",VLOOKUP(C466,[3]Heroes_Config!B:C,2,0)="忍者",VLOOKUP(C466,[3]Heroes_Config!B:C,2,0)="怪兽"),0,1))),[4]被动技能!A$3:B$32,2,0),VLOOKUP(VALUE(LEFT(CONCATENATE(E466,F466,IF(OR(VLOOKUP(C466,[3]Heroes_Config!B:C,2,0)="枪兵",VLOOKUP(C466,[3]Heroes_Config!B:C,2,0)="步兵",VLOOKUP(C466,[3]Heroes_Config!B:C,2,0)="骑兵",VLOOKUP(C466,[3]Heroes_Config!B:C,2,0)="轻骑兵",VLOOKUP(C466,[3]Heroes_Config!B:C,2,0)="重骑兵",VLOOKUP(C466,[3]Heroes_Config!B:C,2,0)="盾兵",VLOOKUP(C466,[3]Heroes_Config!B:C,2,0)="忍者",VLOOKUP(C466,[3]Heroes_Config!B:C,2,0)="怪兽"),0,1)),2)),[4]被动技能!A$3:B$32,2,0)))</f>
        <v/>
      </c>
      <c r="J466" s="34" t="str">
        <f t="shared" si="96"/>
        <v/>
      </c>
      <c r="K466" s="34" t="str">
        <f>VLOOKUP(D466,[4]被动技能!$A$35:$B$37,2,0)</f>
        <v>80000020|5|80000021|5|80000022|5;80000021|10|80000022|10|80000023|10</v>
      </c>
      <c r="L466" s="34" t="str">
        <f t="shared" si="94"/>
        <v/>
      </c>
      <c r="M466" s="34" t="str">
        <f t="shared" si="95"/>
        <v/>
      </c>
    </row>
    <row r="467" spans="1:13" s="34" customFormat="1" x14ac:dyDescent="0.15">
      <c r="A467" s="34">
        <f t="shared" si="97"/>
        <v>700602</v>
      </c>
      <c r="B467" s="96">
        <v>7006</v>
      </c>
      <c r="C467" s="96" t="s">
        <v>712</v>
      </c>
      <c r="D467" s="116">
        <f>VLOOKUP(B467,Heroes_Config!$A$5:$AN$5005,MATCH(D$4,Heroes_Config!$A$4:$AN$4,0),0)</f>
        <v>2</v>
      </c>
      <c r="E467" s="34">
        <v>2</v>
      </c>
      <c r="I467" s="34" t="str">
        <f>IF(F467="","",IF(F467=4,VLOOKUP(VALUE(CONCATENATE(E467,F467,IF(OR(VLOOKUP(C467,[3]Heroes_Config!B:C,2,0)="枪兵",VLOOKUP(C467,[3]Heroes_Config!B:C,2,0)="步兵",VLOOKUP(C467,[3]Heroes_Config!B:C,2,0)="骑兵",VLOOKUP(C467,[3]Heroes_Config!B:C,2,0)="轻骑兵",VLOOKUP(C467,[3]Heroes_Config!B:C,2,0)="重骑兵",VLOOKUP(C467,[3]Heroes_Config!B:C,2,0)="盾兵",VLOOKUP(C467,[3]Heroes_Config!B:C,2,0)="忍者",VLOOKUP(C467,[3]Heroes_Config!B:C,2,0)="怪兽"),0,1))),[4]被动技能!A$3:B$32,2,0),VLOOKUP(VALUE(LEFT(CONCATENATE(E467,F467,IF(OR(VLOOKUP(C467,[3]Heroes_Config!B:C,2,0)="枪兵",VLOOKUP(C467,[3]Heroes_Config!B:C,2,0)="步兵",VLOOKUP(C467,[3]Heroes_Config!B:C,2,0)="骑兵",VLOOKUP(C467,[3]Heroes_Config!B:C,2,0)="轻骑兵",VLOOKUP(C467,[3]Heroes_Config!B:C,2,0)="重骑兵",VLOOKUP(C467,[3]Heroes_Config!B:C,2,0)="盾兵",VLOOKUP(C467,[3]Heroes_Config!B:C,2,0)="忍者",VLOOKUP(C467,[3]Heroes_Config!B:C,2,0)="怪兽"),0,1)),2)),[4]被动技能!A$3:B$32,2,0)))</f>
        <v/>
      </c>
      <c r="J467" s="34" t="str">
        <f t="shared" si="96"/>
        <v/>
      </c>
      <c r="K467" s="34" t="str">
        <f>VLOOKUP(D467,[4]被动技能!$A$35:$B$37,2,0)</f>
        <v>80000020|5|80000021|5|80000022|5;80000021|10|80000022|10|80000023|10</v>
      </c>
      <c r="L467" s="34" t="str">
        <f t="shared" si="94"/>
        <v/>
      </c>
      <c r="M467" s="34" t="str">
        <f t="shared" si="95"/>
        <v/>
      </c>
    </row>
    <row r="468" spans="1:13" s="34" customFormat="1" x14ac:dyDescent="0.15">
      <c r="A468" s="34">
        <f t="shared" si="97"/>
        <v>700603</v>
      </c>
      <c r="B468" s="96">
        <v>7006</v>
      </c>
      <c r="C468" s="96" t="s">
        <v>712</v>
      </c>
      <c r="D468" s="116">
        <f>VLOOKUP(B468,Heroes_Config!$A$5:$AN$5005,MATCH(D$4,Heroes_Config!$A$4:$AN$4,0),0)</f>
        <v>2</v>
      </c>
      <c r="E468" s="34">
        <v>3</v>
      </c>
      <c r="I468" s="34" t="str">
        <f>IF(F468="","",IF(F468=4,VLOOKUP(VALUE(CONCATENATE(E468,F468,IF(OR(VLOOKUP(C468,[3]Heroes_Config!B:C,2,0)="枪兵",VLOOKUP(C468,[3]Heroes_Config!B:C,2,0)="步兵",VLOOKUP(C468,[3]Heroes_Config!B:C,2,0)="骑兵",VLOOKUP(C468,[3]Heroes_Config!B:C,2,0)="轻骑兵",VLOOKUP(C468,[3]Heroes_Config!B:C,2,0)="重骑兵",VLOOKUP(C468,[3]Heroes_Config!B:C,2,0)="盾兵",VLOOKUP(C468,[3]Heroes_Config!B:C,2,0)="忍者",VLOOKUP(C468,[3]Heroes_Config!B:C,2,0)="怪兽"),0,1))),[4]被动技能!A$3:B$32,2,0),VLOOKUP(VALUE(LEFT(CONCATENATE(E468,F468,IF(OR(VLOOKUP(C468,[3]Heroes_Config!B:C,2,0)="枪兵",VLOOKUP(C468,[3]Heroes_Config!B:C,2,0)="步兵",VLOOKUP(C468,[3]Heroes_Config!B:C,2,0)="骑兵",VLOOKUP(C468,[3]Heroes_Config!B:C,2,0)="轻骑兵",VLOOKUP(C468,[3]Heroes_Config!B:C,2,0)="重骑兵",VLOOKUP(C468,[3]Heroes_Config!B:C,2,0)="盾兵",VLOOKUP(C468,[3]Heroes_Config!B:C,2,0)="忍者",VLOOKUP(C468,[3]Heroes_Config!B:C,2,0)="怪兽"),0,1)),2)),[4]被动技能!A$3:B$32,2,0)))</f>
        <v/>
      </c>
      <c r="J468" s="34" t="str">
        <f t="shared" si="96"/>
        <v/>
      </c>
      <c r="K468" s="34" t="str">
        <f>VLOOKUP(D468,[4]被动技能!$A$35:$B$37,2,0)</f>
        <v>80000020|5|80000021|5|80000022|5;80000021|10|80000022|10|80000023|10</v>
      </c>
      <c r="L468" s="34" t="str">
        <f t="shared" si="94"/>
        <v/>
      </c>
      <c r="M468" s="34" t="str">
        <f t="shared" si="95"/>
        <v/>
      </c>
    </row>
    <row r="469" spans="1:13" s="34" customFormat="1" x14ac:dyDescent="0.15">
      <c r="A469" s="34">
        <f t="shared" si="97"/>
        <v>700604</v>
      </c>
      <c r="B469" s="96">
        <v>7006</v>
      </c>
      <c r="C469" s="96" t="s">
        <v>712</v>
      </c>
      <c r="D469" s="116">
        <f>VLOOKUP(B469,Heroes_Config!$A$5:$AN$5005,MATCH(D$4,Heroes_Config!$A$4:$AN$4,0),0)</f>
        <v>2</v>
      </c>
      <c r="E469" s="34">
        <v>4</v>
      </c>
      <c r="I469" s="34" t="str">
        <f>IF(F469="","",IF(F469=4,VLOOKUP(VALUE(CONCATENATE(E469,F469,IF(OR(VLOOKUP(C469,[3]Heroes_Config!B:C,2,0)="枪兵",VLOOKUP(C469,[3]Heroes_Config!B:C,2,0)="步兵",VLOOKUP(C469,[3]Heroes_Config!B:C,2,0)="骑兵",VLOOKUP(C469,[3]Heroes_Config!B:C,2,0)="轻骑兵",VLOOKUP(C469,[3]Heroes_Config!B:C,2,0)="重骑兵",VLOOKUP(C469,[3]Heroes_Config!B:C,2,0)="盾兵",VLOOKUP(C469,[3]Heroes_Config!B:C,2,0)="忍者",VLOOKUP(C469,[3]Heroes_Config!B:C,2,0)="怪兽"),0,1))),[4]被动技能!A$3:B$32,2,0),VLOOKUP(VALUE(LEFT(CONCATENATE(E469,F469,IF(OR(VLOOKUP(C469,[3]Heroes_Config!B:C,2,0)="枪兵",VLOOKUP(C469,[3]Heroes_Config!B:C,2,0)="步兵",VLOOKUP(C469,[3]Heroes_Config!B:C,2,0)="骑兵",VLOOKUP(C469,[3]Heroes_Config!B:C,2,0)="轻骑兵",VLOOKUP(C469,[3]Heroes_Config!B:C,2,0)="重骑兵",VLOOKUP(C469,[3]Heroes_Config!B:C,2,0)="盾兵",VLOOKUP(C469,[3]Heroes_Config!B:C,2,0)="忍者",VLOOKUP(C469,[3]Heroes_Config!B:C,2,0)="怪兽"),0,1)),2)),[4]被动技能!A$3:B$32,2,0)))</f>
        <v/>
      </c>
      <c r="J469" s="34" t="str">
        <f t="shared" si="96"/>
        <v/>
      </c>
      <c r="K469" s="34" t="str">
        <f>VLOOKUP(D469,[4]被动技能!$A$35:$B$37,2,0)</f>
        <v>80000020|5|80000021|5|80000022|5;80000021|10|80000022|10|80000023|10</v>
      </c>
      <c r="L469" s="34" t="str">
        <f t="shared" si="94"/>
        <v/>
      </c>
      <c r="M469" s="34" t="str">
        <f t="shared" si="95"/>
        <v/>
      </c>
    </row>
    <row r="470" spans="1:13" s="34" customFormat="1" x14ac:dyDescent="0.15">
      <c r="A470" s="34">
        <f t="shared" si="97"/>
        <v>700605</v>
      </c>
      <c r="B470" s="96">
        <v>7006</v>
      </c>
      <c r="C470" s="96" t="s">
        <v>712</v>
      </c>
      <c r="D470" s="116">
        <f>VLOOKUP(B470,Heroes_Config!$A$5:$AN$5005,MATCH(D$4,Heroes_Config!$A$4:$AN$4,0),0)</f>
        <v>2</v>
      </c>
      <c r="E470" s="34">
        <v>5</v>
      </c>
      <c r="I470" s="34" t="str">
        <f>IF(F470="","",IF(F470=4,VLOOKUP(VALUE(CONCATENATE(E470,F470,IF(OR(VLOOKUP(C470,[3]Heroes_Config!B:C,2,0)="枪兵",VLOOKUP(C470,[3]Heroes_Config!B:C,2,0)="步兵",VLOOKUP(C470,[3]Heroes_Config!B:C,2,0)="骑兵",VLOOKUP(C470,[3]Heroes_Config!B:C,2,0)="轻骑兵",VLOOKUP(C470,[3]Heroes_Config!B:C,2,0)="重骑兵",VLOOKUP(C470,[3]Heroes_Config!B:C,2,0)="盾兵",VLOOKUP(C470,[3]Heroes_Config!B:C,2,0)="忍者",VLOOKUP(C470,[3]Heroes_Config!B:C,2,0)="怪兽"),0,1))),[4]被动技能!A$3:B$32,2,0),VLOOKUP(VALUE(LEFT(CONCATENATE(E470,F470,IF(OR(VLOOKUP(C470,[3]Heroes_Config!B:C,2,0)="枪兵",VLOOKUP(C470,[3]Heroes_Config!B:C,2,0)="步兵",VLOOKUP(C470,[3]Heroes_Config!B:C,2,0)="骑兵",VLOOKUP(C470,[3]Heroes_Config!B:C,2,0)="轻骑兵",VLOOKUP(C470,[3]Heroes_Config!B:C,2,0)="重骑兵",VLOOKUP(C470,[3]Heroes_Config!B:C,2,0)="盾兵",VLOOKUP(C470,[3]Heroes_Config!B:C,2,0)="忍者",VLOOKUP(C470,[3]Heroes_Config!B:C,2,0)="怪兽"),0,1)),2)),[4]被动技能!A$3:B$32,2,0)))</f>
        <v/>
      </c>
      <c r="J470" s="34" t="str">
        <f t="shared" si="96"/>
        <v/>
      </c>
      <c r="K470" s="34" t="str">
        <f>VLOOKUP(D470,[4]被动技能!$A$35:$B$37,2,0)</f>
        <v>80000020|5|80000021|5|80000022|5;80000021|10|80000022|10|80000023|10</v>
      </c>
      <c r="L470" s="34" t="str">
        <f t="shared" si="94"/>
        <v/>
      </c>
      <c r="M470" s="34" t="str">
        <f t="shared" si="95"/>
        <v/>
      </c>
    </row>
    <row r="471" spans="1:13" s="34" customFormat="1" x14ac:dyDescent="0.15">
      <c r="A471" s="34">
        <f t="shared" si="97"/>
        <v>700606</v>
      </c>
      <c r="B471" s="96">
        <v>7006</v>
      </c>
      <c r="C471" s="96" t="s">
        <v>712</v>
      </c>
      <c r="D471" s="116">
        <f>VLOOKUP(B471,Heroes_Config!$A$5:$AN$5005,MATCH(D$4,Heroes_Config!$A$4:$AN$4,0),0)</f>
        <v>2</v>
      </c>
      <c r="E471" s="34">
        <v>6</v>
      </c>
      <c r="I471" s="34" t="str">
        <f>IF(F471="","",IF(F471=4,VLOOKUP(VALUE(CONCATENATE(E471,F471,IF(OR(VLOOKUP(C471,[3]Heroes_Config!B:C,2,0)="枪兵",VLOOKUP(C471,[3]Heroes_Config!B:C,2,0)="步兵",VLOOKUP(C471,[3]Heroes_Config!B:C,2,0)="骑兵",VLOOKUP(C471,[3]Heroes_Config!B:C,2,0)="轻骑兵",VLOOKUP(C471,[3]Heroes_Config!B:C,2,0)="重骑兵",VLOOKUP(C471,[3]Heroes_Config!B:C,2,0)="盾兵",VLOOKUP(C471,[3]Heroes_Config!B:C,2,0)="忍者",VLOOKUP(C471,[3]Heroes_Config!B:C,2,0)="怪兽"),0,1))),[4]被动技能!A$3:B$32,2,0),VLOOKUP(VALUE(LEFT(CONCATENATE(E471,F471,IF(OR(VLOOKUP(C471,[3]Heroes_Config!B:C,2,0)="枪兵",VLOOKUP(C471,[3]Heroes_Config!B:C,2,0)="步兵",VLOOKUP(C471,[3]Heroes_Config!B:C,2,0)="骑兵",VLOOKUP(C471,[3]Heroes_Config!B:C,2,0)="轻骑兵",VLOOKUP(C471,[3]Heroes_Config!B:C,2,0)="重骑兵",VLOOKUP(C471,[3]Heroes_Config!B:C,2,0)="盾兵",VLOOKUP(C471,[3]Heroes_Config!B:C,2,0)="忍者",VLOOKUP(C471,[3]Heroes_Config!B:C,2,0)="怪兽"),0,1)),2)),[4]被动技能!A$3:B$32,2,0)))</f>
        <v/>
      </c>
      <c r="J471" s="34" t="str">
        <f t="shared" si="96"/>
        <v/>
      </c>
      <c r="K471" s="34" t="str">
        <f>VLOOKUP(D471,[4]被动技能!$A$35:$B$37,2,0)</f>
        <v>80000020|5|80000021|5|80000022|5;80000021|10|80000022|10|80000023|10</v>
      </c>
      <c r="L471" s="34" t="str">
        <f t="shared" si="94"/>
        <v/>
      </c>
      <c r="M471" s="34" t="str">
        <f t="shared" si="95"/>
        <v/>
      </c>
    </row>
    <row r="472" spans="1:13" s="34" customFormat="1" x14ac:dyDescent="0.15">
      <c r="A472" s="34">
        <v>700701</v>
      </c>
      <c r="B472" s="96">
        <v>7007</v>
      </c>
      <c r="C472" s="96" t="s">
        <v>1425</v>
      </c>
      <c r="D472" s="116">
        <f>VLOOKUP(B472,Heroes_Config!$A$5:$AN$5005,MATCH(D$4,Heroes_Config!$A$4:$AN$4,0),0)</f>
        <v>3</v>
      </c>
      <c r="E472" s="34">
        <v>1</v>
      </c>
      <c r="J472" s="34" t="str">
        <f t="shared" si="96"/>
        <v/>
      </c>
      <c r="K472" s="34" t="str">
        <f>VLOOKUP(D472,[4]被动技能!$A$35:$B$37,2,0)</f>
        <v>80000020|5|80000021|5|80000022|5;80000021|10|80000022|10|80000023|10;80000022|15|80000023|15|80000024|15</v>
      </c>
    </row>
    <row r="473" spans="1:13" s="34" customFormat="1" x14ac:dyDescent="0.15">
      <c r="A473" s="34">
        <v>700702</v>
      </c>
      <c r="B473" s="96">
        <v>7007</v>
      </c>
      <c r="C473" s="96" t="s">
        <v>1425</v>
      </c>
      <c r="D473" s="116">
        <f>VLOOKUP(B473,Heroes_Config!$A$5:$AN$5005,MATCH(D$4,Heroes_Config!$A$4:$AN$4,0),0)</f>
        <v>3</v>
      </c>
      <c r="E473" s="34">
        <v>2</v>
      </c>
      <c r="J473" s="34" t="str">
        <f t="shared" si="96"/>
        <v/>
      </c>
      <c r="K473" s="34" t="str">
        <f>VLOOKUP(D473,[4]被动技能!$A$35:$B$37,2,0)</f>
        <v>80000020|5|80000021|5|80000022|5;80000021|10|80000022|10|80000023|10;80000022|15|80000023|15|80000024|15</v>
      </c>
    </row>
    <row r="474" spans="1:13" s="34" customFormat="1" x14ac:dyDescent="0.15">
      <c r="A474" s="34">
        <v>700703</v>
      </c>
      <c r="B474" s="96">
        <v>7007</v>
      </c>
      <c r="C474" s="96" t="s">
        <v>1425</v>
      </c>
      <c r="D474" s="116">
        <f>VLOOKUP(B474,Heroes_Config!$A$5:$AN$5005,MATCH(D$4,Heroes_Config!$A$4:$AN$4,0),0)</f>
        <v>3</v>
      </c>
      <c r="E474" s="34">
        <v>3</v>
      </c>
      <c r="J474" s="34" t="str">
        <f t="shared" si="96"/>
        <v/>
      </c>
      <c r="K474" s="34" t="str">
        <f>VLOOKUP(D474,[4]被动技能!$A$35:$B$37,2,0)</f>
        <v>80000020|5|80000021|5|80000022|5;80000021|10|80000022|10|80000023|10;80000022|15|80000023|15|80000024|15</v>
      </c>
    </row>
    <row r="475" spans="1:13" s="34" customFormat="1" x14ac:dyDescent="0.15">
      <c r="A475" s="34">
        <v>700704</v>
      </c>
      <c r="B475" s="96">
        <v>7007</v>
      </c>
      <c r="C475" s="96" t="s">
        <v>1425</v>
      </c>
      <c r="D475" s="116">
        <f>VLOOKUP(B475,Heroes_Config!$A$5:$AN$5005,MATCH(D$4,Heroes_Config!$A$4:$AN$4,0),0)</f>
        <v>3</v>
      </c>
      <c r="E475" s="34">
        <v>4</v>
      </c>
      <c r="J475" s="34" t="str">
        <f t="shared" si="96"/>
        <v/>
      </c>
      <c r="K475" s="34" t="str">
        <f>VLOOKUP(D475,[4]被动技能!$A$35:$B$37,2,0)</f>
        <v>80000020|5|80000021|5|80000022|5;80000021|10|80000022|10|80000023|10;80000022|15|80000023|15|80000024|15</v>
      </c>
    </row>
    <row r="476" spans="1:13" s="34" customFormat="1" x14ac:dyDescent="0.15">
      <c r="A476" s="34">
        <v>700705</v>
      </c>
      <c r="B476" s="96">
        <v>7007</v>
      </c>
      <c r="C476" s="96" t="s">
        <v>1425</v>
      </c>
      <c r="D476" s="116">
        <f>VLOOKUP(B476,Heroes_Config!$A$5:$AN$5005,MATCH(D$4,Heroes_Config!$A$4:$AN$4,0),0)</f>
        <v>3</v>
      </c>
      <c r="E476" s="34">
        <v>5</v>
      </c>
      <c r="J476" s="34" t="str">
        <f t="shared" si="96"/>
        <v/>
      </c>
      <c r="K476" s="34" t="str">
        <f>VLOOKUP(D476,[4]被动技能!$A$35:$B$37,2,0)</f>
        <v>80000020|5|80000021|5|80000022|5;80000021|10|80000022|10|80000023|10;80000022|15|80000023|15|80000024|15</v>
      </c>
    </row>
    <row r="477" spans="1:13" s="34" customFormat="1" x14ac:dyDescent="0.15">
      <c r="A477" s="34">
        <v>700706</v>
      </c>
      <c r="B477" s="96">
        <v>7007</v>
      </c>
      <c r="C477" s="96" t="s">
        <v>1425</v>
      </c>
      <c r="D477" s="116">
        <f>VLOOKUP(B477,Heroes_Config!$A$5:$AN$5005,MATCH(D$4,Heroes_Config!$A$4:$AN$4,0),0)</f>
        <v>3</v>
      </c>
      <c r="E477" s="34">
        <v>6</v>
      </c>
      <c r="J477" s="34" t="str">
        <f t="shared" si="96"/>
        <v/>
      </c>
      <c r="K477" s="34" t="str">
        <f>VLOOKUP(D477,[4]被动技能!$A$35:$B$37,2,0)</f>
        <v>80000020|5|80000021|5|80000022|5;80000021|10|80000022|10|80000023|10;80000022|15|80000023|15|80000024|15</v>
      </c>
    </row>
    <row r="478" spans="1:13" s="34" customFormat="1" x14ac:dyDescent="0.15">
      <c r="A478" s="34">
        <v>700801</v>
      </c>
      <c r="B478" s="96">
        <v>7008</v>
      </c>
      <c r="C478" s="96" t="s">
        <v>1417</v>
      </c>
      <c r="D478" s="116">
        <f>VLOOKUP(B478,Heroes_Config!$A$5:$AN$5005,MATCH(D$4,Heroes_Config!$A$4:$AN$4,0),0)</f>
        <v>3</v>
      </c>
      <c r="E478" s="34">
        <v>1</v>
      </c>
      <c r="J478" s="34" t="str">
        <f t="shared" si="96"/>
        <v/>
      </c>
      <c r="K478" s="34" t="str">
        <f>VLOOKUP(D478,[4]被动技能!$A$35:$B$37,2,0)</f>
        <v>80000020|5|80000021|5|80000022|5;80000021|10|80000022|10|80000023|10;80000022|15|80000023|15|80000024|15</v>
      </c>
    </row>
    <row r="479" spans="1:13" s="34" customFormat="1" x14ac:dyDescent="0.15">
      <c r="A479" s="34">
        <v>700802</v>
      </c>
      <c r="B479" s="96">
        <v>7008</v>
      </c>
      <c r="C479" s="96" t="s">
        <v>1417</v>
      </c>
      <c r="D479" s="116">
        <f>VLOOKUP(B479,Heroes_Config!$A$5:$AN$5005,MATCH(D$4,Heroes_Config!$A$4:$AN$4,0),0)</f>
        <v>3</v>
      </c>
      <c r="E479" s="34">
        <v>2</v>
      </c>
      <c r="J479" s="34" t="str">
        <f t="shared" si="96"/>
        <v/>
      </c>
      <c r="K479" s="34" t="str">
        <f>VLOOKUP(D479,[4]被动技能!$A$35:$B$37,2,0)</f>
        <v>80000020|5|80000021|5|80000022|5;80000021|10|80000022|10|80000023|10;80000022|15|80000023|15|80000024|15</v>
      </c>
    </row>
    <row r="480" spans="1:13" s="34" customFormat="1" x14ac:dyDescent="0.15">
      <c r="A480" s="34">
        <v>700803</v>
      </c>
      <c r="B480" s="96">
        <v>7008</v>
      </c>
      <c r="C480" s="96" t="s">
        <v>1417</v>
      </c>
      <c r="D480" s="116">
        <f>VLOOKUP(B480,Heroes_Config!$A$5:$AN$5005,MATCH(D$4,Heroes_Config!$A$4:$AN$4,0),0)</f>
        <v>3</v>
      </c>
      <c r="E480" s="34">
        <v>3</v>
      </c>
      <c r="J480" s="34" t="str">
        <f t="shared" si="96"/>
        <v/>
      </c>
      <c r="K480" s="34" t="str">
        <f>VLOOKUP(D480,[4]被动技能!$A$35:$B$37,2,0)</f>
        <v>80000020|5|80000021|5|80000022|5;80000021|10|80000022|10|80000023|10;80000022|15|80000023|15|80000024|15</v>
      </c>
    </row>
    <row r="481" spans="1:11" s="34" customFormat="1" x14ac:dyDescent="0.15">
      <c r="A481" s="34">
        <v>700804</v>
      </c>
      <c r="B481" s="96">
        <v>7008</v>
      </c>
      <c r="C481" s="96" t="s">
        <v>1417</v>
      </c>
      <c r="D481" s="116">
        <f>VLOOKUP(B481,Heroes_Config!$A$5:$AN$5005,MATCH(D$4,Heroes_Config!$A$4:$AN$4,0),0)</f>
        <v>3</v>
      </c>
      <c r="E481" s="34">
        <v>4</v>
      </c>
      <c r="J481" s="34" t="str">
        <f t="shared" si="96"/>
        <v/>
      </c>
      <c r="K481" s="34" t="str">
        <f>VLOOKUP(D481,[4]被动技能!$A$35:$B$37,2,0)</f>
        <v>80000020|5|80000021|5|80000022|5;80000021|10|80000022|10|80000023|10;80000022|15|80000023|15|80000024|15</v>
      </c>
    </row>
    <row r="482" spans="1:11" s="34" customFormat="1" x14ac:dyDescent="0.15">
      <c r="A482" s="34">
        <v>700805</v>
      </c>
      <c r="B482" s="96">
        <v>7008</v>
      </c>
      <c r="C482" s="96" t="s">
        <v>1417</v>
      </c>
      <c r="D482" s="116">
        <f>VLOOKUP(B482,Heroes_Config!$A$5:$AN$5005,MATCH(D$4,Heroes_Config!$A$4:$AN$4,0),0)</f>
        <v>3</v>
      </c>
      <c r="E482" s="34">
        <v>5</v>
      </c>
      <c r="J482" s="34" t="str">
        <f t="shared" si="96"/>
        <v/>
      </c>
      <c r="K482" s="34" t="str">
        <f>VLOOKUP(D482,[4]被动技能!$A$35:$B$37,2,0)</f>
        <v>80000020|5|80000021|5|80000022|5;80000021|10|80000022|10|80000023|10;80000022|15|80000023|15|80000024|15</v>
      </c>
    </row>
    <row r="483" spans="1:11" s="34" customFormat="1" x14ac:dyDescent="0.15">
      <c r="A483" s="34">
        <v>700806</v>
      </c>
      <c r="B483" s="96">
        <v>7008</v>
      </c>
      <c r="C483" s="96" t="s">
        <v>1417</v>
      </c>
      <c r="D483" s="116">
        <f>VLOOKUP(B483,Heroes_Config!$A$5:$AN$5005,MATCH(D$4,Heroes_Config!$A$4:$AN$4,0),0)</f>
        <v>3</v>
      </c>
      <c r="E483" s="34">
        <v>6</v>
      </c>
      <c r="J483" s="34" t="str">
        <f t="shared" si="96"/>
        <v/>
      </c>
      <c r="K483" s="34" t="str">
        <f>VLOOKUP(D483,[4]被动技能!$A$35:$B$37,2,0)</f>
        <v>80000020|5|80000021|5|80000022|5;80000021|10|80000022|10|80000023|10;80000022|15|80000023|15|80000024|15</v>
      </c>
    </row>
    <row r="484" spans="1:11" s="34" customFormat="1" x14ac:dyDescent="0.15">
      <c r="A484" s="34">
        <v>700901</v>
      </c>
      <c r="B484" s="96">
        <v>7009</v>
      </c>
      <c r="C484" s="96" t="s">
        <v>1415</v>
      </c>
      <c r="D484" s="116">
        <f>VLOOKUP(B484,Heroes_Config!$A$5:$AN$5005,MATCH(D$4,Heroes_Config!$A$4:$AN$4,0),0)</f>
        <v>3</v>
      </c>
      <c r="E484" s="34">
        <v>1</v>
      </c>
      <c r="J484" s="34" t="str">
        <f t="shared" si="96"/>
        <v/>
      </c>
      <c r="K484" s="34" t="str">
        <f>VLOOKUP(D484,[4]被动技能!$A$35:$B$37,2,0)</f>
        <v>80000020|5|80000021|5|80000022|5;80000021|10|80000022|10|80000023|10;80000022|15|80000023|15|80000024|15</v>
      </c>
    </row>
    <row r="485" spans="1:11" s="34" customFormat="1" x14ac:dyDescent="0.15">
      <c r="A485" s="34">
        <v>700902</v>
      </c>
      <c r="B485" s="96">
        <v>7009</v>
      </c>
      <c r="C485" s="96" t="s">
        <v>1415</v>
      </c>
      <c r="D485" s="116">
        <f>VLOOKUP(B485,Heroes_Config!$A$5:$AN$5005,MATCH(D$4,Heroes_Config!$A$4:$AN$4,0),0)</f>
        <v>3</v>
      </c>
      <c r="E485" s="34">
        <v>2</v>
      </c>
      <c r="J485" s="34" t="str">
        <f t="shared" si="96"/>
        <v/>
      </c>
      <c r="K485" s="34" t="str">
        <f>VLOOKUP(D485,[4]被动技能!$A$35:$B$37,2,0)</f>
        <v>80000020|5|80000021|5|80000022|5;80000021|10|80000022|10|80000023|10;80000022|15|80000023|15|80000024|15</v>
      </c>
    </row>
    <row r="486" spans="1:11" s="34" customFormat="1" x14ac:dyDescent="0.15">
      <c r="A486" s="34">
        <v>700903</v>
      </c>
      <c r="B486" s="96">
        <v>7009</v>
      </c>
      <c r="C486" s="96" t="s">
        <v>1415</v>
      </c>
      <c r="D486" s="116">
        <f>VLOOKUP(B486,Heroes_Config!$A$5:$AN$5005,MATCH(D$4,Heroes_Config!$A$4:$AN$4,0),0)</f>
        <v>3</v>
      </c>
      <c r="E486" s="34">
        <v>3</v>
      </c>
      <c r="J486" s="34" t="str">
        <f t="shared" si="96"/>
        <v/>
      </c>
      <c r="K486" s="34" t="str">
        <f>VLOOKUP(D486,[4]被动技能!$A$35:$B$37,2,0)</f>
        <v>80000020|5|80000021|5|80000022|5;80000021|10|80000022|10|80000023|10;80000022|15|80000023|15|80000024|15</v>
      </c>
    </row>
    <row r="487" spans="1:11" s="34" customFormat="1" x14ac:dyDescent="0.15">
      <c r="A487" s="34">
        <v>700904</v>
      </c>
      <c r="B487" s="96">
        <v>7009</v>
      </c>
      <c r="C487" s="96" t="s">
        <v>1415</v>
      </c>
      <c r="D487" s="116">
        <f>VLOOKUP(B487,Heroes_Config!$A$5:$AN$5005,MATCH(D$4,Heroes_Config!$A$4:$AN$4,0),0)</f>
        <v>3</v>
      </c>
      <c r="E487" s="34">
        <v>4</v>
      </c>
      <c r="J487" s="34" t="str">
        <f t="shared" si="96"/>
        <v/>
      </c>
      <c r="K487" s="34" t="str">
        <f>VLOOKUP(D487,[4]被动技能!$A$35:$B$37,2,0)</f>
        <v>80000020|5|80000021|5|80000022|5;80000021|10|80000022|10|80000023|10;80000022|15|80000023|15|80000024|15</v>
      </c>
    </row>
    <row r="488" spans="1:11" s="34" customFormat="1" x14ac:dyDescent="0.15">
      <c r="A488" s="34">
        <v>700905</v>
      </c>
      <c r="B488" s="96">
        <v>7009</v>
      </c>
      <c r="C488" s="96" t="s">
        <v>1415</v>
      </c>
      <c r="D488" s="116">
        <f>VLOOKUP(B488,Heroes_Config!$A$5:$AN$5005,MATCH(D$4,Heroes_Config!$A$4:$AN$4,0),0)</f>
        <v>3</v>
      </c>
      <c r="E488" s="34">
        <v>5</v>
      </c>
      <c r="J488" s="34" t="str">
        <f t="shared" si="96"/>
        <v/>
      </c>
      <c r="K488" s="34" t="str">
        <f>VLOOKUP(D488,[4]被动技能!$A$35:$B$37,2,0)</f>
        <v>80000020|5|80000021|5|80000022|5;80000021|10|80000022|10|80000023|10;80000022|15|80000023|15|80000024|15</v>
      </c>
    </row>
    <row r="489" spans="1:11" s="34" customFormat="1" x14ac:dyDescent="0.15">
      <c r="A489" s="34">
        <v>700906</v>
      </c>
      <c r="B489" s="96">
        <v>7009</v>
      </c>
      <c r="C489" s="96" t="s">
        <v>1415</v>
      </c>
      <c r="D489" s="116">
        <f>VLOOKUP(B489,Heroes_Config!$A$5:$AN$5005,MATCH(D$4,Heroes_Config!$A$4:$AN$4,0),0)</f>
        <v>3</v>
      </c>
      <c r="E489" s="34">
        <v>6</v>
      </c>
      <c r="J489" s="34" t="str">
        <f t="shared" si="96"/>
        <v/>
      </c>
      <c r="K489" s="34" t="str">
        <f>VLOOKUP(D489,[4]被动技能!$A$35:$B$37,2,0)</f>
        <v>80000020|5|80000021|5|80000022|5;80000021|10|80000022|10|80000023|10;80000022|15|80000023|15|80000024|15</v>
      </c>
    </row>
    <row r="490" spans="1:11" s="34" customFormat="1" x14ac:dyDescent="0.15">
      <c r="A490" s="34">
        <v>701001</v>
      </c>
      <c r="B490" s="96">
        <v>7010</v>
      </c>
      <c r="C490" s="96" t="s">
        <v>1416</v>
      </c>
      <c r="D490" s="116">
        <f>VLOOKUP(B490,Heroes_Config!$A$5:$AN$5005,MATCH(D$4,Heroes_Config!$A$4:$AN$4,0),0)</f>
        <v>3</v>
      </c>
      <c r="E490" s="34">
        <v>1</v>
      </c>
      <c r="J490" s="34" t="str">
        <f t="shared" si="96"/>
        <v/>
      </c>
      <c r="K490" s="34" t="str">
        <f>VLOOKUP(D490,[4]被动技能!$A$35:$B$37,2,0)</f>
        <v>80000020|5|80000021|5|80000022|5;80000021|10|80000022|10|80000023|10;80000022|15|80000023|15|80000024|15</v>
      </c>
    </row>
    <row r="491" spans="1:11" s="34" customFormat="1" x14ac:dyDescent="0.15">
      <c r="A491" s="34">
        <v>701002</v>
      </c>
      <c r="B491" s="96">
        <v>7010</v>
      </c>
      <c r="C491" s="96" t="s">
        <v>1416</v>
      </c>
      <c r="D491" s="116">
        <f>VLOOKUP(B491,Heroes_Config!$A$5:$AN$5005,MATCH(D$4,Heroes_Config!$A$4:$AN$4,0),0)</f>
        <v>3</v>
      </c>
      <c r="E491" s="34">
        <v>2</v>
      </c>
      <c r="J491" s="34" t="str">
        <f t="shared" si="96"/>
        <v/>
      </c>
      <c r="K491" s="34" t="str">
        <f>VLOOKUP(D491,[4]被动技能!$A$35:$B$37,2,0)</f>
        <v>80000020|5|80000021|5|80000022|5;80000021|10|80000022|10|80000023|10;80000022|15|80000023|15|80000024|15</v>
      </c>
    </row>
    <row r="492" spans="1:11" s="34" customFormat="1" x14ac:dyDescent="0.15">
      <c r="A492" s="34">
        <v>701003</v>
      </c>
      <c r="B492" s="96">
        <v>7010</v>
      </c>
      <c r="C492" s="96" t="s">
        <v>1416</v>
      </c>
      <c r="D492" s="116">
        <f>VLOOKUP(B492,Heroes_Config!$A$5:$AN$5005,MATCH(D$4,Heroes_Config!$A$4:$AN$4,0),0)</f>
        <v>3</v>
      </c>
      <c r="E492" s="34">
        <v>3</v>
      </c>
      <c r="J492" s="34" t="str">
        <f t="shared" si="96"/>
        <v/>
      </c>
      <c r="K492" s="34" t="str">
        <f>VLOOKUP(D492,[4]被动技能!$A$35:$B$37,2,0)</f>
        <v>80000020|5|80000021|5|80000022|5;80000021|10|80000022|10|80000023|10;80000022|15|80000023|15|80000024|15</v>
      </c>
    </row>
    <row r="493" spans="1:11" s="34" customFormat="1" x14ac:dyDescent="0.15">
      <c r="A493" s="34">
        <v>701004</v>
      </c>
      <c r="B493" s="96">
        <v>7010</v>
      </c>
      <c r="C493" s="96" t="s">
        <v>1416</v>
      </c>
      <c r="D493" s="116">
        <f>VLOOKUP(B493,Heroes_Config!$A$5:$AN$5005,MATCH(D$4,Heroes_Config!$A$4:$AN$4,0),0)</f>
        <v>3</v>
      </c>
      <c r="E493" s="34">
        <v>4</v>
      </c>
      <c r="J493" s="34" t="str">
        <f t="shared" si="96"/>
        <v/>
      </c>
      <c r="K493" s="34" t="str">
        <f>VLOOKUP(D493,[4]被动技能!$A$35:$B$37,2,0)</f>
        <v>80000020|5|80000021|5|80000022|5;80000021|10|80000022|10|80000023|10;80000022|15|80000023|15|80000024|15</v>
      </c>
    </row>
    <row r="494" spans="1:11" s="34" customFormat="1" x14ac:dyDescent="0.15">
      <c r="A494" s="34">
        <v>701005</v>
      </c>
      <c r="B494" s="96">
        <v>7010</v>
      </c>
      <c r="C494" s="96" t="s">
        <v>1416</v>
      </c>
      <c r="D494" s="116">
        <f>VLOOKUP(B494,Heroes_Config!$A$5:$AN$5005,MATCH(D$4,Heroes_Config!$A$4:$AN$4,0),0)</f>
        <v>3</v>
      </c>
      <c r="E494" s="34">
        <v>5</v>
      </c>
      <c r="J494" s="34" t="str">
        <f t="shared" si="96"/>
        <v/>
      </c>
      <c r="K494" s="34" t="str">
        <f>VLOOKUP(D494,[4]被动技能!$A$35:$B$37,2,0)</f>
        <v>80000020|5|80000021|5|80000022|5;80000021|10|80000022|10|80000023|10;80000022|15|80000023|15|80000024|15</v>
      </c>
    </row>
    <row r="495" spans="1:11" s="34" customFormat="1" x14ac:dyDescent="0.15">
      <c r="A495" s="34">
        <v>701006</v>
      </c>
      <c r="B495" s="96">
        <v>7010</v>
      </c>
      <c r="C495" s="96" t="s">
        <v>1416</v>
      </c>
      <c r="D495" s="116">
        <f>VLOOKUP(B495,Heroes_Config!$A$5:$AN$5005,MATCH(D$4,Heroes_Config!$A$4:$AN$4,0),0)</f>
        <v>3</v>
      </c>
      <c r="E495" s="34">
        <v>6</v>
      </c>
      <c r="J495" s="34" t="str">
        <f t="shared" si="96"/>
        <v/>
      </c>
      <c r="K495" s="34" t="str">
        <f>VLOOKUP(D495,[4]被动技能!$A$35:$B$37,2,0)</f>
        <v>80000020|5|80000021|5|80000022|5;80000021|10|80000022|10|80000023|10;80000022|15|80000023|15|80000024|15</v>
      </c>
    </row>
    <row r="496" spans="1:11" s="34" customFormat="1" x14ac:dyDescent="0.15">
      <c r="A496" s="34">
        <v>701101</v>
      </c>
      <c r="B496" s="96">
        <v>7011</v>
      </c>
      <c r="C496" s="96" t="s">
        <v>1414</v>
      </c>
      <c r="D496" s="116">
        <f>VLOOKUP(B496,Heroes_Config!$A$5:$AN$5005,MATCH(D$4,Heroes_Config!$A$4:$AN$4,0),0)</f>
        <v>3</v>
      </c>
      <c r="E496" s="34">
        <v>1</v>
      </c>
      <c r="J496" s="34" t="str">
        <f t="shared" si="96"/>
        <v/>
      </c>
      <c r="K496" s="34" t="str">
        <f>VLOOKUP(D496,[4]被动技能!$A$35:$B$37,2,0)</f>
        <v>80000020|5|80000021|5|80000022|5;80000021|10|80000022|10|80000023|10;80000022|15|80000023|15|80000024|15</v>
      </c>
    </row>
    <row r="497" spans="1:11" s="34" customFormat="1" x14ac:dyDescent="0.15">
      <c r="A497" s="34">
        <v>701102</v>
      </c>
      <c r="B497" s="96">
        <v>7011</v>
      </c>
      <c r="C497" s="96" t="s">
        <v>1414</v>
      </c>
      <c r="D497" s="116">
        <f>VLOOKUP(B497,Heroes_Config!$A$5:$AN$5005,MATCH(D$4,Heroes_Config!$A$4:$AN$4,0),0)</f>
        <v>3</v>
      </c>
      <c r="E497" s="34">
        <v>2</v>
      </c>
      <c r="J497" s="34" t="str">
        <f t="shared" si="96"/>
        <v/>
      </c>
      <c r="K497" s="34" t="str">
        <f>VLOOKUP(D497,[4]被动技能!$A$35:$B$37,2,0)</f>
        <v>80000020|5|80000021|5|80000022|5;80000021|10|80000022|10|80000023|10;80000022|15|80000023|15|80000024|15</v>
      </c>
    </row>
    <row r="498" spans="1:11" s="34" customFormat="1" x14ac:dyDescent="0.15">
      <c r="A498" s="34">
        <v>701103</v>
      </c>
      <c r="B498" s="96">
        <v>7011</v>
      </c>
      <c r="C498" s="96" t="s">
        <v>1414</v>
      </c>
      <c r="D498" s="116">
        <f>VLOOKUP(B498,Heroes_Config!$A$5:$AN$5005,MATCH(D$4,Heroes_Config!$A$4:$AN$4,0),0)</f>
        <v>3</v>
      </c>
      <c r="E498" s="34">
        <v>3</v>
      </c>
      <c r="J498" s="34" t="str">
        <f t="shared" si="96"/>
        <v/>
      </c>
      <c r="K498" s="34" t="str">
        <f>VLOOKUP(D498,[4]被动技能!$A$35:$B$37,2,0)</f>
        <v>80000020|5|80000021|5|80000022|5;80000021|10|80000022|10|80000023|10;80000022|15|80000023|15|80000024|15</v>
      </c>
    </row>
    <row r="499" spans="1:11" s="34" customFormat="1" x14ac:dyDescent="0.15">
      <c r="A499" s="34">
        <v>701104</v>
      </c>
      <c r="B499" s="96">
        <v>7011</v>
      </c>
      <c r="C499" s="96" t="s">
        <v>1414</v>
      </c>
      <c r="D499" s="116">
        <f>VLOOKUP(B499,Heroes_Config!$A$5:$AN$5005,MATCH(D$4,Heroes_Config!$A$4:$AN$4,0),0)</f>
        <v>3</v>
      </c>
      <c r="E499" s="34">
        <v>4</v>
      </c>
      <c r="J499" s="34" t="str">
        <f t="shared" si="96"/>
        <v/>
      </c>
      <c r="K499" s="34" t="str">
        <f>VLOOKUP(D499,[4]被动技能!$A$35:$B$37,2,0)</f>
        <v>80000020|5|80000021|5|80000022|5;80000021|10|80000022|10|80000023|10;80000022|15|80000023|15|80000024|15</v>
      </c>
    </row>
    <row r="500" spans="1:11" s="34" customFormat="1" x14ac:dyDescent="0.15">
      <c r="A500" s="34">
        <v>701105</v>
      </c>
      <c r="B500" s="96">
        <v>7011</v>
      </c>
      <c r="C500" s="96" t="s">
        <v>1414</v>
      </c>
      <c r="D500" s="116">
        <f>VLOOKUP(B500,Heroes_Config!$A$5:$AN$5005,MATCH(D$4,Heroes_Config!$A$4:$AN$4,0),0)</f>
        <v>3</v>
      </c>
      <c r="E500" s="34">
        <v>5</v>
      </c>
      <c r="J500" s="34" t="str">
        <f t="shared" si="96"/>
        <v/>
      </c>
      <c r="K500" s="34" t="str">
        <f>VLOOKUP(D500,[4]被动技能!$A$35:$B$37,2,0)</f>
        <v>80000020|5|80000021|5|80000022|5;80000021|10|80000022|10|80000023|10;80000022|15|80000023|15|80000024|15</v>
      </c>
    </row>
    <row r="501" spans="1:11" s="34" customFormat="1" x14ac:dyDescent="0.15">
      <c r="A501" s="34">
        <v>701106</v>
      </c>
      <c r="B501" s="96">
        <v>7011</v>
      </c>
      <c r="C501" s="96" t="s">
        <v>1414</v>
      </c>
      <c r="D501" s="116">
        <f>VLOOKUP(B501,Heroes_Config!$A$5:$AN$5005,MATCH(D$4,Heroes_Config!$A$4:$AN$4,0),0)</f>
        <v>3</v>
      </c>
      <c r="E501" s="34">
        <v>6</v>
      </c>
      <c r="J501" s="34" t="str">
        <f t="shared" si="96"/>
        <v/>
      </c>
      <c r="K501" s="34" t="str">
        <f>VLOOKUP(D501,[4]被动技能!$A$35:$B$37,2,0)</f>
        <v>80000020|5|80000021|5|80000022|5;80000021|10|80000022|10|80000023|10;80000022|15|80000023|15|80000024|15</v>
      </c>
    </row>
    <row r="502" spans="1:11" s="34" customFormat="1" x14ac:dyDescent="0.15">
      <c r="A502" s="34">
        <v>701201</v>
      </c>
      <c r="B502" s="96">
        <v>7012</v>
      </c>
      <c r="C502" s="96" t="s">
        <v>1413</v>
      </c>
      <c r="D502" s="116">
        <f>VLOOKUP(B502,Heroes_Config!$A$5:$AN$5005,MATCH(D$4,Heroes_Config!$A$4:$AN$4,0),0)</f>
        <v>3</v>
      </c>
      <c r="E502" s="34">
        <v>1</v>
      </c>
      <c r="J502" s="34" t="str">
        <f t="shared" si="96"/>
        <v/>
      </c>
      <c r="K502" s="34" t="str">
        <f>VLOOKUP(D502,[4]被动技能!$A$35:$B$37,2,0)</f>
        <v>80000020|5|80000021|5|80000022|5;80000021|10|80000022|10|80000023|10;80000022|15|80000023|15|80000024|15</v>
      </c>
    </row>
    <row r="503" spans="1:11" s="34" customFormat="1" x14ac:dyDescent="0.15">
      <c r="A503" s="34">
        <v>701202</v>
      </c>
      <c r="B503" s="96">
        <v>7012</v>
      </c>
      <c r="C503" s="96" t="s">
        <v>1413</v>
      </c>
      <c r="D503" s="116">
        <f>VLOOKUP(B503,Heroes_Config!$A$5:$AN$5005,MATCH(D$4,Heroes_Config!$A$4:$AN$4,0),0)</f>
        <v>3</v>
      </c>
      <c r="E503" s="34">
        <v>2</v>
      </c>
      <c r="J503" s="34" t="str">
        <f t="shared" si="96"/>
        <v/>
      </c>
      <c r="K503" s="34" t="str">
        <f>VLOOKUP(D503,[4]被动技能!$A$35:$B$37,2,0)</f>
        <v>80000020|5|80000021|5|80000022|5;80000021|10|80000022|10|80000023|10;80000022|15|80000023|15|80000024|15</v>
      </c>
    </row>
    <row r="504" spans="1:11" s="34" customFormat="1" x14ac:dyDescent="0.15">
      <c r="A504" s="34">
        <v>701203</v>
      </c>
      <c r="B504" s="96">
        <v>7012</v>
      </c>
      <c r="C504" s="96" t="s">
        <v>1413</v>
      </c>
      <c r="D504" s="116">
        <f>VLOOKUP(B504,Heroes_Config!$A$5:$AN$5005,MATCH(D$4,Heroes_Config!$A$4:$AN$4,0),0)</f>
        <v>3</v>
      </c>
      <c r="E504" s="34">
        <v>3</v>
      </c>
      <c r="J504" s="34" t="str">
        <f t="shared" si="96"/>
        <v/>
      </c>
      <c r="K504" s="34" t="str">
        <f>VLOOKUP(D504,[4]被动技能!$A$35:$B$37,2,0)</f>
        <v>80000020|5|80000021|5|80000022|5;80000021|10|80000022|10|80000023|10;80000022|15|80000023|15|80000024|15</v>
      </c>
    </row>
    <row r="505" spans="1:11" s="34" customFormat="1" x14ac:dyDescent="0.15">
      <c r="A505" s="34">
        <v>701204</v>
      </c>
      <c r="B505" s="96">
        <v>7012</v>
      </c>
      <c r="C505" s="96" t="s">
        <v>1413</v>
      </c>
      <c r="D505" s="116">
        <f>VLOOKUP(B505,Heroes_Config!$A$5:$AN$5005,MATCH(D$4,Heroes_Config!$A$4:$AN$4,0),0)</f>
        <v>3</v>
      </c>
      <c r="E505" s="34">
        <v>4</v>
      </c>
      <c r="J505" s="34" t="str">
        <f t="shared" si="96"/>
        <v/>
      </c>
      <c r="K505" s="34" t="str">
        <f>VLOOKUP(D505,[4]被动技能!$A$35:$B$37,2,0)</f>
        <v>80000020|5|80000021|5|80000022|5;80000021|10|80000022|10|80000023|10;80000022|15|80000023|15|80000024|15</v>
      </c>
    </row>
    <row r="506" spans="1:11" s="34" customFormat="1" x14ac:dyDescent="0.15">
      <c r="A506" s="34">
        <v>701205</v>
      </c>
      <c r="B506" s="96">
        <v>7012</v>
      </c>
      <c r="C506" s="96" t="s">
        <v>1413</v>
      </c>
      <c r="D506" s="116">
        <f>VLOOKUP(B506,Heroes_Config!$A$5:$AN$5005,MATCH(D$4,Heroes_Config!$A$4:$AN$4,0),0)</f>
        <v>3</v>
      </c>
      <c r="E506" s="34">
        <v>5</v>
      </c>
      <c r="J506" s="34" t="str">
        <f t="shared" si="96"/>
        <v/>
      </c>
      <c r="K506" s="34" t="str">
        <f>VLOOKUP(D506,[4]被动技能!$A$35:$B$37,2,0)</f>
        <v>80000020|5|80000021|5|80000022|5;80000021|10|80000022|10|80000023|10;80000022|15|80000023|15|80000024|15</v>
      </c>
    </row>
    <row r="507" spans="1:11" s="34" customFormat="1" x14ac:dyDescent="0.15">
      <c r="A507" s="34">
        <v>701206</v>
      </c>
      <c r="B507" s="96">
        <v>7012</v>
      </c>
      <c r="C507" s="96" t="s">
        <v>1413</v>
      </c>
      <c r="D507" s="116">
        <f>VLOOKUP(B507,Heroes_Config!$A$5:$AN$5005,MATCH(D$4,Heroes_Config!$A$4:$AN$4,0),0)</f>
        <v>3</v>
      </c>
      <c r="E507" s="34">
        <v>6</v>
      </c>
      <c r="J507" s="34" t="str">
        <f t="shared" si="96"/>
        <v/>
      </c>
      <c r="K507" s="34" t="str">
        <f>VLOOKUP(D507,[4]被动技能!$A$35:$B$37,2,0)</f>
        <v>80000020|5|80000021|5|80000022|5;80000021|10|80000022|10|80000023|10;80000022|15|80000023|15|80000024|15</v>
      </c>
    </row>
    <row r="508" spans="1:11" s="153" customFormat="1" x14ac:dyDescent="0.15">
      <c r="A508" s="153">
        <v>701301</v>
      </c>
      <c r="B508" s="250">
        <v>7013</v>
      </c>
      <c r="C508" s="153" t="s">
        <v>2221</v>
      </c>
      <c r="D508" s="48">
        <v>3</v>
      </c>
      <c r="E508" s="153">
        <v>1</v>
      </c>
      <c r="K508" s="153" t="str">
        <f>VLOOKUP(D508,[4]被动技能!$A$35:$B$37,2,0)</f>
        <v>80000020|5|80000021|5|80000022|5;80000021|10|80000022|10|80000023|10;80000022|15|80000023|15|80000024|15</v>
      </c>
    </row>
    <row r="509" spans="1:11" s="153" customFormat="1" x14ac:dyDescent="0.15">
      <c r="A509" s="153">
        <v>701302</v>
      </c>
      <c r="B509" s="250">
        <v>7013</v>
      </c>
      <c r="D509" s="48">
        <v>3</v>
      </c>
      <c r="E509" s="153">
        <v>2</v>
      </c>
      <c r="K509" s="153" t="str">
        <f>VLOOKUP(D509,[4]被动技能!$A$35:$B$37,2,0)</f>
        <v>80000020|5|80000021|5|80000022|5;80000021|10|80000022|10|80000023|10;80000022|15|80000023|15|80000024|15</v>
      </c>
    </row>
    <row r="510" spans="1:11" s="153" customFormat="1" x14ac:dyDescent="0.15">
      <c r="A510" s="153">
        <v>701303</v>
      </c>
      <c r="B510" s="250">
        <v>7013</v>
      </c>
      <c r="D510" s="48">
        <v>3</v>
      </c>
      <c r="E510" s="153">
        <v>3</v>
      </c>
      <c r="K510" s="153" t="str">
        <f>VLOOKUP(D510,[4]被动技能!$A$35:$B$37,2,0)</f>
        <v>80000020|5|80000021|5|80000022|5;80000021|10|80000022|10|80000023|10;80000022|15|80000023|15|80000024|15</v>
      </c>
    </row>
    <row r="511" spans="1:11" s="153" customFormat="1" x14ac:dyDescent="0.15">
      <c r="A511" s="153">
        <v>701304</v>
      </c>
      <c r="B511" s="250">
        <v>7013</v>
      </c>
      <c r="D511" s="48">
        <v>3</v>
      </c>
      <c r="E511" s="153">
        <v>4</v>
      </c>
      <c r="K511" s="153" t="str">
        <f>VLOOKUP(D511,[4]被动技能!$A$35:$B$37,2,0)</f>
        <v>80000020|5|80000021|5|80000022|5;80000021|10|80000022|10|80000023|10;80000022|15|80000023|15|80000024|15</v>
      </c>
    </row>
    <row r="512" spans="1:11" s="153" customFormat="1" x14ac:dyDescent="0.15">
      <c r="A512" s="153">
        <v>701305</v>
      </c>
      <c r="B512" s="250">
        <v>7013</v>
      </c>
      <c r="C512" s="250"/>
      <c r="D512" s="48">
        <v>3</v>
      </c>
      <c r="E512" s="153">
        <v>5</v>
      </c>
      <c r="K512" s="153" t="str">
        <f>VLOOKUP(D512,[4]被动技能!$A$35:$B$37,2,0)</f>
        <v>80000020|5|80000021|5|80000022|5;80000021|10|80000022|10|80000023|10;80000022|15|80000023|15|80000024|15</v>
      </c>
    </row>
    <row r="513" spans="1:11" s="153" customFormat="1" x14ac:dyDescent="0.15">
      <c r="A513" s="153">
        <v>701306</v>
      </c>
      <c r="B513" s="250">
        <v>7013</v>
      </c>
      <c r="C513" s="250"/>
      <c r="D513" s="48">
        <v>3</v>
      </c>
      <c r="E513" s="153">
        <v>6</v>
      </c>
      <c r="K513" s="153" t="str">
        <f>VLOOKUP(D513,[4]被动技能!$A$35:$B$37,2,0)</f>
        <v>80000020|5|80000021|5|80000022|5;80000021|10|80000022|10|80000023|10;80000022|15|80000023|15|80000024|15</v>
      </c>
    </row>
    <row r="514" spans="1:11" s="153" customFormat="1" x14ac:dyDescent="0.15">
      <c r="A514" s="153">
        <v>701401</v>
      </c>
      <c r="B514" s="250">
        <v>7014</v>
      </c>
      <c r="C514" s="153" t="s">
        <v>2222</v>
      </c>
      <c r="D514" s="48">
        <v>3</v>
      </c>
      <c r="E514" s="153">
        <v>1</v>
      </c>
      <c r="K514" s="153" t="str">
        <f>VLOOKUP(D514,[4]被动技能!$A$35:$B$37,2,0)</f>
        <v>80000020|5|80000021|5|80000022|5;80000021|10|80000022|10|80000023|10;80000022|15|80000023|15|80000024|15</v>
      </c>
    </row>
    <row r="515" spans="1:11" s="153" customFormat="1" x14ac:dyDescent="0.15">
      <c r="A515" s="153">
        <v>701402</v>
      </c>
      <c r="B515" s="250">
        <v>7014</v>
      </c>
      <c r="D515" s="48">
        <v>3</v>
      </c>
      <c r="E515" s="153">
        <v>2</v>
      </c>
      <c r="K515" s="153" t="str">
        <f>VLOOKUP(D515,[4]被动技能!$A$35:$B$37,2,0)</f>
        <v>80000020|5|80000021|5|80000022|5;80000021|10|80000022|10|80000023|10;80000022|15|80000023|15|80000024|15</v>
      </c>
    </row>
    <row r="516" spans="1:11" s="153" customFormat="1" x14ac:dyDescent="0.15">
      <c r="A516" s="153">
        <v>701403</v>
      </c>
      <c r="B516" s="250">
        <v>7014</v>
      </c>
      <c r="D516" s="48">
        <v>3</v>
      </c>
      <c r="E516" s="153">
        <v>3</v>
      </c>
      <c r="K516" s="153" t="str">
        <f>VLOOKUP(D516,[4]被动技能!$A$35:$B$37,2,0)</f>
        <v>80000020|5|80000021|5|80000022|5;80000021|10|80000022|10|80000023|10;80000022|15|80000023|15|80000024|15</v>
      </c>
    </row>
    <row r="517" spans="1:11" s="153" customFormat="1" x14ac:dyDescent="0.15">
      <c r="A517" s="153">
        <v>701404</v>
      </c>
      <c r="B517" s="250">
        <v>7014</v>
      </c>
      <c r="C517" s="250"/>
      <c r="D517" s="48">
        <v>3</v>
      </c>
      <c r="E517" s="153">
        <v>4</v>
      </c>
      <c r="K517" s="153" t="str">
        <f>VLOOKUP(D517,[4]被动技能!$A$35:$B$37,2,0)</f>
        <v>80000020|5|80000021|5|80000022|5;80000021|10|80000022|10|80000023|10;80000022|15|80000023|15|80000024|15</v>
      </c>
    </row>
    <row r="518" spans="1:11" s="153" customFormat="1" x14ac:dyDescent="0.15">
      <c r="A518" s="153">
        <v>701405</v>
      </c>
      <c r="B518" s="250">
        <v>7014</v>
      </c>
      <c r="C518" s="250"/>
      <c r="D518" s="48">
        <v>3</v>
      </c>
      <c r="E518" s="153">
        <v>5</v>
      </c>
      <c r="K518" s="153" t="str">
        <f>VLOOKUP(D518,[4]被动技能!$A$35:$B$37,2,0)</f>
        <v>80000020|5|80000021|5|80000022|5;80000021|10|80000022|10|80000023|10;80000022|15|80000023|15|80000024|15</v>
      </c>
    </row>
    <row r="519" spans="1:11" s="153" customFormat="1" x14ac:dyDescent="0.15">
      <c r="A519" s="153">
        <v>701406</v>
      </c>
      <c r="B519" s="250">
        <v>7014</v>
      </c>
      <c r="C519" s="250"/>
      <c r="D519" s="48">
        <v>3</v>
      </c>
      <c r="E519" s="153">
        <v>6</v>
      </c>
      <c r="K519" s="153" t="str">
        <f>VLOOKUP(D519,[4]被动技能!$A$35:$B$37,2,0)</f>
        <v>80000020|5|80000021|5|80000022|5;80000021|10|80000022|10|80000023|10;80000022|15|80000023|15|80000024|15</v>
      </c>
    </row>
    <row r="520" spans="1:11" s="153" customFormat="1" x14ac:dyDescent="0.15">
      <c r="A520" s="153">
        <v>701501</v>
      </c>
      <c r="B520" s="250">
        <v>7015</v>
      </c>
      <c r="C520" s="153" t="s">
        <v>2223</v>
      </c>
      <c r="D520" s="48">
        <v>3</v>
      </c>
      <c r="E520" s="153">
        <v>1</v>
      </c>
      <c r="K520" s="153" t="str">
        <f>VLOOKUP(D520,[4]被动技能!$A$35:$B$37,2,0)</f>
        <v>80000020|5|80000021|5|80000022|5;80000021|10|80000022|10|80000023|10;80000022|15|80000023|15|80000024|15</v>
      </c>
    </row>
    <row r="521" spans="1:11" s="153" customFormat="1" x14ac:dyDescent="0.15">
      <c r="A521" s="153">
        <v>701502</v>
      </c>
      <c r="B521" s="250">
        <v>7015</v>
      </c>
      <c r="D521" s="48">
        <v>3</v>
      </c>
      <c r="E521" s="153">
        <v>2</v>
      </c>
      <c r="K521" s="153" t="str">
        <f>VLOOKUP(D521,[4]被动技能!$A$35:$B$37,2,0)</f>
        <v>80000020|5|80000021|5|80000022|5;80000021|10|80000022|10|80000023|10;80000022|15|80000023|15|80000024|15</v>
      </c>
    </row>
    <row r="522" spans="1:11" s="153" customFormat="1" x14ac:dyDescent="0.15">
      <c r="A522" s="153">
        <v>701503</v>
      </c>
      <c r="B522" s="250">
        <v>7015</v>
      </c>
      <c r="C522" s="250"/>
      <c r="D522" s="48">
        <v>3</v>
      </c>
      <c r="E522" s="153">
        <v>3</v>
      </c>
      <c r="K522" s="153" t="str">
        <f>VLOOKUP(D522,[4]被动技能!$A$35:$B$37,2,0)</f>
        <v>80000020|5|80000021|5|80000022|5;80000021|10|80000022|10|80000023|10;80000022|15|80000023|15|80000024|15</v>
      </c>
    </row>
    <row r="523" spans="1:11" s="153" customFormat="1" x14ac:dyDescent="0.15">
      <c r="A523" s="153">
        <v>701504</v>
      </c>
      <c r="B523" s="250">
        <v>7015</v>
      </c>
      <c r="C523" s="250"/>
      <c r="D523" s="48">
        <v>3</v>
      </c>
      <c r="E523" s="153">
        <v>4</v>
      </c>
      <c r="K523" s="153" t="str">
        <f>VLOOKUP(D523,[4]被动技能!$A$35:$B$37,2,0)</f>
        <v>80000020|5|80000021|5|80000022|5;80000021|10|80000022|10|80000023|10;80000022|15|80000023|15|80000024|15</v>
      </c>
    </row>
    <row r="524" spans="1:11" s="153" customFormat="1" x14ac:dyDescent="0.15">
      <c r="A524" s="153">
        <v>701505</v>
      </c>
      <c r="B524" s="250">
        <v>7015</v>
      </c>
      <c r="C524" s="250"/>
      <c r="D524" s="48">
        <v>3</v>
      </c>
      <c r="E524" s="153">
        <v>5</v>
      </c>
      <c r="K524" s="153" t="str">
        <f>VLOOKUP(D524,[4]被动技能!$A$35:$B$37,2,0)</f>
        <v>80000020|5|80000021|5|80000022|5;80000021|10|80000022|10|80000023|10;80000022|15|80000023|15|80000024|15</v>
      </c>
    </row>
    <row r="525" spans="1:11" s="153" customFormat="1" x14ac:dyDescent="0.15">
      <c r="A525" s="153">
        <v>701506</v>
      </c>
      <c r="B525" s="250">
        <v>7015</v>
      </c>
      <c r="C525" s="250"/>
      <c r="D525" s="48">
        <v>3</v>
      </c>
      <c r="E525" s="153">
        <v>6</v>
      </c>
      <c r="K525" s="153" t="str">
        <f>VLOOKUP(D525,[4]被动技能!$A$35:$B$37,2,0)</f>
        <v>80000020|5|80000021|5|80000022|5;80000021|10|80000022|10|80000023|10;80000022|15|80000023|15|80000024|15</v>
      </c>
    </row>
    <row r="526" spans="1:11" s="153" customFormat="1" x14ac:dyDescent="0.15">
      <c r="A526" s="153">
        <v>701601</v>
      </c>
      <c r="B526" s="250">
        <v>7016</v>
      </c>
      <c r="C526" s="153" t="s">
        <v>2224</v>
      </c>
      <c r="D526" s="48">
        <v>3</v>
      </c>
      <c r="E526" s="153">
        <v>1</v>
      </c>
      <c r="K526" s="153" t="str">
        <f>VLOOKUP(D526,[4]被动技能!$A$35:$B$37,2,0)</f>
        <v>80000020|5|80000021|5|80000022|5;80000021|10|80000022|10|80000023|10;80000022|15|80000023|15|80000024|15</v>
      </c>
    </row>
    <row r="527" spans="1:11" s="153" customFormat="1" x14ac:dyDescent="0.15">
      <c r="A527" s="153">
        <v>701602</v>
      </c>
      <c r="B527" s="250">
        <v>7016</v>
      </c>
      <c r="C527" s="250"/>
      <c r="D527" s="48">
        <v>3</v>
      </c>
      <c r="E527" s="153">
        <v>2</v>
      </c>
      <c r="K527" s="153" t="str">
        <f>VLOOKUP(D527,[4]被动技能!$A$35:$B$37,2,0)</f>
        <v>80000020|5|80000021|5|80000022|5;80000021|10|80000022|10|80000023|10;80000022|15|80000023|15|80000024|15</v>
      </c>
    </row>
    <row r="528" spans="1:11" s="153" customFormat="1" x14ac:dyDescent="0.15">
      <c r="A528" s="153">
        <v>701603</v>
      </c>
      <c r="B528" s="250">
        <v>7016</v>
      </c>
      <c r="C528" s="250"/>
      <c r="D528" s="48">
        <v>3</v>
      </c>
      <c r="E528" s="153">
        <v>3</v>
      </c>
      <c r="K528" s="153" t="str">
        <f>VLOOKUP(D528,[4]被动技能!$A$35:$B$37,2,0)</f>
        <v>80000020|5|80000021|5|80000022|5;80000021|10|80000022|10|80000023|10;80000022|15|80000023|15|80000024|15</v>
      </c>
    </row>
    <row r="529" spans="1:13" s="153" customFormat="1" x14ac:dyDescent="0.15">
      <c r="A529" s="153">
        <v>701604</v>
      </c>
      <c r="B529" s="250">
        <v>7016</v>
      </c>
      <c r="C529" s="250"/>
      <c r="D529" s="48">
        <v>3</v>
      </c>
      <c r="E529" s="153">
        <v>4</v>
      </c>
      <c r="K529" s="153" t="str">
        <f>VLOOKUP(D529,[4]被动技能!$A$35:$B$37,2,0)</f>
        <v>80000020|5|80000021|5|80000022|5;80000021|10|80000022|10|80000023|10;80000022|15|80000023|15|80000024|15</v>
      </c>
    </row>
    <row r="530" spans="1:13" s="153" customFormat="1" x14ac:dyDescent="0.15">
      <c r="A530" s="153">
        <v>701605</v>
      </c>
      <c r="B530" s="250">
        <v>7016</v>
      </c>
      <c r="C530" s="250"/>
      <c r="D530" s="48">
        <v>3</v>
      </c>
      <c r="E530" s="153">
        <v>5</v>
      </c>
      <c r="K530" s="153" t="str">
        <f>VLOOKUP(D530,[4]被动技能!$A$35:$B$37,2,0)</f>
        <v>80000020|5|80000021|5|80000022|5;80000021|10|80000022|10|80000023|10;80000022|15|80000023|15|80000024|15</v>
      </c>
    </row>
    <row r="531" spans="1:13" s="153" customFormat="1" x14ac:dyDescent="0.15">
      <c r="A531" s="153">
        <v>701606</v>
      </c>
      <c r="B531" s="250">
        <v>7016</v>
      </c>
      <c r="C531" s="250"/>
      <c r="D531" s="48">
        <v>3</v>
      </c>
      <c r="E531" s="153">
        <v>6</v>
      </c>
      <c r="K531" s="153" t="str">
        <f>VLOOKUP(D531,[4]被动技能!$A$35:$B$37,2,0)</f>
        <v>80000020|5|80000021|5|80000022|5;80000021|10|80000022|10|80000023|10;80000022|15|80000023|15|80000024|15</v>
      </c>
    </row>
    <row r="532" spans="1:13" s="34" customFormat="1" x14ac:dyDescent="0.15">
      <c r="A532" s="34">
        <f t="shared" si="97"/>
        <v>900101</v>
      </c>
      <c r="B532" s="92">
        <v>9001</v>
      </c>
      <c r="C532" s="92" t="s">
        <v>554</v>
      </c>
      <c r="D532" s="114">
        <f>VLOOKUP(B532,Heroes_Config!$A$5:$AN$5005,MATCH(D$4,Heroes_Config!$A$4:$AN$4,0),0)</f>
        <v>2</v>
      </c>
      <c r="E532" s="34">
        <v>1</v>
      </c>
      <c r="I532" s="34" t="str">
        <f>IF(F532="","",IF(F532=4,VLOOKUP(VALUE(CONCATENATE(E532,F532,IF(OR(VLOOKUP(C532,[3]Heroes_Config!B:C,2,0)="枪兵",VLOOKUP(C532,[3]Heroes_Config!B:C,2,0)="步兵",VLOOKUP(C532,[3]Heroes_Config!B:C,2,0)="骑兵",VLOOKUP(C532,[3]Heroes_Config!B:C,2,0)="轻骑兵",VLOOKUP(C532,[3]Heroes_Config!B:C,2,0)="重骑兵",VLOOKUP(C532,[3]Heroes_Config!B:C,2,0)="盾兵",VLOOKUP(C532,[3]Heroes_Config!B:C,2,0)="忍者",VLOOKUP(C532,[3]Heroes_Config!B:C,2,0)="怪兽"),0,1))),[4]被动技能!A$3:B$32,2,0),VLOOKUP(VALUE(LEFT(CONCATENATE(E532,F532,IF(OR(VLOOKUP(C532,[3]Heroes_Config!B:C,2,0)="枪兵",VLOOKUP(C532,[3]Heroes_Config!B:C,2,0)="步兵",VLOOKUP(C532,[3]Heroes_Config!B:C,2,0)="骑兵",VLOOKUP(C532,[3]Heroes_Config!B:C,2,0)="轻骑兵",VLOOKUP(C532,[3]Heroes_Config!B:C,2,0)="重骑兵",VLOOKUP(C532,[3]Heroes_Config!B:C,2,0)="盾兵",VLOOKUP(C532,[3]Heroes_Config!B:C,2,0)="忍者",VLOOKUP(C532,[3]Heroes_Config!B:C,2,0)="怪兽"),0,1)),2)),[4]被动技能!A$3:B$32,2,0)))</f>
        <v/>
      </c>
      <c r="J532" s="34" t="str">
        <f t="shared" si="96"/>
        <v/>
      </c>
      <c r="K532" s="34" t="str">
        <f>VLOOKUP(D532,[4]被动技能!$A$35:$B$37,2,0)</f>
        <v>80000020|5|80000021|5|80000022|5;80000021|10|80000022|10|80000023|10</v>
      </c>
      <c r="L532" s="34" t="str">
        <f t="shared" ref="L532:L595" si="98">IF(F532="","",CHOOSE(F532,80000016,80000017,80000018,80000019))</f>
        <v/>
      </c>
      <c r="M532" s="34" t="str">
        <f t="shared" ref="M532:M595" si="99">IF(L532="","",CHOOSE(E532,5,10,15,20,30,40))</f>
        <v/>
      </c>
    </row>
    <row r="533" spans="1:13" s="34" customFormat="1" x14ac:dyDescent="0.15">
      <c r="A533" s="34">
        <f t="shared" si="97"/>
        <v>900102</v>
      </c>
      <c r="B533" s="92">
        <v>9001</v>
      </c>
      <c r="C533" s="92" t="s">
        <v>554</v>
      </c>
      <c r="D533" s="114">
        <f>VLOOKUP(B533,Heroes_Config!$A$5:$AN$5005,MATCH(D$4,Heroes_Config!$A$4:$AN$4,0),0)</f>
        <v>2</v>
      </c>
      <c r="E533" s="34">
        <v>2</v>
      </c>
      <c r="I533" s="34" t="str">
        <f>IF(F533="","",IF(F533=4,VLOOKUP(VALUE(CONCATENATE(E533,F533,IF(OR(VLOOKUP(C533,[3]Heroes_Config!B:C,2,0)="枪兵",VLOOKUP(C533,[3]Heroes_Config!B:C,2,0)="步兵",VLOOKUP(C533,[3]Heroes_Config!B:C,2,0)="骑兵",VLOOKUP(C533,[3]Heroes_Config!B:C,2,0)="轻骑兵",VLOOKUP(C533,[3]Heroes_Config!B:C,2,0)="重骑兵",VLOOKUP(C533,[3]Heroes_Config!B:C,2,0)="盾兵",VLOOKUP(C533,[3]Heroes_Config!B:C,2,0)="忍者",VLOOKUP(C533,[3]Heroes_Config!B:C,2,0)="怪兽"),0,1))),[4]被动技能!A$3:B$32,2,0),VLOOKUP(VALUE(LEFT(CONCATENATE(E533,F533,IF(OR(VLOOKUP(C533,[3]Heroes_Config!B:C,2,0)="枪兵",VLOOKUP(C533,[3]Heroes_Config!B:C,2,0)="步兵",VLOOKUP(C533,[3]Heroes_Config!B:C,2,0)="骑兵",VLOOKUP(C533,[3]Heroes_Config!B:C,2,0)="轻骑兵",VLOOKUP(C533,[3]Heroes_Config!B:C,2,0)="重骑兵",VLOOKUP(C533,[3]Heroes_Config!B:C,2,0)="盾兵",VLOOKUP(C533,[3]Heroes_Config!B:C,2,0)="忍者",VLOOKUP(C533,[3]Heroes_Config!B:C,2,0)="怪兽"),0,1)),2)),[4]被动技能!A$3:B$32,2,0)))</f>
        <v/>
      </c>
      <c r="J533" s="34" t="str">
        <f t="shared" si="96"/>
        <v/>
      </c>
      <c r="K533" s="34" t="str">
        <f>VLOOKUP(D533,[4]被动技能!$A$35:$B$37,2,0)</f>
        <v>80000020|5|80000021|5|80000022|5;80000021|10|80000022|10|80000023|10</v>
      </c>
      <c r="L533" s="34" t="str">
        <f t="shared" si="98"/>
        <v/>
      </c>
      <c r="M533" s="34" t="str">
        <f t="shared" si="99"/>
        <v/>
      </c>
    </row>
    <row r="534" spans="1:13" s="34" customFormat="1" x14ac:dyDescent="0.15">
      <c r="A534" s="34">
        <f t="shared" si="97"/>
        <v>900103</v>
      </c>
      <c r="B534" s="92">
        <v>9001</v>
      </c>
      <c r="C534" s="92" t="s">
        <v>554</v>
      </c>
      <c r="D534" s="114">
        <f>VLOOKUP(B534,Heroes_Config!$A$5:$AN$5005,MATCH(D$4,Heroes_Config!$A$4:$AN$4,0),0)</f>
        <v>2</v>
      </c>
      <c r="E534" s="34">
        <v>3</v>
      </c>
      <c r="I534" s="34" t="str">
        <f>IF(F534="","",IF(F534=4,VLOOKUP(VALUE(CONCATENATE(E534,F534,IF(OR(VLOOKUP(C534,[3]Heroes_Config!B:C,2,0)="枪兵",VLOOKUP(C534,[3]Heroes_Config!B:C,2,0)="步兵",VLOOKUP(C534,[3]Heroes_Config!B:C,2,0)="骑兵",VLOOKUP(C534,[3]Heroes_Config!B:C,2,0)="轻骑兵",VLOOKUP(C534,[3]Heroes_Config!B:C,2,0)="重骑兵",VLOOKUP(C534,[3]Heroes_Config!B:C,2,0)="盾兵",VLOOKUP(C534,[3]Heroes_Config!B:C,2,0)="忍者",VLOOKUP(C534,[3]Heroes_Config!B:C,2,0)="怪兽"),0,1))),[4]被动技能!A$3:B$32,2,0),VLOOKUP(VALUE(LEFT(CONCATENATE(E534,F534,IF(OR(VLOOKUP(C534,[3]Heroes_Config!B:C,2,0)="枪兵",VLOOKUP(C534,[3]Heroes_Config!B:C,2,0)="步兵",VLOOKUP(C534,[3]Heroes_Config!B:C,2,0)="骑兵",VLOOKUP(C534,[3]Heroes_Config!B:C,2,0)="轻骑兵",VLOOKUP(C534,[3]Heroes_Config!B:C,2,0)="重骑兵",VLOOKUP(C534,[3]Heroes_Config!B:C,2,0)="盾兵",VLOOKUP(C534,[3]Heroes_Config!B:C,2,0)="忍者",VLOOKUP(C534,[3]Heroes_Config!B:C,2,0)="怪兽"),0,1)),2)),[4]被动技能!A$3:B$32,2,0)))</f>
        <v/>
      </c>
      <c r="J534" s="34" t="str">
        <f t="shared" si="96"/>
        <v/>
      </c>
      <c r="K534" s="34" t="str">
        <f>VLOOKUP(D534,[4]被动技能!$A$35:$B$37,2,0)</f>
        <v>80000020|5|80000021|5|80000022|5;80000021|10|80000022|10|80000023|10</v>
      </c>
      <c r="L534" s="34" t="str">
        <f t="shared" si="98"/>
        <v/>
      </c>
      <c r="M534" s="34" t="str">
        <f t="shared" si="99"/>
        <v/>
      </c>
    </row>
    <row r="535" spans="1:13" s="34" customFormat="1" x14ac:dyDescent="0.15">
      <c r="A535" s="34">
        <f t="shared" si="97"/>
        <v>900104</v>
      </c>
      <c r="B535" s="92">
        <v>9001</v>
      </c>
      <c r="C535" s="92" t="s">
        <v>554</v>
      </c>
      <c r="D535" s="114">
        <f>VLOOKUP(B535,Heroes_Config!$A$5:$AN$5005,MATCH(D$4,Heroes_Config!$A$4:$AN$4,0),0)</f>
        <v>2</v>
      </c>
      <c r="E535" s="34">
        <v>4</v>
      </c>
      <c r="I535" s="34" t="str">
        <f>IF(F535="","",IF(F535=4,VLOOKUP(VALUE(CONCATENATE(E535,F535,IF(OR(VLOOKUP(C535,[3]Heroes_Config!B:C,2,0)="枪兵",VLOOKUP(C535,[3]Heroes_Config!B:C,2,0)="步兵",VLOOKUP(C535,[3]Heroes_Config!B:C,2,0)="骑兵",VLOOKUP(C535,[3]Heroes_Config!B:C,2,0)="轻骑兵",VLOOKUP(C535,[3]Heroes_Config!B:C,2,0)="重骑兵",VLOOKUP(C535,[3]Heroes_Config!B:C,2,0)="盾兵",VLOOKUP(C535,[3]Heroes_Config!B:C,2,0)="忍者",VLOOKUP(C535,[3]Heroes_Config!B:C,2,0)="怪兽"),0,1))),[4]被动技能!A$3:B$32,2,0),VLOOKUP(VALUE(LEFT(CONCATENATE(E535,F535,IF(OR(VLOOKUP(C535,[3]Heroes_Config!B:C,2,0)="枪兵",VLOOKUP(C535,[3]Heroes_Config!B:C,2,0)="步兵",VLOOKUP(C535,[3]Heroes_Config!B:C,2,0)="骑兵",VLOOKUP(C535,[3]Heroes_Config!B:C,2,0)="轻骑兵",VLOOKUP(C535,[3]Heroes_Config!B:C,2,0)="重骑兵",VLOOKUP(C535,[3]Heroes_Config!B:C,2,0)="盾兵",VLOOKUP(C535,[3]Heroes_Config!B:C,2,0)="忍者",VLOOKUP(C535,[3]Heroes_Config!B:C,2,0)="怪兽"),0,1)),2)),[4]被动技能!A$3:B$32,2,0)))</f>
        <v/>
      </c>
      <c r="J535" s="34" t="str">
        <f t="shared" si="96"/>
        <v/>
      </c>
      <c r="K535" s="34" t="str">
        <f>VLOOKUP(D535,[4]被动技能!$A$35:$B$37,2,0)</f>
        <v>80000020|5|80000021|5|80000022|5;80000021|10|80000022|10|80000023|10</v>
      </c>
      <c r="L535" s="34" t="str">
        <f t="shared" si="98"/>
        <v/>
      </c>
      <c r="M535" s="34" t="str">
        <f t="shared" si="99"/>
        <v/>
      </c>
    </row>
    <row r="536" spans="1:13" s="34" customFormat="1" x14ac:dyDescent="0.15">
      <c r="A536" s="34">
        <f t="shared" si="97"/>
        <v>900105</v>
      </c>
      <c r="B536" s="92">
        <v>9001</v>
      </c>
      <c r="C536" s="92" t="s">
        <v>554</v>
      </c>
      <c r="D536" s="114">
        <f>VLOOKUP(B536,Heroes_Config!$A$5:$AN$5005,MATCH(D$4,Heroes_Config!$A$4:$AN$4,0),0)</f>
        <v>2</v>
      </c>
      <c r="E536" s="34">
        <v>5</v>
      </c>
      <c r="I536" s="34" t="str">
        <f>IF(F536="","",IF(F536=4,VLOOKUP(VALUE(CONCATENATE(E536,F536,IF(OR(VLOOKUP(C536,[3]Heroes_Config!B:C,2,0)="枪兵",VLOOKUP(C536,[3]Heroes_Config!B:C,2,0)="步兵",VLOOKUP(C536,[3]Heroes_Config!B:C,2,0)="骑兵",VLOOKUP(C536,[3]Heroes_Config!B:C,2,0)="轻骑兵",VLOOKUP(C536,[3]Heroes_Config!B:C,2,0)="重骑兵",VLOOKUP(C536,[3]Heroes_Config!B:C,2,0)="盾兵",VLOOKUP(C536,[3]Heroes_Config!B:C,2,0)="忍者",VLOOKUP(C536,[3]Heroes_Config!B:C,2,0)="怪兽"),0,1))),[4]被动技能!A$3:B$32,2,0),VLOOKUP(VALUE(LEFT(CONCATENATE(E536,F536,IF(OR(VLOOKUP(C536,[3]Heroes_Config!B:C,2,0)="枪兵",VLOOKUP(C536,[3]Heroes_Config!B:C,2,0)="步兵",VLOOKUP(C536,[3]Heroes_Config!B:C,2,0)="骑兵",VLOOKUP(C536,[3]Heroes_Config!B:C,2,0)="轻骑兵",VLOOKUP(C536,[3]Heroes_Config!B:C,2,0)="重骑兵",VLOOKUP(C536,[3]Heroes_Config!B:C,2,0)="盾兵",VLOOKUP(C536,[3]Heroes_Config!B:C,2,0)="忍者",VLOOKUP(C536,[3]Heroes_Config!B:C,2,0)="怪兽"),0,1)),2)),[4]被动技能!A$3:B$32,2,0)))</f>
        <v/>
      </c>
      <c r="J536" s="34" t="str">
        <f t="shared" si="96"/>
        <v/>
      </c>
      <c r="K536" s="34" t="str">
        <f>VLOOKUP(D536,[4]被动技能!$A$35:$B$37,2,0)</f>
        <v>80000020|5|80000021|5|80000022|5;80000021|10|80000022|10|80000023|10</v>
      </c>
      <c r="L536" s="34" t="str">
        <f t="shared" si="98"/>
        <v/>
      </c>
      <c r="M536" s="34" t="str">
        <f t="shared" si="99"/>
        <v/>
      </c>
    </row>
    <row r="537" spans="1:13" s="34" customFormat="1" x14ac:dyDescent="0.15">
      <c r="A537" s="34">
        <f t="shared" si="97"/>
        <v>900106</v>
      </c>
      <c r="B537" s="92">
        <v>9001</v>
      </c>
      <c r="C537" s="92" t="s">
        <v>554</v>
      </c>
      <c r="D537" s="114">
        <f>VLOOKUP(B537,Heroes_Config!$A$5:$AN$5005,MATCH(D$4,Heroes_Config!$A$4:$AN$4,0),0)</f>
        <v>2</v>
      </c>
      <c r="E537" s="34">
        <v>6</v>
      </c>
      <c r="I537" s="34" t="str">
        <f>IF(F537="","",IF(F537=4,VLOOKUP(VALUE(CONCATENATE(E537,F537,IF(OR(VLOOKUP(C537,[3]Heroes_Config!B:C,2,0)="枪兵",VLOOKUP(C537,[3]Heroes_Config!B:C,2,0)="步兵",VLOOKUP(C537,[3]Heroes_Config!B:C,2,0)="骑兵",VLOOKUP(C537,[3]Heroes_Config!B:C,2,0)="轻骑兵",VLOOKUP(C537,[3]Heroes_Config!B:C,2,0)="重骑兵",VLOOKUP(C537,[3]Heroes_Config!B:C,2,0)="盾兵",VLOOKUP(C537,[3]Heroes_Config!B:C,2,0)="忍者",VLOOKUP(C537,[3]Heroes_Config!B:C,2,0)="怪兽"),0,1))),[4]被动技能!A$3:B$32,2,0),VLOOKUP(VALUE(LEFT(CONCATENATE(E537,F537,IF(OR(VLOOKUP(C537,[3]Heroes_Config!B:C,2,0)="枪兵",VLOOKUP(C537,[3]Heroes_Config!B:C,2,0)="步兵",VLOOKUP(C537,[3]Heroes_Config!B:C,2,0)="骑兵",VLOOKUP(C537,[3]Heroes_Config!B:C,2,0)="轻骑兵",VLOOKUP(C537,[3]Heroes_Config!B:C,2,0)="重骑兵",VLOOKUP(C537,[3]Heroes_Config!B:C,2,0)="盾兵",VLOOKUP(C537,[3]Heroes_Config!B:C,2,0)="忍者",VLOOKUP(C537,[3]Heroes_Config!B:C,2,0)="怪兽"),0,1)),2)),[4]被动技能!A$3:B$32,2,0)))</f>
        <v/>
      </c>
      <c r="J537" s="34" t="str">
        <f t="shared" si="96"/>
        <v/>
      </c>
      <c r="K537" s="34" t="str">
        <f>VLOOKUP(D537,[4]被动技能!$A$35:$B$37,2,0)</f>
        <v>80000020|5|80000021|5|80000022|5;80000021|10|80000022|10|80000023|10</v>
      </c>
      <c r="L537" s="34" t="str">
        <f t="shared" si="98"/>
        <v/>
      </c>
      <c r="M537" s="34" t="str">
        <f t="shared" si="99"/>
        <v/>
      </c>
    </row>
    <row r="538" spans="1:13" s="34" customFormat="1" x14ac:dyDescent="0.15">
      <c r="A538" s="34">
        <f t="shared" si="97"/>
        <v>900201</v>
      </c>
      <c r="B538" s="92">
        <v>9002</v>
      </c>
      <c r="C538" s="92" t="s">
        <v>555</v>
      </c>
      <c r="D538" s="114">
        <f>VLOOKUP(B538,Heroes_Config!$A$5:$AN$5005,MATCH(D$4,Heroes_Config!$A$4:$AN$4,0),0)</f>
        <v>2</v>
      </c>
      <c r="E538" s="34">
        <v>1</v>
      </c>
      <c r="I538" s="34" t="str">
        <f>IF(F538="","",IF(F538=4,VLOOKUP(VALUE(CONCATENATE(E538,F538,IF(OR(VLOOKUP(C538,[3]Heroes_Config!B:C,2,0)="枪兵",VLOOKUP(C538,[3]Heroes_Config!B:C,2,0)="步兵",VLOOKUP(C538,[3]Heroes_Config!B:C,2,0)="骑兵",VLOOKUP(C538,[3]Heroes_Config!B:C,2,0)="轻骑兵",VLOOKUP(C538,[3]Heroes_Config!B:C,2,0)="重骑兵",VLOOKUP(C538,[3]Heroes_Config!B:C,2,0)="盾兵",VLOOKUP(C538,[3]Heroes_Config!B:C,2,0)="忍者",VLOOKUP(C538,[3]Heroes_Config!B:C,2,0)="怪兽"),0,1))),[4]被动技能!A$3:B$32,2,0),VLOOKUP(VALUE(LEFT(CONCATENATE(E538,F538,IF(OR(VLOOKUP(C538,[3]Heroes_Config!B:C,2,0)="枪兵",VLOOKUP(C538,[3]Heroes_Config!B:C,2,0)="步兵",VLOOKUP(C538,[3]Heroes_Config!B:C,2,0)="骑兵",VLOOKUP(C538,[3]Heroes_Config!B:C,2,0)="轻骑兵",VLOOKUP(C538,[3]Heroes_Config!B:C,2,0)="重骑兵",VLOOKUP(C538,[3]Heroes_Config!B:C,2,0)="盾兵",VLOOKUP(C538,[3]Heroes_Config!B:C,2,0)="忍者",VLOOKUP(C538,[3]Heroes_Config!B:C,2,0)="怪兽"),0,1)),2)),[4]被动技能!A$3:B$32,2,0)))</f>
        <v/>
      </c>
      <c r="J538" s="34" t="str">
        <f t="shared" si="96"/>
        <v/>
      </c>
      <c r="K538" s="34" t="str">
        <f>VLOOKUP(D538,[4]被动技能!$A$35:$B$37,2,0)</f>
        <v>80000020|5|80000021|5|80000022|5;80000021|10|80000022|10|80000023|10</v>
      </c>
      <c r="L538" s="34" t="str">
        <f t="shared" si="98"/>
        <v/>
      </c>
      <c r="M538" s="34" t="str">
        <f t="shared" si="99"/>
        <v/>
      </c>
    </row>
    <row r="539" spans="1:13" s="34" customFormat="1" x14ac:dyDescent="0.15">
      <c r="A539" s="34">
        <f t="shared" si="97"/>
        <v>900202</v>
      </c>
      <c r="B539" s="92">
        <v>9002</v>
      </c>
      <c r="C539" s="92" t="s">
        <v>555</v>
      </c>
      <c r="D539" s="114">
        <f>VLOOKUP(B539,Heroes_Config!$A$5:$AN$5005,MATCH(D$4,Heroes_Config!$A$4:$AN$4,0),0)</f>
        <v>2</v>
      </c>
      <c r="E539" s="34">
        <v>2</v>
      </c>
      <c r="I539" s="34" t="str">
        <f>IF(F539="","",IF(F539=4,VLOOKUP(VALUE(CONCATENATE(E539,F539,IF(OR(VLOOKUP(C539,[3]Heroes_Config!B:C,2,0)="枪兵",VLOOKUP(C539,[3]Heroes_Config!B:C,2,0)="步兵",VLOOKUP(C539,[3]Heroes_Config!B:C,2,0)="骑兵",VLOOKUP(C539,[3]Heroes_Config!B:C,2,0)="轻骑兵",VLOOKUP(C539,[3]Heroes_Config!B:C,2,0)="重骑兵",VLOOKUP(C539,[3]Heroes_Config!B:C,2,0)="盾兵",VLOOKUP(C539,[3]Heroes_Config!B:C,2,0)="忍者",VLOOKUP(C539,[3]Heroes_Config!B:C,2,0)="怪兽"),0,1))),[4]被动技能!A$3:B$32,2,0),VLOOKUP(VALUE(LEFT(CONCATENATE(E539,F539,IF(OR(VLOOKUP(C539,[3]Heroes_Config!B:C,2,0)="枪兵",VLOOKUP(C539,[3]Heroes_Config!B:C,2,0)="步兵",VLOOKUP(C539,[3]Heroes_Config!B:C,2,0)="骑兵",VLOOKUP(C539,[3]Heroes_Config!B:C,2,0)="轻骑兵",VLOOKUP(C539,[3]Heroes_Config!B:C,2,0)="重骑兵",VLOOKUP(C539,[3]Heroes_Config!B:C,2,0)="盾兵",VLOOKUP(C539,[3]Heroes_Config!B:C,2,0)="忍者",VLOOKUP(C539,[3]Heroes_Config!B:C,2,0)="怪兽"),0,1)),2)),[4]被动技能!A$3:B$32,2,0)))</f>
        <v/>
      </c>
      <c r="J539" s="34" t="str">
        <f t="shared" si="96"/>
        <v/>
      </c>
      <c r="K539" s="34" t="str">
        <f>VLOOKUP(D539,[4]被动技能!$A$35:$B$37,2,0)</f>
        <v>80000020|5|80000021|5|80000022|5;80000021|10|80000022|10|80000023|10</v>
      </c>
      <c r="L539" s="34" t="str">
        <f t="shared" si="98"/>
        <v/>
      </c>
      <c r="M539" s="34" t="str">
        <f t="shared" si="99"/>
        <v/>
      </c>
    </row>
    <row r="540" spans="1:13" s="34" customFormat="1" x14ac:dyDescent="0.15">
      <c r="A540" s="34">
        <f t="shared" si="97"/>
        <v>900203</v>
      </c>
      <c r="B540" s="92">
        <v>9002</v>
      </c>
      <c r="C540" s="92" t="s">
        <v>555</v>
      </c>
      <c r="D540" s="114">
        <f>VLOOKUP(B540,Heroes_Config!$A$5:$AN$5005,MATCH(D$4,Heroes_Config!$A$4:$AN$4,0),0)</f>
        <v>2</v>
      </c>
      <c r="E540" s="34">
        <v>3</v>
      </c>
      <c r="I540" s="34" t="str">
        <f>IF(F540="","",IF(F540=4,VLOOKUP(VALUE(CONCATENATE(E540,F540,IF(OR(VLOOKUP(C540,[3]Heroes_Config!B:C,2,0)="枪兵",VLOOKUP(C540,[3]Heroes_Config!B:C,2,0)="步兵",VLOOKUP(C540,[3]Heroes_Config!B:C,2,0)="骑兵",VLOOKUP(C540,[3]Heroes_Config!B:C,2,0)="轻骑兵",VLOOKUP(C540,[3]Heroes_Config!B:C,2,0)="重骑兵",VLOOKUP(C540,[3]Heroes_Config!B:C,2,0)="盾兵",VLOOKUP(C540,[3]Heroes_Config!B:C,2,0)="忍者",VLOOKUP(C540,[3]Heroes_Config!B:C,2,0)="怪兽"),0,1))),[4]被动技能!A$3:B$32,2,0),VLOOKUP(VALUE(LEFT(CONCATENATE(E540,F540,IF(OR(VLOOKUP(C540,[3]Heroes_Config!B:C,2,0)="枪兵",VLOOKUP(C540,[3]Heroes_Config!B:C,2,0)="步兵",VLOOKUP(C540,[3]Heroes_Config!B:C,2,0)="骑兵",VLOOKUP(C540,[3]Heroes_Config!B:C,2,0)="轻骑兵",VLOOKUP(C540,[3]Heroes_Config!B:C,2,0)="重骑兵",VLOOKUP(C540,[3]Heroes_Config!B:C,2,0)="盾兵",VLOOKUP(C540,[3]Heroes_Config!B:C,2,0)="忍者",VLOOKUP(C540,[3]Heroes_Config!B:C,2,0)="怪兽"),0,1)),2)),[4]被动技能!A$3:B$32,2,0)))</f>
        <v/>
      </c>
      <c r="J540" s="34" t="str">
        <f t="shared" si="96"/>
        <v/>
      </c>
      <c r="K540" s="34" t="str">
        <f>VLOOKUP(D540,[4]被动技能!$A$35:$B$37,2,0)</f>
        <v>80000020|5|80000021|5|80000022|5;80000021|10|80000022|10|80000023|10</v>
      </c>
      <c r="L540" s="34" t="str">
        <f t="shared" si="98"/>
        <v/>
      </c>
      <c r="M540" s="34" t="str">
        <f t="shared" si="99"/>
        <v/>
      </c>
    </row>
    <row r="541" spans="1:13" s="34" customFormat="1" x14ac:dyDescent="0.15">
      <c r="A541" s="34">
        <f t="shared" si="97"/>
        <v>900204</v>
      </c>
      <c r="B541" s="92">
        <v>9002</v>
      </c>
      <c r="C541" s="92" t="s">
        <v>555</v>
      </c>
      <c r="D541" s="114">
        <f>VLOOKUP(B541,Heroes_Config!$A$5:$AN$5005,MATCH(D$4,Heroes_Config!$A$4:$AN$4,0),0)</f>
        <v>2</v>
      </c>
      <c r="E541" s="34">
        <v>4</v>
      </c>
      <c r="I541" s="34" t="str">
        <f>IF(F541="","",IF(F541=4,VLOOKUP(VALUE(CONCATENATE(E541,F541,IF(OR(VLOOKUP(C541,[3]Heroes_Config!B:C,2,0)="枪兵",VLOOKUP(C541,[3]Heroes_Config!B:C,2,0)="步兵",VLOOKUP(C541,[3]Heroes_Config!B:C,2,0)="骑兵",VLOOKUP(C541,[3]Heroes_Config!B:C,2,0)="轻骑兵",VLOOKUP(C541,[3]Heroes_Config!B:C,2,0)="重骑兵",VLOOKUP(C541,[3]Heroes_Config!B:C,2,0)="盾兵",VLOOKUP(C541,[3]Heroes_Config!B:C,2,0)="忍者",VLOOKUP(C541,[3]Heroes_Config!B:C,2,0)="怪兽"),0,1))),[4]被动技能!A$3:B$32,2,0),VLOOKUP(VALUE(LEFT(CONCATENATE(E541,F541,IF(OR(VLOOKUP(C541,[3]Heroes_Config!B:C,2,0)="枪兵",VLOOKUP(C541,[3]Heroes_Config!B:C,2,0)="步兵",VLOOKUP(C541,[3]Heroes_Config!B:C,2,0)="骑兵",VLOOKUP(C541,[3]Heroes_Config!B:C,2,0)="轻骑兵",VLOOKUP(C541,[3]Heroes_Config!B:C,2,0)="重骑兵",VLOOKUP(C541,[3]Heroes_Config!B:C,2,0)="盾兵",VLOOKUP(C541,[3]Heroes_Config!B:C,2,0)="忍者",VLOOKUP(C541,[3]Heroes_Config!B:C,2,0)="怪兽"),0,1)),2)),[4]被动技能!A$3:B$32,2,0)))</f>
        <v/>
      </c>
      <c r="J541" s="34" t="str">
        <f t="shared" ref="J541:J604" si="100">IF(N541&lt;&gt;"",L541&amp;"|"&amp;M541&amp;";"&amp;N541&amp;"|"&amp;O541,IF(L541&lt;&gt;"",L541&amp;"|"&amp;M541,""))</f>
        <v/>
      </c>
      <c r="K541" s="34" t="str">
        <f>VLOOKUP(D541,[4]被动技能!$A$35:$B$37,2,0)</f>
        <v>80000020|5|80000021|5|80000022|5;80000021|10|80000022|10|80000023|10</v>
      </c>
      <c r="L541" s="34" t="str">
        <f t="shared" si="98"/>
        <v/>
      </c>
      <c r="M541" s="34" t="str">
        <f t="shared" si="99"/>
        <v/>
      </c>
    </row>
    <row r="542" spans="1:13" s="34" customFormat="1" x14ac:dyDescent="0.15">
      <c r="A542" s="34">
        <f t="shared" si="97"/>
        <v>900205</v>
      </c>
      <c r="B542" s="92">
        <v>9002</v>
      </c>
      <c r="C542" s="92" t="s">
        <v>555</v>
      </c>
      <c r="D542" s="114">
        <f>VLOOKUP(B542,Heroes_Config!$A$5:$AN$5005,MATCH(D$4,Heroes_Config!$A$4:$AN$4,0),0)</f>
        <v>2</v>
      </c>
      <c r="E542" s="34">
        <v>5</v>
      </c>
      <c r="I542" s="34" t="str">
        <f>IF(F542="","",IF(F542=4,VLOOKUP(VALUE(CONCATENATE(E542,F542,IF(OR(VLOOKUP(C542,[3]Heroes_Config!B:C,2,0)="枪兵",VLOOKUP(C542,[3]Heroes_Config!B:C,2,0)="步兵",VLOOKUP(C542,[3]Heroes_Config!B:C,2,0)="骑兵",VLOOKUP(C542,[3]Heroes_Config!B:C,2,0)="轻骑兵",VLOOKUP(C542,[3]Heroes_Config!B:C,2,0)="重骑兵",VLOOKUP(C542,[3]Heroes_Config!B:C,2,0)="盾兵",VLOOKUP(C542,[3]Heroes_Config!B:C,2,0)="忍者",VLOOKUP(C542,[3]Heroes_Config!B:C,2,0)="怪兽"),0,1))),[4]被动技能!A$3:B$32,2,0),VLOOKUP(VALUE(LEFT(CONCATENATE(E542,F542,IF(OR(VLOOKUP(C542,[3]Heroes_Config!B:C,2,0)="枪兵",VLOOKUP(C542,[3]Heroes_Config!B:C,2,0)="步兵",VLOOKUP(C542,[3]Heroes_Config!B:C,2,0)="骑兵",VLOOKUP(C542,[3]Heroes_Config!B:C,2,0)="轻骑兵",VLOOKUP(C542,[3]Heroes_Config!B:C,2,0)="重骑兵",VLOOKUP(C542,[3]Heroes_Config!B:C,2,0)="盾兵",VLOOKUP(C542,[3]Heroes_Config!B:C,2,0)="忍者",VLOOKUP(C542,[3]Heroes_Config!B:C,2,0)="怪兽"),0,1)),2)),[4]被动技能!A$3:B$32,2,0)))</f>
        <v/>
      </c>
      <c r="J542" s="34" t="str">
        <f t="shared" si="100"/>
        <v/>
      </c>
      <c r="K542" s="34" t="str">
        <f>VLOOKUP(D542,[4]被动技能!$A$35:$B$37,2,0)</f>
        <v>80000020|5|80000021|5|80000022|5;80000021|10|80000022|10|80000023|10</v>
      </c>
      <c r="L542" s="34" t="str">
        <f t="shared" si="98"/>
        <v/>
      </c>
      <c r="M542" s="34" t="str">
        <f t="shared" si="99"/>
        <v/>
      </c>
    </row>
    <row r="543" spans="1:13" s="34" customFormat="1" x14ac:dyDescent="0.15">
      <c r="A543" s="34">
        <f t="shared" si="97"/>
        <v>900206</v>
      </c>
      <c r="B543" s="92">
        <v>9002</v>
      </c>
      <c r="C543" s="92" t="s">
        <v>555</v>
      </c>
      <c r="D543" s="114">
        <f>VLOOKUP(B543,Heroes_Config!$A$5:$AN$5005,MATCH(D$4,Heroes_Config!$A$4:$AN$4,0),0)</f>
        <v>2</v>
      </c>
      <c r="E543" s="34">
        <v>6</v>
      </c>
      <c r="I543" s="34" t="str">
        <f>IF(F543="","",IF(F543=4,VLOOKUP(VALUE(CONCATENATE(E543,F543,IF(OR(VLOOKUP(C543,[3]Heroes_Config!B:C,2,0)="枪兵",VLOOKUP(C543,[3]Heroes_Config!B:C,2,0)="步兵",VLOOKUP(C543,[3]Heroes_Config!B:C,2,0)="骑兵",VLOOKUP(C543,[3]Heroes_Config!B:C,2,0)="轻骑兵",VLOOKUP(C543,[3]Heroes_Config!B:C,2,0)="重骑兵",VLOOKUP(C543,[3]Heroes_Config!B:C,2,0)="盾兵",VLOOKUP(C543,[3]Heroes_Config!B:C,2,0)="忍者",VLOOKUP(C543,[3]Heroes_Config!B:C,2,0)="怪兽"),0,1))),[4]被动技能!A$3:B$32,2,0),VLOOKUP(VALUE(LEFT(CONCATENATE(E543,F543,IF(OR(VLOOKUP(C543,[3]Heroes_Config!B:C,2,0)="枪兵",VLOOKUP(C543,[3]Heroes_Config!B:C,2,0)="步兵",VLOOKUP(C543,[3]Heroes_Config!B:C,2,0)="骑兵",VLOOKUP(C543,[3]Heroes_Config!B:C,2,0)="轻骑兵",VLOOKUP(C543,[3]Heroes_Config!B:C,2,0)="重骑兵",VLOOKUP(C543,[3]Heroes_Config!B:C,2,0)="盾兵",VLOOKUP(C543,[3]Heroes_Config!B:C,2,0)="忍者",VLOOKUP(C543,[3]Heroes_Config!B:C,2,0)="怪兽"),0,1)),2)),[4]被动技能!A$3:B$32,2,0)))</f>
        <v/>
      </c>
      <c r="J543" s="34" t="str">
        <f t="shared" si="100"/>
        <v/>
      </c>
      <c r="K543" s="34" t="str">
        <f>VLOOKUP(D543,[4]被动技能!$A$35:$B$37,2,0)</f>
        <v>80000020|5|80000021|5|80000022|5;80000021|10|80000022|10|80000023|10</v>
      </c>
      <c r="L543" s="34" t="str">
        <f t="shared" si="98"/>
        <v/>
      </c>
      <c r="M543" s="34" t="str">
        <f t="shared" si="99"/>
        <v/>
      </c>
    </row>
    <row r="544" spans="1:13" s="34" customFormat="1" x14ac:dyDescent="0.15">
      <c r="A544" s="34">
        <f t="shared" si="97"/>
        <v>900301</v>
      </c>
      <c r="B544" s="92">
        <v>9003</v>
      </c>
      <c r="C544" s="92" t="s">
        <v>695</v>
      </c>
      <c r="D544" s="114">
        <f>VLOOKUP(B544,Heroes_Config!$A$5:$AN$5005,MATCH(D$4,Heroes_Config!$A$4:$AN$4,0),0)</f>
        <v>2</v>
      </c>
      <c r="E544" s="34">
        <v>1</v>
      </c>
      <c r="I544" s="34" t="str">
        <f>IF(F544="","",IF(F544=4,VLOOKUP(VALUE(CONCATENATE(E544,F544,IF(OR(VLOOKUP(C544,[3]Heroes_Config!B:C,2,0)="枪兵",VLOOKUP(C544,[3]Heroes_Config!B:C,2,0)="步兵",VLOOKUP(C544,[3]Heroes_Config!B:C,2,0)="骑兵",VLOOKUP(C544,[3]Heroes_Config!B:C,2,0)="轻骑兵",VLOOKUP(C544,[3]Heroes_Config!B:C,2,0)="重骑兵",VLOOKUP(C544,[3]Heroes_Config!B:C,2,0)="盾兵",VLOOKUP(C544,[3]Heroes_Config!B:C,2,0)="忍者",VLOOKUP(C544,[3]Heroes_Config!B:C,2,0)="怪兽"),0,1))),[4]被动技能!A$3:B$32,2,0),VLOOKUP(VALUE(LEFT(CONCATENATE(E544,F544,IF(OR(VLOOKUP(C544,[3]Heroes_Config!B:C,2,0)="枪兵",VLOOKUP(C544,[3]Heroes_Config!B:C,2,0)="步兵",VLOOKUP(C544,[3]Heroes_Config!B:C,2,0)="骑兵",VLOOKUP(C544,[3]Heroes_Config!B:C,2,0)="轻骑兵",VLOOKUP(C544,[3]Heroes_Config!B:C,2,0)="重骑兵",VLOOKUP(C544,[3]Heroes_Config!B:C,2,0)="盾兵",VLOOKUP(C544,[3]Heroes_Config!B:C,2,0)="忍者",VLOOKUP(C544,[3]Heroes_Config!B:C,2,0)="怪兽"),0,1)),2)),[4]被动技能!A$3:B$32,2,0)))</f>
        <v/>
      </c>
      <c r="J544" s="34" t="str">
        <f t="shared" si="100"/>
        <v/>
      </c>
      <c r="K544" s="34" t="str">
        <f>VLOOKUP(D544,[4]被动技能!$A$35:$B$37,2,0)</f>
        <v>80000020|5|80000021|5|80000022|5;80000021|10|80000022|10|80000023|10</v>
      </c>
      <c r="L544" s="34" t="str">
        <f t="shared" si="98"/>
        <v/>
      </c>
      <c r="M544" s="34" t="str">
        <f t="shared" si="99"/>
        <v/>
      </c>
    </row>
    <row r="545" spans="1:13" s="34" customFormat="1" x14ac:dyDescent="0.15">
      <c r="A545" s="34">
        <f t="shared" si="97"/>
        <v>900302</v>
      </c>
      <c r="B545" s="92">
        <v>9003</v>
      </c>
      <c r="C545" s="92" t="s">
        <v>695</v>
      </c>
      <c r="D545" s="114">
        <f>VLOOKUP(B545,Heroes_Config!$A$5:$AN$5005,MATCH(D$4,Heroes_Config!$A$4:$AN$4,0),0)</f>
        <v>2</v>
      </c>
      <c r="E545" s="34">
        <v>2</v>
      </c>
      <c r="I545" s="34" t="str">
        <f>IF(F545="","",IF(F545=4,VLOOKUP(VALUE(CONCATENATE(E545,F545,IF(OR(VLOOKUP(C545,[3]Heroes_Config!B:C,2,0)="枪兵",VLOOKUP(C545,[3]Heroes_Config!B:C,2,0)="步兵",VLOOKUP(C545,[3]Heroes_Config!B:C,2,0)="骑兵",VLOOKUP(C545,[3]Heroes_Config!B:C,2,0)="轻骑兵",VLOOKUP(C545,[3]Heroes_Config!B:C,2,0)="重骑兵",VLOOKUP(C545,[3]Heroes_Config!B:C,2,0)="盾兵",VLOOKUP(C545,[3]Heroes_Config!B:C,2,0)="忍者",VLOOKUP(C545,[3]Heroes_Config!B:C,2,0)="怪兽"),0,1))),[4]被动技能!A$3:B$32,2,0),VLOOKUP(VALUE(LEFT(CONCATENATE(E545,F545,IF(OR(VLOOKUP(C545,[3]Heroes_Config!B:C,2,0)="枪兵",VLOOKUP(C545,[3]Heroes_Config!B:C,2,0)="步兵",VLOOKUP(C545,[3]Heroes_Config!B:C,2,0)="骑兵",VLOOKUP(C545,[3]Heroes_Config!B:C,2,0)="轻骑兵",VLOOKUP(C545,[3]Heroes_Config!B:C,2,0)="重骑兵",VLOOKUP(C545,[3]Heroes_Config!B:C,2,0)="盾兵",VLOOKUP(C545,[3]Heroes_Config!B:C,2,0)="忍者",VLOOKUP(C545,[3]Heroes_Config!B:C,2,0)="怪兽"),0,1)),2)),[4]被动技能!A$3:B$32,2,0)))</f>
        <v/>
      </c>
      <c r="J545" s="34" t="str">
        <f t="shared" si="100"/>
        <v/>
      </c>
      <c r="K545" s="34" t="str">
        <f>VLOOKUP(D545,[4]被动技能!$A$35:$B$37,2,0)</f>
        <v>80000020|5|80000021|5|80000022|5;80000021|10|80000022|10|80000023|10</v>
      </c>
      <c r="L545" s="34" t="str">
        <f t="shared" si="98"/>
        <v/>
      </c>
      <c r="M545" s="34" t="str">
        <f t="shared" si="99"/>
        <v/>
      </c>
    </row>
    <row r="546" spans="1:13" s="34" customFormat="1" x14ac:dyDescent="0.15">
      <c r="A546" s="34">
        <f t="shared" si="97"/>
        <v>900303</v>
      </c>
      <c r="B546" s="92">
        <v>9003</v>
      </c>
      <c r="C546" s="92" t="s">
        <v>695</v>
      </c>
      <c r="D546" s="114">
        <f>VLOOKUP(B546,Heroes_Config!$A$5:$AN$5005,MATCH(D$4,Heroes_Config!$A$4:$AN$4,0),0)</f>
        <v>2</v>
      </c>
      <c r="E546" s="34">
        <v>3</v>
      </c>
      <c r="I546" s="34" t="str">
        <f>IF(F546="","",IF(F546=4,VLOOKUP(VALUE(CONCATENATE(E546,F546,IF(OR(VLOOKUP(C546,[3]Heroes_Config!B:C,2,0)="枪兵",VLOOKUP(C546,[3]Heroes_Config!B:C,2,0)="步兵",VLOOKUP(C546,[3]Heroes_Config!B:C,2,0)="骑兵",VLOOKUP(C546,[3]Heroes_Config!B:C,2,0)="轻骑兵",VLOOKUP(C546,[3]Heroes_Config!B:C,2,0)="重骑兵",VLOOKUP(C546,[3]Heroes_Config!B:C,2,0)="盾兵",VLOOKUP(C546,[3]Heroes_Config!B:C,2,0)="忍者",VLOOKUP(C546,[3]Heroes_Config!B:C,2,0)="怪兽"),0,1))),[4]被动技能!A$3:B$32,2,0),VLOOKUP(VALUE(LEFT(CONCATENATE(E546,F546,IF(OR(VLOOKUP(C546,[3]Heroes_Config!B:C,2,0)="枪兵",VLOOKUP(C546,[3]Heroes_Config!B:C,2,0)="步兵",VLOOKUP(C546,[3]Heroes_Config!B:C,2,0)="骑兵",VLOOKUP(C546,[3]Heroes_Config!B:C,2,0)="轻骑兵",VLOOKUP(C546,[3]Heroes_Config!B:C,2,0)="重骑兵",VLOOKUP(C546,[3]Heroes_Config!B:C,2,0)="盾兵",VLOOKUP(C546,[3]Heroes_Config!B:C,2,0)="忍者",VLOOKUP(C546,[3]Heroes_Config!B:C,2,0)="怪兽"),0,1)),2)),[4]被动技能!A$3:B$32,2,0)))</f>
        <v/>
      </c>
      <c r="J546" s="34" t="str">
        <f t="shared" si="100"/>
        <v/>
      </c>
      <c r="K546" s="34" t="str">
        <f>VLOOKUP(D546,[4]被动技能!$A$35:$B$37,2,0)</f>
        <v>80000020|5|80000021|5|80000022|5;80000021|10|80000022|10|80000023|10</v>
      </c>
      <c r="L546" s="34" t="str">
        <f t="shared" si="98"/>
        <v/>
      </c>
      <c r="M546" s="34" t="str">
        <f t="shared" si="99"/>
        <v/>
      </c>
    </row>
    <row r="547" spans="1:13" s="34" customFormat="1" x14ac:dyDescent="0.15">
      <c r="A547" s="34">
        <f t="shared" si="97"/>
        <v>900304</v>
      </c>
      <c r="B547" s="92">
        <v>9003</v>
      </c>
      <c r="C547" s="92" t="s">
        <v>695</v>
      </c>
      <c r="D547" s="114">
        <f>VLOOKUP(B547,Heroes_Config!$A$5:$AN$5005,MATCH(D$4,Heroes_Config!$A$4:$AN$4,0),0)</f>
        <v>2</v>
      </c>
      <c r="E547" s="34">
        <v>4</v>
      </c>
      <c r="I547" s="34" t="str">
        <f>IF(F547="","",IF(F547=4,VLOOKUP(VALUE(CONCATENATE(E547,F547,IF(OR(VLOOKUP(C547,[3]Heroes_Config!B:C,2,0)="枪兵",VLOOKUP(C547,[3]Heroes_Config!B:C,2,0)="步兵",VLOOKUP(C547,[3]Heroes_Config!B:C,2,0)="骑兵",VLOOKUP(C547,[3]Heroes_Config!B:C,2,0)="轻骑兵",VLOOKUP(C547,[3]Heroes_Config!B:C,2,0)="重骑兵",VLOOKUP(C547,[3]Heroes_Config!B:C,2,0)="盾兵",VLOOKUP(C547,[3]Heroes_Config!B:C,2,0)="忍者",VLOOKUP(C547,[3]Heroes_Config!B:C,2,0)="怪兽"),0,1))),[4]被动技能!A$3:B$32,2,0),VLOOKUP(VALUE(LEFT(CONCATENATE(E547,F547,IF(OR(VLOOKUP(C547,[3]Heroes_Config!B:C,2,0)="枪兵",VLOOKUP(C547,[3]Heroes_Config!B:C,2,0)="步兵",VLOOKUP(C547,[3]Heroes_Config!B:C,2,0)="骑兵",VLOOKUP(C547,[3]Heroes_Config!B:C,2,0)="轻骑兵",VLOOKUP(C547,[3]Heroes_Config!B:C,2,0)="重骑兵",VLOOKUP(C547,[3]Heroes_Config!B:C,2,0)="盾兵",VLOOKUP(C547,[3]Heroes_Config!B:C,2,0)="忍者",VLOOKUP(C547,[3]Heroes_Config!B:C,2,0)="怪兽"),0,1)),2)),[4]被动技能!A$3:B$32,2,0)))</f>
        <v/>
      </c>
      <c r="J547" s="34" t="str">
        <f t="shared" si="100"/>
        <v/>
      </c>
      <c r="K547" s="34" t="str">
        <f>VLOOKUP(D547,[4]被动技能!$A$35:$B$37,2,0)</f>
        <v>80000020|5|80000021|5|80000022|5;80000021|10|80000022|10|80000023|10</v>
      </c>
      <c r="L547" s="34" t="str">
        <f t="shared" si="98"/>
        <v/>
      </c>
      <c r="M547" s="34" t="str">
        <f t="shared" si="99"/>
        <v/>
      </c>
    </row>
    <row r="548" spans="1:13" s="34" customFormat="1" x14ac:dyDescent="0.15">
      <c r="A548" s="34">
        <f t="shared" si="97"/>
        <v>900305</v>
      </c>
      <c r="B548" s="92">
        <v>9003</v>
      </c>
      <c r="C548" s="92" t="s">
        <v>695</v>
      </c>
      <c r="D548" s="114">
        <f>VLOOKUP(B548,Heroes_Config!$A$5:$AN$5005,MATCH(D$4,Heroes_Config!$A$4:$AN$4,0),0)</f>
        <v>2</v>
      </c>
      <c r="E548" s="34">
        <v>5</v>
      </c>
      <c r="I548" s="34" t="str">
        <f>IF(F548="","",IF(F548=4,VLOOKUP(VALUE(CONCATENATE(E548,F548,IF(OR(VLOOKUP(C548,[3]Heroes_Config!B:C,2,0)="枪兵",VLOOKUP(C548,[3]Heroes_Config!B:C,2,0)="步兵",VLOOKUP(C548,[3]Heroes_Config!B:C,2,0)="骑兵",VLOOKUP(C548,[3]Heroes_Config!B:C,2,0)="轻骑兵",VLOOKUP(C548,[3]Heroes_Config!B:C,2,0)="重骑兵",VLOOKUP(C548,[3]Heroes_Config!B:C,2,0)="盾兵",VLOOKUP(C548,[3]Heroes_Config!B:C,2,0)="忍者",VLOOKUP(C548,[3]Heroes_Config!B:C,2,0)="怪兽"),0,1))),[4]被动技能!A$3:B$32,2,0),VLOOKUP(VALUE(LEFT(CONCATENATE(E548,F548,IF(OR(VLOOKUP(C548,[3]Heroes_Config!B:C,2,0)="枪兵",VLOOKUP(C548,[3]Heroes_Config!B:C,2,0)="步兵",VLOOKUP(C548,[3]Heroes_Config!B:C,2,0)="骑兵",VLOOKUP(C548,[3]Heroes_Config!B:C,2,0)="轻骑兵",VLOOKUP(C548,[3]Heroes_Config!B:C,2,0)="重骑兵",VLOOKUP(C548,[3]Heroes_Config!B:C,2,0)="盾兵",VLOOKUP(C548,[3]Heroes_Config!B:C,2,0)="忍者",VLOOKUP(C548,[3]Heroes_Config!B:C,2,0)="怪兽"),0,1)),2)),[4]被动技能!A$3:B$32,2,0)))</f>
        <v/>
      </c>
      <c r="J548" s="34" t="str">
        <f t="shared" si="100"/>
        <v/>
      </c>
      <c r="K548" s="34" t="str">
        <f>VLOOKUP(D548,[4]被动技能!$A$35:$B$37,2,0)</f>
        <v>80000020|5|80000021|5|80000022|5;80000021|10|80000022|10|80000023|10</v>
      </c>
      <c r="L548" s="34" t="str">
        <f t="shared" si="98"/>
        <v/>
      </c>
      <c r="M548" s="34" t="str">
        <f t="shared" si="99"/>
        <v/>
      </c>
    </row>
    <row r="549" spans="1:13" s="34" customFormat="1" x14ac:dyDescent="0.15">
      <c r="A549" s="34">
        <f t="shared" si="97"/>
        <v>900306</v>
      </c>
      <c r="B549" s="92">
        <v>9003</v>
      </c>
      <c r="C549" s="92" t="s">
        <v>695</v>
      </c>
      <c r="D549" s="114">
        <f>VLOOKUP(B549,Heroes_Config!$A$5:$AN$5005,MATCH(D$4,Heroes_Config!$A$4:$AN$4,0),0)</f>
        <v>2</v>
      </c>
      <c r="E549" s="34">
        <v>6</v>
      </c>
      <c r="I549" s="34" t="str">
        <f>IF(F549="","",IF(F549=4,VLOOKUP(VALUE(CONCATENATE(E549,F549,IF(OR(VLOOKUP(C549,[3]Heroes_Config!B:C,2,0)="枪兵",VLOOKUP(C549,[3]Heroes_Config!B:C,2,0)="步兵",VLOOKUP(C549,[3]Heroes_Config!B:C,2,0)="骑兵",VLOOKUP(C549,[3]Heroes_Config!B:C,2,0)="轻骑兵",VLOOKUP(C549,[3]Heroes_Config!B:C,2,0)="重骑兵",VLOOKUP(C549,[3]Heroes_Config!B:C,2,0)="盾兵",VLOOKUP(C549,[3]Heroes_Config!B:C,2,0)="忍者",VLOOKUP(C549,[3]Heroes_Config!B:C,2,0)="怪兽"),0,1))),[4]被动技能!A$3:B$32,2,0),VLOOKUP(VALUE(LEFT(CONCATENATE(E549,F549,IF(OR(VLOOKUP(C549,[3]Heroes_Config!B:C,2,0)="枪兵",VLOOKUP(C549,[3]Heroes_Config!B:C,2,0)="步兵",VLOOKUP(C549,[3]Heroes_Config!B:C,2,0)="骑兵",VLOOKUP(C549,[3]Heroes_Config!B:C,2,0)="轻骑兵",VLOOKUP(C549,[3]Heroes_Config!B:C,2,0)="重骑兵",VLOOKUP(C549,[3]Heroes_Config!B:C,2,0)="盾兵",VLOOKUP(C549,[3]Heroes_Config!B:C,2,0)="忍者",VLOOKUP(C549,[3]Heroes_Config!B:C,2,0)="怪兽"),0,1)),2)),[4]被动技能!A$3:B$32,2,0)))</f>
        <v/>
      </c>
      <c r="J549" s="34" t="str">
        <f t="shared" si="100"/>
        <v/>
      </c>
      <c r="K549" s="34" t="str">
        <f>VLOOKUP(D549,[4]被动技能!$A$35:$B$37,2,0)</f>
        <v>80000020|5|80000021|5|80000022|5;80000021|10|80000022|10|80000023|10</v>
      </c>
      <c r="L549" s="34" t="str">
        <f t="shared" si="98"/>
        <v/>
      </c>
      <c r="M549" s="34" t="str">
        <f t="shared" si="99"/>
        <v/>
      </c>
    </row>
    <row r="550" spans="1:13" s="34" customFormat="1" x14ac:dyDescent="0.15">
      <c r="A550" s="34">
        <f t="shared" si="97"/>
        <v>900401</v>
      </c>
      <c r="B550" s="92">
        <v>9004</v>
      </c>
      <c r="C550" s="92" t="s">
        <v>556</v>
      </c>
      <c r="D550" s="114">
        <f>VLOOKUP(B550,Heroes_Config!$A$5:$AN$5005,MATCH(D$4,Heroes_Config!$A$4:$AN$4,0),0)</f>
        <v>2</v>
      </c>
      <c r="E550" s="34">
        <v>1</v>
      </c>
      <c r="I550" s="34" t="str">
        <f>IF(F550="","",IF(F550=4,VLOOKUP(VALUE(CONCATENATE(E550,F550,IF(OR(VLOOKUP(C550,[3]Heroes_Config!B:C,2,0)="枪兵",VLOOKUP(C550,[3]Heroes_Config!B:C,2,0)="步兵",VLOOKUP(C550,[3]Heroes_Config!B:C,2,0)="骑兵",VLOOKUP(C550,[3]Heroes_Config!B:C,2,0)="轻骑兵",VLOOKUP(C550,[3]Heroes_Config!B:C,2,0)="重骑兵",VLOOKUP(C550,[3]Heroes_Config!B:C,2,0)="盾兵",VLOOKUP(C550,[3]Heroes_Config!B:C,2,0)="忍者",VLOOKUP(C550,[3]Heroes_Config!B:C,2,0)="怪兽"),0,1))),[4]被动技能!A$3:B$32,2,0),VLOOKUP(VALUE(LEFT(CONCATENATE(E550,F550,IF(OR(VLOOKUP(C550,[3]Heroes_Config!B:C,2,0)="枪兵",VLOOKUP(C550,[3]Heroes_Config!B:C,2,0)="步兵",VLOOKUP(C550,[3]Heroes_Config!B:C,2,0)="骑兵",VLOOKUP(C550,[3]Heroes_Config!B:C,2,0)="轻骑兵",VLOOKUP(C550,[3]Heroes_Config!B:C,2,0)="重骑兵",VLOOKUP(C550,[3]Heroes_Config!B:C,2,0)="盾兵",VLOOKUP(C550,[3]Heroes_Config!B:C,2,0)="忍者",VLOOKUP(C550,[3]Heroes_Config!B:C,2,0)="怪兽"),0,1)),2)),[4]被动技能!A$3:B$32,2,0)))</f>
        <v/>
      </c>
      <c r="J550" s="34" t="str">
        <f t="shared" si="100"/>
        <v/>
      </c>
      <c r="K550" s="34" t="str">
        <f>VLOOKUP(D550,[4]被动技能!$A$35:$B$37,2,0)</f>
        <v>80000020|5|80000021|5|80000022|5;80000021|10|80000022|10|80000023|10</v>
      </c>
      <c r="L550" s="34" t="str">
        <f t="shared" si="98"/>
        <v/>
      </c>
      <c r="M550" s="34" t="str">
        <f t="shared" si="99"/>
        <v/>
      </c>
    </row>
    <row r="551" spans="1:13" s="34" customFormat="1" x14ac:dyDescent="0.15">
      <c r="A551" s="34">
        <f t="shared" si="97"/>
        <v>900402</v>
      </c>
      <c r="B551" s="92">
        <v>9004</v>
      </c>
      <c r="C551" s="92" t="s">
        <v>556</v>
      </c>
      <c r="D551" s="114">
        <f>VLOOKUP(B551,Heroes_Config!$A$5:$AN$5005,MATCH(D$4,Heroes_Config!$A$4:$AN$4,0),0)</f>
        <v>2</v>
      </c>
      <c r="E551" s="34">
        <v>2</v>
      </c>
      <c r="I551" s="34" t="str">
        <f>IF(F551="","",IF(F551=4,VLOOKUP(VALUE(CONCATENATE(E551,F551,IF(OR(VLOOKUP(C551,[3]Heroes_Config!B:C,2,0)="枪兵",VLOOKUP(C551,[3]Heroes_Config!B:C,2,0)="步兵",VLOOKUP(C551,[3]Heroes_Config!B:C,2,0)="骑兵",VLOOKUP(C551,[3]Heroes_Config!B:C,2,0)="轻骑兵",VLOOKUP(C551,[3]Heroes_Config!B:C,2,0)="重骑兵",VLOOKUP(C551,[3]Heroes_Config!B:C,2,0)="盾兵",VLOOKUP(C551,[3]Heroes_Config!B:C,2,0)="忍者",VLOOKUP(C551,[3]Heroes_Config!B:C,2,0)="怪兽"),0,1))),[4]被动技能!A$3:B$32,2,0),VLOOKUP(VALUE(LEFT(CONCATENATE(E551,F551,IF(OR(VLOOKUP(C551,[3]Heroes_Config!B:C,2,0)="枪兵",VLOOKUP(C551,[3]Heroes_Config!B:C,2,0)="步兵",VLOOKUP(C551,[3]Heroes_Config!B:C,2,0)="骑兵",VLOOKUP(C551,[3]Heroes_Config!B:C,2,0)="轻骑兵",VLOOKUP(C551,[3]Heroes_Config!B:C,2,0)="重骑兵",VLOOKUP(C551,[3]Heroes_Config!B:C,2,0)="盾兵",VLOOKUP(C551,[3]Heroes_Config!B:C,2,0)="忍者",VLOOKUP(C551,[3]Heroes_Config!B:C,2,0)="怪兽"),0,1)),2)),[4]被动技能!A$3:B$32,2,0)))</f>
        <v/>
      </c>
      <c r="J551" s="34" t="str">
        <f t="shared" si="100"/>
        <v/>
      </c>
      <c r="K551" s="34" t="str">
        <f>VLOOKUP(D551,[4]被动技能!$A$35:$B$37,2,0)</f>
        <v>80000020|5|80000021|5|80000022|5;80000021|10|80000022|10|80000023|10</v>
      </c>
      <c r="L551" s="34" t="str">
        <f t="shared" si="98"/>
        <v/>
      </c>
      <c r="M551" s="34" t="str">
        <f t="shared" si="99"/>
        <v/>
      </c>
    </row>
    <row r="552" spans="1:13" s="34" customFormat="1" x14ac:dyDescent="0.15">
      <c r="A552" s="34">
        <f t="shared" si="97"/>
        <v>900403</v>
      </c>
      <c r="B552" s="92">
        <v>9004</v>
      </c>
      <c r="C552" s="92" t="s">
        <v>556</v>
      </c>
      <c r="D552" s="114">
        <f>VLOOKUP(B552,Heroes_Config!$A$5:$AN$5005,MATCH(D$4,Heroes_Config!$A$4:$AN$4,0),0)</f>
        <v>2</v>
      </c>
      <c r="E552" s="34">
        <v>3</v>
      </c>
      <c r="I552" s="34" t="str">
        <f>IF(F552="","",IF(F552=4,VLOOKUP(VALUE(CONCATENATE(E552,F552,IF(OR(VLOOKUP(C552,[3]Heroes_Config!B:C,2,0)="枪兵",VLOOKUP(C552,[3]Heroes_Config!B:C,2,0)="步兵",VLOOKUP(C552,[3]Heroes_Config!B:C,2,0)="骑兵",VLOOKUP(C552,[3]Heroes_Config!B:C,2,0)="轻骑兵",VLOOKUP(C552,[3]Heroes_Config!B:C,2,0)="重骑兵",VLOOKUP(C552,[3]Heroes_Config!B:C,2,0)="盾兵",VLOOKUP(C552,[3]Heroes_Config!B:C,2,0)="忍者",VLOOKUP(C552,[3]Heroes_Config!B:C,2,0)="怪兽"),0,1))),[4]被动技能!A$3:B$32,2,0),VLOOKUP(VALUE(LEFT(CONCATENATE(E552,F552,IF(OR(VLOOKUP(C552,[3]Heroes_Config!B:C,2,0)="枪兵",VLOOKUP(C552,[3]Heroes_Config!B:C,2,0)="步兵",VLOOKUP(C552,[3]Heroes_Config!B:C,2,0)="骑兵",VLOOKUP(C552,[3]Heroes_Config!B:C,2,0)="轻骑兵",VLOOKUP(C552,[3]Heroes_Config!B:C,2,0)="重骑兵",VLOOKUP(C552,[3]Heroes_Config!B:C,2,0)="盾兵",VLOOKUP(C552,[3]Heroes_Config!B:C,2,0)="忍者",VLOOKUP(C552,[3]Heroes_Config!B:C,2,0)="怪兽"),0,1)),2)),[4]被动技能!A$3:B$32,2,0)))</f>
        <v/>
      </c>
      <c r="J552" s="34" t="str">
        <f t="shared" si="100"/>
        <v/>
      </c>
      <c r="K552" s="34" t="str">
        <f>VLOOKUP(D552,[4]被动技能!$A$35:$B$37,2,0)</f>
        <v>80000020|5|80000021|5|80000022|5;80000021|10|80000022|10|80000023|10</v>
      </c>
      <c r="L552" s="34" t="str">
        <f t="shared" si="98"/>
        <v/>
      </c>
      <c r="M552" s="34" t="str">
        <f t="shared" si="99"/>
        <v/>
      </c>
    </row>
    <row r="553" spans="1:13" s="34" customFormat="1" x14ac:dyDescent="0.15">
      <c r="A553" s="34">
        <f t="shared" si="97"/>
        <v>900404</v>
      </c>
      <c r="B553" s="92">
        <v>9004</v>
      </c>
      <c r="C553" s="92" t="s">
        <v>556</v>
      </c>
      <c r="D553" s="114">
        <f>VLOOKUP(B553,Heroes_Config!$A$5:$AN$5005,MATCH(D$4,Heroes_Config!$A$4:$AN$4,0),0)</f>
        <v>2</v>
      </c>
      <c r="E553" s="34">
        <v>4</v>
      </c>
      <c r="I553" s="34" t="str">
        <f>IF(F553="","",IF(F553=4,VLOOKUP(VALUE(CONCATENATE(E553,F553,IF(OR(VLOOKUP(C553,[3]Heroes_Config!B:C,2,0)="枪兵",VLOOKUP(C553,[3]Heroes_Config!B:C,2,0)="步兵",VLOOKUP(C553,[3]Heroes_Config!B:C,2,0)="骑兵",VLOOKUP(C553,[3]Heroes_Config!B:C,2,0)="轻骑兵",VLOOKUP(C553,[3]Heroes_Config!B:C,2,0)="重骑兵",VLOOKUP(C553,[3]Heroes_Config!B:C,2,0)="盾兵",VLOOKUP(C553,[3]Heroes_Config!B:C,2,0)="忍者",VLOOKUP(C553,[3]Heroes_Config!B:C,2,0)="怪兽"),0,1))),[4]被动技能!A$3:B$32,2,0),VLOOKUP(VALUE(LEFT(CONCATENATE(E553,F553,IF(OR(VLOOKUP(C553,[3]Heroes_Config!B:C,2,0)="枪兵",VLOOKUP(C553,[3]Heroes_Config!B:C,2,0)="步兵",VLOOKUP(C553,[3]Heroes_Config!B:C,2,0)="骑兵",VLOOKUP(C553,[3]Heroes_Config!B:C,2,0)="轻骑兵",VLOOKUP(C553,[3]Heroes_Config!B:C,2,0)="重骑兵",VLOOKUP(C553,[3]Heroes_Config!B:C,2,0)="盾兵",VLOOKUP(C553,[3]Heroes_Config!B:C,2,0)="忍者",VLOOKUP(C553,[3]Heroes_Config!B:C,2,0)="怪兽"),0,1)),2)),[4]被动技能!A$3:B$32,2,0)))</f>
        <v/>
      </c>
      <c r="J553" s="34" t="str">
        <f t="shared" si="100"/>
        <v/>
      </c>
      <c r="K553" s="34" t="str">
        <f>VLOOKUP(D553,[4]被动技能!$A$35:$B$37,2,0)</f>
        <v>80000020|5|80000021|5|80000022|5;80000021|10|80000022|10|80000023|10</v>
      </c>
      <c r="L553" s="34" t="str">
        <f t="shared" si="98"/>
        <v/>
      </c>
      <c r="M553" s="34" t="str">
        <f t="shared" si="99"/>
        <v/>
      </c>
    </row>
    <row r="554" spans="1:13" s="34" customFormat="1" x14ac:dyDescent="0.15">
      <c r="A554" s="34">
        <f t="shared" si="97"/>
        <v>900405</v>
      </c>
      <c r="B554" s="92">
        <v>9004</v>
      </c>
      <c r="C554" s="92" t="s">
        <v>556</v>
      </c>
      <c r="D554" s="114">
        <f>VLOOKUP(B554,Heroes_Config!$A$5:$AN$5005,MATCH(D$4,Heroes_Config!$A$4:$AN$4,0),0)</f>
        <v>2</v>
      </c>
      <c r="E554" s="34">
        <v>5</v>
      </c>
      <c r="I554" s="34" t="str">
        <f>IF(F554="","",IF(F554=4,VLOOKUP(VALUE(CONCATENATE(E554,F554,IF(OR(VLOOKUP(C554,[3]Heroes_Config!B:C,2,0)="枪兵",VLOOKUP(C554,[3]Heroes_Config!B:C,2,0)="步兵",VLOOKUP(C554,[3]Heroes_Config!B:C,2,0)="骑兵",VLOOKUP(C554,[3]Heroes_Config!B:C,2,0)="轻骑兵",VLOOKUP(C554,[3]Heroes_Config!B:C,2,0)="重骑兵",VLOOKUP(C554,[3]Heroes_Config!B:C,2,0)="盾兵",VLOOKUP(C554,[3]Heroes_Config!B:C,2,0)="忍者",VLOOKUP(C554,[3]Heroes_Config!B:C,2,0)="怪兽"),0,1))),[4]被动技能!A$3:B$32,2,0),VLOOKUP(VALUE(LEFT(CONCATENATE(E554,F554,IF(OR(VLOOKUP(C554,[3]Heroes_Config!B:C,2,0)="枪兵",VLOOKUP(C554,[3]Heroes_Config!B:C,2,0)="步兵",VLOOKUP(C554,[3]Heroes_Config!B:C,2,0)="骑兵",VLOOKUP(C554,[3]Heroes_Config!B:C,2,0)="轻骑兵",VLOOKUP(C554,[3]Heroes_Config!B:C,2,0)="重骑兵",VLOOKUP(C554,[3]Heroes_Config!B:C,2,0)="盾兵",VLOOKUP(C554,[3]Heroes_Config!B:C,2,0)="忍者",VLOOKUP(C554,[3]Heroes_Config!B:C,2,0)="怪兽"),0,1)),2)),[4]被动技能!A$3:B$32,2,0)))</f>
        <v/>
      </c>
      <c r="J554" s="34" t="str">
        <f t="shared" si="100"/>
        <v/>
      </c>
      <c r="K554" s="34" t="str">
        <f>VLOOKUP(D554,[4]被动技能!$A$35:$B$37,2,0)</f>
        <v>80000020|5|80000021|5|80000022|5;80000021|10|80000022|10|80000023|10</v>
      </c>
      <c r="L554" s="34" t="str">
        <f t="shared" si="98"/>
        <v/>
      </c>
      <c r="M554" s="34" t="str">
        <f t="shared" si="99"/>
        <v/>
      </c>
    </row>
    <row r="555" spans="1:13" s="34" customFormat="1" x14ac:dyDescent="0.15">
      <c r="A555" s="34">
        <f t="shared" si="97"/>
        <v>900406</v>
      </c>
      <c r="B555" s="92">
        <v>9004</v>
      </c>
      <c r="C555" s="92" t="s">
        <v>556</v>
      </c>
      <c r="D555" s="114">
        <f>VLOOKUP(B555,Heroes_Config!$A$5:$AN$5005,MATCH(D$4,Heroes_Config!$A$4:$AN$4,0),0)</f>
        <v>2</v>
      </c>
      <c r="E555" s="34">
        <v>6</v>
      </c>
      <c r="I555" s="34" t="str">
        <f>IF(F555="","",IF(F555=4,VLOOKUP(VALUE(CONCATENATE(E555,F555,IF(OR(VLOOKUP(C555,[3]Heroes_Config!B:C,2,0)="枪兵",VLOOKUP(C555,[3]Heroes_Config!B:C,2,0)="步兵",VLOOKUP(C555,[3]Heroes_Config!B:C,2,0)="骑兵",VLOOKUP(C555,[3]Heroes_Config!B:C,2,0)="轻骑兵",VLOOKUP(C555,[3]Heroes_Config!B:C,2,0)="重骑兵",VLOOKUP(C555,[3]Heroes_Config!B:C,2,0)="盾兵",VLOOKUP(C555,[3]Heroes_Config!B:C,2,0)="忍者",VLOOKUP(C555,[3]Heroes_Config!B:C,2,0)="怪兽"),0,1))),[4]被动技能!A$3:B$32,2,0),VLOOKUP(VALUE(LEFT(CONCATENATE(E555,F555,IF(OR(VLOOKUP(C555,[3]Heroes_Config!B:C,2,0)="枪兵",VLOOKUP(C555,[3]Heroes_Config!B:C,2,0)="步兵",VLOOKUP(C555,[3]Heroes_Config!B:C,2,0)="骑兵",VLOOKUP(C555,[3]Heroes_Config!B:C,2,0)="轻骑兵",VLOOKUP(C555,[3]Heroes_Config!B:C,2,0)="重骑兵",VLOOKUP(C555,[3]Heroes_Config!B:C,2,0)="盾兵",VLOOKUP(C555,[3]Heroes_Config!B:C,2,0)="忍者",VLOOKUP(C555,[3]Heroes_Config!B:C,2,0)="怪兽"),0,1)),2)),[4]被动技能!A$3:B$32,2,0)))</f>
        <v/>
      </c>
      <c r="J555" s="34" t="str">
        <f t="shared" si="100"/>
        <v/>
      </c>
      <c r="K555" s="34" t="str">
        <f>VLOOKUP(D555,[4]被动技能!$A$35:$B$37,2,0)</f>
        <v>80000020|5|80000021|5|80000022|5;80000021|10|80000022|10|80000023|10</v>
      </c>
      <c r="L555" s="34" t="str">
        <f t="shared" si="98"/>
        <v/>
      </c>
      <c r="M555" s="34" t="str">
        <f t="shared" si="99"/>
        <v/>
      </c>
    </row>
    <row r="556" spans="1:13" s="34" customFormat="1" x14ac:dyDescent="0.15">
      <c r="A556" s="34">
        <f t="shared" si="97"/>
        <v>900501</v>
      </c>
      <c r="B556" s="92">
        <v>9005</v>
      </c>
      <c r="C556" s="92" t="s">
        <v>697</v>
      </c>
      <c r="D556" s="114">
        <f>VLOOKUP(B556,Heroes_Config!$A$5:$AN$5005,MATCH(D$4,Heroes_Config!$A$4:$AN$4,0),0)</f>
        <v>2</v>
      </c>
      <c r="E556" s="34">
        <v>1</v>
      </c>
      <c r="I556" s="34" t="str">
        <f>IF(F556="","",IF(F556=4,VLOOKUP(VALUE(CONCATENATE(E556,F556,IF(OR(VLOOKUP(C556,[3]Heroes_Config!B:C,2,0)="枪兵",VLOOKUP(C556,[3]Heroes_Config!B:C,2,0)="步兵",VLOOKUP(C556,[3]Heroes_Config!B:C,2,0)="骑兵",VLOOKUP(C556,[3]Heroes_Config!B:C,2,0)="轻骑兵",VLOOKUP(C556,[3]Heroes_Config!B:C,2,0)="重骑兵",VLOOKUP(C556,[3]Heroes_Config!B:C,2,0)="盾兵",VLOOKUP(C556,[3]Heroes_Config!B:C,2,0)="忍者",VLOOKUP(C556,[3]Heroes_Config!B:C,2,0)="怪兽"),0,1))),[4]被动技能!A$3:B$32,2,0),VLOOKUP(VALUE(LEFT(CONCATENATE(E556,F556,IF(OR(VLOOKUP(C556,[3]Heroes_Config!B:C,2,0)="枪兵",VLOOKUP(C556,[3]Heroes_Config!B:C,2,0)="步兵",VLOOKUP(C556,[3]Heroes_Config!B:C,2,0)="骑兵",VLOOKUP(C556,[3]Heroes_Config!B:C,2,0)="轻骑兵",VLOOKUP(C556,[3]Heroes_Config!B:C,2,0)="重骑兵",VLOOKUP(C556,[3]Heroes_Config!B:C,2,0)="盾兵",VLOOKUP(C556,[3]Heroes_Config!B:C,2,0)="忍者",VLOOKUP(C556,[3]Heroes_Config!B:C,2,0)="怪兽"),0,1)),2)),[4]被动技能!A$3:B$32,2,0)))</f>
        <v/>
      </c>
      <c r="J556" s="34" t="str">
        <f t="shared" si="100"/>
        <v/>
      </c>
      <c r="K556" s="34" t="str">
        <f>VLOOKUP(D556,[4]被动技能!$A$35:$B$37,2,0)</f>
        <v>80000020|5|80000021|5|80000022|5;80000021|10|80000022|10|80000023|10</v>
      </c>
      <c r="L556" s="34" t="str">
        <f t="shared" si="98"/>
        <v/>
      </c>
      <c r="M556" s="34" t="str">
        <f t="shared" si="99"/>
        <v/>
      </c>
    </row>
    <row r="557" spans="1:13" s="34" customFormat="1" x14ac:dyDescent="0.15">
      <c r="A557" s="34">
        <f t="shared" si="97"/>
        <v>900502</v>
      </c>
      <c r="B557" s="92">
        <v>9005</v>
      </c>
      <c r="C557" s="92" t="s">
        <v>697</v>
      </c>
      <c r="D557" s="114">
        <f>VLOOKUP(B557,Heroes_Config!$A$5:$AN$5005,MATCH(D$4,Heroes_Config!$A$4:$AN$4,0),0)</f>
        <v>2</v>
      </c>
      <c r="E557" s="34">
        <v>2</v>
      </c>
      <c r="I557" s="34" t="str">
        <f>IF(F557="","",IF(F557=4,VLOOKUP(VALUE(CONCATENATE(E557,F557,IF(OR(VLOOKUP(C557,[3]Heroes_Config!B:C,2,0)="枪兵",VLOOKUP(C557,[3]Heroes_Config!B:C,2,0)="步兵",VLOOKUP(C557,[3]Heroes_Config!B:C,2,0)="骑兵",VLOOKUP(C557,[3]Heroes_Config!B:C,2,0)="轻骑兵",VLOOKUP(C557,[3]Heroes_Config!B:C,2,0)="重骑兵",VLOOKUP(C557,[3]Heroes_Config!B:C,2,0)="盾兵",VLOOKUP(C557,[3]Heroes_Config!B:C,2,0)="忍者",VLOOKUP(C557,[3]Heroes_Config!B:C,2,0)="怪兽"),0,1))),[4]被动技能!A$3:B$32,2,0),VLOOKUP(VALUE(LEFT(CONCATENATE(E557,F557,IF(OR(VLOOKUP(C557,[3]Heroes_Config!B:C,2,0)="枪兵",VLOOKUP(C557,[3]Heroes_Config!B:C,2,0)="步兵",VLOOKUP(C557,[3]Heroes_Config!B:C,2,0)="骑兵",VLOOKUP(C557,[3]Heroes_Config!B:C,2,0)="轻骑兵",VLOOKUP(C557,[3]Heroes_Config!B:C,2,0)="重骑兵",VLOOKUP(C557,[3]Heroes_Config!B:C,2,0)="盾兵",VLOOKUP(C557,[3]Heroes_Config!B:C,2,0)="忍者",VLOOKUP(C557,[3]Heroes_Config!B:C,2,0)="怪兽"),0,1)),2)),[4]被动技能!A$3:B$32,2,0)))</f>
        <v/>
      </c>
      <c r="J557" s="34" t="str">
        <f t="shared" si="100"/>
        <v/>
      </c>
      <c r="K557" s="34" t="str">
        <f>VLOOKUP(D557,[4]被动技能!$A$35:$B$37,2,0)</f>
        <v>80000020|5|80000021|5|80000022|5;80000021|10|80000022|10|80000023|10</v>
      </c>
      <c r="L557" s="34" t="str">
        <f t="shared" si="98"/>
        <v/>
      </c>
      <c r="M557" s="34" t="str">
        <f t="shared" si="99"/>
        <v/>
      </c>
    </row>
    <row r="558" spans="1:13" s="34" customFormat="1" x14ac:dyDescent="0.15">
      <c r="A558" s="34">
        <f t="shared" si="97"/>
        <v>900503</v>
      </c>
      <c r="B558" s="92">
        <v>9005</v>
      </c>
      <c r="C558" s="92" t="s">
        <v>697</v>
      </c>
      <c r="D558" s="114">
        <f>VLOOKUP(B558,Heroes_Config!$A$5:$AN$5005,MATCH(D$4,Heroes_Config!$A$4:$AN$4,0),0)</f>
        <v>2</v>
      </c>
      <c r="E558" s="34">
        <v>3</v>
      </c>
      <c r="I558" s="34" t="str">
        <f>IF(F558="","",IF(F558=4,VLOOKUP(VALUE(CONCATENATE(E558,F558,IF(OR(VLOOKUP(C558,[3]Heroes_Config!B:C,2,0)="枪兵",VLOOKUP(C558,[3]Heroes_Config!B:C,2,0)="步兵",VLOOKUP(C558,[3]Heroes_Config!B:C,2,0)="骑兵",VLOOKUP(C558,[3]Heroes_Config!B:C,2,0)="轻骑兵",VLOOKUP(C558,[3]Heroes_Config!B:C,2,0)="重骑兵",VLOOKUP(C558,[3]Heroes_Config!B:C,2,0)="盾兵",VLOOKUP(C558,[3]Heroes_Config!B:C,2,0)="忍者",VLOOKUP(C558,[3]Heroes_Config!B:C,2,0)="怪兽"),0,1))),[4]被动技能!A$3:B$32,2,0),VLOOKUP(VALUE(LEFT(CONCATENATE(E558,F558,IF(OR(VLOOKUP(C558,[3]Heroes_Config!B:C,2,0)="枪兵",VLOOKUP(C558,[3]Heroes_Config!B:C,2,0)="步兵",VLOOKUP(C558,[3]Heroes_Config!B:C,2,0)="骑兵",VLOOKUP(C558,[3]Heroes_Config!B:C,2,0)="轻骑兵",VLOOKUP(C558,[3]Heroes_Config!B:C,2,0)="重骑兵",VLOOKUP(C558,[3]Heroes_Config!B:C,2,0)="盾兵",VLOOKUP(C558,[3]Heroes_Config!B:C,2,0)="忍者",VLOOKUP(C558,[3]Heroes_Config!B:C,2,0)="怪兽"),0,1)),2)),[4]被动技能!A$3:B$32,2,0)))</f>
        <v/>
      </c>
      <c r="J558" s="34" t="str">
        <f t="shared" si="100"/>
        <v/>
      </c>
      <c r="K558" s="34" t="str">
        <f>VLOOKUP(D558,[4]被动技能!$A$35:$B$37,2,0)</f>
        <v>80000020|5|80000021|5|80000022|5;80000021|10|80000022|10|80000023|10</v>
      </c>
      <c r="L558" s="34" t="str">
        <f t="shared" si="98"/>
        <v/>
      </c>
      <c r="M558" s="34" t="str">
        <f t="shared" si="99"/>
        <v/>
      </c>
    </row>
    <row r="559" spans="1:13" s="34" customFormat="1" x14ac:dyDescent="0.15">
      <c r="A559" s="34">
        <f t="shared" si="97"/>
        <v>900504</v>
      </c>
      <c r="B559" s="92">
        <v>9005</v>
      </c>
      <c r="C559" s="92" t="s">
        <v>697</v>
      </c>
      <c r="D559" s="114">
        <f>VLOOKUP(B559,Heroes_Config!$A$5:$AN$5005,MATCH(D$4,Heroes_Config!$A$4:$AN$4,0),0)</f>
        <v>2</v>
      </c>
      <c r="E559" s="34">
        <v>4</v>
      </c>
      <c r="I559" s="34" t="str">
        <f>IF(F559="","",IF(F559=4,VLOOKUP(VALUE(CONCATENATE(E559,F559,IF(OR(VLOOKUP(C559,[3]Heroes_Config!B:C,2,0)="枪兵",VLOOKUP(C559,[3]Heroes_Config!B:C,2,0)="步兵",VLOOKUP(C559,[3]Heroes_Config!B:C,2,0)="骑兵",VLOOKUP(C559,[3]Heroes_Config!B:C,2,0)="轻骑兵",VLOOKUP(C559,[3]Heroes_Config!B:C,2,0)="重骑兵",VLOOKUP(C559,[3]Heroes_Config!B:C,2,0)="盾兵",VLOOKUP(C559,[3]Heroes_Config!B:C,2,0)="忍者",VLOOKUP(C559,[3]Heroes_Config!B:C,2,0)="怪兽"),0,1))),[4]被动技能!A$3:B$32,2,0),VLOOKUP(VALUE(LEFT(CONCATENATE(E559,F559,IF(OR(VLOOKUP(C559,[3]Heroes_Config!B:C,2,0)="枪兵",VLOOKUP(C559,[3]Heroes_Config!B:C,2,0)="步兵",VLOOKUP(C559,[3]Heroes_Config!B:C,2,0)="骑兵",VLOOKUP(C559,[3]Heroes_Config!B:C,2,0)="轻骑兵",VLOOKUP(C559,[3]Heroes_Config!B:C,2,0)="重骑兵",VLOOKUP(C559,[3]Heroes_Config!B:C,2,0)="盾兵",VLOOKUP(C559,[3]Heroes_Config!B:C,2,0)="忍者",VLOOKUP(C559,[3]Heroes_Config!B:C,2,0)="怪兽"),0,1)),2)),[4]被动技能!A$3:B$32,2,0)))</f>
        <v/>
      </c>
      <c r="J559" s="34" t="str">
        <f t="shared" si="100"/>
        <v/>
      </c>
      <c r="K559" s="34" t="str">
        <f>VLOOKUP(D559,[4]被动技能!$A$35:$B$37,2,0)</f>
        <v>80000020|5|80000021|5|80000022|5;80000021|10|80000022|10|80000023|10</v>
      </c>
      <c r="L559" s="34" t="str">
        <f t="shared" si="98"/>
        <v/>
      </c>
      <c r="M559" s="34" t="str">
        <f t="shared" si="99"/>
        <v/>
      </c>
    </row>
    <row r="560" spans="1:13" s="34" customFormat="1" x14ac:dyDescent="0.15">
      <c r="A560" s="34">
        <f t="shared" si="97"/>
        <v>900505</v>
      </c>
      <c r="B560" s="92">
        <v>9005</v>
      </c>
      <c r="C560" s="92" t="s">
        <v>697</v>
      </c>
      <c r="D560" s="114">
        <f>VLOOKUP(B560,Heroes_Config!$A$5:$AN$5005,MATCH(D$4,Heroes_Config!$A$4:$AN$4,0),0)</f>
        <v>2</v>
      </c>
      <c r="E560" s="34">
        <v>5</v>
      </c>
      <c r="I560" s="34" t="str">
        <f>IF(F560="","",IF(F560=4,VLOOKUP(VALUE(CONCATENATE(E560,F560,IF(OR(VLOOKUP(C560,[3]Heroes_Config!B:C,2,0)="枪兵",VLOOKUP(C560,[3]Heroes_Config!B:C,2,0)="步兵",VLOOKUP(C560,[3]Heroes_Config!B:C,2,0)="骑兵",VLOOKUP(C560,[3]Heroes_Config!B:C,2,0)="轻骑兵",VLOOKUP(C560,[3]Heroes_Config!B:C,2,0)="重骑兵",VLOOKUP(C560,[3]Heroes_Config!B:C,2,0)="盾兵",VLOOKUP(C560,[3]Heroes_Config!B:C,2,0)="忍者",VLOOKUP(C560,[3]Heroes_Config!B:C,2,0)="怪兽"),0,1))),[4]被动技能!A$3:B$32,2,0),VLOOKUP(VALUE(LEFT(CONCATENATE(E560,F560,IF(OR(VLOOKUP(C560,[3]Heroes_Config!B:C,2,0)="枪兵",VLOOKUP(C560,[3]Heroes_Config!B:C,2,0)="步兵",VLOOKUP(C560,[3]Heroes_Config!B:C,2,0)="骑兵",VLOOKUP(C560,[3]Heroes_Config!B:C,2,0)="轻骑兵",VLOOKUP(C560,[3]Heroes_Config!B:C,2,0)="重骑兵",VLOOKUP(C560,[3]Heroes_Config!B:C,2,0)="盾兵",VLOOKUP(C560,[3]Heroes_Config!B:C,2,0)="忍者",VLOOKUP(C560,[3]Heroes_Config!B:C,2,0)="怪兽"),0,1)),2)),[4]被动技能!A$3:B$32,2,0)))</f>
        <v/>
      </c>
      <c r="J560" s="34" t="str">
        <f t="shared" si="100"/>
        <v/>
      </c>
      <c r="K560" s="34" t="str">
        <f>VLOOKUP(D560,[4]被动技能!$A$35:$B$37,2,0)</f>
        <v>80000020|5|80000021|5|80000022|5;80000021|10|80000022|10|80000023|10</v>
      </c>
      <c r="L560" s="34" t="str">
        <f t="shared" si="98"/>
        <v/>
      </c>
      <c r="M560" s="34" t="str">
        <f t="shared" si="99"/>
        <v/>
      </c>
    </row>
    <row r="561" spans="1:13" s="34" customFormat="1" x14ac:dyDescent="0.15">
      <c r="A561" s="34">
        <f t="shared" si="97"/>
        <v>900506</v>
      </c>
      <c r="B561" s="92">
        <v>9005</v>
      </c>
      <c r="C561" s="92" t="s">
        <v>697</v>
      </c>
      <c r="D561" s="114">
        <f>VLOOKUP(B561,Heroes_Config!$A$5:$AN$5005,MATCH(D$4,Heroes_Config!$A$4:$AN$4,0),0)</f>
        <v>2</v>
      </c>
      <c r="E561" s="34">
        <v>6</v>
      </c>
      <c r="I561" s="34" t="str">
        <f>IF(F561="","",IF(F561=4,VLOOKUP(VALUE(CONCATENATE(E561,F561,IF(OR(VLOOKUP(C561,[3]Heroes_Config!B:C,2,0)="枪兵",VLOOKUP(C561,[3]Heroes_Config!B:C,2,0)="步兵",VLOOKUP(C561,[3]Heroes_Config!B:C,2,0)="骑兵",VLOOKUP(C561,[3]Heroes_Config!B:C,2,0)="轻骑兵",VLOOKUP(C561,[3]Heroes_Config!B:C,2,0)="重骑兵",VLOOKUP(C561,[3]Heroes_Config!B:C,2,0)="盾兵",VLOOKUP(C561,[3]Heroes_Config!B:C,2,0)="忍者",VLOOKUP(C561,[3]Heroes_Config!B:C,2,0)="怪兽"),0,1))),[4]被动技能!A$3:B$32,2,0),VLOOKUP(VALUE(LEFT(CONCATENATE(E561,F561,IF(OR(VLOOKUP(C561,[3]Heroes_Config!B:C,2,0)="枪兵",VLOOKUP(C561,[3]Heroes_Config!B:C,2,0)="步兵",VLOOKUP(C561,[3]Heroes_Config!B:C,2,0)="骑兵",VLOOKUP(C561,[3]Heroes_Config!B:C,2,0)="轻骑兵",VLOOKUP(C561,[3]Heroes_Config!B:C,2,0)="重骑兵",VLOOKUP(C561,[3]Heroes_Config!B:C,2,0)="盾兵",VLOOKUP(C561,[3]Heroes_Config!B:C,2,0)="忍者",VLOOKUP(C561,[3]Heroes_Config!B:C,2,0)="怪兽"),0,1)),2)),[4]被动技能!A$3:B$32,2,0)))</f>
        <v/>
      </c>
      <c r="J561" s="34" t="str">
        <f t="shared" si="100"/>
        <v/>
      </c>
      <c r="K561" s="34" t="str">
        <f>VLOOKUP(D561,[4]被动技能!$A$35:$B$37,2,0)</f>
        <v>80000020|5|80000021|5|80000022|5;80000021|10|80000022|10|80000023|10</v>
      </c>
      <c r="L561" s="34" t="str">
        <f t="shared" si="98"/>
        <v/>
      </c>
      <c r="M561" s="34" t="str">
        <f t="shared" si="99"/>
        <v/>
      </c>
    </row>
    <row r="562" spans="1:13" s="34" customFormat="1" x14ac:dyDescent="0.15">
      <c r="A562" s="34">
        <f t="shared" si="97"/>
        <v>900601</v>
      </c>
      <c r="B562" s="92">
        <v>9006</v>
      </c>
      <c r="C562" s="92" t="s">
        <v>557</v>
      </c>
      <c r="D562" s="114">
        <f>VLOOKUP(B562,Heroes_Config!$A$5:$AN$5005,MATCH(D$4,Heroes_Config!$A$4:$AN$4,0),0)</f>
        <v>2</v>
      </c>
      <c r="E562" s="34">
        <v>1</v>
      </c>
      <c r="I562" s="34" t="str">
        <f>IF(F562="","",IF(F562=4,VLOOKUP(VALUE(CONCATENATE(E562,F562,IF(OR(VLOOKUP(C562,[3]Heroes_Config!B:C,2,0)="枪兵",VLOOKUP(C562,[3]Heroes_Config!B:C,2,0)="步兵",VLOOKUP(C562,[3]Heroes_Config!B:C,2,0)="骑兵",VLOOKUP(C562,[3]Heroes_Config!B:C,2,0)="轻骑兵",VLOOKUP(C562,[3]Heroes_Config!B:C,2,0)="重骑兵",VLOOKUP(C562,[3]Heroes_Config!B:C,2,0)="盾兵",VLOOKUP(C562,[3]Heroes_Config!B:C,2,0)="忍者",VLOOKUP(C562,[3]Heroes_Config!B:C,2,0)="怪兽"),0,1))),[4]被动技能!A$3:B$32,2,0),VLOOKUP(VALUE(LEFT(CONCATENATE(E562,F562,IF(OR(VLOOKUP(C562,[3]Heroes_Config!B:C,2,0)="枪兵",VLOOKUP(C562,[3]Heroes_Config!B:C,2,0)="步兵",VLOOKUP(C562,[3]Heroes_Config!B:C,2,0)="骑兵",VLOOKUP(C562,[3]Heroes_Config!B:C,2,0)="轻骑兵",VLOOKUP(C562,[3]Heroes_Config!B:C,2,0)="重骑兵",VLOOKUP(C562,[3]Heroes_Config!B:C,2,0)="盾兵",VLOOKUP(C562,[3]Heroes_Config!B:C,2,0)="忍者",VLOOKUP(C562,[3]Heroes_Config!B:C,2,0)="怪兽"),0,1)),2)),[4]被动技能!A$3:B$32,2,0)))</f>
        <v/>
      </c>
      <c r="J562" s="34" t="str">
        <f t="shared" si="100"/>
        <v/>
      </c>
      <c r="K562" s="34" t="str">
        <f>VLOOKUP(D562,[4]被动技能!$A$35:$B$37,2,0)</f>
        <v>80000020|5|80000021|5|80000022|5;80000021|10|80000022|10|80000023|10</v>
      </c>
      <c r="L562" s="34" t="str">
        <f t="shared" si="98"/>
        <v/>
      </c>
      <c r="M562" s="34" t="str">
        <f t="shared" si="99"/>
        <v/>
      </c>
    </row>
    <row r="563" spans="1:13" s="34" customFormat="1" x14ac:dyDescent="0.15">
      <c r="A563" s="34">
        <f t="shared" si="97"/>
        <v>900602</v>
      </c>
      <c r="B563" s="92">
        <v>9006</v>
      </c>
      <c r="C563" s="92" t="s">
        <v>557</v>
      </c>
      <c r="D563" s="114">
        <f>VLOOKUP(B563,Heroes_Config!$A$5:$AN$5005,MATCH(D$4,Heroes_Config!$A$4:$AN$4,0),0)</f>
        <v>2</v>
      </c>
      <c r="E563" s="34">
        <v>2</v>
      </c>
      <c r="I563" s="34" t="str">
        <f>IF(F563="","",IF(F563=4,VLOOKUP(VALUE(CONCATENATE(E563,F563,IF(OR(VLOOKUP(C563,[3]Heroes_Config!B:C,2,0)="枪兵",VLOOKUP(C563,[3]Heroes_Config!B:C,2,0)="步兵",VLOOKUP(C563,[3]Heroes_Config!B:C,2,0)="骑兵",VLOOKUP(C563,[3]Heroes_Config!B:C,2,0)="轻骑兵",VLOOKUP(C563,[3]Heroes_Config!B:C,2,0)="重骑兵",VLOOKUP(C563,[3]Heroes_Config!B:C,2,0)="盾兵",VLOOKUP(C563,[3]Heroes_Config!B:C,2,0)="忍者",VLOOKUP(C563,[3]Heroes_Config!B:C,2,0)="怪兽"),0,1))),[4]被动技能!A$3:B$32,2,0),VLOOKUP(VALUE(LEFT(CONCATENATE(E563,F563,IF(OR(VLOOKUP(C563,[3]Heroes_Config!B:C,2,0)="枪兵",VLOOKUP(C563,[3]Heroes_Config!B:C,2,0)="步兵",VLOOKUP(C563,[3]Heroes_Config!B:C,2,0)="骑兵",VLOOKUP(C563,[3]Heroes_Config!B:C,2,0)="轻骑兵",VLOOKUP(C563,[3]Heroes_Config!B:C,2,0)="重骑兵",VLOOKUP(C563,[3]Heroes_Config!B:C,2,0)="盾兵",VLOOKUP(C563,[3]Heroes_Config!B:C,2,0)="忍者",VLOOKUP(C563,[3]Heroes_Config!B:C,2,0)="怪兽"),0,1)),2)),[4]被动技能!A$3:B$32,2,0)))</f>
        <v/>
      </c>
      <c r="J563" s="34" t="str">
        <f t="shared" si="100"/>
        <v/>
      </c>
      <c r="K563" s="34" t="str">
        <f>VLOOKUP(D563,[4]被动技能!$A$35:$B$37,2,0)</f>
        <v>80000020|5|80000021|5|80000022|5;80000021|10|80000022|10|80000023|10</v>
      </c>
      <c r="L563" s="34" t="str">
        <f t="shared" si="98"/>
        <v/>
      </c>
      <c r="M563" s="34" t="str">
        <f t="shared" si="99"/>
        <v/>
      </c>
    </row>
    <row r="564" spans="1:13" s="34" customFormat="1" x14ac:dyDescent="0.15">
      <c r="A564" s="34">
        <f t="shared" si="97"/>
        <v>900603</v>
      </c>
      <c r="B564" s="92">
        <v>9006</v>
      </c>
      <c r="C564" s="92" t="s">
        <v>557</v>
      </c>
      <c r="D564" s="114">
        <f>VLOOKUP(B564,Heroes_Config!$A$5:$AN$5005,MATCH(D$4,Heroes_Config!$A$4:$AN$4,0),0)</f>
        <v>2</v>
      </c>
      <c r="E564" s="34">
        <v>3</v>
      </c>
      <c r="I564" s="34" t="str">
        <f>IF(F564="","",IF(F564=4,VLOOKUP(VALUE(CONCATENATE(E564,F564,IF(OR(VLOOKUP(C564,[3]Heroes_Config!B:C,2,0)="枪兵",VLOOKUP(C564,[3]Heroes_Config!B:C,2,0)="步兵",VLOOKUP(C564,[3]Heroes_Config!B:C,2,0)="骑兵",VLOOKUP(C564,[3]Heroes_Config!B:C,2,0)="轻骑兵",VLOOKUP(C564,[3]Heroes_Config!B:C,2,0)="重骑兵",VLOOKUP(C564,[3]Heroes_Config!B:C,2,0)="盾兵",VLOOKUP(C564,[3]Heroes_Config!B:C,2,0)="忍者",VLOOKUP(C564,[3]Heroes_Config!B:C,2,0)="怪兽"),0,1))),[4]被动技能!A$3:B$32,2,0),VLOOKUP(VALUE(LEFT(CONCATENATE(E564,F564,IF(OR(VLOOKUP(C564,[3]Heroes_Config!B:C,2,0)="枪兵",VLOOKUP(C564,[3]Heroes_Config!B:C,2,0)="步兵",VLOOKUP(C564,[3]Heroes_Config!B:C,2,0)="骑兵",VLOOKUP(C564,[3]Heroes_Config!B:C,2,0)="轻骑兵",VLOOKUP(C564,[3]Heroes_Config!B:C,2,0)="重骑兵",VLOOKUP(C564,[3]Heroes_Config!B:C,2,0)="盾兵",VLOOKUP(C564,[3]Heroes_Config!B:C,2,0)="忍者",VLOOKUP(C564,[3]Heroes_Config!B:C,2,0)="怪兽"),0,1)),2)),[4]被动技能!A$3:B$32,2,0)))</f>
        <v/>
      </c>
      <c r="J564" s="34" t="str">
        <f t="shared" si="100"/>
        <v/>
      </c>
      <c r="K564" s="34" t="str">
        <f>VLOOKUP(D564,[4]被动技能!$A$35:$B$37,2,0)</f>
        <v>80000020|5|80000021|5|80000022|5;80000021|10|80000022|10|80000023|10</v>
      </c>
      <c r="L564" s="34" t="str">
        <f t="shared" si="98"/>
        <v/>
      </c>
      <c r="M564" s="34" t="str">
        <f t="shared" si="99"/>
        <v/>
      </c>
    </row>
    <row r="565" spans="1:13" s="34" customFormat="1" x14ac:dyDescent="0.15">
      <c r="A565" s="34">
        <f t="shared" si="97"/>
        <v>900604</v>
      </c>
      <c r="B565" s="92">
        <v>9006</v>
      </c>
      <c r="C565" s="92" t="s">
        <v>557</v>
      </c>
      <c r="D565" s="114">
        <f>VLOOKUP(B565,Heroes_Config!$A$5:$AN$5005,MATCH(D$4,Heroes_Config!$A$4:$AN$4,0),0)</f>
        <v>2</v>
      </c>
      <c r="E565" s="34">
        <v>4</v>
      </c>
      <c r="I565" s="34" t="str">
        <f>IF(F565="","",IF(F565=4,VLOOKUP(VALUE(CONCATENATE(E565,F565,IF(OR(VLOOKUP(C565,[3]Heroes_Config!B:C,2,0)="枪兵",VLOOKUP(C565,[3]Heroes_Config!B:C,2,0)="步兵",VLOOKUP(C565,[3]Heroes_Config!B:C,2,0)="骑兵",VLOOKUP(C565,[3]Heroes_Config!B:C,2,0)="轻骑兵",VLOOKUP(C565,[3]Heroes_Config!B:C,2,0)="重骑兵",VLOOKUP(C565,[3]Heroes_Config!B:C,2,0)="盾兵",VLOOKUP(C565,[3]Heroes_Config!B:C,2,0)="忍者",VLOOKUP(C565,[3]Heroes_Config!B:C,2,0)="怪兽"),0,1))),[4]被动技能!A$3:B$32,2,0),VLOOKUP(VALUE(LEFT(CONCATENATE(E565,F565,IF(OR(VLOOKUP(C565,[3]Heroes_Config!B:C,2,0)="枪兵",VLOOKUP(C565,[3]Heroes_Config!B:C,2,0)="步兵",VLOOKUP(C565,[3]Heroes_Config!B:C,2,0)="骑兵",VLOOKUP(C565,[3]Heroes_Config!B:C,2,0)="轻骑兵",VLOOKUP(C565,[3]Heroes_Config!B:C,2,0)="重骑兵",VLOOKUP(C565,[3]Heroes_Config!B:C,2,0)="盾兵",VLOOKUP(C565,[3]Heroes_Config!B:C,2,0)="忍者",VLOOKUP(C565,[3]Heroes_Config!B:C,2,0)="怪兽"),0,1)),2)),[4]被动技能!A$3:B$32,2,0)))</f>
        <v/>
      </c>
      <c r="J565" s="34" t="str">
        <f t="shared" si="100"/>
        <v/>
      </c>
      <c r="K565" s="34" t="str">
        <f>VLOOKUP(D565,[4]被动技能!$A$35:$B$37,2,0)</f>
        <v>80000020|5|80000021|5|80000022|5;80000021|10|80000022|10|80000023|10</v>
      </c>
      <c r="L565" s="34" t="str">
        <f t="shared" si="98"/>
        <v/>
      </c>
      <c r="M565" s="34" t="str">
        <f t="shared" si="99"/>
        <v/>
      </c>
    </row>
    <row r="566" spans="1:13" s="34" customFormat="1" x14ac:dyDescent="0.15">
      <c r="A566" s="34">
        <f t="shared" si="97"/>
        <v>900605</v>
      </c>
      <c r="B566" s="92">
        <v>9006</v>
      </c>
      <c r="C566" s="92" t="s">
        <v>557</v>
      </c>
      <c r="D566" s="114">
        <f>VLOOKUP(B566,Heroes_Config!$A$5:$AN$5005,MATCH(D$4,Heroes_Config!$A$4:$AN$4,0),0)</f>
        <v>2</v>
      </c>
      <c r="E566" s="34">
        <v>5</v>
      </c>
      <c r="I566" s="34" t="str">
        <f>IF(F566="","",IF(F566=4,VLOOKUP(VALUE(CONCATENATE(E566,F566,IF(OR(VLOOKUP(C566,[3]Heroes_Config!B:C,2,0)="枪兵",VLOOKUP(C566,[3]Heroes_Config!B:C,2,0)="步兵",VLOOKUP(C566,[3]Heroes_Config!B:C,2,0)="骑兵",VLOOKUP(C566,[3]Heroes_Config!B:C,2,0)="轻骑兵",VLOOKUP(C566,[3]Heroes_Config!B:C,2,0)="重骑兵",VLOOKUP(C566,[3]Heroes_Config!B:C,2,0)="盾兵",VLOOKUP(C566,[3]Heroes_Config!B:C,2,0)="忍者",VLOOKUP(C566,[3]Heroes_Config!B:C,2,0)="怪兽"),0,1))),[4]被动技能!A$3:B$32,2,0),VLOOKUP(VALUE(LEFT(CONCATENATE(E566,F566,IF(OR(VLOOKUP(C566,[3]Heroes_Config!B:C,2,0)="枪兵",VLOOKUP(C566,[3]Heroes_Config!B:C,2,0)="步兵",VLOOKUP(C566,[3]Heroes_Config!B:C,2,0)="骑兵",VLOOKUP(C566,[3]Heroes_Config!B:C,2,0)="轻骑兵",VLOOKUP(C566,[3]Heroes_Config!B:C,2,0)="重骑兵",VLOOKUP(C566,[3]Heroes_Config!B:C,2,0)="盾兵",VLOOKUP(C566,[3]Heroes_Config!B:C,2,0)="忍者",VLOOKUP(C566,[3]Heroes_Config!B:C,2,0)="怪兽"),0,1)),2)),[4]被动技能!A$3:B$32,2,0)))</f>
        <v/>
      </c>
      <c r="J566" s="34" t="str">
        <f t="shared" si="100"/>
        <v/>
      </c>
      <c r="K566" s="34" t="str">
        <f>VLOOKUP(D566,[4]被动技能!$A$35:$B$37,2,0)</f>
        <v>80000020|5|80000021|5|80000022|5;80000021|10|80000022|10|80000023|10</v>
      </c>
      <c r="L566" s="34" t="str">
        <f t="shared" si="98"/>
        <v/>
      </c>
      <c r="M566" s="34" t="str">
        <f t="shared" si="99"/>
        <v/>
      </c>
    </row>
    <row r="567" spans="1:13" s="34" customFormat="1" x14ac:dyDescent="0.15">
      <c r="A567" s="34">
        <f t="shared" si="97"/>
        <v>900606</v>
      </c>
      <c r="B567" s="92">
        <v>9006</v>
      </c>
      <c r="C567" s="92" t="s">
        <v>557</v>
      </c>
      <c r="D567" s="114">
        <f>VLOOKUP(B567,Heroes_Config!$A$5:$AN$5005,MATCH(D$4,Heroes_Config!$A$4:$AN$4,0),0)</f>
        <v>2</v>
      </c>
      <c r="E567" s="34">
        <v>6</v>
      </c>
      <c r="I567" s="34" t="str">
        <f>IF(F567="","",IF(F567=4,VLOOKUP(VALUE(CONCATENATE(E567,F567,IF(OR(VLOOKUP(C567,[3]Heroes_Config!B:C,2,0)="枪兵",VLOOKUP(C567,[3]Heroes_Config!B:C,2,0)="步兵",VLOOKUP(C567,[3]Heroes_Config!B:C,2,0)="骑兵",VLOOKUP(C567,[3]Heroes_Config!B:C,2,0)="轻骑兵",VLOOKUP(C567,[3]Heroes_Config!B:C,2,0)="重骑兵",VLOOKUP(C567,[3]Heroes_Config!B:C,2,0)="盾兵",VLOOKUP(C567,[3]Heroes_Config!B:C,2,0)="忍者",VLOOKUP(C567,[3]Heroes_Config!B:C,2,0)="怪兽"),0,1))),[4]被动技能!A$3:B$32,2,0),VLOOKUP(VALUE(LEFT(CONCATENATE(E567,F567,IF(OR(VLOOKUP(C567,[3]Heroes_Config!B:C,2,0)="枪兵",VLOOKUP(C567,[3]Heroes_Config!B:C,2,0)="步兵",VLOOKUP(C567,[3]Heroes_Config!B:C,2,0)="骑兵",VLOOKUP(C567,[3]Heroes_Config!B:C,2,0)="轻骑兵",VLOOKUP(C567,[3]Heroes_Config!B:C,2,0)="重骑兵",VLOOKUP(C567,[3]Heroes_Config!B:C,2,0)="盾兵",VLOOKUP(C567,[3]Heroes_Config!B:C,2,0)="忍者",VLOOKUP(C567,[3]Heroes_Config!B:C,2,0)="怪兽"),0,1)),2)),[4]被动技能!A$3:B$32,2,0)))</f>
        <v/>
      </c>
      <c r="J567" s="34" t="str">
        <f t="shared" si="100"/>
        <v/>
      </c>
      <c r="K567" s="34" t="str">
        <f>VLOOKUP(D567,[4]被动技能!$A$35:$B$37,2,0)</f>
        <v>80000020|5|80000021|5|80000022|5;80000021|10|80000022|10|80000023|10</v>
      </c>
      <c r="L567" s="34" t="str">
        <f t="shared" si="98"/>
        <v/>
      </c>
      <c r="M567" s="34" t="str">
        <f t="shared" si="99"/>
        <v/>
      </c>
    </row>
    <row r="568" spans="1:13" s="34" customFormat="1" x14ac:dyDescent="0.15">
      <c r="A568" s="34">
        <f t="shared" si="97"/>
        <v>900701</v>
      </c>
      <c r="B568" s="92">
        <v>9007</v>
      </c>
      <c r="C568" s="92" t="s">
        <v>558</v>
      </c>
      <c r="D568" s="114">
        <f>VLOOKUP(B568,Heroes_Config!$A$5:$AN$5005,MATCH(D$4,Heroes_Config!$A$4:$AN$4,0),0)</f>
        <v>2</v>
      </c>
      <c r="E568" s="34">
        <v>1</v>
      </c>
      <c r="I568" s="34" t="str">
        <f>IF(F568="","",IF(F568=4,VLOOKUP(VALUE(CONCATENATE(E568,F568,IF(OR(VLOOKUP(C568,[3]Heroes_Config!B:C,2,0)="枪兵",VLOOKUP(C568,[3]Heroes_Config!B:C,2,0)="步兵",VLOOKUP(C568,[3]Heroes_Config!B:C,2,0)="骑兵",VLOOKUP(C568,[3]Heroes_Config!B:C,2,0)="轻骑兵",VLOOKUP(C568,[3]Heroes_Config!B:C,2,0)="重骑兵",VLOOKUP(C568,[3]Heroes_Config!B:C,2,0)="盾兵",VLOOKUP(C568,[3]Heroes_Config!B:C,2,0)="忍者",VLOOKUP(C568,[3]Heroes_Config!B:C,2,0)="怪兽"),0,1))),[4]被动技能!A$3:B$32,2,0),VLOOKUP(VALUE(LEFT(CONCATENATE(E568,F568,IF(OR(VLOOKUP(C568,[3]Heroes_Config!B:C,2,0)="枪兵",VLOOKUP(C568,[3]Heroes_Config!B:C,2,0)="步兵",VLOOKUP(C568,[3]Heroes_Config!B:C,2,0)="骑兵",VLOOKUP(C568,[3]Heroes_Config!B:C,2,0)="轻骑兵",VLOOKUP(C568,[3]Heroes_Config!B:C,2,0)="重骑兵",VLOOKUP(C568,[3]Heroes_Config!B:C,2,0)="盾兵",VLOOKUP(C568,[3]Heroes_Config!B:C,2,0)="忍者",VLOOKUP(C568,[3]Heroes_Config!B:C,2,0)="怪兽"),0,1)),2)),[4]被动技能!A$3:B$32,2,0)))</f>
        <v/>
      </c>
      <c r="J568" s="34" t="str">
        <f t="shared" si="100"/>
        <v/>
      </c>
      <c r="K568" s="34" t="str">
        <f>VLOOKUP(D568,[4]被动技能!$A$35:$B$37,2,0)</f>
        <v>80000020|5|80000021|5|80000022|5;80000021|10|80000022|10|80000023|10</v>
      </c>
      <c r="L568" s="34" t="str">
        <f t="shared" si="98"/>
        <v/>
      </c>
      <c r="M568" s="34" t="str">
        <f t="shared" si="99"/>
        <v/>
      </c>
    </row>
    <row r="569" spans="1:13" s="34" customFormat="1" x14ac:dyDescent="0.15">
      <c r="A569" s="34">
        <f t="shared" si="97"/>
        <v>900702</v>
      </c>
      <c r="B569" s="92">
        <v>9007</v>
      </c>
      <c r="C569" s="92" t="s">
        <v>558</v>
      </c>
      <c r="D569" s="114">
        <f>VLOOKUP(B569,Heroes_Config!$A$5:$AN$5005,MATCH(D$4,Heroes_Config!$A$4:$AN$4,0),0)</f>
        <v>2</v>
      </c>
      <c r="E569" s="34">
        <v>2</v>
      </c>
      <c r="I569" s="34" t="str">
        <f>IF(F569="","",IF(F569=4,VLOOKUP(VALUE(CONCATENATE(E569,F569,IF(OR(VLOOKUP(C569,[3]Heroes_Config!B:C,2,0)="枪兵",VLOOKUP(C569,[3]Heroes_Config!B:C,2,0)="步兵",VLOOKUP(C569,[3]Heroes_Config!B:C,2,0)="骑兵",VLOOKUP(C569,[3]Heroes_Config!B:C,2,0)="轻骑兵",VLOOKUP(C569,[3]Heroes_Config!B:C,2,0)="重骑兵",VLOOKUP(C569,[3]Heroes_Config!B:C,2,0)="盾兵",VLOOKUP(C569,[3]Heroes_Config!B:C,2,0)="忍者",VLOOKUP(C569,[3]Heroes_Config!B:C,2,0)="怪兽"),0,1))),[4]被动技能!A$3:B$32,2,0),VLOOKUP(VALUE(LEFT(CONCATENATE(E569,F569,IF(OR(VLOOKUP(C569,[3]Heroes_Config!B:C,2,0)="枪兵",VLOOKUP(C569,[3]Heroes_Config!B:C,2,0)="步兵",VLOOKUP(C569,[3]Heroes_Config!B:C,2,0)="骑兵",VLOOKUP(C569,[3]Heroes_Config!B:C,2,0)="轻骑兵",VLOOKUP(C569,[3]Heroes_Config!B:C,2,0)="重骑兵",VLOOKUP(C569,[3]Heroes_Config!B:C,2,0)="盾兵",VLOOKUP(C569,[3]Heroes_Config!B:C,2,0)="忍者",VLOOKUP(C569,[3]Heroes_Config!B:C,2,0)="怪兽"),0,1)),2)),[4]被动技能!A$3:B$32,2,0)))</f>
        <v/>
      </c>
      <c r="J569" s="34" t="str">
        <f t="shared" si="100"/>
        <v/>
      </c>
      <c r="K569" s="34" t="str">
        <f>VLOOKUP(D569,[4]被动技能!$A$35:$B$37,2,0)</f>
        <v>80000020|5|80000021|5|80000022|5;80000021|10|80000022|10|80000023|10</v>
      </c>
      <c r="L569" s="34" t="str">
        <f t="shared" si="98"/>
        <v/>
      </c>
      <c r="M569" s="34" t="str">
        <f t="shared" si="99"/>
        <v/>
      </c>
    </row>
    <row r="570" spans="1:13" s="34" customFormat="1" x14ac:dyDescent="0.15">
      <c r="A570" s="34">
        <f t="shared" si="97"/>
        <v>900703</v>
      </c>
      <c r="B570" s="92">
        <v>9007</v>
      </c>
      <c r="C570" s="92" t="s">
        <v>558</v>
      </c>
      <c r="D570" s="114">
        <f>VLOOKUP(B570,Heroes_Config!$A$5:$AN$5005,MATCH(D$4,Heroes_Config!$A$4:$AN$4,0),0)</f>
        <v>2</v>
      </c>
      <c r="E570" s="34">
        <v>3</v>
      </c>
      <c r="I570" s="34" t="str">
        <f>IF(F570="","",IF(F570=4,VLOOKUP(VALUE(CONCATENATE(E570,F570,IF(OR(VLOOKUP(C570,[3]Heroes_Config!B:C,2,0)="枪兵",VLOOKUP(C570,[3]Heroes_Config!B:C,2,0)="步兵",VLOOKUP(C570,[3]Heroes_Config!B:C,2,0)="骑兵",VLOOKUP(C570,[3]Heroes_Config!B:C,2,0)="轻骑兵",VLOOKUP(C570,[3]Heroes_Config!B:C,2,0)="重骑兵",VLOOKUP(C570,[3]Heroes_Config!B:C,2,0)="盾兵",VLOOKUP(C570,[3]Heroes_Config!B:C,2,0)="忍者",VLOOKUP(C570,[3]Heroes_Config!B:C,2,0)="怪兽"),0,1))),[4]被动技能!A$3:B$32,2,0),VLOOKUP(VALUE(LEFT(CONCATENATE(E570,F570,IF(OR(VLOOKUP(C570,[3]Heroes_Config!B:C,2,0)="枪兵",VLOOKUP(C570,[3]Heroes_Config!B:C,2,0)="步兵",VLOOKUP(C570,[3]Heroes_Config!B:C,2,0)="骑兵",VLOOKUP(C570,[3]Heroes_Config!B:C,2,0)="轻骑兵",VLOOKUP(C570,[3]Heroes_Config!B:C,2,0)="重骑兵",VLOOKUP(C570,[3]Heroes_Config!B:C,2,0)="盾兵",VLOOKUP(C570,[3]Heroes_Config!B:C,2,0)="忍者",VLOOKUP(C570,[3]Heroes_Config!B:C,2,0)="怪兽"),0,1)),2)),[4]被动技能!A$3:B$32,2,0)))</f>
        <v/>
      </c>
      <c r="J570" s="34" t="str">
        <f t="shared" si="100"/>
        <v/>
      </c>
      <c r="K570" s="34" t="str">
        <f>VLOOKUP(D570,[4]被动技能!$A$35:$B$37,2,0)</f>
        <v>80000020|5|80000021|5|80000022|5;80000021|10|80000022|10|80000023|10</v>
      </c>
      <c r="L570" s="34" t="str">
        <f t="shared" si="98"/>
        <v/>
      </c>
      <c r="M570" s="34" t="str">
        <f t="shared" si="99"/>
        <v/>
      </c>
    </row>
    <row r="571" spans="1:13" s="34" customFormat="1" x14ac:dyDescent="0.15">
      <c r="A571" s="34">
        <f t="shared" si="97"/>
        <v>900704</v>
      </c>
      <c r="B571" s="92">
        <v>9007</v>
      </c>
      <c r="C571" s="92" t="s">
        <v>558</v>
      </c>
      <c r="D571" s="114">
        <f>VLOOKUP(B571,Heroes_Config!$A$5:$AN$5005,MATCH(D$4,Heroes_Config!$A$4:$AN$4,0),0)</f>
        <v>2</v>
      </c>
      <c r="E571" s="34">
        <v>4</v>
      </c>
      <c r="I571" s="34" t="str">
        <f>IF(F571="","",IF(F571=4,VLOOKUP(VALUE(CONCATENATE(E571,F571,IF(OR(VLOOKUP(C571,[3]Heroes_Config!B:C,2,0)="枪兵",VLOOKUP(C571,[3]Heroes_Config!B:C,2,0)="步兵",VLOOKUP(C571,[3]Heroes_Config!B:C,2,0)="骑兵",VLOOKUP(C571,[3]Heroes_Config!B:C,2,0)="轻骑兵",VLOOKUP(C571,[3]Heroes_Config!B:C,2,0)="重骑兵",VLOOKUP(C571,[3]Heroes_Config!B:C,2,0)="盾兵",VLOOKUP(C571,[3]Heroes_Config!B:C,2,0)="忍者",VLOOKUP(C571,[3]Heroes_Config!B:C,2,0)="怪兽"),0,1))),[4]被动技能!A$3:B$32,2,0),VLOOKUP(VALUE(LEFT(CONCATENATE(E571,F571,IF(OR(VLOOKUP(C571,[3]Heroes_Config!B:C,2,0)="枪兵",VLOOKUP(C571,[3]Heroes_Config!B:C,2,0)="步兵",VLOOKUP(C571,[3]Heroes_Config!B:C,2,0)="骑兵",VLOOKUP(C571,[3]Heroes_Config!B:C,2,0)="轻骑兵",VLOOKUP(C571,[3]Heroes_Config!B:C,2,0)="重骑兵",VLOOKUP(C571,[3]Heroes_Config!B:C,2,0)="盾兵",VLOOKUP(C571,[3]Heroes_Config!B:C,2,0)="忍者",VLOOKUP(C571,[3]Heroes_Config!B:C,2,0)="怪兽"),0,1)),2)),[4]被动技能!A$3:B$32,2,0)))</f>
        <v/>
      </c>
      <c r="J571" s="34" t="str">
        <f t="shared" si="100"/>
        <v/>
      </c>
      <c r="K571" s="34" t="str">
        <f>VLOOKUP(D571,[4]被动技能!$A$35:$B$37,2,0)</f>
        <v>80000020|5|80000021|5|80000022|5;80000021|10|80000022|10|80000023|10</v>
      </c>
      <c r="L571" s="34" t="str">
        <f t="shared" si="98"/>
        <v/>
      </c>
      <c r="M571" s="34" t="str">
        <f t="shared" si="99"/>
        <v/>
      </c>
    </row>
    <row r="572" spans="1:13" s="34" customFormat="1" x14ac:dyDescent="0.15">
      <c r="A572" s="34">
        <f t="shared" si="97"/>
        <v>900705</v>
      </c>
      <c r="B572" s="92">
        <v>9007</v>
      </c>
      <c r="C572" s="92" t="s">
        <v>558</v>
      </c>
      <c r="D572" s="114">
        <f>VLOOKUP(B572,Heroes_Config!$A$5:$AN$5005,MATCH(D$4,Heroes_Config!$A$4:$AN$4,0),0)</f>
        <v>2</v>
      </c>
      <c r="E572" s="34">
        <v>5</v>
      </c>
      <c r="I572" s="34" t="str">
        <f>IF(F572="","",IF(F572=4,VLOOKUP(VALUE(CONCATENATE(E572,F572,IF(OR(VLOOKUP(C572,[3]Heroes_Config!B:C,2,0)="枪兵",VLOOKUP(C572,[3]Heroes_Config!B:C,2,0)="步兵",VLOOKUP(C572,[3]Heroes_Config!B:C,2,0)="骑兵",VLOOKUP(C572,[3]Heroes_Config!B:C,2,0)="轻骑兵",VLOOKUP(C572,[3]Heroes_Config!B:C,2,0)="重骑兵",VLOOKUP(C572,[3]Heroes_Config!B:C,2,0)="盾兵",VLOOKUP(C572,[3]Heroes_Config!B:C,2,0)="忍者",VLOOKUP(C572,[3]Heroes_Config!B:C,2,0)="怪兽"),0,1))),[4]被动技能!A$3:B$32,2,0),VLOOKUP(VALUE(LEFT(CONCATENATE(E572,F572,IF(OR(VLOOKUP(C572,[3]Heroes_Config!B:C,2,0)="枪兵",VLOOKUP(C572,[3]Heroes_Config!B:C,2,0)="步兵",VLOOKUP(C572,[3]Heroes_Config!B:C,2,0)="骑兵",VLOOKUP(C572,[3]Heroes_Config!B:C,2,0)="轻骑兵",VLOOKUP(C572,[3]Heroes_Config!B:C,2,0)="重骑兵",VLOOKUP(C572,[3]Heroes_Config!B:C,2,0)="盾兵",VLOOKUP(C572,[3]Heroes_Config!B:C,2,0)="忍者",VLOOKUP(C572,[3]Heroes_Config!B:C,2,0)="怪兽"),0,1)),2)),[4]被动技能!A$3:B$32,2,0)))</f>
        <v/>
      </c>
      <c r="J572" s="34" t="str">
        <f t="shared" si="100"/>
        <v/>
      </c>
      <c r="K572" s="34" t="str">
        <f>VLOOKUP(D572,[4]被动技能!$A$35:$B$37,2,0)</f>
        <v>80000020|5|80000021|5|80000022|5;80000021|10|80000022|10|80000023|10</v>
      </c>
      <c r="L572" s="34" t="str">
        <f t="shared" si="98"/>
        <v/>
      </c>
      <c r="M572" s="34" t="str">
        <f t="shared" si="99"/>
        <v/>
      </c>
    </row>
    <row r="573" spans="1:13" s="34" customFormat="1" x14ac:dyDescent="0.15">
      <c r="A573" s="34">
        <f t="shared" si="97"/>
        <v>900706</v>
      </c>
      <c r="B573" s="92">
        <v>9007</v>
      </c>
      <c r="C573" s="92" t="s">
        <v>558</v>
      </c>
      <c r="D573" s="114">
        <f>VLOOKUP(B573,Heroes_Config!$A$5:$AN$5005,MATCH(D$4,Heroes_Config!$A$4:$AN$4,0),0)</f>
        <v>2</v>
      </c>
      <c r="E573" s="34">
        <v>6</v>
      </c>
      <c r="I573" s="34" t="str">
        <f>IF(F573="","",IF(F573=4,VLOOKUP(VALUE(CONCATENATE(E573,F573,IF(OR(VLOOKUP(C573,[3]Heroes_Config!B:C,2,0)="枪兵",VLOOKUP(C573,[3]Heroes_Config!B:C,2,0)="步兵",VLOOKUP(C573,[3]Heroes_Config!B:C,2,0)="骑兵",VLOOKUP(C573,[3]Heroes_Config!B:C,2,0)="轻骑兵",VLOOKUP(C573,[3]Heroes_Config!B:C,2,0)="重骑兵",VLOOKUP(C573,[3]Heroes_Config!B:C,2,0)="盾兵",VLOOKUP(C573,[3]Heroes_Config!B:C,2,0)="忍者",VLOOKUP(C573,[3]Heroes_Config!B:C,2,0)="怪兽"),0,1))),[4]被动技能!A$3:B$32,2,0),VLOOKUP(VALUE(LEFT(CONCATENATE(E573,F573,IF(OR(VLOOKUP(C573,[3]Heroes_Config!B:C,2,0)="枪兵",VLOOKUP(C573,[3]Heroes_Config!B:C,2,0)="步兵",VLOOKUP(C573,[3]Heroes_Config!B:C,2,0)="骑兵",VLOOKUP(C573,[3]Heroes_Config!B:C,2,0)="轻骑兵",VLOOKUP(C573,[3]Heroes_Config!B:C,2,0)="重骑兵",VLOOKUP(C573,[3]Heroes_Config!B:C,2,0)="盾兵",VLOOKUP(C573,[3]Heroes_Config!B:C,2,0)="忍者",VLOOKUP(C573,[3]Heroes_Config!B:C,2,0)="怪兽"),0,1)),2)),[4]被动技能!A$3:B$32,2,0)))</f>
        <v/>
      </c>
      <c r="J573" s="34" t="str">
        <f t="shared" si="100"/>
        <v/>
      </c>
      <c r="K573" s="34" t="str">
        <f>VLOOKUP(D573,[4]被动技能!$A$35:$B$37,2,0)</f>
        <v>80000020|5|80000021|5|80000022|5;80000021|10|80000022|10|80000023|10</v>
      </c>
      <c r="L573" s="34" t="str">
        <f t="shared" si="98"/>
        <v/>
      </c>
      <c r="M573" s="34" t="str">
        <f t="shared" si="99"/>
        <v/>
      </c>
    </row>
    <row r="574" spans="1:13" s="34" customFormat="1" x14ac:dyDescent="0.15">
      <c r="A574" s="34">
        <f t="shared" si="97"/>
        <v>900801</v>
      </c>
      <c r="B574" s="92">
        <v>9008</v>
      </c>
      <c r="C574" s="92" t="s">
        <v>559</v>
      </c>
      <c r="D574" s="114">
        <f>VLOOKUP(B574,Heroes_Config!$A$5:$AN$5005,MATCH(D$4,Heroes_Config!$A$4:$AN$4,0),0)</f>
        <v>2</v>
      </c>
      <c r="E574" s="34">
        <v>1</v>
      </c>
      <c r="I574" s="34" t="str">
        <f>IF(F574="","",IF(F574=4,VLOOKUP(VALUE(CONCATENATE(E574,F574,IF(OR(VLOOKUP(C574,[3]Heroes_Config!B:C,2,0)="枪兵",VLOOKUP(C574,[3]Heroes_Config!B:C,2,0)="步兵",VLOOKUP(C574,[3]Heroes_Config!B:C,2,0)="骑兵",VLOOKUP(C574,[3]Heroes_Config!B:C,2,0)="轻骑兵",VLOOKUP(C574,[3]Heroes_Config!B:C,2,0)="重骑兵",VLOOKUP(C574,[3]Heroes_Config!B:C,2,0)="盾兵",VLOOKUP(C574,[3]Heroes_Config!B:C,2,0)="忍者",VLOOKUP(C574,[3]Heroes_Config!B:C,2,0)="怪兽"),0,1))),[4]被动技能!A$3:B$32,2,0),VLOOKUP(VALUE(LEFT(CONCATENATE(E574,F574,IF(OR(VLOOKUP(C574,[3]Heroes_Config!B:C,2,0)="枪兵",VLOOKUP(C574,[3]Heroes_Config!B:C,2,0)="步兵",VLOOKUP(C574,[3]Heroes_Config!B:C,2,0)="骑兵",VLOOKUP(C574,[3]Heroes_Config!B:C,2,0)="轻骑兵",VLOOKUP(C574,[3]Heroes_Config!B:C,2,0)="重骑兵",VLOOKUP(C574,[3]Heroes_Config!B:C,2,0)="盾兵",VLOOKUP(C574,[3]Heroes_Config!B:C,2,0)="忍者",VLOOKUP(C574,[3]Heroes_Config!B:C,2,0)="怪兽"),0,1)),2)),[4]被动技能!A$3:B$32,2,0)))</f>
        <v/>
      </c>
      <c r="J574" s="34" t="str">
        <f t="shared" si="100"/>
        <v/>
      </c>
      <c r="K574" s="34" t="str">
        <f>VLOOKUP(D574,[4]被动技能!$A$35:$B$37,2,0)</f>
        <v>80000020|5|80000021|5|80000022|5;80000021|10|80000022|10|80000023|10</v>
      </c>
      <c r="L574" s="34" t="str">
        <f t="shared" si="98"/>
        <v/>
      </c>
      <c r="M574" s="34" t="str">
        <f t="shared" si="99"/>
        <v/>
      </c>
    </row>
    <row r="575" spans="1:13" s="34" customFormat="1" x14ac:dyDescent="0.15">
      <c r="A575" s="34">
        <f t="shared" si="97"/>
        <v>900802</v>
      </c>
      <c r="B575" s="92">
        <v>9008</v>
      </c>
      <c r="C575" s="92" t="s">
        <v>559</v>
      </c>
      <c r="D575" s="114">
        <f>VLOOKUP(B575,Heroes_Config!$A$5:$AN$5005,MATCH(D$4,Heroes_Config!$A$4:$AN$4,0),0)</f>
        <v>2</v>
      </c>
      <c r="E575" s="34">
        <v>2</v>
      </c>
      <c r="I575" s="34" t="str">
        <f>IF(F575="","",IF(F575=4,VLOOKUP(VALUE(CONCATENATE(E575,F575,IF(OR(VLOOKUP(C575,[3]Heroes_Config!B:C,2,0)="枪兵",VLOOKUP(C575,[3]Heroes_Config!B:C,2,0)="步兵",VLOOKUP(C575,[3]Heroes_Config!B:C,2,0)="骑兵",VLOOKUP(C575,[3]Heroes_Config!B:C,2,0)="轻骑兵",VLOOKUP(C575,[3]Heroes_Config!B:C,2,0)="重骑兵",VLOOKUP(C575,[3]Heroes_Config!B:C,2,0)="盾兵",VLOOKUP(C575,[3]Heroes_Config!B:C,2,0)="忍者",VLOOKUP(C575,[3]Heroes_Config!B:C,2,0)="怪兽"),0,1))),[4]被动技能!A$3:B$32,2,0),VLOOKUP(VALUE(LEFT(CONCATENATE(E575,F575,IF(OR(VLOOKUP(C575,[3]Heroes_Config!B:C,2,0)="枪兵",VLOOKUP(C575,[3]Heroes_Config!B:C,2,0)="步兵",VLOOKUP(C575,[3]Heroes_Config!B:C,2,0)="骑兵",VLOOKUP(C575,[3]Heroes_Config!B:C,2,0)="轻骑兵",VLOOKUP(C575,[3]Heroes_Config!B:C,2,0)="重骑兵",VLOOKUP(C575,[3]Heroes_Config!B:C,2,0)="盾兵",VLOOKUP(C575,[3]Heroes_Config!B:C,2,0)="忍者",VLOOKUP(C575,[3]Heroes_Config!B:C,2,0)="怪兽"),0,1)),2)),[4]被动技能!A$3:B$32,2,0)))</f>
        <v/>
      </c>
      <c r="J575" s="34" t="str">
        <f t="shared" si="100"/>
        <v/>
      </c>
      <c r="K575" s="34" t="str">
        <f>VLOOKUP(D575,[4]被动技能!$A$35:$B$37,2,0)</f>
        <v>80000020|5|80000021|5|80000022|5;80000021|10|80000022|10|80000023|10</v>
      </c>
      <c r="L575" s="34" t="str">
        <f t="shared" si="98"/>
        <v/>
      </c>
      <c r="M575" s="34" t="str">
        <f t="shared" si="99"/>
        <v/>
      </c>
    </row>
    <row r="576" spans="1:13" s="34" customFormat="1" x14ac:dyDescent="0.15">
      <c r="A576" s="34">
        <f t="shared" si="97"/>
        <v>900803</v>
      </c>
      <c r="B576" s="92">
        <v>9008</v>
      </c>
      <c r="C576" s="92" t="s">
        <v>559</v>
      </c>
      <c r="D576" s="114">
        <f>VLOOKUP(B576,Heroes_Config!$A$5:$AN$5005,MATCH(D$4,Heroes_Config!$A$4:$AN$4,0),0)</f>
        <v>2</v>
      </c>
      <c r="E576" s="34">
        <v>3</v>
      </c>
      <c r="I576" s="34" t="str">
        <f>IF(F576="","",IF(F576=4,VLOOKUP(VALUE(CONCATENATE(E576,F576,IF(OR(VLOOKUP(C576,[3]Heroes_Config!B:C,2,0)="枪兵",VLOOKUP(C576,[3]Heroes_Config!B:C,2,0)="步兵",VLOOKUP(C576,[3]Heroes_Config!B:C,2,0)="骑兵",VLOOKUP(C576,[3]Heroes_Config!B:C,2,0)="轻骑兵",VLOOKUP(C576,[3]Heroes_Config!B:C,2,0)="重骑兵",VLOOKUP(C576,[3]Heroes_Config!B:C,2,0)="盾兵",VLOOKUP(C576,[3]Heroes_Config!B:C,2,0)="忍者",VLOOKUP(C576,[3]Heroes_Config!B:C,2,0)="怪兽"),0,1))),[4]被动技能!A$3:B$32,2,0),VLOOKUP(VALUE(LEFT(CONCATENATE(E576,F576,IF(OR(VLOOKUP(C576,[3]Heroes_Config!B:C,2,0)="枪兵",VLOOKUP(C576,[3]Heroes_Config!B:C,2,0)="步兵",VLOOKUP(C576,[3]Heroes_Config!B:C,2,0)="骑兵",VLOOKUP(C576,[3]Heroes_Config!B:C,2,0)="轻骑兵",VLOOKUP(C576,[3]Heroes_Config!B:C,2,0)="重骑兵",VLOOKUP(C576,[3]Heroes_Config!B:C,2,0)="盾兵",VLOOKUP(C576,[3]Heroes_Config!B:C,2,0)="忍者",VLOOKUP(C576,[3]Heroes_Config!B:C,2,0)="怪兽"),0,1)),2)),[4]被动技能!A$3:B$32,2,0)))</f>
        <v/>
      </c>
      <c r="J576" s="34" t="str">
        <f t="shared" si="100"/>
        <v/>
      </c>
      <c r="K576" s="34" t="str">
        <f>VLOOKUP(D576,[4]被动技能!$A$35:$B$37,2,0)</f>
        <v>80000020|5|80000021|5|80000022|5;80000021|10|80000022|10|80000023|10</v>
      </c>
      <c r="L576" s="34" t="str">
        <f t="shared" si="98"/>
        <v/>
      </c>
      <c r="M576" s="34" t="str">
        <f t="shared" si="99"/>
        <v/>
      </c>
    </row>
    <row r="577" spans="1:13" s="34" customFormat="1" x14ac:dyDescent="0.15">
      <c r="A577" s="34">
        <f t="shared" si="97"/>
        <v>900804</v>
      </c>
      <c r="B577" s="92">
        <v>9008</v>
      </c>
      <c r="C577" s="92" t="s">
        <v>559</v>
      </c>
      <c r="D577" s="114">
        <f>VLOOKUP(B577,Heroes_Config!$A$5:$AN$5005,MATCH(D$4,Heroes_Config!$A$4:$AN$4,0),0)</f>
        <v>2</v>
      </c>
      <c r="E577" s="34">
        <v>4</v>
      </c>
      <c r="I577" s="34" t="str">
        <f>IF(F577="","",IF(F577=4,VLOOKUP(VALUE(CONCATENATE(E577,F577,IF(OR(VLOOKUP(C577,[3]Heroes_Config!B:C,2,0)="枪兵",VLOOKUP(C577,[3]Heroes_Config!B:C,2,0)="步兵",VLOOKUP(C577,[3]Heroes_Config!B:C,2,0)="骑兵",VLOOKUP(C577,[3]Heroes_Config!B:C,2,0)="轻骑兵",VLOOKUP(C577,[3]Heroes_Config!B:C,2,0)="重骑兵",VLOOKUP(C577,[3]Heroes_Config!B:C,2,0)="盾兵",VLOOKUP(C577,[3]Heroes_Config!B:C,2,0)="忍者",VLOOKUP(C577,[3]Heroes_Config!B:C,2,0)="怪兽"),0,1))),[4]被动技能!A$3:B$32,2,0),VLOOKUP(VALUE(LEFT(CONCATENATE(E577,F577,IF(OR(VLOOKUP(C577,[3]Heroes_Config!B:C,2,0)="枪兵",VLOOKUP(C577,[3]Heroes_Config!B:C,2,0)="步兵",VLOOKUP(C577,[3]Heroes_Config!B:C,2,0)="骑兵",VLOOKUP(C577,[3]Heroes_Config!B:C,2,0)="轻骑兵",VLOOKUP(C577,[3]Heroes_Config!B:C,2,0)="重骑兵",VLOOKUP(C577,[3]Heroes_Config!B:C,2,0)="盾兵",VLOOKUP(C577,[3]Heroes_Config!B:C,2,0)="忍者",VLOOKUP(C577,[3]Heroes_Config!B:C,2,0)="怪兽"),0,1)),2)),[4]被动技能!A$3:B$32,2,0)))</f>
        <v/>
      </c>
      <c r="J577" s="34" t="str">
        <f t="shared" si="100"/>
        <v/>
      </c>
      <c r="K577" s="34" t="str">
        <f>VLOOKUP(D577,[4]被动技能!$A$35:$B$37,2,0)</f>
        <v>80000020|5|80000021|5|80000022|5;80000021|10|80000022|10|80000023|10</v>
      </c>
      <c r="L577" s="34" t="str">
        <f t="shared" si="98"/>
        <v/>
      </c>
      <c r="M577" s="34" t="str">
        <f t="shared" si="99"/>
        <v/>
      </c>
    </row>
    <row r="578" spans="1:13" s="34" customFormat="1" x14ac:dyDescent="0.15">
      <c r="A578" s="34">
        <f t="shared" si="97"/>
        <v>900805</v>
      </c>
      <c r="B578" s="92">
        <v>9008</v>
      </c>
      <c r="C578" s="92" t="s">
        <v>559</v>
      </c>
      <c r="D578" s="114">
        <f>VLOOKUP(B578,Heroes_Config!$A$5:$AN$5005,MATCH(D$4,Heroes_Config!$A$4:$AN$4,0),0)</f>
        <v>2</v>
      </c>
      <c r="E578" s="34">
        <v>5</v>
      </c>
      <c r="I578" s="34" t="str">
        <f>IF(F578="","",IF(F578=4,VLOOKUP(VALUE(CONCATENATE(E578,F578,IF(OR(VLOOKUP(C578,[3]Heroes_Config!B:C,2,0)="枪兵",VLOOKUP(C578,[3]Heroes_Config!B:C,2,0)="步兵",VLOOKUP(C578,[3]Heroes_Config!B:C,2,0)="骑兵",VLOOKUP(C578,[3]Heroes_Config!B:C,2,0)="轻骑兵",VLOOKUP(C578,[3]Heroes_Config!B:C,2,0)="重骑兵",VLOOKUP(C578,[3]Heroes_Config!B:C,2,0)="盾兵",VLOOKUP(C578,[3]Heroes_Config!B:C,2,0)="忍者",VLOOKUP(C578,[3]Heroes_Config!B:C,2,0)="怪兽"),0,1))),[4]被动技能!A$3:B$32,2,0),VLOOKUP(VALUE(LEFT(CONCATENATE(E578,F578,IF(OR(VLOOKUP(C578,[3]Heroes_Config!B:C,2,0)="枪兵",VLOOKUP(C578,[3]Heroes_Config!B:C,2,0)="步兵",VLOOKUP(C578,[3]Heroes_Config!B:C,2,0)="骑兵",VLOOKUP(C578,[3]Heroes_Config!B:C,2,0)="轻骑兵",VLOOKUP(C578,[3]Heroes_Config!B:C,2,0)="重骑兵",VLOOKUP(C578,[3]Heroes_Config!B:C,2,0)="盾兵",VLOOKUP(C578,[3]Heroes_Config!B:C,2,0)="忍者",VLOOKUP(C578,[3]Heroes_Config!B:C,2,0)="怪兽"),0,1)),2)),[4]被动技能!A$3:B$32,2,0)))</f>
        <v/>
      </c>
      <c r="J578" s="34" t="str">
        <f t="shared" si="100"/>
        <v/>
      </c>
      <c r="K578" s="34" t="str">
        <f>VLOOKUP(D578,[4]被动技能!$A$35:$B$37,2,0)</f>
        <v>80000020|5|80000021|5|80000022|5;80000021|10|80000022|10|80000023|10</v>
      </c>
      <c r="L578" s="34" t="str">
        <f t="shared" si="98"/>
        <v/>
      </c>
      <c r="M578" s="34" t="str">
        <f t="shared" si="99"/>
        <v/>
      </c>
    </row>
    <row r="579" spans="1:13" s="34" customFormat="1" x14ac:dyDescent="0.15">
      <c r="A579" s="34">
        <f t="shared" si="97"/>
        <v>900806</v>
      </c>
      <c r="B579" s="92">
        <v>9008</v>
      </c>
      <c r="C579" s="92" t="s">
        <v>559</v>
      </c>
      <c r="D579" s="114">
        <f>VLOOKUP(B579,Heroes_Config!$A$5:$AN$5005,MATCH(D$4,Heroes_Config!$A$4:$AN$4,0),0)</f>
        <v>2</v>
      </c>
      <c r="E579" s="34">
        <v>6</v>
      </c>
      <c r="I579" s="34" t="str">
        <f>IF(F579="","",IF(F579=4,VLOOKUP(VALUE(CONCATENATE(E579,F579,IF(OR(VLOOKUP(C579,[3]Heroes_Config!B:C,2,0)="枪兵",VLOOKUP(C579,[3]Heroes_Config!B:C,2,0)="步兵",VLOOKUP(C579,[3]Heroes_Config!B:C,2,0)="骑兵",VLOOKUP(C579,[3]Heroes_Config!B:C,2,0)="轻骑兵",VLOOKUP(C579,[3]Heroes_Config!B:C,2,0)="重骑兵",VLOOKUP(C579,[3]Heroes_Config!B:C,2,0)="盾兵",VLOOKUP(C579,[3]Heroes_Config!B:C,2,0)="忍者",VLOOKUP(C579,[3]Heroes_Config!B:C,2,0)="怪兽"),0,1))),[4]被动技能!A$3:B$32,2,0),VLOOKUP(VALUE(LEFT(CONCATENATE(E579,F579,IF(OR(VLOOKUP(C579,[3]Heroes_Config!B:C,2,0)="枪兵",VLOOKUP(C579,[3]Heroes_Config!B:C,2,0)="步兵",VLOOKUP(C579,[3]Heroes_Config!B:C,2,0)="骑兵",VLOOKUP(C579,[3]Heroes_Config!B:C,2,0)="轻骑兵",VLOOKUP(C579,[3]Heroes_Config!B:C,2,0)="重骑兵",VLOOKUP(C579,[3]Heroes_Config!B:C,2,0)="盾兵",VLOOKUP(C579,[3]Heroes_Config!B:C,2,0)="忍者",VLOOKUP(C579,[3]Heroes_Config!B:C,2,0)="怪兽"),0,1)),2)),[4]被动技能!A$3:B$32,2,0)))</f>
        <v/>
      </c>
      <c r="J579" s="34" t="str">
        <f t="shared" si="100"/>
        <v/>
      </c>
      <c r="K579" s="34" t="str">
        <f>VLOOKUP(D579,[4]被动技能!$A$35:$B$37,2,0)</f>
        <v>80000020|5|80000021|5|80000022|5;80000021|10|80000022|10|80000023|10</v>
      </c>
      <c r="L579" s="34" t="str">
        <f t="shared" si="98"/>
        <v/>
      </c>
      <c r="M579" s="34" t="str">
        <f t="shared" si="99"/>
        <v/>
      </c>
    </row>
    <row r="580" spans="1:13" s="34" customFormat="1" x14ac:dyDescent="0.15">
      <c r="A580" s="34">
        <f t="shared" si="97"/>
        <v>900901</v>
      </c>
      <c r="B580" s="92">
        <v>9009</v>
      </c>
      <c r="C580" s="92" t="s">
        <v>696</v>
      </c>
      <c r="D580" s="114">
        <f>VLOOKUP(B580,Heroes_Config!$A$5:$AN$5005,MATCH(D$4,Heroes_Config!$A$4:$AN$4,0),0)</f>
        <v>2</v>
      </c>
      <c r="E580" s="34">
        <v>1</v>
      </c>
      <c r="I580" s="34" t="str">
        <f>IF(F580="","",IF(F580=4,VLOOKUP(VALUE(CONCATENATE(E580,F580,IF(OR(VLOOKUP(C580,[3]Heroes_Config!B:C,2,0)="枪兵",VLOOKUP(C580,[3]Heroes_Config!B:C,2,0)="步兵",VLOOKUP(C580,[3]Heroes_Config!B:C,2,0)="骑兵",VLOOKUP(C580,[3]Heroes_Config!B:C,2,0)="轻骑兵",VLOOKUP(C580,[3]Heroes_Config!B:C,2,0)="重骑兵",VLOOKUP(C580,[3]Heroes_Config!B:C,2,0)="盾兵",VLOOKUP(C580,[3]Heroes_Config!B:C,2,0)="忍者",VLOOKUP(C580,[3]Heroes_Config!B:C,2,0)="怪兽"),0,1))),[4]被动技能!A$3:B$32,2,0),VLOOKUP(VALUE(LEFT(CONCATENATE(E580,F580,IF(OR(VLOOKUP(C580,[3]Heroes_Config!B:C,2,0)="枪兵",VLOOKUP(C580,[3]Heroes_Config!B:C,2,0)="步兵",VLOOKUP(C580,[3]Heroes_Config!B:C,2,0)="骑兵",VLOOKUP(C580,[3]Heroes_Config!B:C,2,0)="轻骑兵",VLOOKUP(C580,[3]Heroes_Config!B:C,2,0)="重骑兵",VLOOKUP(C580,[3]Heroes_Config!B:C,2,0)="盾兵",VLOOKUP(C580,[3]Heroes_Config!B:C,2,0)="忍者",VLOOKUP(C580,[3]Heroes_Config!B:C,2,0)="怪兽"),0,1)),2)),[4]被动技能!A$3:B$32,2,0)))</f>
        <v/>
      </c>
      <c r="J580" s="34" t="str">
        <f t="shared" si="100"/>
        <v/>
      </c>
      <c r="K580" s="34" t="str">
        <f>VLOOKUP(D580,[4]被动技能!$A$35:$B$37,2,0)</f>
        <v>80000020|5|80000021|5|80000022|5;80000021|10|80000022|10|80000023|10</v>
      </c>
      <c r="L580" s="34" t="str">
        <f t="shared" si="98"/>
        <v/>
      </c>
      <c r="M580" s="34" t="str">
        <f t="shared" si="99"/>
        <v/>
      </c>
    </row>
    <row r="581" spans="1:13" s="34" customFormat="1" x14ac:dyDescent="0.15">
      <c r="A581" s="34">
        <f t="shared" si="97"/>
        <v>900902</v>
      </c>
      <c r="B581" s="92">
        <v>9009</v>
      </c>
      <c r="C581" s="92" t="s">
        <v>696</v>
      </c>
      <c r="D581" s="114">
        <f>VLOOKUP(B581,Heroes_Config!$A$5:$AN$5005,MATCH(D$4,Heroes_Config!$A$4:$AN$4,0),0)</f>
        <v>2</v>
      </c>
      <c r="E581" s="34">
        <v>2</v>
      </c>
      <c r="I581" s="34" t="str">
        <f>IF(F581="","",IF(F581=4,VLOOKUP(VALUE(CONCATENATE(E581,F581,IF(OR(VLOOKUP(C581,[3]Heroes_Config!B:C,2,0)="枪兵",VLOOKUP(C581,[3]Heroes_Config!B:C,2,0)="步兵",VLOOKUP(C581,[3]Heroes_Config!B:C,2,0)="骑兵",VLOOKUP(C581,[3]Heroes_Config!B:C,2,0)="轻骑兵",VLOOKUP(C581,[3]Heroes_Config!B:C,2,0)="重骑兵",VLOOKUP(C581,[3]Heroes_Config!B:C,2,0)="盾兵",VLOOKUP(C581,[3]Heroes_Config!B:C,2,0)="忍者",VLOOKUP(C581,[3]Heroes_Config!B:C,2,0)="怪兽"),0,1))),[4]被动技能!A$3:B$32,2,0),VLOOKUP(VALUE(LEFT(CONCATENATE(E581,F581,IF(OR(VLOOKUP(C581,[3]Heroes_Config!B:C,2,0)="枪兵",VLOOKUP(C581,[3]Heroes_Config!B:C,2,0)="步兵",VLOOKUP(C581,[3]Heroes_Config!B:C,2,0)="骑兵",VLOOKUP(C581,[3]Heroes_Config!B:C,2,0)="轻骑兵",VLOOKUP(C581,[3]Heroes_Config!B:C,2,0)="重骑兵",VLOOKUP(C581,[3]Heroes_Config!B:C,2,0)="盾兵",VLOOKUP(C581,[3]Heroes_Config!B:C,2,0)="忍者",VLOOKUP(C581,[3]Heroes_Config!B:C,2,0)="怪兽"),0,1)),2)),[4]被动技能!A$3:B$32,2,0)))</f>
        <v/>
      </c>
      <c r="J581" s="34" t="str">
        <f t="shared" si="100"/>
        <v/>
      </c>
      <c r="K581" s="34" t="str">
        <f>VLOOKUP(D581,[4]被动技能!$A$35:$B$37,2,0)</f>
        <v>80000020|5|80000021|5|80000022|5;80000021|10|80000022|10|80000023|10</v>
      </c>
      <c r="L581" s="34" t="str">
        <f t="shared" si="98"/>
        <v/>
      </c>
      <c r="M581" s="34" t="str">
        <f t="shared" si="99"/>
        <v/>
      </c>
    </row>
    <row r="582" spans="1:13" s="34" customFormat="1" x14ac:dyDescent="0.15">
      <c r="A582" s="34">
        <f t="shared" ref="A582:A645" si="101">B582*100+E582</f>
        <v>900903</v>
      </c>
      <c r="B582" s="92">
        <v>9009</v>
      </c>
      <c r="C582" s="92" t="s">
        <v>696</v>
      </c>
      <c r="D582" s="114">
        <f>VLOOKUP(B582,Heroes_Config!$A$5:$AN$5005,MATCH(D$4,Heroes_Config!$A$4:$AN$4,0),0)</f>
        <v>2</v>
      </c>
      <c r="E582" s="34">
        <v>3</v>
      </c>
      <c r="I582" s="34" t="str">
        <f>IF(F582="","",IF(F582=4,VLOOKUP(VALUE(CONCATENATE(E582,F582,IF(OR(VLOOKUP(C582,[3]Heroes_Config!B:C,2,0)="枪兵",VLOOKUP(C582,[3]Heroes_Config!B:C,2,0)="步兵",VLOOKUP(C582,[3]Heroes_Config!B:C,2,0)="骑兵",VLOOKUP(C582,[3]Heroes_Config!B:C,2,0)="轻骑兵",VLOOKUP(C582,[3]Heroes_Config!B:C,2,0)="重骑兵",VLOOKUP(C582,[3]Heroes_Config!B:C,2,0)="盾兵",VLOOKUP(C582,[3]Heroes_Config!B:C,2,0)="忍者",VLOOKUP(C582,[3]Heroes_Config!B:C,2,0)="怪兽"),0,1))),[4]被动技能!A$3:B$32,2,0),VLOOKUP(VALUE(LEFT(CONCATENATE(E582,F582,IF(OR(VLOOKUP(C582,[3]Heroes_Config!B:C,2,0)="枪兵",VLOOKUP(C582,[3]Heroes_Config!B:C,2,0)="步兵",VLOOKUP(C582,[3]Heroes_Config!B:C,2,0)="骑兵",VLOOKUP(C582,[3]Heroes_Config!B:C,2,0)="轻骑兵",VLOOKUP(C582,[3]Heroes_Config!B:C,2,0)="重骑兵",VLOOKUP(C582,[3]Heroes_Config!B:C,2,0)="盾兵",VLOOKUP(C582,[3]Heroes_Config!B:C,2,0)="忍者",VLOOKUP(C582,[3]Heroes_Config!B:C,2,0)="怪兽"),0,1)),2)),[4]被动技能!A$3:B$32,2,0)))</f>
        <v/>
      </c>
      <c r="J582" s="34" t="str">
        <f t="shared" si="100"/>
        <v/>
      </c>
      <c r="K582" s="34" t="str">
        <f>VLOOKUP(D582,[4]被动技能!$A$35:$B$37,2,0)</f>
        <v>80000020|5|80000021|5|80000022|5;80000021|10|80000022|10|80000023|10</v>
      </c>
      <c r="L582" s="34" t="str">
        <f t="shared" si="98"/>
        <v/>
      </c>
      <c r="M582" s="34" t="str">
        <f t="shared" si="99"/>
        <v/>
      </c>
    </row>
    <row r="583" spans="1:13" s="34" customFormat="1" x14ac:dyDescent="0.15">
      <c r="A583" s="34">
        <f t="shared" si="101"/>
        <v>900904</v>
      </c>
      <c r="B583" s="92">
        <v>9009</v>
      </c>
      <c r="C583" s="92" t="s">
        <v>696</v>
      </c>
      <c r="D583" s="114">
        <f>VLOOKUP(B583,Heroes_Config!$A$5:$AN$5005,MATCH(D$4,Heroes_Config!$A$4:$AN$4,0),0)</f>
        <v>2</v>
      </c>
      <c r="E583" s="34">
        <v>4</v>
      </c>
      <c r="I583" s="34" t="str">
        <f>IF(F583="","",IF(F583=4,VLOOKUP(VALUE(CONCATENATE(E583,F583,IF(OR(VLOOKUP(C583,[3]Heroes_Config!B:C,2,0)="枪兵",VLOOKUP(C583,[3]Heroes_Config!B:C,2,0)="步兵",VLOOKUP(C583,[3]Heroes_Config!B:C,2,0)="骑兵",VLOOKUP(C583,[3]Heroes_Config!B:C,2,0)="轻骑兵",VLOOKUP(C583,[3]Heroes_Config!B:C,2,0)="重骑兵",VLOOKUP(C583,[3]Heroes_Config!B:C,2,0)="盾兵",VLOOKUP(C583,[3]Heroes_Config!B:C,2,0)="忍者",VLOOKUP(C583,[3]Heroes_Config!B:C,2,0)="怪兽"),0,1))),[4]被动技能!A$3:B$32,2,0),VLOOKUP(VALUE(LEFT(CONCATENATE(E583,F583,IF(OR(VLOOKUP(C583,[3]Heroes_Config!B:C,2,0)="枪兵",VLOOKUP(C583,[3]Heroes_Config!B:C,2,0)="步兵",VLOOKUP(C583,[3]Heroes_Config!B:C,2,0)="骑兵",VLOOKUP(C583,[3]Heroes_Config!B:C,2,0)="轻骑兵",VLOOKUP(C583,[3]Heroes_Config!B:C,2,0)="重骑兵",VLOOKUP(C583,[3]Heroes_Config!B:C,2,0)="盾兵",VLOOKUP(C583,[3]Heroes_Config!B:C,2,0)="忍者",VLOOKUP(C583,[3]Heroes_Config!B:C,2,0)="怪兽"),0,1)),2)),[4]被动技能!A$3:B$32,2,0)))</f>
        <v/>
      </c>
      <c r="J583" s="34" t="str">
        <f t="shared" si="100"/>
        <v/>
      </c>
      <c r="K583" s="34" t="str">
        <f>VLOOKUP(D583,[4]被动技能!$A$35:$B$37,2,0)</f>
        <v>80000020|5|80000021|5|80000022|5;80000021|10|80000022|10|80000023|10</v>
      </c>
      <c r="L583" s="34" t="str">
        <f t="shared" si="98"/>
        <v/>
      </c>
      <c r="M583" s="34" t="str">
        <f t="shared" si="99"/>
        <v/>
      </c>
    </row>
    <row r="584" spans="1:13" s="34" customFormat="1" x14ac:dyDescent="0.15">
      <c r="A584" s="34">
        <f t="shared" si="101"/>
        <v>900905</v>
      </c>
      <c r="B584" s="92">
        <v>9009</v>
      </c>
      <c r="C584" s="92" t="s">
        <v>696</v>
      </c>
      <c r="D584" s="114">
        <f>VLOOKUP(B584,Heroes_Config!$A$5:$AN$5005,MATCH(D$4,Heroes_Config!$A$4:$AN$4,0),0)</f>
        <v>2</v>
      </c>
      <c r="E584" s="34">
        <v>5</v>
      </c>
      <c r="I584" s="34" t="str">
        <f>IF(F584="","",IF(F584=4,VLOOKUP(VALUE(CONCATENATE(E584,F584,IF(OR(VLOOKUP(C584,[3]Heroes_Config!B:C,2,0)="枪兵",VLOOKUP(C584,[3]Heroes_Config!B:C,2,0)="步兵",VLOOKUP(C584,[3]Heroes_Config!B:C,2,0)="骑兵",VLOOKUP(C584,[3]Heroes_Config!B:C,2,0)="轻骑兵",VLOOKUP(C584,[3]Heroes_Config!B:C,2,0)="重骑兵",VLOOKUP(C584,[3]Heroes_Config!B:C,2,0)="盾兵",VLOOKUP(C584,[3]Heroes_Config!B:C,2,0)="忍者",VLOOKUP(C584,[3]Heroes_Config!B:C,2,0)="怪兽"),0,1))),[4]被动技能!A$3:B$32,2,0),VLOOKUP(VALUE(LEFT(CONCATENATE(E584,F584,IF(OR(VLOOKUP(C584,[3]Heroes_Config!B:C,2,0)="枪兵",VLOOKUP(C584,[3]Heroes_Config!B:C,2,0)="步兵",VLOOKUP(C584,[3]Heroes_Config!B:C,2,0)="骑兵",VLOOKUP(C584,[3]Heroes_Config!B:C,2,0)="轻骑兵",VLOOKUP(C584,[3]Heroes_Config!B:C,2,0)="重骑兵",VLOOKUP(C584,[3]Heroes_Config!B:C,2,0)="盾兵",VLOOKUP(C584,[3]Heroes_Config!B:C,2,0)="忍者",VLOOKUP(C584,[3]Heroes_Config!B:C,2,0)="怪兽"),0,1)),2)),[4]被动技能!A$3:B$32,2,0)))</f>
        <v/>
      </c>
      <c r="J584" s="34" t="str">
        <f t="shared" si="100"/>
        <v/>
      </c>
      <c r="K584" s="34" t="str">
        <f>VLOOKUP(D584,[4]被动技能!$A$35:$B$37,2,0)</f>
        <v>80000020|5|80000021|5|80000022|5;80000021|10|80000022|10|80000023|10</v>
      </c>
      <c r="L584" s="34" t="str">
        <f t="shared" si="98"/>
        <v/>
      </c>
      <c r="M584" s="34" t="str">
        <f t="shared" si="99"/>
        <v/>
      </c>
    </row>
    <row r="585" spans="1:13" s="34" customFormat="1" x14ac:dyDescent="0.15">
      <c r="A585" s="34">
        <f t="shared" si="101"/>
        <v>900906</v>
      </c>
      <c r="B585" s="92">
        <v>9009</v>
      </c>
      <c r="C585" s="92" t="s">
        <v>696</v>
      </c>
      <c r="D585" s="114">
        <f>VLOOKUP(B585,Heroes_Config!$A$5:$AN$5005,MATCH(D$4,Heroes_Config!$A$4:$AN$4,0),0)</f>
        <v>2</v>
      </c>
      <c r="E585" s="34">
        <v>6</v>
      </c>
      <c r="I585" s="34" t="str">
        <f>IF(F585="","",IF(F585=4,VLOOKUP(VALUE(CONCATENATE(E585,F585,IF(OR(VLOOKUP(C585,[3]Heroes_Config!B:C,2,0)="枪兵",VLOOKUP(C585,[3]Heroes_Config!B:C,2,0)="步兵",VLOOKUP(C585,[3]Heroes_Config!B:C,2,0)="骑兵",VLOOKUP(C585,[3]Heroes_Config!B:C,2,0)="轻骑兵",VLOOKUP(C585,[3]Heroes_Config!B:C,2,0)="重骑兵",VLOOKUP(C585,[3]Heroes_Config!B:C,2,0)="盾兵",VLOOKUP(C585,[3]Heroes_Config!B:C,2,0)="忍者",VLOOKUP(C585,[3]Heroes_Config!B:C,2,0)="怪兽"),0,1))),[4]被动技能!A$3:B$32,2,0),VLOOKUP(VALUE(LEFT(CONCATENATE(E585,F585,IF(OR(VLOOKUP(C585,[3]Heroes_Config!B:C,2,0)="枪兵",VLOOKUP(C585,[3]Heroes_Config!B:C,2,0)="步兵",VLOOKUP(C585,[3]Heroes_Config!B:C,2,0)="骑兵",VLOOKUP(C585,[3]Heroes_Config!B:C,2,0)="轻骑兵",VLOOKUP(C585,[3]Heroes_Config!B:C,2,0)="重骑兵",VLOOKUP(C585,[3]Heroes_Config!B:C,2,0)="盾兵",VLOOKUP(C585,[3]Heroes_Config!B:C,2,0)="忍者",VLOOKUP(C585,[3]Heroes_Config!B:C,2,0)="怪兽"),0,1)),2)),[4]被动技能!A$3:B$32,2,0)))</f>
        <v/>
      </c>
      <c r="J585" s="34" t="str">
        <f t="shared" si="100"/>
        <v/>
      </c>
      <c r="K585" s="34" t="str">
        <f>VLOOKUP(D585,[4]被动技能!$A$35:$B$37,2,0)</f>
        <v>80000020|5|80000021|5|80000022|5;80000021|10|80000022|10|80000023|10</v>
      </c>
      <c r="L585" s="34" t="str">
        <f t="shared" si="98"/>
        <v/>
      </c>
      <c r="M585" s="34" t="str">
        <f t="shared" si="99"/>
        <v/>
      </c>
    </row>
    <row r="586" spans="1:13" s="34" customFormat="1" x14ac:dyDescent="0.15">
      <c r="A586" s="34">
        <f t="shared" si="101"/>
        <v>910101</v>
      </c>
      <c r="B586" s="92">
        <v>9101</v>
      </c>
      <c r="C586" s="92" t="s">
        <v>560</v>
      </c>
      <c r="D586" s="114">
        <f>VLOOKUP(B586,Heroes_Config!$A$5:$AN$5005,MATCH(D$4,Heroes_Config!$A$4:$AN$4,0),0)</f>
        <v>2</v>
      </c>
      <c r="E586" s="34">
        <v>1</v>
      </c>
      <c r="I586" s="34" t="str">
        <f>IF(F586="","",IF(F586=4,VLOOKUP(VALUE(CONCATENATE(E586,F586,IF(OR(VLOOKUP(C586,[3]Heroes_Config!B:C,2,0)="枪兵",VLOOKUP(C586,[3]Heroes_Config!B:C,2,0)="步兵",VLOOKUP(C586,[3]Heroes_Config!B:C,2,0)="骑兵",VLOOKUP(C586,[3]Heroes_Config!B:C,2,0)="轻骑兵",VLOOKUP(C586,[3]Heroes_Config!B:C,2,0)="重骑兵",VLOOKUP(C586,[3]Heroes_Config!B:C,2,0)="盾兵",VLOOKUP(C586,[3]Heroes_Config!B:C,2,0)="忍者",VLOOKUP(C586,[3]Heroes_Config!B:C,2,0)="怪兽"),0,1))),[4]被动技能!A$3:B$32,2,0),VLOOKUP(VALUE(LEFT(CONCATENATE(E586,F586,IF(OR(VLOOKUP(C586,[3]Heroes_Config!B:C,2,0)="枪兵",VLOOKUP(C586,[3]Heroes_Config!B:C,2,0)="步兵",VLOOKUP(C586,[3]Heroes_Config!B:C,2,0)="骑兵",VLOOKUP(C586,[3]Heroes_Config!B:C,2,0)="轻骑兵",VLOOKUP(C586,[3]Heroes_Config!B:C,2,0)="重骑兵",VLOOKUP(C586,[3]Heroes_Config!B:C,2,0)="盾兵",VLOOKUP(C586,[3]Heroes_Config!B:C,2,0)="忍者",VLOOKUP(C586,[3]Heroes_Config!B:C,2,0)="怪兽"),0,1)),2)),[4]被动技能!A$3:B$32,2,0)))</f>
        <v/>
      </c>
      <c r="J586" s="34" t="str">
        <f t="shared" si="100"/>
        <v/>
      </c>
      <c r="K586" s="34" t="str">
        <f>VLOOKUP(D586,[4]被动技能!$A$35:$B$37,2,0)</f>
        <v>80000020|5|80000021|5|80000022|5;80000021|10|80000022|10|80000023|10</v>
      </c>
      <c r="L586" s="34" t="str">
        <f t="shared" si="98"/>
        <v/>
      </c>
      <c r="M586" s="34" t="str">
        <f t="shared" si="99"/>
        <v/>
      </c>
    </row>
    <row r="587" spans="1:13" s="34" customFormat="1" x14ac:dyDescent="0.15">
      <c r="A587" s="34">
        <f t="shared" si="101"/>
        <v>910102</v>
      </c>
      <c r="B587" s="92">
        <v>9101</v>
      </c>
      <c r="C587" s="92" t="s">
        <v>560</v>
      </c>
      <c r="D587" s="114">
        <f>VLOOKUP(B587,Heroes_Config!$A$5:$AN$5005,MATCH(D$4,Heroes_Config!$A$4:$AN$4,0),0)</f>
        <v>2</v>
      </c>
      <c r="E587" s="34">
        <v>2</v>
      </c>
      <c r="I587" s="34" t="str">
        <f>IF(F587="","",IF(F587=4,VLOOKUP(VALUE(CONCATENATE(E587,F587,IF(OR(VLOOKUP(C587,[3]Heroes_Config!B:C,2,0)="枪兵",VLOOKUP(C587,[3]Heroes_Config!B:C,2,0)="步兵",VLOOKUP(C587,[3]Heroes_Config!B:C,2,0)="骑兵",VLOOKUP(C587,[3]Heroes_Config!B:C,2,0)="轻骑兵",VLOOKUP(C587,[3]Heroes_Config!B:C,2,0)="重骑兵",VLOOKUP(C587,[3]Heroes_Config!B:C,2,0)="盾兵",VLOOKUP(C587,[3]Heroes_Config!B:C,2,0)="忍者",VLOOKUP(C587,[3]Heroes_Config!B:C,2,0)="怪兽"),0,1))),[4]被动技能!A$3:B$32,2,0),VLOOKUP(VALUE(LEFT(CONCATENATE(E587,F587,IF(OR(VLOOKUP(C587,[3]Heroes_Config!B:C,2,0)="枪兵",VLOOKUP(C587,[3]Heroes_Config!B:C,2,0)="步兵",VLOOKUP(C587,[3]Heroes_Config!B:C,2,0)="骑兵",VLOOKUP(C587,[3]Heroes_Config!B:C,2,0)="轻骑兵",VLOOKUP(C587,[3]Heroes_Config!B:C,2,0)="重骑兵",VLOOKUP(C587,[3]Heroes_Config!B:C,2,0)="盾兵",VLOOKUP(C587,[3]Heroes_Config!B:C,2,0)="忍者",VLOOKUP(C587,[3]Heroes_Config!B:C,2,0)="怪兽"),0,1)),2)),[4]被动技能!A$3:B$32,2,0)))</f>
        <v/>
      </c>
      <c r="J587" s="34" t="str">
        <f t="shared" si="100"/>
        <v/>
      </c>
      <c r="K587" s="34" t="str">
        <f>VLOOKUP(D587,[4]被动技能!$A$35:$B$37,2,0)</f>
        <v>80000020|5|80000021|5|80000022|5;80000021|10|80000022|10|80000023|10</v>
      </c>
      <c r="L587" s="34" t="str">
        <f t="shared" si="98"/>
        <v/>
      </c>
      <c r="M587" s="34" t="str">
        <f t="shared" si="99"/>
        <v/>
      </c>
    </row>
    <row r="588" spans="1:13" s="34" customFormat="1" x14ac:dyDescent="0.15">
      <c r="A588" s="34">
        <f t="shared" si="101"/>
        <v>910103</v>
      </c>
      <c r="B588" s="92">
        <v>9101</v>
      </c>
      <c r="C588" s="92" t="s">
        <v>560</v>
      </c>
      <c r="D588" s="114">
        <f>VLOOKUP(B588,Heroes_Config!$A$5:$AN$5005,MATCH(D$4,Heroes_Config!$A$4:$AN$4,0),0)</f>
        <v>2</v>
      </c>
      <c r="E588" s="34">
        <v>3</v>
      </c>
      <c r="I588" s="34" t="str">
        <f>IF(F588="","",IF(F588=4,VLOOKUP(VALUE(CONCATENATE(E588,F588,IF(OR(VLOOKUP(C588,[3]Heroes_Config!B:C,2,0)="枪兵",VLOOKUP(C588,[3]Heroes_Config!B:C,2,0)="步兵",VLOOKUP(C588,[3]Heroes_Config!B:C,2,0)="骑兵",VLOOKUP(C588,[3]Heroes_Config!B:C,2,0)="轻骑兵",VLOOKUP(C588,[3]Heroes_Config!B:C,2,0)="重骑兵",VLOOKUP(C588,[3]Heroes_Config!B:C,2,0)="盾兵",VLOOKUP(C588,[3]Heroes_Config!B:C,2,0)="忍者",VLOOKUP(C588,[3]Heroes_Config!B:C,2,0)="怪兽"),0,1))),[4]被动技能!A$3:B$32,2,0),VLOOKUP(VALUE(LEFT(CONCATENATE(E588,F588,IF(OR(VLOOKUP(C588,[3]Heroes_Config!B:C,2,0)="枪兵",VLOOKUP(C588,[3]Heroes_Config!B:C,2,0)="步兵",VLOOKUP(C588,[3]Heroes_Config!B:C,2,0)="骑兵",VLOOKUP(C588,[3]Heroes_Config!B:C,2,0)="轻骑兵",VLOOKUP(C588,[3]Heroes_Config!B:C,2,0)="重骑兵",VLOOKUP(C588,[3]Heroes_Config!B:C,2,0)="盾兵",VLOOKUP(C588,[3]Heroes_Config!B:C,2,0)="忍者",VLOOKUP(C588,[3]Heroes_Config!B:C,2,0)="怪兽"),0,1)),2)),[4]被动技能!A$3:B$32,2,0)))</f>
        <v/>
      </c>
      <c r="J588" s="34" t="str">
        <f t="shared" si="100"/>
        <v/>
      </c>
      <c r="K588" s="34" t="str">
        <f>VLOOKUP(D588,[4]被动技能!$A$35:$B$37,2,0)</f>
        <v>80000020|5|80000021|5|80000022|5;80000021|10|80000022|10|80000023|10</v>
      </c>
      <c r="L588" s="34" t="str">
        <f t="shared" si="98"/>
        <v/>
      </c>
      <c r="M588" s="34" t="str">
        <f t="shared" si="99"/>
        <v/>
      </c>
    </row>
    <row r="589" spans="1:13" s="34" customFormat="1" x14ac:dyDescent="0.15">
      <c r="A589" s="34">
        <f t="shared" si="101"/>
        <v>910104</v>
      </c>
      <c r="B589" s="92">
        <v>9101</v>
      </c>
      <c r="C589" s="92" t="s">
        <v>560</v>
      </c>
      <c r="D589" s="114">
        <f>VLOOKUP(B589,Heroes_Config!$A$5:$AN$5005,MATCH(D$4,Heroes_Config!$A$4:$AN$4,0),0)</f>
        <v>2</v>
      </c>
      <c r="E589" s="34">
        <v>4</v>
      </c>
      <c r="I589" s="34" t="str">
        <f>IF(F589="","",IF(F589=4,VLOOKUP(VALUE(CONCATENATE(E589,F589,IF(OR(VLOOKUP(C589,[3]Heroes_Config!B:C,2,0)="枪兵",VLOOKUP(C589,[3]Heroes_Config!B:C,2,0)="步兵",VLOOKUP(C589,[3]Heroes_Config!B:C,2,0)="骑兵",VLOOKUP(C589,[3]Heroes_Config!B:C,2,0)="轻骑兵",VLOOKUP(C589,[3]Heroes_Config!B:C,2,0)="重骑兵",VLOOKUP(C589,[3]Heroes_Config!B:C,2,0)="盾兵",VLOOKUP(C589,[3]Heroes_Config!B:C,2,0)="忍者",VLOOKUP(C589,[3]Heroes_Config!B:C,2,0)="怪兽"),0,1))),[4]被动技能!A$3:B$32,2,0),VLOOKUP(VALUE(LEFT(CONCATENATE(E589,F589,IF(OR(VLOOKUP(C589,[3]Heroes_Config!B:C,2,0)="枪兵",VLOOKUP(C589,[3]Heroes_Config!B:C,2,0)="步兵",VLOOKUP(C589,[3]Heroes_Config!B:C,2,0)="骑兵",VLOOKUP(C589,[3]Heroes_Config!B:C,2,0)="轻骑兵",VLOOKUP(C589,[3]Heroes_Config!B:C,2,0)="重骑兵",VLOOKUP(C589,[3]Heroes_Config!B:C,2,0)="盾兵",VLOOKUP(C589,[3]Heroes_Config!B:C,2,0)="忍者",VLOOKUP(C589,[3]Heroes_Config!B:C,2,0)="怪兽"),0,1)),2)),[4]被动技能!A$3:B$32,2,0)))</f>
        <v/>
      </c>
      <c r="J589" s="34" t="str">
        <f t="shared" si="100"/>
        <v/>
      </c>
      <c r="K589" s="34" t="str">
        <f>VLOOKUP(D589,[4]被动技能!$A$35:$B$37,2,0)</f>
        <v>80000020|5|80000021|5|80000022|5;80000021|10|80000022|10|80000023|10</v>
      </c>
      <c r="L589" s="34" t="str">
        <f t="shared" si="98"/>
        <v/>
      </c>
      <c r="M589" s="34" t="str">
        <f t="shared" si="99"/>
        <v/>
      </c>
    </row>
    <row r="590" spans="1:13" s="34" customFormat="1" x14ac:dyDescent="0.15">
      <c r="A590" s="34">
        <f t="shared" si="101"/>
        <v>910105</v>
      </c>
      <c r="B590" s="92">
        <v>9101</v>
      </c>
      <c r="C590" s="92" t="s">
        <v>560</v>
      </c>
      <c r="D590" s="114">
        <f>VLOOKUP(B590,Heroes_Config!$A$5:$AN$5005,MATCH(D$4,Heroes_Config!$A$4:$AN$4,0),0)</f>
        <v>2</v>
      </c>
      <c r="E590" s="34">
        <v>5</v>
      </c>
      <c r="I590" s="34" t="str">
        <f>IF(F590="","",IF(F590=4,VLOOKUP(VALUE(CONCATENATE(E590,F590,IF(OR(VLOOKUP(C590,[3]Heroes_Config!B:C,2,0)="枪兵",VLOOKUP(C590,[3]Heroes_Config!B:C,2,0)="步兵",VLOOKUP(C590,[3]Heroes_Config!B:C,2,0)="骑兵",VLOOKUP(C590,[3]Heroes_Config!B:C,2,0)="轻骑兵",VLOOKUP(C590,[3]Heroes_Config!B:C,2,0)="重骑兵",VLOOKUP(C590,[3]Heroes_Config!B:C,2,0)="盾兵",VLOOKUP(C590,[3]Heroes_Config!B:C,2,0)="忍者",VLOOKUP(C590,[3]Heroes_Config!B:C,2,0)="怪兽"),0,1))),[4]被动技能!A$3:B$32,2,0),VLOOKUP(VALUE(LEFT(CONCATENATE(E590,F590,IF(OR(VLOOKUP(C590,[3]Heroes_Config!B:C,2,0)="枪兵",VLOOKUP(C590,[3]Heroes_Config!B:C,2,0)="步兵",VLOOKUP(C590,[3]Heroes_Config!B:C,2,0)="骑兵",VLOOKUP(C590,[3]Heroes_Config!B:C,2,0)="轻骑兵",VLOOKUP(C590,[3]Heroes_Config!B:C,2,0)="重骑兵",VLOOKUP(C590,[3]Heroes_Config!B:C,2,0)="盾兵",VLOOKUP(C590,[3]Heroes_Config!B:C,2,0)="忍者",VLOOKUP(C590,[3]Heroes_Config!B:C,2,0)="怪兽"),0,1)),2)),[4]被动技能!A$3:B$32,2,0)))</f>
        <v/>
      </c>
      <c r="J590" s="34" t="str">
        <f t="shared" si="100"/>
        <v/>
      </c>
      <c r="K590" s="34" t="str">
        <f>VLOOKUP(D590,[4]被动技能!$A$35:$B$37,2,0)</f>
        <v>80000020|5|80000021|5|80000022|5;80000021|10|80000022|10|80000023|10</v>
      </c>
      <c r="L590" s="34" t="str">
        <f t="shared" si="98"/>
        <v/>
      </c>
      <c r="M590" s="34" t="str">
        <f t="shared" si="99"/>
        <v/>
      </c>
    </row>
    <row r="591" spans="1:13" s="34" customFormat="1" x14ac:dyDescent="0.15">
      <c r="A591" s="34">
        <f t="shared" si="101"/>
        <v>910106</v>
      </c>
      <c r="B591" s="92">
        <v>9101</v>
      </c>
      <c r="C591" s="92" t="s">
        <v>560</v>
      </c>
      <c r="D591" s="114">
        <f>VLOOKUP(B591,Heroes_Config!$A$5:$AN$5005,MATCH(D$4,Heroes_Config!$A$4:$AN$4,0),0)</f>
        <v>2</v>
      </c>
      <c r="E591" s="34">
        <v>6</v>
      </c>
      <c r="I591" s="34" t="str">
        <f>IF(F591="","",IF(F591=4,VLOOKUP(VALUE(CONCATENATE(E591,F591,IF(OR(VLOOKUP(C591,[3]Heroes_Config!B:C,2,0)="枪兵",VLOOKUP(C591,[3]Heroes_Config!B:C,2,0)="步兵",VLOOKUP(C591,[3]Heroes_Config!B:C,2,0)="骑兵",VLOOKUP(C591,[3]Heroes_Config!B:C,2,0)="轻骑兵",VLOOKUP(C591,[3]Heroes_Config!B:C,2,0)="重骑兵",VLOOKUP(C591,[3]Heroes_Config!B:C,2,0)="盾兵",VLOOKUP(C591,[3]Heroes_Config!B:C,2,0)="忍者",VLOOKUP(C591,[3]Heroes_Config!B:C,2,0)="怪兽"),0,1))),[4]被动技能!A$3:B$32,2,0),VLOOKUP(VALUE(LEFT(CONCATENATE(E591,F591,IF(OR(VLOOKUP(C591,[3]Heroes_Config!B:C,2,0)="枪兵",VLOOKUP(C591,[3]Heroes_Config!B:C,2,0)="步兵",VLOOKUP(C591,[3]Heroes_Config!B:C,2,0)="骑兵",VLOOKUP(C591,[3]Heroes_Config!B:C,2,0)="轻骑兵",VLOOKUP(C591,[3]Heroes_Config!B:C,2,0)="重骑兵",VLOOKUP(C591,[3]Heroes_Config!B:C,2,0)="盾兵",VLOOKUP(C591,[3]Heroes_Config!B:C,2,0)="忍者",VLOOKUP(C591,[3]Heroes_Config!B:C,2,0)="怪兽"),0,1)),2)),[4]被动技能!A$3:B$32,2,0)))</f>
        <v/>
      </c>
      <c r="J591" s="34" t="str">
        <f t="shared" si="100"/>
        <v/>
      </c>
      <c r="K591" s="34" t="str">
        <f>VLOOKUP(D591,[4]被动技能!$A$35:$B$37,2,0)</f>
        <v>80000020|5|80000021|5|80000022|5;80000021|10|80000022|10|80000023|10</v>
      </c>
      <c r="L591" s="34" t="str">
        <f t="shared" si="98"/>
        <v/>
      </c>
      <c r="M591" s="34" t="str">
        <f t="shared" si="99"/>
        <v/>
      </c>
    </row>
    <row r="592" spans="1:13" s="34" customFormat="1" x14ac:dyDescent="0.15">
      <c r="A592" s="34">
        <f t="shared" si="101"/>
        <v>910201</v>
      </c>
      <c r="B592" s="92">
        <v>9102</v>
      </c>
      <c r="C592" s="92" t="s">
        <v>561</v>
      </c>
      <c r="D592" s="114">
        <f>VLOOKUP(B592,Heroes_Config!$A$5:$AN$5005,MATCH(D$4,Heroes_Config!$A$4:$AN$4,0),0)</f>
        <v>2</v>
      </c>
      <c r="E592" s="34">
        <v>1</v>
      </c>
      <c r="I592" s="34" t="str">
        <f>IF(F592="","",IF(F592=4,VLOOKUP(VALUE(CONCATENATE(E592,F592,IF(OR(VLOOKUP(C592,[3]Heroes_Config!B:C,2,0)="枪兵",VLOOKUP(C592,[3]Heroes_Config!B:C,2,0)="步兵",VLOOKUP(C592,[3]Heroes_Config!B:C,2,0)="骑兵",VLOOKUP(C592,[3]Heroes_Config!B:C,2,0)="轻骑兵",VLOOKUP(C592,[3]Heroes_Config!B:C,2,0)="重骑兵",VLOOKUP(C592,[3]Heroes_Config!B:C,2,0)="盾兵",VLOOKUP(C592,[3]Heroes_Config!B:C,2,0)="忍者",VLOOKUP(C592,[3]Heroes_Config!B:C,2,0)="怪兽"),0,1))),[4]被动技能!A$3:B$32,2,0),VLOOKUP(VALUE(LEFT(CONCATENATE(E592,F592,IF(OR(VLOOKUP(C592,[3]Heroes_Config!B:C,2,0)="枪兵",VLOOKUP(C592,[3]Heroes_Config!B:C,2,0)="步兵",VLOOKUP(C592,[3]Heroes_Config!B:C,2,0)="骑兵",VLOOKUP(C592,[3]Heroes_Config!B:C,2,0)="轻骑兵",VLOOKUP(C592,[3]Heroes_Config!B:C,2,0)="重骑兵",VLOOKUP(C592,[3]Heroes_Config!B:C,2,0)="盾兵",VLOOKUP(C592,[3]Heroes_Config!B:C,2,0)="忍者",VLOOKUP(C592,[3]Heroes_Config!B:C,2,0)="怪兽"),0,1)),2)),[4]被动技能!A$3:B$32,2,0)))</f>
        <v/>
      </c>
      <c r="J592" s="34" t="str">
        <f t="shared" si="100"/>
        <v/>
      </c>
      <c r="K592" s="34" t="str">
        <f>VLOOKUP(D592,[4]被动技能!$A$35:$B$37,2,0)</f>
        <v>80000020|5|80000021|5|80000022|5;80000021|10|80000022|10|80000023|10</v>
      </c>
      <c r="L592" s="34" t="str">
        <f t="shared" si="98"/>
        <v/>
      </c>
      <c r="M592" s="34" t="str">
        <f t="shared" si="99"/>
        <v/>
      </c>
    </row>
    <row r="593" spans="1:13" s="34" customFormat="1" x14ac:dyDescent="0.15">
      <c r="A593" s="34">
        <f t="shared" si="101"/>
        <v>910202</v>
      </c>
      <c r="B593" s="92">
        <v>9102</v>
      </c>
      <c r="C593" s="92" t="s">
        <v>561</v>
      </c>
      <c r="D593" s="114">
        <f>VLOOKUP(B593,Heroes_Config!$A$5:$AN$5005,MATCH(D$4,Heroes_Config!$A$4:$AN$4,0),0)</f>
        <v>2</v>
      </c>
      <c r="E593" s="34">
        <v>2</v>
      </c>
      <c r="I593" s="34" t="str">
        <f>IF(F593="","",IF(F593=4,VLOOKUP(VALUE(CONCATENATE(E593,F593,IF(OR(VLOOKUP(C593,[3]Heroes_Config!B:C,2,0)="枪兵",VLOOKUP(C593,[3]Heroes_Config!B:C,2,0)="步兵",VLOOKUP(C593,[3]Heroes_Config!B:C,2,0)="骑兵",VLOOKUP(C593,[3]Heroes_Config!B:C,2,0)="轻骑兵",VLOOKUP(C593,[3]Heroes_Config!B:C,2,0)="重骑兵",VLOOKUP(C593,[3]Heroes_Config!B:C,2,0)="盾兵",VLOOKUP(C593,[3]Heroes_Config!B:C,2,0)="忍者",VLOOKUP(C593,[3]Heroes_Config!B:C,2,0)="怪兽"),0,1))),[4]被动技能!A$3:B$32,2,0),VLOOKUP(VALUE(LEFT(CONCATENATE(E593,F593,IF(OR(VLOOKUP(C593,[3]Heroes_Config!B:C,2,0)="枪兵",VLOOKUP(C593,[3]Heroes_Config!B:C,2,0)="步兵",VLOOKUP(C593,[3]Heroes_Config!B:C,2,0)="骑兵",VLOOKUP(C593,[3]Heroes_Config!B:C,2,0)="轻骑兵",VLOOKUP(C593,[3]Heroes_Config!B:C,2,0)="重骑兵",VLOOKUP(C593,[3]Heroes_Config!B:C,2,0)="盾兵",VLOOKUP(C593,[3]Heroes_Config!B:C,2,0)="忍者",VLOOKUP(C593,[3]Heroes_Config!B:C,2,0)="怪兽"),0,1)),2)),[4]被动技能!A$3:B$32,2,0)))</f>
        <v/>
      </c>
      <c r="J593" s="34" t="str">
        <f t="shared" si="100"/>
        <v/>
      </c>
      <c r="K593" s="34" t="str">
        <f>VLOOKUP(D593,[4]被动技能!$A$35:$B$37,2,0)</f>
        <v>80000020|5|80000021|5|80000022|5;80000021|10|80000022|10|80000023|10</v>
      </c>
      <c r="L593" s="34" t="str">
        <f t="shared" si="98"/>
        <v/>
      </c>
      <c r="M593" s="34" t="str">
        <f t="shared" si="99"/>
        <v/>
      </c>
    </row>
    <row r="594" spans="1:13" s="34" customFormat="1" x14ac:dyDescent="0.15">
      <c r="A594" s="34">
        <f t="shared" si="101"/>
        <v>910203</v>
      </c>
      <c r="B594" s="92">
        <v>9102</v>
      </c>
      <c r="C594" s="92" t="s">
        <v>561</v>
      </c>
      <c r="D594" s="114">
        <f>VLOOKUP(B594,Heroes_Config!$A$5:$AN$5005,MATCH(D$4,Heroes_Config!$A$4:$AN$4,0),0)</f>
        <v>2</v>
      </c>
      <c r="E594" s="34">
        <v>3</v>
      </c>
      <c r="I594" s="34" t="str">
        <f>IF(F594="","",IF(F594=4,VLOOKUP(VALUE(CONCATENATE(E594,F594,IF(OR(VLOOKUP(C594,[3]Heroes_Config!B:C,2,0)="枪兵",VLOOKUP(C594,[3]Heroes_Config!B:C,2,0)="步兵",VLOOKUP(C594,[3]Heroes_Config!B:C,2,0)="骑兵",VLOOKUP(C594,[3]Heroes_Config!B:C,2,0)="轻骑兵",VLOOKUP(C594,[3]Heroes_Config!B:C,2,0)="重骑兵",VLOOKUP(C594,[3]Heroes_Config!B:C,2,0)="盾兵",VLOOKUP(C594,[3]Heroes_Config!B:C,2,0)="忍者",VLOOKUP(C594,[3]Heroes_Config!B:C,2,0)="怪兽"),0,1))),[4]被动技能!A$3:B$32,2,0),VLOOKUP(VALUE(LEFT(CONCATENATE(E594,F594,IF(OR(VLOOKUP(C594,[3]Heroes_Config!B:C,2,0)="枪兵",VLOOKUP(C594,[3]Heroes_Config!B:C,2,0)="步兵",VLOOKUP(C594,[3]Heroes_Config!B:C,2,0)="骑兵",VLOOKUP(C594,[3]Heroes_Config!B:C,2,0)="轻骑兵",VLOOKUP(C594,[3]Heroes_Config!B:C,2,0)="重骑兵",VLOOKUP(C594,[3]Heroes_Config!B:C,2,0)="盾兵",VLOOKUP(C594,[3]Heroes_Config!B:C,2,0)="忍者",VLOOKUP(C594,[3]Heroes_Config!B:C,2,0)="怪兽"),0,1)),2)),[4]被动技能!A$3:B$32,2,0)))</f>
        <v/>
      </c>
      <c r="J594" s="34" t="str">
        <f t="shared" si="100"/>
        <v/>
      </c>
      <c r="K594" s="34" t="str">
        <f>VLOOKUP(D594,[4]被动技能!$A$35:$B$37,2,0)</f>
        <v>80000020|5|80000021|5|80000022|5;80000021|10|80000022|10|80000023|10</v>
      </c>
      <c r="L594" s="34" t="str">
        <f t="shared" si="98"/>
        <v/>
      </c>
      <c r="M594" s="34" t="str">
        <f t="shared" si="99"/>
        <v/>
      </c>
    </row>
    <row r="595" spans="1:13" s="34" customFormat="1" x14ac:dyDescent="0.15">
      <c r="A595" s="34">
        <f t="shared" si="101"/>
        <v>910204</v>
      </c>
      <c r="B595" s="92">
        <v>9102</v>
      </c>
      <c r="C595" s="92" t="s">
        <v>561</v>
      </c>
      <c r="D595" s="114">
        <f>VLOOKUP(B595,Heroes_Config!$A$5:$AN$5005,MATCH(D$4,Heroes_Config!$A$4:$AN$4,0),0)</f>
        <v>2</v>
      </c>
      <c r="E595" s="34">
        <v>4</v>
      </c>
      <c r="I595" s="34" t="str">
        <f>IF(F595="","",IF(F595=4,VLOOKUP(VALUE(CONCATENATE(E595,F595,IF(OR(VLOOKUP(C595,[3]Heroes_Config!B:C,2,0)="枪兵",VLOOKUP(C595,[3]Heroes_Config!B:C,2,0)="步兵",VLOOKUP(C595,[3]Heroes_Config!B:C,2,0)="骑兵",VLOOKUP(C595,[3]Heroes_Config!B:C,2,0)="轻骑兵",VLOOKUP(C595,[3]Heroes_Config!B:C,2,0)="重骑兵",VLOOKUP(C595,[3]Heroes_Config!B:C,2,0)="盾兵",VLOOKUP(C595,[3]Heroes_Config!B:C,2,0)="忍者",VLOOKUP(C595,[3]Heroes_Config!B:C,2,0)="怪兽"),0,1))),[4]被动技能!A$3:B$32,2,0),VLOOKUP(VALUE(LEFT(CONCATENATE(E595,F595,IF(OR(VLOOKUP(C595,[3]Heroes_Config!B:C,2,0)="枪兵",VLOOKUP(C595,[3]Heroes_Config!B:C,2,0)="步兵",VLOOKUP(C595,[3]Heroes_Config!B:C,2,0)="骑兵",VLOOKUP(C595,[3]Heroes_Config!B:C,2,0)="轻骑兵",VLOOKUP(C595,[3]Heroes_Config!B:C,2,0)="重骑兵",VLOOKUP(C595,[3]Heroes_Config!B:C,2,0)="盾兵",VLOOKUP(C595,[3]Heroes_Config!B:C,2,0)="忍者",VLOOKUP(C595,[3]Heroes_Config!B:C,2,0)="怪兽"),0,1)),2)),[4]被动技能!A$3:B$32,2,0)))</f>
        <v/>
      </c>
      <c r="J595" s="34" t="str">
        <f t="shared" si="100"/>
        <v/>
      </c>
      <c r="K595" s="34" t="str">
        <f>VLOOKUP(D595,[4]被动技能!$A$35:$B$37,2,0)</f>
        <v>80000020|5|80000021|5|80000022|5;80000021|10|80000022|10|80000023|10</v>
      </c>
      <c r="L595" s="34" t="str">
        <f t="shared" si="98"/>
        <v/>
      </c>
      <c r="M595" s="34" t="str">
        <f t="shared" si="99"/>
        <v/>
      </c>
    </row>
    <row r="596" spans="1:13" s="34" customFormat="1" x14ac:dyDescent="0.15">
      <c r="A596" s="34">
        <f t="shared" si="101"/>
        <v>910205</v>
      </c>
      <c r="B596" s="92">
        <v>9102</v>
      </c>
      <c r="C596" s="92" t="s">
        <v>561</v>
      </c>
      <c r="D596" s="114">
        <f>VLOOKUP(B596,Heroes_Config!$A$5:$AN$5005,MATCH(D$4,Heroes_Config!$A$4:$AN$4,0),0)</f>
        <v>2</v>
      </c>
      <c r="E596" s="34">
        <v>5</v>
      </c>
      <c r="I596" s="34" t="str">
        <f>IF(F596="","",IF(F596=4,VLOOKUP(VALUE(CONCATENATE(E596,F596,IF(OR(VLOOKUP(C596,[3]Heroes_Config!B:C,2,0)="枪兵",VLOOKUP(C596,[3]Heroes_Config!B:C,2,0)="步兵",VLOOKUP(C596,[3]Heroes_Config!B:C,2,0)="骑兵",VLOOKUP(C596,[3]Heroes_Config!B:C,2,0)="轻骑兵",VLOOKUP(C596,[3]Heroes_Config!B:C,2,0)="重骑兵",VLOOKUP(C596,[3]Heroes_Config!B:C,2,0)="盾兵",VLOOKUP(C596,[3]Heroes_Config!B:C,2,0)="忍者",VLOOKUP(C596,[3]Heroes_Config!B:C,2,0)="怪兽"),0,1))),[4]被动技能!A$3:B$32,2,0),VLOOKUP(VALUE(LEFT(CONCATENATE(E596,F596,IF(OR(VLOOKUP(C596,[3]Heroes_Config!B:C,2,0)="枪兵",VLOOKUP(C596,[3]Heroes_Config!B:C,2,0)="步兵",VLOOKUP(C596,[3]Heroes_Config!B:C,2,0)="骑兵",VLOOKUP(C596,[3]Heroes_Config!B:C,2,0)="轻骑兵",VLOOKUP(C596,[3]Heroes_Config!B:C,2,0)="重骑兵",VLOOKUP(C596,[3]Heroes_Config!B:C,2,0)="盾兵",VLOOKUP(C596,[3]Heroes_Config!B:C,2,0)="忍者",VLOOKUP(C596,[3]Heroes_Config!B:C,2,0)="怪兽"),0,1)),2)),[4]被动技能!A$3:B$32,2,0)))</f>
        <v/>
      </c>
      <c r="J596" s="34" t="str">
        <f t="shared" si="100"/>
        <v/>
      </c>
      <c r="K596" s="34" t="str">
        <f>VLOOKUP(D596,[4]被动技能!$A$35:$B$37,2,0)</f>
        <v>80000020|5|80000021|5|80000022|5;80000021|10|80000022|10|80000023|10</v>
      </c>
      <c r="L596" s="34" t="str">
        <f t="shared" ref="L596:L659" si="102">IF(F596="","",CHOOSE(F596,80000016,80000017,80000018,80000019))</f>
        <v/>
      </c>
      <c r="M596" s="34" t="str">
        <f t="shared" ref="M596:M659" si="103">IF(L596="","",CHOOSE(E596,5,10,15,20,30,40))</f>
        <v/>
      </c>
    </row>
    <row r="597" spans="1:13" s="34" customFormat="1" x14ac:dyDescent="0.15">
      <c r="A597" s="34">
        <f t="shared" si="101"/>
        <v>910206</v>
      </c>
      <c r="B597" s="92">
        <v>9102</v>
      </c>
      <c r="C597" s="92" t="s">
        <v>561</v>
      </c>
      <c r="D597" s="114">
        <f>VLOOKUP(B597,Heroes_Config!$A$5:$AN$5005,MATCH(D$4,Heroes_Config!$A$4:$AN$4,0),0)</f>
        <v>2</v>
      </c>
      <c r="E597" s="34">
        <v>6</v>
      </c>
      <c r="I597" s="34" t="str">
        <f>IF(F597="","",IF(F597=4,VLOOKUP(VALUE(CONCATENATE(E597,F597,IF(OR(VLOOKUP(C597,[3]Heroes_Config!B:C,2,0)="枪兵",VLOOKUP(C597,[3]Heroes_Config!B:C,2,0)="步兵",VLOOKUP(C597,[3]Heroes_Config!B:C,2,0)="骑兵",VLOOKUP(C597,[3]Heroes_Config!B:C,2,0)="轻骑兵",VLOOKUP(C597,[3]Heroes_Config!B:C,2,0)="重骑兵",VLOOKUP(C597,[3]Heroes_Config!B:C,2,0)="盾兵",VLOOKUP(C597,[3]Heroes_Config!B:C,2,0)="忍者",VLOOKUP(C597,[3]Heroes_Config!B:C,2,0)="怪兽"),0,1))),[4]被动技能!A$3:B$32,2,0),VLOOKUP(VALUE(LEFT(CONCATENATE(E597,F597,IF(OR(VLOOKUP(C597,[3]Heroes_Config!B:C,2,0)="枪兵",VLOOKUP(C597,[3]Heroes_Config!B:C,2,0)="步兵",VLOOKUP(C597,[3]Heroes_Config!B:C,2,0)="骑兵",VLOOKUP(C597,[3]Heroes_Config!B:C,2,0)="轻骑兵",VLOOKUP(C597,[3]Heroes_Config!B:C,2,0)="重骑兵",VLOOKUP(C597,[3]Heroes_Config!B:C,2,0)="盾兵",VLOOKUP(C597,[3]Heroes_Config!B:C,2,0)="忍者",VLOOKUP(C597,[3]Heroes_Config!B:C,2,0)="怪兽"),0,1)),2)),[4]被动技能!A$3:B$32,2,0)))</f>
        <v/>
      </c>
      <c r="J597" s="34" t="str">
        <f t="shared" si="100"/>
        <v/>
      </c>
      <c r="K597" s="34" t="str">
        <f>VLOOKUP(D597,[4]被动技能!$A$35:$B$37,2,0)</f>
        <v>80000020|5|80000021|5|80000022|5;80000021|10|80000022|10|80000023|10</v>
      </c>
      <c r="L597" s="34" t="str">
        <f t="shared" si="102"/>
        <v/>
      </c>
      <c r="M597" s="34" t="str">
        <f t="shared" si="103"/>
        <v/>
      </c>
    </row>
    <row r="598" spans="1:13" s="34" customFormat="1" x14ac:dyDescent="0.15">
      <c r="A598" s="34">
        <f t="shared" si="101"/>
        <v>910301</v>
      </c>
      <c r="B598" s="92">
        <v>9103</v>
      </c>
      <c r="C598" s="92" t="s">
        <v>698</v>
      </c>
      <c r="D598" s="114">
        <f>VLOOKUP(B598,Heroes_Config!$A$5:$AN$5005,MATCH(D$4,Heroes_Config!$A$4:$AN$4,0),0)</f>
        <v>2</v>
      </c>
      <c r="E598" s="34">
        <v>1</v>
      </c>
      <c r="I598" s="34" t="str">
        <f>IF(F598="","",IF(F598=4,VLOOKUP(VALUE(CONCATENATE(E598,F598,IF(OR(VLOOKUP(C598,[3]Heroes_Config!B:C,2,0)="枪兵",VLOOKUP(C598,[3]Heroes_Config!B:C,2,0)="步兵",VLOOKUP(C598,[3]Heroes_Config!B:C,2,0)="骑兵",VLOOKUP(C598,[3]Heroes_Config!B:C,2,0)="轻骑兵",VLOOKUP(C598,[3]Heroes_Config!B:C,2,0)="重骑兵",VLOOKUP(C598,[3]Heroes_Config!B:C,2,0)="盾兵",VLOOKUP(C598,[3]Heroes_Config!B:C,2,0)="忍者",VLOOKUP(C598,[3]Heroes_Config!B:C,2,0)="怪兽"),0,1))),[4]被动技能!A$3:B$32,2,0),VLOOKUP(VALUE(LEFT(CONCATENATE(E598,F598,IF(OR(VLOOKUP(C598,[3]Heroes_Config!B:C,2,0)="枪兵",VLOOKUP(C598,[3]Heroes_Config!B:C,2,0)="步兵",VLOOKUP(C598,[3]Heroes_Config!B:C,2,0)="骑兵",VLOOKUP(C598,[3]Heroes_Config!B:C,2,0)="轻骑兵",VLOOKUP(C598,[3]Heroes_Config!B:C,2,0)="重骑兵",VLOOKUP(C598,[3]Heroes_Config!B:C,2,0)="盾兵",VLOOKUP(C598,[3]Heroes_Config!B:C,2,0)="忍者",VLOOKUP(C598,[3]Heroes_Config!B:C,2,0)="怪兽"),0,1)),2)),[4]被动技能!A$3:B$32,2,0)))</f>
        <v/>
      </c>
      <c r="J598" s="34" t="str">
        <f t="shared" si="100"/>
        <v/>
      </c>
      <c r="K598" s="34" t="str">
        <f>VLOOKUP(D598,[4]被动技能!$A$35:$B$37,2,0)</f>
        <v>80000020|5|80000021|5|80000022|5;80000021|10|80000022|10|80000023|10</v>
      </c>
      <c r="L598" s="34" t="str">
        <f t="shared" si="102"/>
        <v/>
      </c>
      <c r="M598" s="34" t="str">
        <f t="shared" si="103"/>
        <v/>
      </c>
    </row>
    <row r="599" spans="1:13" s="34" customFormat="1" x14ac:dyDescent="0.15">
      <c r="A599" s="34">
        <f t="shared" si="101"/>
        <v>910302</v>
      </c>
      <c r="B599" s="92">
        <v>9103</v>
      </c>
      <c r="C599" s="92" t="s">
        <v>698</v>
      </c>
      <c r="D599" s="114">
        <f>VLOOKUP(B599,Heroes_Config!$A$5:$AN$5005,MATCH(D$4,Heroes_Config!$A$4:$AN$4,0),0)</f>
        <v>2</v>
      </c>
      <c r="E599" s="34">
        <v>2</v>
      </c>
      <c r="I599" s="34" t="str">
        <f>IF(F599="","",IF(F599=4,VLOOKUP(VALUE(CONCATENATE(E599,F599,IF(OR(VLOOKUP(C599,[3]Heroes_Config!B:C,2,0)="枪兵",VLOOKUP(C599,[3]Heroes_Config!B:C,2,0)="步兵",VLOOKUP(C599,[3]Heroes_Config!B:C,2,0)="骑兵",VLOOKUP(C599,[3]Heroes_Config!B:C,2,0)="轻骑兵",VLOOKUP(C599,[3]Heroes_Config!B:C,2,0)="重骑兵",VLOOKUP(C599,[3]Heroes_Config!B:C,2,0)="盾兵",VLOOKUP(C599,[3]Heroes_Config!B:C,2,0)="忍者",VLOOKUP(C599,[3]Heroes_Config!B:C,2,0)="怪兽"),0,1))),[4]被动技能!A$3:B$32,2,0),VLOOKUP(VALUE(LEFT(CONCATENATE(E599,F599,IF(OR(VLOOKUP(C599,[3]Heroes_Config!B:C,2,0)="枪兵",VLOOKUP(C599,[3]Heroes_Config!B:C,2,0)="步兵",VLOOKUP(C599,[3]Heroes_Config!B:C,2,0)="骑兵",VLOOKUP(C599,[3]Heroes_Config!B:C,2,0)="轻骑兵",VLOOKUP(C599,[3]Heroes_Config!B:C,2,0)="重骑兵",VLOOKUP(C599,[3]Heroes_Config!B:C,2,0)="盾兵",VLOOKUP(C599,[3]Heroes_Config!B:C,2,0)="忍者",VLOOKUP(C599,[3]Heroes_Config!B:C,2,0)="怪兽"),0,1)),2)),[4]被动技能!A$3:B$32,2,0)))</f>
        <v/>
      </c>
      <c r="J599" s="34" t="str">
        <f t="shared" si="100"/>
        <v/>
      </c>
      <c r="K599" s="34" t="str">
        <f>VLOOKUP(D599,[4]被动技能!$A$35:$B$37,2,0)</f>
        <v>80000020|5|80000021|5|80000022|5;80000021|10|80000022|10|80000023|10</v>
      </c>
      <c r="L599" s="34" t="str">
        <f t="shared" si="102"/>
        <v/>
      </c>
      <c r="M599" s="34" t="str">
        <f t="shared" si="103"/>
        <v/>
      </c>
    </row>
    <row r="600" spans="1:13" s="34" customFormat="1" x14ac:dyDescent="0.15">
      <c r="A600" s="34">
        <f t="shared" si="101"/>
        <v>910303</v>
      </c>
      <c r="B600" s="92">
        <v>9103</v>
      </c>
      <c r="C600" s="92" t="s">
        <v>698</v>
      </c>
      <c r="D600" s="114">
        <f>VLOOKUP(B600,Heroes_Config!$A$5:$AN$5005,MATCH(D$4,Heroes_Config!$A$4:$AN$4,0),0)</f>
        <v>2</v>
      </c>
      <c r="E600" s="34">
        <v>3</v>
      </c>
      <c r="I600" s="34" t="str">
        <f>IF(F600="","",IF(F600=4,VLOOKUP(VALUE(CONCATENATE(E600,F600,IF(OR(VLOOKUP(C600,[3]Heroes_Config!B:C,2,0)="枪兵",VLOOKUP(C600,[3]Heroes_Config!B:C,2,0)="步兵",VLOOKUP(C600,[3]Heroes_Config!B:C,2,0)="骑兵",VLOOKUP(C600,[3]Heroes_Config!B:C,2,0)="轻骑兵",VLOOKUP(C600,[3]Heroes_Config!B:C,2,0)="重骑兵",VLOOKUP(C600,[3]Heroes_Config!B:C,2,0)="盾兵",VLOOKUP(C600,[3]Heroes_Config!B:C,2,0)="忍者",VLOOKUP(C600,[3]Heroes_Config!B:C,2,0)="怪兽"),0,1))),[4]被动技能!A$3:B$32,2,0),VLOOKUP(VALUE(LEFT(CONCATENATE(E600,F600,IF(OR(VLOOKUP(C600,[3]Heroes_Config!B:C,2,0)="枪兵",VLOOKUP(C600,[3]Heroes_Config!B:C,2,0)="步兵",VLOOKUP(C600,[3]Heroes_Config!B:C,2,0)="骑兵",VLOOKUP(C600,[3]Heroes_Config!B:C,2,0)="轻骑兵",VLOOKUP(C600,[3]Heroes_Config!B:C,2,0)="重骑兵",VLOOKUP(C600,[3]Heroes_Config!B:C,2,0)="盾兵",VLOOKUP(C600,[3]Heroes_Config!B:C,2,0)="忍者",VLOOKUP(C600,[3]Heroes_Config!B:C,2,0)="怪兽"),0,1)),2)),[4]被动技能!A$3:B$32,2,0)))</f>
        <v/>
      </c>
      <c r="J600" s="34" t="str">
        <f t="shared" si="100"/>
        <v/>
      </c>
      <c r="K600" s="34" t="str">
        <f>VLOOKUP(D600,[4]被动技能!$A$35:$B$37,2,0)</f>
        <v>80000020|5|80000021|5|80000022|5;80000021|10|80000022|10|80000023|10</v>
      </c>
      <c r="L600" s="34" t="str">
        <f t="shared" si="102"/>
        <v/>
      </c>
      <c r="M600" s="34" t="str">
        <f t="shared" si="103"/>
        <v/>
      </c>
    </row>
    <row r="601" spans="1:13" s="34" customFormat="1" x14ac:dyDescent="0.15">
      <c r="A601" s="34">
        <f t="shared" si="101"/>
        <v>910304</v>
      </c>
      <c r="B601" s="92">
        <v>9103</v>
      </c>
      <c r="C601" s="92" t="s">
        <v>698</v>
      </c>
      <c r="D601" s="114">
        <f>VLOOKUP(B601,Heroes_Config!$A$5:$AN$5005,MATCH(D$4,Heroes_Config!$A$4:$AN$4,0),0)</f>
        <v>2</v>
      </c>
      <c r="E601" s="34">
        <v>4</v>
      </c>
      <c r="I601" s="34" t="str">
        <f>IF(F601="","",IF(F601=4,VLOOKUP(VALUE(CONCATENATE(E601,F601,IF(OR(VLOOKUP(C601,[3]Heroes_Config!B:C,2,0)="枪兵",VLOOKUP(C601,[3]Heroes_Config!B:C,2,0)="步兵",VLOOKUP(C601,[3]Heroes_Config!B:C,2,0)="骑兵",VLOOKUP(C601,[3]Heroes_Config!B:C,2,0)="轻骑兵",VLOOKUP(C601,[3]Heroes_Config!B:C,2,0)="重骑兵",VLOOKUP(C601,[3]Heroes_Config!B:C,2,0)="盾兵",VLOOKUP(C601,[3]Heroes_Config!B:C,2,0)="忍者",VLOOKUP(C601,[3]Heroes_Config!B:C,2,0)="怪兽"),0,1))),[4]被动技能!A$3:B$32,2,0),VLOOKUP(VALUE(LEFT(CONCATENATE(E601,F601,IF(OR(VLOOKUP(C601,[3]Heroes_Config!B:C,2,0)="枪兵",VLOOKUP(C601,[3]Heroes_Config!B:C,2,0)="步兵",VLOOKUP(C601,[3]Heroes_Config!B:C,2,0)="骑兵",VLOOKUP(C601,[3]Heroes_Config!B:C,2,0)="轻骑兵",VLOOKUP(C601,[3]Heroes_Config!B:C,2,0)="重骑兵",VLOOKUP(C601,[3]Heroes_Config!B:C,2,0)="盾兵",VLOOKUP(C601,[3]Heroes_Config!B:C,2,0)="忍者",VLOOKUP(C601,[3]Heroes_Config!B:C,2,0)="怪兽"),0,1)),2)),[4]被动技能!A$3:B$32,2,0)))</f>
        <v/>
      </c>
      <c r="J601" s="34" t="str">
        <f t="shared" si="100"/>
        <v/>
      </c>
      <c r="K601" s="34" t="str">
        <f>VLOOKUP(D601,[4]被动技能!$A$35:$B$37,2,0)</f>
        <v>80000020|5|80000021|5|80000022|5;80000021|10|80000022|10|80000023|10</v>
      </c>
      <c r="L601" s="34" t="str">
        <f t="shared" si="102"/>
        <v/>
      </c>
      <c r="M601" s="34" t="str">
        <f t="shared" si="103"/>
        <v/>
      </c>
    </row>
    <row r="602" spans="1:13" s="34" customFormat="1" x14ac:dyDescent="0.15">
      <c r="A602" s="34">
        <f t="shared" si="101"/>
        <v>910305</v>
      </c>
      <c r="B602" s="92">
        <v>9103</v>
      </c>
      <c r="C602" s="92" t="s">
        <v>698</v>
      </c>
      <c r="D602" s="114">
        <f>VLOOKUP(B602,Heroes_Config!$A$5:$AN$5005,MATCH(D$4,Heroes_Config!$A$4:$AN$4,0),0)</f>
        <v>2</v>
      </c>
      <c r="E602" s="34">
        <v>5</v>
      </c>
      <c r="I602" s="34" t="str">
        <f>IF(F602="","",IF(F602=4,VLOOKUP(VALUE(CONCATENATE(E602,F602,IF(OR(VLOOKUP(C602,[3]Heroes_Config!B:C,2,0)="枪兵",VLOOKUP(C602,[3]Heroes_Config!B:C,2,0)="步兵",VLOOKUP(C602,[3]Heroes_Config!B:C,2,0)="骑兵",VLOOKUP(C602,[3]Heroes_Config!B:C,2,0)="轻骑兵",VLOOKUP(C602,[3]Heroes_Config!B:C,2,0)="重骑兵",VLOOKUP(C602,[3]Heroes_Config!B:C,2,0)="盾兵",VLOOKUP(C602,[3]Heroes_Config!B:C,2,0)="忍者",VLOOKUP(C602,[3]Heroes_Config!B:C,2,0)="怪兽"),0,1))),[4]被动技能!A$3:B$32,2,0),VLOOKUP(VALUE(LEFT(CONCATENATE(E602,F602,IF(OR(VLOOKUP(C602,[3]Heroes_Config!B:C,2,0)="枪兵",VLOOKUP(C602,[3]Heroes_Config!B:C,2,0)="步兵",VLOOKUP(C602,[3]Heroes_Config!B:C,2,0)="骑兵",VLOOKUP(C602,[3]Heroes_Config!B:C,2,0)="轻骑兵",VLOOKUP(C602,[3]Heroes_Config!B:C,2,0)="重骑兵",VLOOKUP(C602,[3]Heroes_Config!B:C,2,0)="盾兵",VLOOKUP(C602,[3]Heroes_Config!B:C,2,0)="忍者",VLOOKUP(C602,[3]Heroes_Config!B:C,2,0)="怪兽"),0,1)),2)),[4]被动技能!A$3:B$32,2,0)))</f>
        <v/>
      </c>
      <c r="J602" s="34" t="str">
        <f t="shared" si="100"/>
        <v/>
      </c>
      <c r="K602" s="34" t="str">
        <f>VLOOKUP(D602,[4]被动技能!$A$35:$B$37,2,0)</f>
        <v>80000020|5|80000021|5|80000022|5;80000021|10|80000022|10|80000023|10</v>
      </c>
      <c r="L602" s="34" t="str">
        <f t="shared" si="102"/>
        <v/>
      </c>
      <c r="M602" s="34" t="str">
        <f t="shared" si="103"/>
        <v/>
      </c>
    </row>
    <row r="603" spans="1:13" s="34" customFormat="1" x14ac:dyDescent="0.15">
      <c r="A603" s="34">
        <f t="shared" si="101"/>
        <v>910306</v>
      </c>
      <c r="B603" s="92">
        <v>9103</v>
      </c>
      <c r="C603" s="92" t="s">
        <v>698</v>
      </c>
      <c r="D603" s="114">
        <f>VLOOKUP(B603,Heroes_Config!$A$5:$AN$5005,MATCH(D$4,Heroes_Config!$A$4:$AN$4,0),0)</f>
        <v>2</v>
      </c>
      <c r="E603" s="34">
        <v>6</v>
      </c>
      <c r="I603" s="34" t="str">
        <f>IF(F603="","",IF(F603=4,VLOOKUP(VALUE(CONCATENATE(E603,F603,IF(OR(VLOOKUP(C603,[3]Heroes_Config!B:C,2,0)="枪兵",VLOOKUP(C603,[3]Heroes_Config!B:C,2,0)="步兵",VLOOKUP(C603,[3]Heroes_Config!B:C,2,0)="骑兵",VLOOKUP(C603,[3]Heroes_Config!B:C,2,0)="轻骑兵",VLOOKUP(C603,[3]Heroes_Config!B:C,2,0)="重骑兵",VLOOKUP(C603,[3]Heroes_Config!B:C,2,0)="盾兵",VLOOKUP(C603,[3]Heroes_Config!B:C,2,0)="忍者",VLOOKUP(C603,[3]Heroes_Config!B:C,2,0)="怪兽"),0,1))),[4]被动技能!A$3:B$32,2,0),VLOOKUP(VALUE(LEFT(CONCATENATE(E603,F603,IF(OR(VLOOKUP(C603,[3]Heroes_Config!B:C,2,0)="枪兵",VLOOKUP(C603,[3]Heroes_Config!B:C,2,0)="步兵",VLOOKUP(C603,[3]Heroes_Config!B:C,2,0)="骑兵",VLOOKUP(C603,[3]Heroes_Config!B:C,2,0)="轻骑兵",VLOOKUP(C603,[3]Heroes_Config!B:C,2,0)="重骑兵",VLOOKUP(C603,[3]Heroes_Config!B:C,2,0)="盾兵",VLOOKUP(C603,[3]Heroes_Config!B:C,2,0)="忍者",VLOOKUP(C603,[3]Heroes_Config!B:C,2,0)="怪兽"),0,1)),2)),[4]被动技能!A$3:B$32,2,0)))</f>
        <v/>
      </c>
      <c r="J603" s="34" t="str">
        <f t="shared" si="100"/>
        <v/>
      </c>
      <c r="K603" s="34" t="str">
        <f>VLOOKUP(D603,[4]被动技能!$A$35:$B$37,2,0)</f>
        <v>80000020|5|80000021|5|80000022|5;80000021|10|80000022|10|80000023|10</v>
      </c>
      <c r="L603" s="34" t="str">
        <f t="shared" si="102"/>
        <v/>
      </c>
      <c r="M603" s="34" t="str">
        <f t="shared" si="103"/>
        <v/>
      </c>
    </row>
    <row r="604" spans="1:13" s="34" customFormat="1" x14ac:dyDescent="0.15">
      <c r="A604" s="34">
        <f t="shared" si="101"/>
        <v>910401</v>
      </c>
      <c r="B604" s="92">
        <v>9104</v>
      </c>
      <c r="C604" s="92" t="s">
        <v>562</v>
      </c>
      <c r="D604" s="114">
        <f>VLOOKUP(B604,Heroes_Config!$A$5:$AN$5005,MATCH(D$4,Heroes_Config!$A$4:$AN$4,0),0)</f>
        <v>2</v>
      </c>
      <c r="E604" s="34">
        <v>1</v>
      </c>
      <c r="I604" s="34" t="str">
        <f>IF(F604="","",IF(F604=4,VLOOKUP(VALUE(CONCATENATE(E604,F604,IF(OR(VLOOKUP(C604,[3]Heroes_Config!B:C,2,0)="枪兵",VLOOKUP(C604,[3]Heroes_Config!B:C,2,0)="步兵",VLOOKUP(C604,[3]Heroes_Config!B:C,2,0)="骑兵",VLOOKUP(C604,[3]Heroes_Config!B:C,2,0)="轻骑兵",VLOOKUP(C604,[3]Heroes_Config!B:C,2,0)="重骑兵",VLOOKUP(C604,[3]Heroes_Config!B:C,2,0)="盾兵",VLOOKUP(C604,[3]Heroes_Config!B:C,2,0)="忍者",VLOOKUP(C604,[3]Heroes_Config!B:C,2,0)="怪兽"),0,1))),[4]被动技能!A$3:B$32,2,0),VLOOKUP(VALUE(LEFT(CONCATENATE(E604,F604,IF(OR(VLOOKUP(C604,[3]Heroes_Config!B:C,2,0)="枪兵",VLOOKUP(C604,[3]Heroes_Config!B:C,2,0)="步兵",VLOOKUP(C604,[3]Heroes_Config!B:C,2,0)="骑兵",VLOOKUP(C604,[3]Heroes_Config!B:C,2,0)="轻骑兵",VLOOKUP(C604,[3]Heroes_Config!B:C,2,0)="重骑兵",VLOOKUP(C604,[3]Heroes_Config!B:C,2,0)="盾兵",VLOOKUP(C604,[3]Heroes_Config!B:C,2,0)="忍者",VLOOKUP(C604,[3]Heroes_Config!B:C,2,0)="怪兽"),0,1)),2)),[4]被动技能!A$3:B$32,2,0)))</f>
        <v/>
      </c>
      <c r="J604" s="34" t="str">
        <f t="shared" si="100"/>
        <v/>
      </c>
      <c r="K604" s="34" t="str">
        <f>VLOOKUP(D604,[4]被动技能!$A$35:$B$37,2,0)</f>
        <v>80000020|5|80000021|5|80000022|5;80000021|10|80000022|10|80000023|10</v>
      </c>
      <c r="L604" s="34" t="str">
        <f t="shared" si="102"/>
        <v/>
      </c>
      <c r="M604" s="34" t="str">
        <f t="shared" si="103"/>
        <v/>
      </c>
    </row>
    <row r="605" spans="1:13" s="34" customFormat="1" x14ac:dyDescent="0.15">
      <c r="A605" s="34">
        <f t="shared" si="101"/>
        <v>910402</v>
      </c>
      <c r="B605" s="92">
        <v>9104</v>
      </c>
      <c r="C605" s="92" t="s">
        <v>562</v>
      </c>
      <c r="D605" s="114">
        <f>VLOOKUP(B605,Heroes_Config!$A$5:$AN$5005,MATCH(D$4,Heroes_Config!$A$4:$AN$4,0),0)</f>
        <v>2</v>
      </c>
      <c r="E605" s="34">
        <v>2</v>
      </c>
      <c r="I605" s="34" t="str">
        <f>IF(F605="","",IF(F605=4,VLOOKUP(VALUE(CONCATENATE(E605,F605,IF(OR(VLOOKUP(C605,[3]Heroes_Config!B:C,2,0)="枪兵",VLOOKUP(C605,[3]Heroes_Config!B:C,2,0)="步兵",VLOOKUP(C605,[3]Heroes_Config!B:C,2,0)="骑兵",VLOOKUP(C605,[3]Heroes_Config!B:C,2,0)="轻骑兵",VLOOKUP(C605,[3]Heroes_Config!B:C,2,0)="重骑兵",VLOOKUP(C605,[3]Heroes_Config!B:C,2,0)="盾兵",VLOOKUP(C605,[3]Heroes_Config!B:C,2,0)="忍者",VLOOKUP(C605,[3]Heroes_Config!B:C,2,0)="怪兽"),0,1))),[4]被动技能!A$3:B$32,2,0),VLOOKUP(VALUE(LEFT(CONCATENATE(E605,F605,IF(OR(VLOOKUP(C605,[3]Heroes_Config!B:C,2,0)="枪兵",VLOOKUP(C605,[3]Heroes_Config!B:C,2,0)="步兵",VLOOKUP(C605,[3]Heroes_Config!B:C,2,0)="骑兵",VLOOKUP(C605,[3]Heroes_Config!B:C,2,0)="轻骑兵",VLOOKUP(C605,[3]Heroes_Config!B:C,2,0)="重骑兵",VLOOKUP(C605,[3]Heroes_Config!B:C,2,0)="盾兵",VLOOKUP(C605,[3]Heroes_Config!B:C,2,0)="忍者",VLOOKUP(C605,[3]Heroes_Config!B:C,2,0)="怪兽"),0,1)),2)),[4]被动技能!A$3:B$32,2,0)))</f>
        <v/>
      </c>
      <c r="J605" s="34" t="str">
        <f t="shared" ref="J605:J668" si="104">IF(N605&lt;&gt;"",L605&amp;"|"&amp;M605&amp;";"&amp;N605&amp;"|"&amp;O605,IF(L605&lt;&gt;"",L605&amp;"|"&amp;M605,""))</f>
        <v/>
      </c>
      <c r="K605" s="34" t="str">
        <f>VLOOKUP(D605,[4]被动技能!$A$35:$B$37,2,0)</f>
        <v>80000020|5|80000021|5|80000022|5;80000021|10|80000022|10|80000023|10</v>
      </c>
      <c r="L605" s="34" t="str">
        <f t="shared" si="102"/>
        <v/>
      </c>
      <c r="M605" s="34" t="str">
        <f t="shared" si="103"/>
        <v/>
      </c>
    </row>
    <row r="606" spans="1:13" s="34" customFormat="1" x14ac:dyDescent="0.15">
      <c r="A606" s="34">
        <f t="shared" si="101"/>
        <v>910403</v>
      </c>
      <c r="B606" s="92">
        <v>9104</v>
      </c>
      <c r="C606" s="92" t="s">
        <v>562</v>
      </c>
      <c r="D606" s="114">
        <f>VLOOKUP(B606,Heroes_Config!$A$5:$AN$5005,MATCH(D$4,Heroes_Config!$A$4:$AN$4,0),0)</f>
        <v>2</v>
      </c>
      <c r="E606" s="34">
        <v>3</v>
      </c>
      <c r="I606" s="34" t="str">
        <f>IF(F606="","",IF(F606=4,VLOOKUP(VALUE(CONCATENATE(E606,F606,IF(OR(VLOOKUP(C606,[3]Heroes_Config!B:C,2,0)="枪兵",VLOOKUP(C606,[3]Heroes_Config!B:C,2,0)="步兵",VLOOKUP(C606,[3]Heroes_Config!B:C,2,0)="骑兵",VLOOKUP(C606,[3]Heroes_Config!B:C,2,0)="轻骑兵",VLOOKUP(C606,[3]Heroes_Config!B:C,2,0)="重骑兵",VLOOKUP(C606,[3]Heroes_Config!B:C,2,0)="盾兵",VLOOKUP(C606,[3]Heroes_Config!B:C,2,0)="忍者",VLOOKUP(C606,[3]Heroes_Config!B:C,2,0)="怪兽"),0,1))),[4]被动技能!A$3:B$32,2,0),VLOOKUP(VALUE(LEFT(CONCATENATE(E606,F606,IF(OR(VLOOKUP(C606,[3]Heroes_Config!B:C,2,0)="枪兵",VLOOKUP(C606,[3]Heroes_Config!B:C,2,0)="步兵",VLOOKUP(C606,[3]Heroes_Config!B:C,2,0)="骑兵",VLOOKUP(C606,[3]Heroes_Config!B:C,2,0)="轻骑兵",VLOOKUP(C606,[3]Heroes_Config!B:C,2,0)="重骑兵",VLOOKUP(C606,[3]Heroes_Config!B:C,2,0)="盾兵",VLOOKUP(C606,[3]Heroes_Config!B:C,2,0)="忍者",VLOOKUP(C606,[3]Heroes_Config!B:C,2,0)="怪兽"),0,1)),2)),[4]被动技能!A$3:B$32,2,0)))</f>
        <v/>
      </c>
      <c r="J606" s="34" t="str">
        <f t="shared" si="104"/>
        <v/>
      </c>
      <c r="K606" s="34" t="str">
        <f>VLOOKUP(D606,[4]被动技能!$A$35:$B$37,2,0)</f>
        <v>80000020|5|80000021|5|80000022|5;80000021|10|80000022|10|80000023|10</v>
      </c>
      <c r="L606" s="34" t="str">
        <f t="shared" si="102"/>
        <v/>
      </c>
      <c r="M606" s="34" t="str">
        <f t="shared" si="103"/>
        <v/>
      </c>
    </row>
    <row r="607" spans="1:13" s="34" customFormat="1" x14ac:dyDescent="0.15">
      <c r="A607" s="34">
        <f t="shared" si="101"/>
        <v>910404</v>
      </c>
      <c r="B607" s="92">
        <v>9104</v>
      </c>
      <c r="C607" s="92" t="s">
        <v>562</v>
      </c>
      <c r="D607" s="114">
        <f>VLOOKUP(B607,Heroes_Config!$A$5:$AN$5005,MATCH(D$4,Heroes_Config!$A$4:$AN$4,0),0)</f>
        <v>2</v>
      </c>
      <c r="E607" s="34">
        <v>4</v>
      </c>
      <c r="I607" s="34" t="str">
        <f>IF(F607="","",IF(F607=4,VLOOKUP(VALUE(CONCATENATE(E607,F607,IF(OR(VLOOKUP(C607,[3]Heroes_Config!B:C,2,0)="枪兵",VLOOKUP(C607,[3]Heroes_Config!B:C,2,0)="步兵",VLOOKUP(C607,[3]Heroes_Config!B:C,2,0)="骑兵",VLOOKUP(C607,[3]Heroes_Config!B:C,2,0)="轻骑兵",VLOOKUP(C607,[3]Heroes_Config!B:C,2,0)="重骑兵",VLOOKUP(C607,[3]Heroes_Config!B:C,2,0)="盾兵",VLOOKUP(C607,[3]Heroes_Config!B:C,2,0)="忍者",VLOOKUP(C607,[3]Heroes_Config!B:C,2,0)="怪兽"),0,1))),[4]被动技能!A$3:B$32,2,0),VLOOKUP(VALUE(LEFT(CONCATENATE(E607,F607,IF(OR(VLOOKUP(C607,[3]Heroes_Config!B:C,2,0)="枪兵",VLOOKUP(C607,[3]Heroes_Config!B:C,2,0)="步兵",VLOOKUP(C607,[3]Heroes_Config!B:C,2,0)="骑兵",VLOOKUP(C607,[3]Heroes_Config!B:C,2,0)="轻骑兵",VLOOKUP(C607,[3]Heroes_Config!B:C,2,0)="重骑兵",VLOOKUP(C607,[3]Heroes_Config!B:C,2,0)="盾兵",VLOOKUP(C607,[3]Heroes_Config!B:C,2,0)="忍者",VLOOKUP(C607,[3]Heroes_Config!B:C,2,0)="怪兽"),0,1)),2)),[4]被动技能!A$3:B$32,2,0)))</f>
        <v/>
      </c>
      <c r="J607" s="34" t="str">
        <f t="shared" si="104"/>
        <v/>
      </c>
      <c r="K607" s="34" t="str">
        <f>VLOOKUP(D607,[4]被动技能!$A$35:$B$37,2,0)</f>
        <v>80000020|5|80000021|5|80000022|5;80000021|10|80000022|10|80000023|10</v>
      </c>
      <c r="L607" s="34" t="str">
        <f t="shared" si="102"/>
        <v/>
      </c>
      <c r="M607" s="34" t="str">
        <f t="shared" si="103"/>
        <v/>
      </c>
    </row>
    <row r="608" spans="1:13" s="34" customFormat="1" x14ac:dyDescent="0.15">
      <c r="A608" s="34">
        <f t="shared" si="101"/>
        <v>910405</v>
      </c>
      <c r="B608" s="92">
        <v>9104</v>
      </c>
      <c r="C608" s="92" t="s">
        <v>562</v>
      </c>
      <c r="D608" s="114">
        <f>VLOOKUP(B608,Heroes_Config!$A$5:$AN$5005,MATCH(D$4,Heroes_Config!$A$4:$AN$4,0),0)</f>
        <v>2</v>
      </c>
      <c r="E608" s="34">
        <v>5</v>
      </c>
      <c r="I608" s="34" t="str">
        <f>IF(F608="","",IF(F608=4,VLOOKUP(VALUE(CONCATENATE(E608,F608,IF(OR(VLOOKUP(C608,[3]Heroes_Config!B:C,2,0)="枪兵",VLOOKUP(C608,[3]Heroes_Config!B:C,2,0)="步兵",VLOOKUP(C608,[3]Heroes_Config!B:C,2,0)="骑兵",VLOOKUP(C608,[3]Heroes_Config!B:C,2,0)="轻骑兵",VLOOKUP(C608,[3]Heroes_Config!B:C,2,0)="重骑兵",VLOOKUP(C608,[3]Heroes_Config!B:C,2,0)="盾兵",VLOOKUP(C608,[3]Heroes_Config!B:C,2,0)="忍者",VLOOKUP(C608,[3]Heroes_Config!B:C,2,0)="怪兽"),0,1))),[4]被动技能!A$3:B$32,2,0),VLOOKUP(VALUE(LEFT(CONCATENATE(E608,F608,IF(OR(VLOOKUP(C608,[3]Heroes_Config!B:C,2,0)="枪兵",VLOOKUP(C608,[3]Heroes_Config!B:C,2,0)="步兵",VLOOKUP(C608,[3]Heroes_Config!B:C,2,0)="骑兵",VLOOKUP(C608,[3]Heroes_Config!B:C,2,0)="轻骑兵",VLOOKUP(C608,[3]Heroes_Config!B:C,2,0)="重骑兵",VLOOKUP(C608,[3]Heroes_Config!B:C,2,0)="盾兵",VLOOKUP(C608,[3]Heroes_Config!B:C,2,0)="忍者",VLOOKUP(C608,[3]Heroes_Config!B:C,2,0)="怪兽"),0,1)),2)),[4]被动技能!A$3:B$32,2,0)))</f>
        <v/>
      </c>
      <c r="J608" s="34" t="str">
        <f t="shared" si="104"/>
        <v/>
      </c>
      <c r="K608" s="34" t="str">
        <f>VLOOKUP(D608,[4]被动技能!$A$35:$B$37,2,0)</f>
        <v>80000020|5|80000021|5|80000022|5;80000021|10|80000022|10|80000023|10</v>
      </c>
      <c r="L608" s="34" t="str">
        <f t="shared" si="102"/>
        <v/>
      </c>
      <c r="M608" s="34" t="str">
        <f t="shared" si="103"/>
        <v/>
      </c>
    </row>
    <row r="609" spans="1:13" s="34" customFormat="1" x14ac:dyDescent="0.15">
      <c r="A609" s="34">
        <f t="shared" si="101"/>
        <v>910406</v>
      </c>
      <c r="B609" s="92">
        <v>9104</v>
      </c>
      <c r="C609" s="92" t="s">
        <v>562</v>
      </c>
      <c r="D609" s="114">
        <f>VLOOKUP(B609,Heroes_Config!$A$5:$AN$5005,MATCH(D$4,Heroes_Config!$A$4:$AN$4,0),0)</f>
        <v>2</v>
      </c>
      <c r="E609" s="34">
        <v>6</v>
      </c>
      <c r="I609" s="34" t="str">
        <f>IF(F609="","",IF(F609=4,VLOOKUP(VALUE(CONCATENATE(E609,F609,IF(OR(VLOOKUP(C609,[3]Heroes_Config!B:C,2,0)="枪兵",VLOOKUP(C609,[3]Heroes_Config!B:C,2,0)="步兵",VLOOKUP(C609,[3]Heroes_Config!B:C,2,0)="骑兵",VLOOKUP(C609,[3]Heroes_Config!B:C,2,0)="轻骑兵",VLOOKUP(C609,[3]Heroes_Config!B:C,2,0)="重骑兵",VLOOKUP(C609,[3]Heroes_Config!B:C,2,0)="盾兵",VLOOKUP(C609,[3]Heroes_Config!B:C,2,0)="忍者",VLOOKUP(C609,[3]Heroes_Config!B:C,2,0)="怪兽"),0,1))),[4]被动技能!A$3:B$32,2,0),VLOOKUP(VALUE(LEFT(CONCATENATE(E609,F609,IF(OR(VLOOKUP(C609,[3]Heroes_Config!B:C,2,0)="枪兵",VLOOKUP(C609,[3]Heroes_Config!B:C,2,0)="步兵",VLOOKUP(C609,[3]Heroes_Config!B:C,2,0)="骑兵",VLOOKUP(C609,[3]Heroes_Config!B:C,2,0)="轻骑兵",VLOOKUP(C609,[3]Heroes_Config!B:C,2,0)="重骑兵",VLOOKUP(C609,[3]Heroes_Config!B:C,2,0)="盾兵",VLOOKUP(C609,[3]Heroes_Config!B:C,2,0)="忍者",VLOOKUP(C609,[3]Heroes_Config!B:C,2,0)="怪兽"),0,1)),2)),[4]被动技能!A$3:B$32,2,0)))</f>
        <v/>
      </c>
      <c r="J609" s="34" t="str">
        <f t="shared" si="104"/>
        <v/>
      </c>
      <c r="K609" s="34" t="str">
        <f>VLOOKUP(D609,[4]被动技能!$A$35:$B$37,2,0)</f>
        <v>80000020|5|80000021|5|80000022|5;80000021|10|80000022|10|80000023|10</v>
      </c>
      <c r="L609" s="34" t="str">
        <f t="shared" si="102"/>
        <v/>
      </c>
      <c r="M609" s="34" t="str">
        <f t="shared" si="103"/>
        <v/>
      </c>
    </row>
    <row r="610" spans="1:13" s="34" customFormat="1" x14ac:dyDescent="0.15">
      <c r="A610" s="34">
        <f t="shared" si="101"/>
        <v>910501</v>
      </c>
      <c r="B610" s="92">
        <v>9105</v>
      </c>
      <c r="C610" s="92" t="s">
        <v>700</v>
      </c>
      <c r="D610" s="114">
        <f>VLOOKUP(B610,Heroes_Config!$A$5:$AN$5005,MATCH(D$4,Heroes_Config!$A$4:$AN$4,0),0)</f>
        <v>2</v>
      </c>
      <c r="E610" s="34">
        <v>1</v>
      </c>
      <c r="I610" s="34" t="str">
        <f>IF(F610="","",IF(F610=4,VLOOKUP(VALUE(CONCATENATE(E610,F610,IF(OR(VLOOKUP(C610,[3]Heroes_Config!B:C,2,0)="枪兵",VLOOKUP(C610,[3]Heroes_Config!B:C,2,0)="步兵",VLOOKUP(C610,[3]Heroes_Config!B:C,2,0)="骑兵",VLOOKUP(C610,[3]Heroes_Config!B:C,2,0)="轻骑兵",VLOOKUP(C610,[3]Heroes_Config!B:C,2,0)="重骑兵",VLOOKUP(C610,[3]Heroes_Config!B:C,2,0)="盾兵",VLOOKUP(C610,[3]Heroes_Config!B:C,2,0)="忍者",VLOOKUP(C610,[3]Heroes_Config!B:C,2,0)="怪兽"),0,1))),[4]被动技能!A$3:B$32,2,0),VLOOKUP(VALUE(LEFT(CONCATENATE(E610,F610,IF(OR(VLOOKUP(C610,[3]Heroes_Config!B:C,2,0)="枪兵",VLOOKUP(C610,[3]Heroes_Config!B:C,2,0)="步兵",VLOOKUP(C610,[3]Heroes_Config!B:C,2,0)="骑兵",VLOOKUP(C610,[3]Heroes_Config!B:C,2,0)="轻骑兵",VLOOKUP(C610,[3]Heroes_Config!B:C,2,0)="重骑兵",VLOOKUP(C610,[3]Heroes_Config!B:C,2,0)="盾兵",VLOOKUP(C610,[3]Heroes_Config!B:C,2,0)="忍者",VLOOKUP(C610,[3]Heroes_Config!B:C,2,0)="怪兽"),0,1)),2)),[4]被动技能!A$3:B$32,2,0)))</f>
        <v/>
      </c>
      <c r="J610" s="34" t="str">
        <f t="shared" si="104"/>
        <v/>
      </c>
      <c r="K610" s="34" t="str">
        <f>VLOOKUP(D610,[4]被动技能!$A$35:$B$37,2,0)</f>
        <v>80000020|5|80000021|5|80000022|5;80000021|10|80000022|10|80000023|10</v>
      </c>
      <c r="L610" s="34" t="str">
        <f t="shared" si="102"/>
        <v/>
      </c>
      <c r="M610" s="34" t="str">
        <f t="shared" si="103"/>
        <v/>
      </c>
    </row>
    <row r="611" spans="1:13" s="34" customFormat="1" x14ac:dyDescent="0.15">
      <c r="A611" s="34">
        <f t="shared" si="101"/>
        <v>910502</v>
      </c>
      <c r="B611" s="92">
        <v>9105</v>
      </c>
      <c r="C611" s="92" t="s">
        <v>700</v>
      </c>
      <c r="D611" s="114">
        <f>VLOOKUP(B611,Heroes_Config!$A$5:$AN$5005,MATCH(D$4,Heroes_Config!$A$4:$AN$4,0),0)</f>
        <v>2</v>
      </c>
      <c r="E611" s="34">
        <v>2</v>
      </c>
      <c r="I611" s="34" t="str">
        <f>IF(F611="","",IF(F611=4,VLOOKUP(VALUE(CONCATENATE(E611,F611,IF(OR(VLOOKUP(C611,[3]Heroes_Config!B:C,2,0)="枪兵",VLOOKUP(C611,[3]Heroes_Config!B:C,2,0)="步兵",VLOOKUP(C611,[3]Heroes_Config!B:C,2,0)="骑兵",VLOOKUP(C611,[3]Heroes_Config!B:C,2,0)="轻骑兵",VLOOKUP(C611,[3]Heroes_Config!B:C,2,0)="重骑兵",VLOOKUP(C611,[3]Heroes_Config!B:C,2,0)="盾兵",VLOOKUP(C611,[3]Heroes_Config!B:C,2,0)="忍者",VLOOKUP(C611,[3]Heroes_Config!B:C,2,0)="怪兽"),0,1))),[4]被动技能!A$3:B$32,2,0),VLOOKUP(VALUE(LEFT(CONCATENATE(E611,F611,IF(OR(VLOOKUP(C611,[3]Heroes_Config!B:C,2,0)="枪兵",VLOOKUP(C611,[3]Heroes_Config!B:C,2,0)="步兵",VLOOKUP(C611,[3]Heroes_Config!B:C,2,0)="骑兵",VLOOKUP(C611,[3]Heroes_Config!B:C,2,0)="轻骑兵",VLOOKUP(C611,[3]Heroes_Config!B:C,2,0)="重骑兵",VLOOKUP(C611,[3]Heroes_Config!B:C,2,0)="盾兵",VLOOKUP(C611,[3]Heroes_Config!B:C,2,0)="忍者",VLOOKUP(C611,[3]Heroes_Config!B:C,2,0)="怪兽"),0,1)),2)),[4]被动技能!A$3:B$32,2,0)))</f>
        <v/>
      </c>
      <c r="J611" s="34" t="str">
        <f t="shared" si="104"/>
        <v/>
      </c>
      <c r="K611" s="34" t="str">
        <f>VLOOKUP(D611,[4]被动技能!$A$35:$B$37,2,0)</f>
        <v>80000020|5|80000021|5|80000022|5;80000021|10|80000022|10|80000023|10</v>
      </c>
      <c r="L611" s="34" t="str">
        <f t="shared" si="102"/>
        <v/>
      </c>
      <c r="M611" s="34" t="str">
        <f t="shared" si="103"/>
        <v/>
      </c>
    </row>
    <row r="612" spans="1:13" s="34" customFormat="1" x14ac:dyDescent="0.15">
      <c r="A612" s="34">
        <f t="shared" si="101"/>
        <v>910503</v>
      </c>
      <c r="B612" s="92">
        <v>9105</v>
      </c>
      <c r="C612" s="92" t="s">
        <v>700</v>
      </c>
      <c r="D612" s="114">
        <f>VLOOKUP(B612,Heroes_Config!$A$5:$AN$5005,MATCH(D$4,Heroes_Config!$A$4:$AN$4,0),0)</f>
        <v>2</v>
      </c>
      <c r="E612" s="34">
        <v>3</v>
      </c>
      <c r="I612" s="34" t="str">
        <f>IF(F612="","",IF(F612=4,VLOOKUP(VALUE(CONCATENATE(E612,F612,IF(OR(VLOOKUP(C612,[3]Heroes_Config!B:C,2,0)="枪兵",VLOOKUP(C612,[3]Heroes_Config!B:C,2,0)="步兵",VLOOKUP(C612,[3]Heroes_Config!B:C,2,0)="骑兵",VLOOKUP(C612,[3]Heroes_Config!B:C,2,0)="轻骑兵",VLOOKUP(C612,[3]Heroes_Config!B:C,2,0)="重骑兵",VLOOKUP(C612,[3]Heroes_Config!B:C,2,0)="盾兵",VLOOKUP(C612,[3]Heroes_Config!B:C,2,0)="忍者",VLOOKUP(C612,[3]Heroes_Config!B:C,2,0)="怪兽"),0,1))),[4]被动技能!A$3:B$32,2,0),VLOOKUP(VALUE(LEFT(CONCATENATE(E612,F612,IF(OR(VLOOKUP(C612,[3]Heroes_Config!B:C,2,0)="枪兵",VLOOKUP(C612,[3]Heroes_Config!B:C,2,0)="步兵",VLOOKUP(C612,[3]Heroes_Config!B:C,2,0)="骑兵",VLOOKUP(C612,[3]Heroes_Config!B:C,2,0)="轻骑兵",VLOOKUP(C612,[3]Heroes_Config!B:C,2,0)="重骑兵",VLOOKUP(C612,[3]Heroes_Config!B:C,2,0)="盾兵",VLOOKUP(C612,[3]Heroes_Config!B:C,2,0)="忍者",VLOOKUP(C612,[3]Heroes_Config!B:C,2,0)="怪兽"),0,1)),2)),[4]被动技能!A$3:B$32,2,0)))</f>
        <v/>
      </c>
      <c r="J612" s="34" t="str">
        <f t="shared" si="104"/>
        <v/>
      </c>
      <c r="K612" s="34" t="str">
        <f>VLOOKUP(D612,[4]被动技能!$A$35:$B$37,2,0)</f>
        <v>80000020|5|80000021|5|80000022|5;80000021|10|80000022|10|80000023|10</v>
      </c>
      <c r="L612" s="34" t="str">
        <f t="shared" si="102"/>
        <v/>
      </c>
      <c r="M612" s="34" t="str">
        <f t="shared" si="103"/>
        <v/>
      </c>
    </row>
    <row r="613" spans="1:13" s="34" customFormat="1" x14ac:dyDescent="0.15">
      <c r="A613" s="34">
        <f t="shared" si="101"/>
        <v>910504</v>
      </c>
      <c r="B613" s="92">
        <v>9105</v>
      </c>
      <c r="C613" s="92" t="s">
        <v>700</v>
      </c>
      <c r="D613" s="114">
        <f>VLOOKUP(B613,Heroes_Config!$A$5:$AN$5005,MATCH(D$4,Heroes_Config!$A$4:$AN$4,0),0)</f>
        <v>2</v>
      </c>
      <c r="E613" s="34">
        <v>4</v>
      </c>
      <c r="I613" s="34" t="str">
        <f>IF(F613="","",IF(F613=4,VLOOKUP(VALUE(CONCATENATE(E613,F613,IF(OR(VLOOKUP(C613,[3]Heroes_Config!B:C,2,0)="枪兵",VLOOKUP(C613,[3]Heroes_Config!B:C,2,0)="步兵",VLOOKUP(C613,[3]Heroes_Config!B:C,2,0)="骑兵",VLOOKUP(C613,[3]Heroes_Config!B:C,2,0)="轻骑兵",VLOOKUP(C613,[3]Heroes_Config!B:C,2,0)="重骑兵",VLOOKUP(C613,[3]Heroes_Config!B:C,2,0)="盾兵",VLOOKUP(C613,[3]Heroes_Config!B:C,2,0)="忍者",VLOOKUP(C613,[3]Heroes_Config!B:C,2,0)="怪兽"),0,1))),[4]被动技能!A$3:B$32,2,0),VLOOKUP(VALUE(LEFT(CONCATENATE(E613,F613,IF(OR(VLOOKUP(C613,[3]Heroes_Config!B:C,2,0)="枪兵",VLOOKUP(C613,[3]Heroes_Config!B:C,2,0)="步兵",VLOOKUP(C613,[3]Heroes_Config!B:C,2,0)="骑兵",VLOOKUP(C613,[3]Heroes_Config!B:C,2,0)="轻骑兵",VLOOKUP(C613,[3]Heroes_Config!B:C,2,0)="重骑兵",VLOOKUP(C613,[3]Heroes_Config!B:C,2,0)="盾兵",VLOOKUP(C613,[3]Heroes_Config!B:C,2,0)="忍者",VLOOKUP(C613,[3]Heroes_Config!B:C,2,0)="怪兽"),0,1)),2)),[4]被动技能!A$3:B$32,2,0)))</f>
        <v/>
      </c>
      <c r="J613" s="34" t="str">
        <f t="shared" si="104"/>
        <v/>
      </c>
      <c r="K613" s="34" t="str">
        <f>VLOOKUP(D613,[4]被动技能!$A$35:$B$37,2,0)</f>
        <v>80000020|5|80000021|5|80000022|5;80000021|10|80000022|10|80000023|10</v>
      </c>
      <c r="L613" s="34" t="str">
        <f t="shared" si="102"/>
        <v/>
      </c>
      <c r="M613" s="34" t="str">
        <f t="shared" si="103"/>
        <v/>
      </c>
    </row>
    <row r="614" spans="1:13" s="34" customFormat="1" x14ac:dyDescent="0.15">
      <c r="A614" s="34">
        <f t="shared" si="101"/>
        <v>910505</v>
      </c>
      <c r="B614" s="92">
        <v>9105</v>
      </c>
      <c r="C614" s="92" t="s">
        <v>700</v>
      </c>
      <c r="D614" s="114">
        <f>VLOOKUP(B614,Heroes_Config!$A$5:$AN$5005,MATCH(D$4,Heroes_Config!$A$4:$AN$4,0),0)</f>
        <v>2</v>
      </c>
      <c r="E614" s="34">
        <v>5</v>
      </c>
      <c r="I614" s="34" t="str">
        <f>IF(F614="","",IF(F614=4,VLOOKUP(VALUE(CONCATENATE(E614,F614,IF(OR(VLOOKUP(C614,[3]Heroes_Config!B:C,2,0)="枪兵",VLOOKUP(C614,[3]Heroes_Config!B:C,2,0)="步兵",VLOOKUP(C614,[3]Heroes_Config!B:C,2,0)="骑兵",VLOOKUP(C614,[3]Heroes_Config!B:C,2,0)="轻骑兵",VLOOKUP(C614,[3]Heroes_Config!B:C,2,0)="重骑兵",VLOOKUP(C614,[3]Heroes_Config!B:C,2,0)="盾兵",VLOOKUP(C614,[3]Heroes_Config!B:C,2,0)="忍者",VLOOKUP(C614,[3]Heroes_Config!B:C,2,0)="怪兽"),0,1))),[4]被动技能!A$3:B$32,2,0),VLOOKUP(VALUE(LEFT(CONCATENATE(E614,F614,IF(OR(VLOOKUP(C614,[3]Heroes_Config!B:C,2,0)="枪兵",VLOOKUP(C614,[3]Heroes_Config!B:C,2,0)="步兵",VLOOKUP(C614,[3]Heroes_Config!B:C,2,0)="骑兵",VLOOKUP(C614,[3]Heroes_Config!B:C,2,0)="轻骑兵",VLOOKUP(C614,[3]Heroes_Config!B:C,2,0)="重骑兵",VLOOKUP(C614,[3]Heroes_Config!B:C,2,0)="盾兵",VLOOKUP(C614,[3]Heroes_Config!B:C,2,0)="忍者",VLOOKUP(C614,[3]Heroes_Config!B:C,2,0)="怪兽"),0,1)),2)),[4]被动技能!A$3:B$32,2,0)))</f>
        <v/>
      </c>
      <c r="J614" s="34" t="str">
        <f t="shared" si="104"/>
        <v/>
      </c>
      <c r="K614" s="34" t="str">
        <f>VLOOKUP(D614,[4]被动技能!$A$35:$B$37,2,0)</f>
        <v>80000020|5|80000021|5|80000022|5;80000021|10|80000022|10|80000023|10</v>
      </c>
      <c r="L614" s="34" t="str">
        <f t="shared" si="102"/>
        <v/>
      </c>
      <c r="M614" s="34" t="str">
        <f t="shared" si="103"/>
        <v/>
      </c>
    </row>
    <row r="615" spans="1:13" s="34" customFormat="1" x14ac:dyDescent="0.15">
      <c r="A615" s="34">
        <f t="shared" si="101"/>
        <v>910506</v>
      </c>
      <c r="B615" s="92">
        <v>9105</v>
      </c>
      <c r="C615" s="92" t="s">
        <v>700</v>
      </c>
      <c r="D615" s="114">
        <f>VLOOKUP(B615,Heroes_Config!$A$5:$AN$5005,MATCH(D$4,Heroes_Config!$A$4:$AN$4,0),0)</f>
        <v>2</v>
      </c>
      <c r="E615" s="34">
        <v>6</v>
      </c>
      <c r="I615" s="34" t="str">
        <f>IF(F615="","",IF(F615=4,VLOOKUP(VALUE(CONCATENATE(E615,F615,IF(OR(VLOOKUP(C615,[3]Heroes_Config!B:C,2,0)="枪兵",VLOOKUP(C615,[3]Heroes_Config!B:C,2,0)="步兵",VLOOKUP(C615,[3]Heroes_Config!B:C,2,0)="骑兵",VLOOKUP(C615,[3]Heroes_Config!B:C,2,0)="轻骑兵",VLOOKUP(C615,[3]Heroes_Config!B:C,2,0)="重骑兵",VLOOKUP(C615,[3]Heroes_Config!B:C,2,0)="盾兵",VLOOKUP(C615,[3]Heroes_Config!B:C,2,0)="忍者",VLOOKUP(C615,[3]Heroes_Config!B:C,2,0)="怪兽"),0,1))),[4]被动技能!A$3:B$32,2,0),VLOOKUP(VALUE(LEFT(CONCATENATE(E615,F615,IF(OR(VLOOKUP(C615,[3]Heroes_Config!B:C,2,0)="枪兵",VLOOKUP(C615,[3]Heroes_Config!B:C,2,0)="步兵",VLOOKUP(C615,[3]Heroes_Config!B:C,2,0)="骑兵",VLOOKUP(C615,[3]Heroes_Config!B:C,2,0)="轻骑兵",VLOOKUP(C615,[3]Heroes_Config!B:C,2,0)="重骑兵",VLOOKUP(C615,[3]Heroes_Config!B:C,2,0)="盾兵",VLOOKUP(C615,[3]Heroes_Config!B:C,2,0)="忍者",VLOOKUP(C615,[3]Heroes_Config!B:C,2,0)="怪兽"),0,1)),2)),[4]被动技能!A$3:B$32,2,0)))</f>
        <v/>
      </c>
      <c r="J615" s="34" t="str">
        <f t="shared" si="104"/>
        <v/>
      </c>
      <c r="K615" s="34" t="str">
        <f>VLOOKUP(D615,[4]被动技能!$A$35:$B$37,2,0)</f>
        <v>80000020|5|80000021|5|80000022|5;80000021|10|80000022|10|80000023|10</v>
      </c>
      <c r="L615" s="34" t="str">
        <f t="shared" si="102"/>
        <v/>
      </c>
      <c r="M615" s="34" t="str">
        <f t="shared" si="103"/>
        <v/>
      </c>
    </row>
    <row r="616" spans="1:13" s="34" customFormat="1" x14ac:dyDescent="0.15">
      <c r="A616" s="34">
        <f t="shared" si="101"/>
        <v>910601</v>
      </c>
      <c r="B616" s="92">
        <v>9106</v>
      </c>
      <c r="C616" s="92" t="s">
        <v>563</v>
      </c>
      <c r="D616" s="114">
        <f>VLOOKUP(B616,Heroes_Config!$A$5:$AN$5005,MATCH(D$4,Heroes_Config!$A$4:$AN$4,0),0)</f>
        <v>2</v>
      </c>
      <c r="E616" s="34">
        <v>1</v>
      </c>
      <c r="I616" s="34" t="str">
        <f>IF(F616="","",IF(F616=4,VLOOKUP(VALUE(CONCATENATE(E616,F616,IF(OR(VLOOKUP(C616,[3]Heroes_Config!B:C,2,0)="枪兵",VLOOKUP(C616,[3]Heroes_Config!B:C,2,0)="步兵",VLOOKUP(C616,[3]Heroes_Config!B:C,2,0)="骑兵",VLOOKUP(C616,[3]Heroes_Config!B:C,2,0)="轻骑兵",VLOOKUP(C616,[3]Heroes_Config!B:C,2,0)="重骑兵",VLOOKUP(C616,[3]Heroes_Config!B:C,2,0)="盾兵",VLOOKUP(C616,[3]Heroes_Config!B:C,2,0)="忍者",VLOOKUP(C616,[3]Heroes_Config!B:C,2,0)="怪兽"),0,1))),[4]被动技能!A$3:B$32,2,0),VLOOKUP(VALUE(LEFT(CONCATENATE(E616,F616,IF(OR(VLOOKUP(C616,[3]Heroes_Config!B:C,2,0)="枪兵",VLOOKUP(C616,[3]Heroes_Config!B:C,2,0)="步兵",VLOOKUP(C616,[3]Heroes_Config!B:C,2,0)="骑兵",VLOOKUP(C616,[3]Heroes_Config!B:C,2,0)="轻骑兵",VLOOKUP(C616,[3]Heroes_Config!B:C,2,0)="重骑兵",VLOOKUP(C616,[3]Heroes_Config!B:C,2,0)="盾兵",VLOOKUP(C616,[3]Heroes_Config!B:C,2,0)="忍者",VLOOKUP(C616,[3]Heroes_Config!B:C,2,0)="怪兽"),0,1)),2)),[4]被动技能!A$3:B$32,2,0)))</f>
        <v/>
      </c>
      <c r="J616" s="34" t="str">
        <f t="shared" si="104"/>
        <v/>
      </c>
      <c r="K616" s="34" t="str">
        <f>VLOOKUP(D616,[4]被动技能!$A$35:$B$37,2,0)</f>
        <v>80000020|5|80000021|5|80000022|5;80000021|10|80000022|10|80000023|10</v>
      </c>
      <c r="L616" s="34" t="str">
        <f t="shared" si="102"/>
        <v/>
      </c>
      <c r="M616" s="34" t="str">
        <f t="shared" si="103"/>
        <v/>
      </c>
    </row>
    <row r="617" spans="1:13" s="34" customFormat="1" x14ac:dyDescent="0.15">
      <c r="A617" s="34">
        <f t="shared" si="101"/>
        <v>910602</v>
      </c>
      <c r="B617" s="92">
        <v>9106</v>
      </c>
      <c r="C617" s="92" t="s">
        <v>563</v>
      </c>
      <c r="D617" s="114">
        <f>VLOOKUP(B617,Heroes_Config!$A$5:$AN$5005,MATCH(D$4,Heroes_Config!$A$4:$AN$4,0),0)</f>
        <v>2</v>
      </c>
      <c r="E617" s="34">
        <v>2</v>
      </c>
      <c r="I617" s="34" t="str">
        <f>IF(F617="","",IF(F617=4,VLOOKUP(VALUE(CONCATENATE(E617,F617,IF(OR(VLOOKUP(C617,[3]Heroes_Config!B:C,2,0)="枪兵",VLOOKUP(C617,[3]Heroes_Config!B:C,2,0)="步兵",VLOOKUP(C617,[3]Heroes_Config!B:C,2,0)="骑兵",VLOOKUP(C617,[3]Heroes_Config!B:C,2,0)="轻骑兵",VLOOKUP(C617,[3]Heroes_Config!B:C,2,0)="重骑兵",VLOOKUP(C617,[3]Heroes_Config!B:C,2,0)="盾兵",VLOOKUP(C617,[3]Heroes_Config!B:C,2,0)="忍者",VLOOKUP(C617,[3]Heroes_Config!B:C,2,0)="怪兽"),0,1))),[4]被动技能!A$3:B$32,2,0),VLOOKUP(VALUE(LEFT(CONCATENATE(E617,F617,IF(OR(VLOOKUP(C617,[3]Heroes_Config!B:C,2,0)="枪兵",VLOOKUP(C617,[3]Heroes_Config!B:C,2,0)="步兵",VLOOKUP(C617,[3]Heroes_Config!B:C,2,0)="骑兵",VLOOKUP(C617,[3]Heroes_Config!B:C,2,0)="轻骑兵",VLOOKUP(C617,[3]Heroes_Config!B:C,2,0)="重骑兵",VLOOKUP(C617,[3]Heroes_Config!B:C,2,0)="盾兵",VLOOKUP(C617,[3]Heroes_Config!B:C,2,0)="忍者",VLOOKUP(C617,[3]Heroes_Config!B:C,2,0)="怪兽"),0,1)),2)),[4]被动技能!A$3:B$32,2,0)))</f>
        <v/>
      </c>
      <c r="J617" s="34" t="str">
        <f t="shared" si="104"/>
        <v/>
      </c>
      <c r="K617" s="34" t="str">
        <f>VLOOKUP(D617,[4]被动技能!$A$35:$B$37,2,0)</f>
        <v>80000020|5|80000021|5|80000022|5;80000021|10|80000022|10|80000023|10</v>
      </c>
      <c r="L617" s="34" t="str">
        <f t="shared" si="102"/>
        <v/>
      </c>
      <c r="M617" s="34" t="str">
        <f t="shared" si="103"/>
        <v/>
      </c>
    </row>
    <row r="618" spans="1:13" s="34" customFormat="1" x14ac:dyDescent="0.15">
      <c r="A618" s="34">
        <f t="shared" si="101"/>
        <v>910603</v>
      </c>
      <c r="B618" s="92">
        <v>9106</v>
      </c>
      <c r="C618" s="92" t="s">
        <v>563</v>
      </c>
      <c r="D618" s="114">
        <f>VLOOKUP(B618,Heroes_Config!$A$5:$AN$5005,MATCH(D$4,Heroes_Config!$A$4:$AN$4,0),0)</f>
        <v>2</v>
      </c>
      <c r="E618" s="34">
        <v>3</v>
      </c>
      <c r="I618" s="34" t="str">
        <f>IF(F618="","",IF(F618=4,VLOOKUP(VALUE(CONCATENATE(E618,F618,IF(OR(VLOOKUP(C618,[3]Heroes_Config!B:C,2,0)="枪兵",VLOOKUP(C618,[3]Heroes_Config!B:C,2,0)="步兵",VLOOKUP(C618,[3]Heroes_Config!B:C,2,0)="骑兵",VLOOKUP(C618,[3]Heroes_Config!B:C,2,0)="轻骑兵",VLOOKUP(C618,[3]Heroes_Config!B:C,2,0)="重骑兵",VLOOKUP(C618,[3]Heroes_Config!B:C,2,0)="盾兵",VLOOKUP(C618,[3]Heroes_Config!B:C,2,0)="忍者",VLOOKUP(C618,[3]Heroes_Config!B:C,2,0)="怪兽"),0,1))),[4]被动技能!A$3:B$32,2,0),VLOOKUP(VALUE(LEFT(CONCATENATE(E618,F618,IF(OR(VLOOKUP(C618,[3]Heroes_Config!B:C,2,0)="枪兵",VLOOKUP(C618,[3]Heroes_Config!B:C,2,0)="步兵",VLOOKUP(C618,[3]Heroes_Config!B:C,2,0)="骑兵",VLOOKUP(C618,[3]Heroes_Config!B:C,2,0)="轻骑兵",VLOOKUP(C618,[3]Heroes_Config!B:C,2,0)="重骑兵",VLOOKUP(C618,[3]Heroes_Config!B:C,2,0)="盾兵",VLOOKUP(C618,[3]Heroes_Config!B:C,2,0)="忍者",VLOOKUP(C618,[3]Heroes_Config!B:C,2,0)="怪兽"),0,1)),2)),[4]被动技能!A$3:B$32,2,0)))</f>
        <v/>
      </c>
      <c r="J618" s="34" t="str">
        <f t="shared" si="104"/>
        <v/>
      </c>
      <c r="K618" s="34" t="str">
        <f>VLOOKUP(D618,[4]被动技能!$A$35:$B$37,2,0)</f>
        <v>80000020|5|80000021|5|80000022|5;80000021|10|80000022|10|80000023|10</v>
      </c>
      <c r="L618" s="34" t="str">
        <f t="shared" si="102"/>
        <v/>
      </c>
      <c r="M618" s="34" t="str">
        <f t="shared" si="103"/>
        <v/>
      </c>
    </row>
    <row r="619" spans="1:13" s="34" customFormat="1" x14ac:dyDescent="0.15">
      <c r="A619" s="34">
        <f t="shared" si="101"/>
        <v>910604</v>
      </c>
      <c r="B619" s="92">
        <v>9106</v>
      </c>
      <c r="C619" s="92" t="s">
        <v>563</v>
      </c>
      <c r="D619" s="114">
        <f>VLOOKUP(B619,Heroes_Config!$A$5:$AN$5005,MATCH(D$4,Heroes_Config!$A$4:$AN$4,0),0)</f>
        <v>2</v>
      </c>
      <c r="E619" s="34">
        <v>4</v>
      </c>
      <c r="I619" s="34" t="str">
        <f>IF(F619="","",IF(F619=4,VLOOKUP(VALUE(CONCATENATE(E619,F619,IF(OR(VLOOKUP(C619,[3]Heroes_Config!B:C,2,0)="枪兵",VLOOKUP(C619,[3]Heroes_Config!B:C,2,0)="步兵",VLOOKUP(C619,[3]Heroes_Config!B:C,2,0)="骑兵",VLOOKUP(C619,[3]Heroes_Config!B:C,2,0)="轻骑兵",VLOOKUP(C619,[3]Heroes_Config!B:C,2,0)="重骑兵",VLOOKUP(C619,[3]Heroes_Config!B:C,2,0)="盾兵",VLOOKUP(C619,[3]Heroes_Config!B:C,2,0)="忍者",VLOOKUP(C619,[3]Heroes_Config!B:C,2,0)="怪兽"),0,1))),[4]被动技能!A$3:B$32,2,0),VLOOKUP(VALUE(LEFT(CONCATENATE(E619,F619,IF(OR(VLOOKUP(C619,[3]Heroes_Config!B:C,2,0)="枪兵",VLOOKUP(C619,[3]Heroes_Config!B:C,2,0)="步兵",VLOOKUP(C619,[3]Heroes_Config!B:C,2,0)="骑兵",VLOOKUP(C619,[3]Heroes_Config!B:C,2,0)="轻骑兵",VLOOKUP(C619,[3]Heroes_Config!B:C,2,0)="重骑兵",VLOOKUP(C619,[3]Heroes_Config!B:C,2,0)="盾兵",VLOOKUP(C619,[3]Heroes_Config!B:C,2,0)="忍者",VLOOKUP(C619,[3]Heroes_Config!B:C,2,0)="怪兽"),0,1)),2)),[4]被动技能!A$3:B$32,2,0)))</f>
        <v/>
      </c>
      <c r="J619" s="34" t="str">
        <f t="shared" si="104"/>
        <v/>
      </c>
      <c r="K619" s="34" t="str">
        <f>VLOOKUP(D619,[4]被动技能!$A$35:$B$37,2,0)</f>
        <v>80000020|5|80000021|5|80000022|5;80000021|10|80000022|10|80000023|10</v>
      </c>
      <c r="L619" s="34" t="str">
        <f t="shared" si="102"/>
        <v/>
      </c>
      <c r="M619" s="34" t="str">
        <f t="shared" si="103"/>
        <v/>
      </c>
    </row>
    <row r="620" spans="1:13" s="34" customFormat="1" x14ac:dyDescent="0.15">
      <c r="A620" s="34">
        <f t="shared" si="101"/>
        <v>910605</v>
      </c>
      <c r="B620" s="92">
        <v>9106</v>
      </c>
      <c r="C620" s="92" t="s">
        <v>563</v>
      </c>
      <c r="D620" s="114">
        <f>VLOOKUP(B620,Heroes_Config!$A$5:$AN$5005,MATCH(D$4,Heroes_Config!$A$4:$AN$4,0),0)</f>
        <v>2</v>
      </c>
      <c r="E620" s="34">
        <v>5</v>
      </c>
      <c r="I620" s="34" t="str">
        <f>IF(F620="","",IF(F620=4,VLOOKUP(VALUE(CONCATENATE(E620,F620,IF(OR(VLOOKUP(C620,[3]Heroes_Config!B:C,2,0)="枪兵",VLOOKUP(C620,[3]Heroes_Config!B:C,2,0)="步兵",VLOOKUP(C620,[3]Heroes_Config!B:C,2,0)="骑兵",VLOOKUP(C620,[3]Heroes_Config!B:C,2,0)="轻骑兵",VLOOKUP(C620,[3]Heroes_Config!B:C,2,0)="重骑兵",VLOOKUP(C620,[3]Heroes_Config!B:C,2,0)="盾兵",VLOOKUP(C620,[3]Heroes_Config!B:C,2,0)="忍者",VLOOKUP(C620,[3]Heroes_Config!B:C,2,0)="怪兽"),0,1))),[4]被动技能!A$3:B$32,2,0),VLOOKUP(VALUE(LEFT(CONCATENATE(E620,F620,IF(OR(VLOOKUP(C620,[3]Heroes_Config!B:C,2,0)="枪兵",VLOOKUP(C620,[3]Heroes_Config!B:C,2,0)="步兵",VLOOKUP(C620,[3]Heroes_Config!B:C,2,0)="骑兵",VLOOKUP(C620,[3]Heroes_Config!B:C,2,0)="轻骑兵",VLOOKUP(C620,[3]Heroes_Config!B:C,2,0)="重骑兵",VLOOKUP(C620,[3]Heroes_Config!B:C,2,0)="盾兵",VLOOKUP(C620,[3]Heroes_Config!B:C,2,0)="忍者",VLOOKUP(C620,[3]Heroes_Config!B:C,2,0)="怪兽"),0,1)),2)),[4]被动技能!A$3:B$32,2,0)))</f>
        <v/>
      </c>
      <c r="J620" s="34" t="str">
        <f t="shared" si="104"/>
        <v/>
      </c>
      <c r="K620" s="34" t="str">
        <f>VLOOKUP(D620,[4]被动技能!$A$35:$B$37,2,0)</f>
        <v>80000020|5|80000021|5|80000022|5;80000021|10|80000022|10|80000023|10</v>
      </c>
      <c r="L620" s="34" t="str">
        <f t="shared" si="102"/>
        <v/>
      </c>
      <c r="M620" s="34" t="str">
        <f t="shared" si="103"/>
        <v/>
      </c>
    </row>
    <row r="621" spans="1:13" s="34" customFormat="1" x14ac:dyDescent="0.15">
      <c r="A621" s="34">
        <f t="shared" si="101"/>
        <v>910606</v>
      </c>
      <c r="B621" s="92">
        <v>9106</v>
      </c>
      <c r="C621" s="92" t="s">
        <v>563</v>
      </c>
      <c r="D621" s="114">
        <f>VLOOKUP(B621,Heroes_Config!$A$5:$AN$5005,MATCH(D$4,Heroes_Config!$A$4:$AN$4,0),0)</f>
        <v>2</v>
      </c>
      <c r="E621" s="34">
        <v>6</v>
      </c>
      <c r="I621" s="34" t="str">
        <f>IF(F621="","",IF(F621=4,VLOOKUP(VALUE(CONCATENATE(E621,F621,IF(OR(VLOOKUP(C621,[3]Heroes_Config!B:C,2,0)="枪兵",VLOOKUP(C621,[3]Heroes_Config!B:C,2,0)="步兵",VLOOKUP(C621,[3]Heroes_Config!B:C,2,0)="骑兵",VLOOKUP(C621,[3]Heroes_Config!B:C,2,0)="轻骑兵",VLOOKUP(C621,[3]Heroes_Config!B:C,2,0)="重骑兵",VLOOKUP(C621,[3]Heroes_Config!B:C,2,0)="盾兵",VLOOKUP(C621,[3]Heroes_Config!B:C,2,0)="忍者",VLOOKUP(C621,[3]Heroes_Config!B:C,2,0)="怪兽"),0,1))),[4]被动技能!A$3:B$32,2,0),VLOOKUP(VALUE(LEFT(CONCATENATE(E621,F621,IF(OR(VLOOKUP(C621,[3]Heroes_Config!B:C,2,0)="枪兵",VLOOKUP(C621,[3]Heroes_Config!B:C,2,0)="步兵",VLOOKUP(C621,[3]Heroes_Config!B:C,2,0)="骑兵",VLOOKUP(C621,[3]Heroes_Config!B:C,2,0)="轻骑兵",VLOOKUP(C621,[3]Heroes_Config!B:C,2,0)="重骑兵",VLOOKUP(C621,[3]Heroes_Config!B:C,2,0)="盾兵",VLOOKUP(C621,[3]Heroes_Config!B:C,2,0)="忍者",VLOOKUP(C621,[3]Heroes_Config!B:C,2,0)="怪兽"),0,1)),2)),[4]被动技能!A$3:B$32,2,0)))</f>
        <v/>
      </c>
      <c r="J621" s="34" t="str">
        <f t="shared" si="104"/>
        <v/>
      </c>
      <c r="K621" s="34" t="str">
        <f>VLOOKUP(D621,[4]被动技能!$A$35:$B$37,2,0)</f>
        <v>80000020|5|80000021|5|80000022|5;80000021|10|80000022|10|80000023|10</v>
      </c>
      <c r="L621" s="34" t="str">
        <f t="shared" si="102"/>
        <v/>
      </c>
      <c r="M621" s="34" t="str">
        <f t="shared" si="103"/>
        <v/>
      </c>
    </row>
    <row r="622" spans="1:13" s="34" customFormat="1" x14ac:dyDescent="0.15">
      <c r="A622" s="34">
        <f t="shared" si="101"/>
        <v>910701</v>
      </c>
      <c r="B622" s="92">
        <v>9107</v>
      </c>
      <c r="C622" s="92" t="s">
        <v>564</v>
      </c>
      <c r="D622" s="114">
        <f>VLOOKUP(B622,Heroes_Config!$A$5:$AN$5005,MATCH(D$4,Heroes_Config!$A$4:$AN$4,0),0)</f>
        <v>2</v>
      </c>
      <c r="E622" s="34">
        <v>1</v>
      </c>
      <c r="I622" s="34" t="str">
        <f>IF(F622="","",IF(F622=4,VLOOKUP(VALUE(CONCATENATE(E622,F622,IF(OR(VLOOKUP(C622,[3]Heroes_Config!B:C,2,0)="枪兵",VLOOKUP(C622,[3]Heroes_Config!B:C,2,0)="步兵",VLOOKUP(C622,[3]Heroes_Config!B:C,2,0)="骑兵",VLOOKUP(C622,[3]Heroes_Config!B:C,2,0)="轻骑兵",VLOOKUP(C622,[3]Heroes_Config!B:C,2,0)="重骑兵",VLOOKUP(C622,[3]Heroes_Config!B:C,2,0)="盾兵",VLOOKUP(C622,[3]Heroes_Config!B:C,2,0)="忍者",VLOOKUP(C622,[3]Heroes_Config!B:C,2,0)="怪兽"),0,1))),[4]被动技能!A$3:B$32,2,0),VLOOKUP(VALUE(LEFT(CONCATENATE(E622,F622,IF(OR(VLOOKUP(C622,[3]Heroes_Config!B:C,2,0)="枪兵",VLOOKUP(C622,[3]Heroes_Config!B:C,2,0)="步兵",VLOOKUP(C622,[3]Heroes_Config!B:C,2,0)="骑兵",VLOOKUP(C622,[3]Heroes_Config!B:C,2,0)="轻骑兵",VLOOKUP(C622,[3]Heroes_Config!B:C,2,0)="重骑兵",VLOOKUP(C622,[3]Heroes_Config!B:C,2,0)="盾兵",VLOOKUP(C622,[3]Heroes_Config!B:C,2,0)="忍者",VLOOKUP(C622,[3]Heroes_Config!B:C,2,0)="怪兽"),0,1)),2)),[4]被动技能!A$3:B$32,2,0)))</f>
        <v/>
      </c>
      <c r="J622" s="34" t="str">
        <f t="shared" si="104"/>
        <v/>
      </c>
      <c r="K622" s="34" t="str">
        <f>VLOOKUP(D622,[4]被动技能!$A$35:$B$37,2,0)</f>
        <v>80000020|5|80000021|5|80000022|5;80000021|10|80000022|10|80000023|10</v>
      </c>
      <c r="L622" s="34" t="str">
        <f t="shared" si="102"/>
        <v/>
      </c>
      <c r="M622" s="34" t="str">
        <f t="shared" si="103"/>
        <v/>
      </c>
    </row>
    <row r="623" spans="1:13" s="34" customFormat="1" x14ac:dyDescent="0.15">
      <c r="A623" s="34">
        <f t="shared" si="101"/>
        <v>910702</v>
      </c>
      <c r="B623" s="92">
        <v>9107</v>
      </c>
      <c r="C623" s="92" t="s">
        <v>564</v>
      </c>
      <c r="D623" s="114">
        <f>VLOOKUP(B623,Heroes_Config!$A$5:$AN$5005,MATCH(D$4,Heroes_Config!$A$4:$AN$4,0),0)</f>
        <v>2</v>
      </c>
      <c r="E623" s="34">
        <v>2</v>
      </c>
      <c r="I623" s="34" t="str">
        <f>IF(F623="","",IF(F623=4,VLOOKUP(VALUE(CONCATENATE(E623,F623,IF(OR(VLOOKUP(C623,[3]Heroes_Config!B:C,2,0)="枪兵",VLOOKUP(C623,[3]Heroes_Config!B:C,2,0)="步兵",VLOOKUP(C623,[3]Heroes_Config!B:C,2,0)="骑兵",VLOOKUP(C623,[3]Heroes_Config!B:C,2,0)="轻骑兵",VLOOKUP(C623,[3]Heroes_Config!B:C,2,0)="重骑兵",VLOOKUP(C623,[3]Heroes_Config!B:C,2,0)="盾兵",VLOOKUP(C623,[3]Heroes_Config!B:C,2,0)="忍者",VLOOKUP(C623,[3]Heroes_Config!B:C,2,0)="怪兽"),0,1))),[4]被动技能!A$3:B$32,2,0),VLOOKUP(VALUE(LEFT(CONCATENATE(E623,F623,IF(OR(VLOOKUP(C623,[3]Heroes_Config!B:C,2,0)="枪兵",VLOOKUP(C623,[3]Heroes_Config!B:C,2,0)="步兵",VLOOKUP(C623,[3]Heroes_Config!B:C,2,0)="骑兵",VLOOKUP(C623,[3]Heroes_Config!B:C,2,0)="轻骑兵",VLOOKUP(C623,[3]Heroes_Config!B:C,2,0)="重骑兵",VLOOKUP(C623,[3]Heroes_Config!B:C,2,0)="盾兵",VLOOKUP(C623,[3]Heroes_Config!B:C,2,0)="忍者",VLOOKUP(C623,[3]Heroes_Config!B:C,2,0)="怪兽"),0,1)),2)),[4]被动技能!A$3:B$32,2,0)))</f>
        <v/>
      </c>
      <c r="J623" s="34" t="str">
        <f t="shared" si="104"/>
        <v/>
      </c>
      <c r="K623" s="34" t="str">
        <f>VLOOKUP(D623,[4]被动技能!$A$35:$B$37,2,0)</f>
        <v>80000020|5|80000021|5|80000022|5;80000021|10|80000022|10|80000023|10</v>
      </c>
      <c r="L623" s="34" t="str">
        <f t="shared" si="102"/>
        <v/>
      </c>
      <c r="M623" s="34" t="str">
        <f t="shared" si="103"/>
        <v/>
      </c>
    </row>
    <row r="624" spans="1:13" s="34" customFormat="1" x14ac:dyDescent="0.15">
      <c r="A624" s="34">
        <f t="shared" si="101"/>
        <v>910703</v>
      </c>
      <c r="B624" s="92">
        <v>9107</v>
      </c>
      <c r="C624" s="92" t="s">
        <v>564</v>
      </c>
      <c r="D624" s="114">
        <f>VLOOKUP(B624,Heroes_Config!$A$5:$AN$5005,MATCH(D$4,Heroes_Config!$A$4:$AN$4,0),0)</f>
        <v>2</v>
      </c>
      <c r="E624" s="34">
        <v>3</v>
      </c>
      <c r="I624" s="34" t="str">
        <f>IF(F624="","",IF(F624=4,VLOOKUP(VALUE(CONCATENATE(E624,F624,IF(OR(VLOOKUP(C624,[3]Heroes_Config!B:C,2,0)="枪兵",VLOOKUP(C624,[3]Heroes_Config!B:C,2,0)="步兵",VLOOKUP(C624,[3]Heroes_Config!B:C,2,0)="骑兵",VLOOKUP(C624,[3]Heroes_Config!B:C,2,0)="轻骑兵",VLOOKUP(C624,[3]Heroes_Config!B:C,2,0)="重骑兵",VLOOKUP(C624,[3]Heroes_Config!B:C,2,0)="盾兵",VLOOKUP(C624,[3]Heroes_Config!B:C,2,0)="忍者",VLOOKUP(C624,[3]Heroes_Config!B:C,2,0)="怪兽"),0,1))),[4]被动技能!A$3:B$32,2,0),VLOOKUP(VALUE(LEFT(CONCATENATE(E624,F624,IF(OR(VLOOKUP(C624,[3]Heroes_Config!B:C,2,0)="枪兵",VLOOKUP(C624,[3]Heroes_Config!B:C,2,0)="步兵",VLOOKUP(C624,[3]Heroes_Config!B:C,2,0)="骑兵",VLOOKUP(C624,[3]Heroes_Config!B:C,2,0)="轻骑兵",VLOOKUP(C624,[3]Heroes_Config!B:C,2,0)="重骑兵",VLOOKUP(C624,[3]Heroes_Config!B:C,2,0)="盾兵",VLOOKUP(C624,[3]Heroes_Config!B:C,2,0)="忍者",VLOOKUP(C624,[3]Heroes_Config!B:C,2,0)="怪兽"),0,1)),2)),[4]被动技能!A$3:B$32,2,0)))</f>
        <v/>
      </c>
      <c r="J624" s="34" t="str">
        <f t="shared" si="104"/>
        <v/>
      </c>
      <c r="K624" s="34" t="str">
        <f>VLOOKUP(D624,[4]被动技能!$A$35:$B$37,2,0)</f>
        <v>80000020|5|80000021|5|80000022|5;80000021|10|80000022|10|80000023|10</v>
      </c>
      <c r="L624" s="34" t="str">
        <f t="shared" si="102"/>
        <v/>
      </c>
      <c r="M624" s="34" t="str">
        <f t="shared" si="103"/>
        <v/>
      </c>
    </row>
    <row r="625" spans="1:13" s="34" customFormat="1" x14ac:dyDescent="0.15">
      <c r="A625" s="34">
        <f t="shared" si="101"/>
        <v>910704</v>
      </c>
      <c r="B625" s="92">
        <v>9107</v>
      </c>
      <c r="C625" s="92" t="s">
        <v>564</v>
      </c>
      <c r="D625" s="114">
        <f>VLOOKUP(B625,Heroes_Config!$A$5:$AN$5005,MATCH(D$4,Heroes_Config!$A$4:$AN$4,0),0)</f>
        <v>2</v>
      </c>
      <c r="E625" s="34">
        <v>4</v>
      </c>
      <c r="I625" s="34" t="str">
        <f>IF(F625="","",IF(F625=4,VLOOKUP(VALUE(CONCATENATE(E625,F625,IF(OR(VLOOKUP(C625,[3]Heroes_Config!B:C,2,0)="枪兵",VLOOKUP(C625,[3]Heroes_Config!B:C,2,0)="步兵",VLOOKUP(C625,[3]Heroes_Config!B:C,2,0)="骑兵",VLOOKUP(C625,[3]Heroes_Config!B:C,2,0)="轻骑兵",VLOOKUP(C625,[3]Heroes_Config!B:C,2,0)="重骑兵",VLOOKUP(C625,[3]Heroes_Config!B:C,2,0)="盾兵",VLOOKUP(C625,[3]Heroes_Config!B:C,2,0)="忍者",VLOOKUP(C625,[3]Heroes_Config!B:C,2,0)="怪兽"),0,1))),[4]被动技能!A$3:B$32,2,0),VLOOKUP(VALUE(LEFT(CONCATENATE(E625,F625,IF(OR(VLOOKUP(C625,[3]Heroes_Config!B:C,2,0)="枪兵",VLOOKUP(C625,[3]Heroes_Config!B:C,2,0)="步兵",VLOOKUP(C625,[3]Heroes_Config!B:C,2,0)="骑兵",VLOOKUP(C625,[3]Heroes_Config!B:C,2,0)="轻骑兵",VLOOKUP(C625,[3]Heroes_Config!B:C,2,0)="重骑兵",VLOOKUP(C625,[3]Heroes_Config!B:C,2,0)="盾兵",VLOOKUP(C625,[3]Heroes_Config!B:C,2,0)="忍者",VLOOKUP(C625,[3]Heroes_Config!B:C,2,0)="怪兽"),0,1)),2)),[4]被动技能!A$3:B$32,2,0)))</f>
        <v/>
      </c>
      <c r="J625" s="34" t="str">
        <f t="shared" si="104"/>
        <v/>
      </c>
      <c r="K625" s="34" t="str">
        <f>VLOOKUP(D625,[4]被动技能!$A$35:$B$37,2,0)</f>
        <v>80000020|5|80000021|5|80000022|5;80000021|10|80000022|10|80000023|10</v>
      </c>
      <c r="L625" s="34" t="str">
        <f t="shared" si="102"/>
        <v/>
      </c>
      <c r="M625" s="34" t="str">
        <f t="shared" si="103"/>
        <v/>
      </c>
    </row>
    <row r="626" spans="1:13" s="34" customFormat="1" x14ac:dyDescent="0.15">
      <c r="A626" s="34">
        <f t="shared" si="101"/>
        <v>910705</v>
      </c>
      <c r="B626" s="92">
        <v>9107</v>
      </c>
      <c r="C626" s="92" t="s">
        <v>564</v>
      </c>
      <c r="D626" s="114">
        <f>VLOOKUP(B626,Heroes_Config!$A$5:$AN$5005,MATCH(D$4,Heroes_Config!$A$4:$AN$4,0),0)</f>
        <v>2</v>
      </c>
      <c r="E626" s="34">
        <v>5</v>
      </c>
      <c r="I626" s="34" t="str">
        <f>IF(F626="","",IF(F626=4,VLOOKUP(VALUE(CONCATENATE(E626,F626,IF(OR(VLOOKUP(C626,[3]Heroes_Config!B:C,2,0)="枪兵",VLOOKUP(C626,[3]Heroes_Config!B:C,2,0)="步兵",VLOOKUP(C626,[3]Heroes_Config!B:C,2,0)="骑兵",VLOOKUP(C626,[3]Heroes_Config!B:C,2,0)="轻骑兵",VLOOKUP(C626,[3]Heroes_Config!B:C,2,0)="重骑兵",VLOOKUP(C626,[3]Heroes_Config!B:C,2,0)="盾兵",VLOOKUP(C626,[3]Heroes_Config!B:C,2,0)="忍者",VLOOKUP(C626,[3]Heroes_Config!B:C,2,0)="怪兽"),0,1))),[4]被动技能!A$3:B$32,2,0),VLOOKUP(VALUE(LEFT(CONCATENATE(E626,F626,IF(OR(VLOOKUP(C626,[3]Heroes_Config!B:C,2,0)="枪兵",VLOOKUP(C626,[3]Heroes_Config!B:C,2,0)="步兵",VLOOKUP(C626,[3]Heroes_Config!B:C,2,0)="骑兵",VLOOKUP(C626,[3]Heroes_Config!B:C,2,0)="轻骑兵",VLOOKUP(C626,[3]Heroes_Config!B:C,2,0)="重骑兵",VLOOKUP(C626,[3]Heroes_Config!B:C,2,0)="盾兵",VLOOKUP(C626,[3]Heroes_Config!B:C,2,0)="忍者",VLOOKUP(C626,[3]Heroes_Config!B:C,2,0)="怪兽"),0,1)),2)),[4]被动技能!A$3:B$32,2,0)))</f>
        <v/>
      </c>
      <c r="J626" s="34" t="str">
        <f t="shared" si="104"/>
        <v/>
      </c>
      <c r="K626" s="34" t="str">
        <f>VLOOKUP(D626,[4]被动技能!$A$35:$B$37,2,0)</f>
        <v>80000020|5|80000021|5|80000022|5;80000021|10|80000022|10|80000023|10</v>
      </c>
      <c r="L626" s="34" t="str">
        <f t="shared" si="102"/>
        <v/>
      </c>
      <c r="M626" s="34" t="str">
        <f t="shared" si="103"/>
        <v/>
      </c>
    </row>
    <row r="627" spans="1:13" s="34" customFormat="1" x14ac:dyDescent="0.15">
      <c r="A627" s="34">
        <f t="shared" si="101"/>
        <v>910706</v>
      </c>
      <c r="B627" s="92">
        <v>9107</v>
      </c>
      <c r="C627" s="92" t="s">
        <v>564</v>
      </c>
      <c r="D627" s="114">
        <f>VLOOKUP(B627,Heroes_Config!$A$5:$AN$5005,MATCH(D$4,Heroes_Config!$A$4:$AN$4,0),0)</f>
        <v>2</v>
      </c>
      <c r="E627" s="34">
        <v>6</v>
      </c>
      <c r="I627" s="34" t="str">
        <f>IF(F627="","",IF(F627=4,VLOOKUP(VALUE(CONCATENATE(E627,F627,IF(OR(VLOOKUP(C627,[3]Heroes_Config!B:C,2,0)="枪兵",VLOOKUP(C627,[3]Heroes_Config!B:C,2,0)="步兵",VLOOKUP(C627,[3]Heroes_Config!B:C,2,0)="骑兵",VLOOKUP(C627,[3]Heroes_Config!B:C,2,0)="轻骑兵",VLOOKUP(C627,[3]Heroes_Config!B:C,2,0)="重骑兵",VLOOKUP(C627,[3]Heroes_Config!B:C,2,0)="盾兵",VLOOKUP(C627,[3]Heroes_Config!B:C,2,0)="忍者",VLOOKUP(C627,[3]Heroes_Config!B:C,2,0)="怪兽"),0,1))),[4]被动技能!A$3:B$32,2,0),VLOOKUP(VALUE(LEFT(CONCATENATE(E627,F627,IF(OR(VLOOKUP(C627,[3]Heroes_Config!B:C,2,0)="枪兵",VLOOKUP(C627,[3]Heroes_Config!B:C,2,0)="步兵",VLOOKUP(C627,[3]Heroes_Config!B:C,2,0)="骑兵",VLOOKUP(C627,[3]Heroes_Config!B:C,2,0)="轻骑兵",VLOOKUP(C627,[3]Heroes_Config!B:C,2,0)="重骑兵",VLOOKUP(C627,[3]Heroes_Config!B:C,2,0)="盾兵",VLOOKUP(C627,[3]Heroes_Config!B:C,2,0)="忍者",VLOOKUP(C627,[3]Heroes_Config!B:C,2,0)="怪兽"),0,1)),2)),[4]被动技能!A$3:B$32,2,0)))</f>
        <v/>
      </c>
      <c r="J627" s="34" t="str">
        <f t="shared" si="104"/>
        <v/>
      </c>
      <c r="K627" s="34" t="str">
        <f>VLOOKUP(D627,[4]被动技能!$A$35:$B$37,2,0)</f>
        <v>80000020|5|80000021|5|80000022|5;80000021|10|80000022|10|80000023|10</v>
      </c>
      <c r="L627" s="34" t="str">
        <f t="shared" si="102"/>
        <v/>
      </c>
      <c r="M627" s="34" t="str">
        <f t="shared" si="103"/>
        <v/>
      </c>
    </row>
    <row r="628" spans="1:13" s="34" customFormat="1" x14ac:dyDescent="0.15">
      <c r="A628" s="34">
        <f t="shared" si="101"/>
        <v>910801</v>
      </c>
      <c r="B628" s="92">
        <v>9108</v>
      </c>
      <c r="C628" s="92" t="s">
        <v>565</v>
      </c>
      <c r="D628" s="114">
        <f>VLOOKUP(B628,Heroes_Config!$A$5:$AN$5005,MATCH(D$4,Heroes_Config!$A$4:$AN$4,0),0)</f>
        <v>2</v>
      </c>
      <c r="E628" s="34">
        <v>1</v>
      </c>
      <c r="I628" s="34" t="str">
        <f>IF(F628="","",IF(F628=4,VLOOKUP(VALUE(CONCATENATE(E628,F628,IF(OR(VLOOKUP(C628,[3]Heroes_Config!B:C,2,0)="枪兵",VLOOKUP(C628,[3]Heroes_Config!B:C,2,0)="步兵",VLOOKUP(C628,[3]Heroes_Config!B:C,2,0)="骑兵",VLOOKUP(C628,[3]Heroes_Config!B:C,2,0)="轻骑兵",VLOOKUP(C628,[3]Heroes_Config!B:C,2,0)="重骑兵",VLOOKUP(C628,[3]Heroes_Config!B:C,2,0)="盾兵",VLOOKUP(C628,[3]Heroes_Config!B:C,2,0)="忍者",VLOOKUP(C628,[3]Heroes_Config!B:C,2,0)="怪兽"),0,1))),[4]被动技能!A$3:B$32,2,0),VLOOKUP(VALUE(LEFT(CONCATENATE(E628,F628,IF(OR(VLOOKUP(C628,[3]Heroes_Config!B:C,2,0)="枪兵",VLOOKUP(C628,[3]Heroes_Config!B:C,2,0)="步兵",VLOOKUP(C628,[3]Heroes_Config!B:C,2,0)="骑兵",VLOOKUP(C628,[3]Heroes_Config!B:C,2,0)="轻骑兵",VLOOKUP(C628,[3]Heroes_Config!B:C,2,0)="重骑兵",VLOOKUP(C628,[3]Heroes_Config!B:C,2,0)="盾兵",VLOOKUP(C628,[3]Heroes_Config!B:C,2,0)="忍者",VLOOKUP(C628,[3]Heroes_Config!B:C,2,0)="怪兽"),0,1)),2)),[4]被动技能!A$3:B$32,2,0)))</f>
        <v/>
      </c>
      <c r="J628" s="34" t="str">
        <f t="shared" si="104"/>
        <v/>
      </c>
      <c r="K628" s="34" t="str">
        <f>VLOOKUP(D628,[4]被动技能!$A$35:$B$37,2,0)</f>
        <v>80000020|5|80000021|5|80000022|5;80000021|10|80000022|10|80000023|10</v>
      </c>
      <c r="L628" s="34" t="str">
        <f t="shared" si="102"/>
        <v/>
      </c>
      <c r="M628" s="34" t="str">
        <f t="shared" si="103"/>
        <v/>
      </c>
    </row>
    <row r="629" spans="1:13" s="34" customFormat="1" x14ac:dyDescent="0.15">
      <c r="A629" s="34">
        <f t="shared" si="101"/>
        <v>910802</v>
      </c>
      <c r="B629" s="92">
        <v>9108</v>
      </c>
      <c r="C629" s="92" t="s">
        <v>565</v>
      </c>
      <c r="D629" s="114">
        <f>VLOOKUP(B629,Heroes_Config!$A$5:$AN$5005,MATCH(D$4,Heroes_Config!$A$4:$AN$4,0),0)</f>
        <v>2</v>
      </c>
      <c r="E629" s="34">
        <v>2</v>
      </c>
      <c r="I629" s="34" t="str">
        <f>IF(F629="","",IF(F629=4,VLOOKUP(VALUE(CONCATENATE(E629,F629,IF(OR(VLOOKUP(C629,[3]Heroes_Config!B:C,2,0)="枪兵",VLOOKUP(C629,[3]Heroes_Config!B:C,2,0)="步兵",VLOOKUP(C629,[3]Heroes_Config!B:C,2,0)="骑兵",VLOOKUP(C629,[3]Heroes_Config!B:C,2,0)="轻骑兵",VLOOKUP(C629,[3]Heroes_Config!B:C,2,0)="重骑兵",VLOOKUP(C629,[3]Heroes_Config!B:C,2,0)="盾兵",VLOOKUP(C629,[3]Heroes_Config!B:C,2,0)="忍者",VLOOKUP(C629,[3]Heroes_Config!B:C,2,0)="怪兽"),0,1))),[4]被动技能!A$3:B$32,2,0),VLOOKUP(VALUE(LEFT(CONCATENATE(E629,F629,IF(OR(VLOOKUP(C629,[3]Heroes_Config!B:C,2,0)="枪兵",VLOOKUP(C629,[3]Heroes_Config!B:C,2,0)="步兵",VLOOKUP(C629,[3]Heroes_Config!B:C,2,0)="骑兵",VLOOKUP(C629,[3]Heroes_Config!B:C,2,0)="轻骑兵",VLOOKUP(C629,[3]Heroes_Config!B:C,2,0)="重骑兵",VLOOKUP(C629,[3]Heroes_Config!B:C,2,0)="盾兵",VLOOKUP(C629,[3]Heroes_Config!B:C,2,0)="忍者",VLOOKUP(C629,[3]Heroes_Config!B:C,2,0)="怪兽"),0,1)),2)),[4]被动技能!A$3:B$32,2,0)))</f>
        <v/>
      </c>
      <c r="J629" s="34" t="str">
        <f t="shared" si="104"/>
        <v/>
      </c>
      <c r="K629" s="34" t="str">
        <f>VLOOKUP(D629,[4]被动技能!$A$35:$B$37,2,0)</f>
        <v>80000020|5|80000021|5|80000022|5;80000021|10|80000022|10|80000023|10</v>
      </c>
      <c r="L629" s="34" t="str">
        <f t="shared" si="102"/>
        <v/>
      </c>
      <c r="M629" s="34" t="str">
        <f t="shared" si="103"/>
        <v/>
      </c>
    </row>
    <row r="630" spans="1:13" s="34" customFormat="1" x14ac:dyDescent="0.15">
      <c r="A630" s="34">
        <f t="shared" si="101"/>
        <v>910803</v>
      </c>
      <c r="B630" s="92">
        <v>9108</v>
      </c>
      <c r="C630" s="92" t="s">
        <v>565</v>
      </c>
      <c r="D630" s="114">
        <f>VLOOKUP(B630,Heroes_Config!$A$5:$AN$5005,MATCH(D$4,Heroes_Config!$A$4:$AN$4,0),0)</f>
        <v>2</v>
      </c>
      <c r="E630" s="34">
        <v>3</v>
      </c>
      <c r="I630" s="34" t="str">
        <f>IF(F630="","",IF(F630=4,VLOOKUP(VALUE(CONCATENATE(E630,F630,IF(OR(VLOOKUP(C630,[3]Heroes_Config!B:C,2,0)="枪兵",VLOOKUP(C630,[3]Heroes_Config!B:C,2,0)="步兵",VLOOKUP(C630,[3]Heroes_Config!B:C,2,0)="骑兵",VLOOKUP(C630,[3]Heroes_Config!B:C,2,0)="轻骑兵",VLOOKUP(C630,[3]Heroes_Config!B:C,2,0)="重骑兵",VLOOKUP(C630,[3]Heroes_Config!B:C,2,0)="盾兵",VLOOKUP(C630,[3]Heroes_Config!B:C,2,0)="忍者",VLOOKUP(C630,[3]Heroes_Config!B:C,2,0)="怪兽"),0,1))),[4]被动技能!A$3:B$32,2,0),VLOOKUP(VALUE(LEFT(CONCATENATE(E630,F630,IF(OR(VLOOKUP(C630,[3]Heroes_Config!B:C,2,0)="枪兵",VLOOKUP(C630,[3]Heroes_Config!B:C,2,0)="步兵",VLOOKUP(C630,[3]Heroes_Config!B:C,2,0)="骑兵",VLOOKUP(C630,[3]Heroes_Config!B:C,2,0)="轻骑兵",VLOOKUP(C630,[3]Heroes_Config!B:C,2,0)="重骑兵",VLOOKUP(C630,[3]Heroes_Config!B:C,2,0)="盾兵",VLOOKUP(C630,[3]Heroes_Config!B:C,2,0)="忍者",VLOOKUP(C630,[3]Heroes_Config!B:C,2,0)="怪兽"),0,1)),2)),[4]被动技能!A$3:B$32,2,0)))</f>
        <v/>
      </c>
      <c r="J630" s="34" t="str">
        <f t="shared" si="104"/>
        <v/>
      </c>
      <c r="K630" s="34" t="str">
        <f>VLOOKUP(D630,[4]被动技能!$A$35:$B$37,2,0)</f>
        <v>80000020|5|80000021|5|80000022|5;80000021|10|80000022|10|80000023|10</v>
      </c>
      <c r="L630" s="34" t="str">
        <f t="shared" si="102"/>
        <v/>
      </c>
      <c r="M630" s="34" t="str">
        <f t="shared" si="103"/>
        <v/>
      </c>
    </row>
    <row r="631" spans="1:13" s="34" customFormat="1" x14ac:dyDescent="0.15">
      <c r="A631" s="34">
        <f t="shared" si="101"/>
        <v>910804</v>
      </c>
      <c r="B631" s="92">
        <v>9108</v>
      </c>
      <c r="C631" s="92" t="s">
        <v>565</v>
      </c>
      <c r="D631" s="114">
        <f>VLOOKUP(B631,Heroes_Config!$A$5:$AN$5005,MATCH(D$4,Heroes_Config!$A$4:$AN$4,0),0)</f>
        <v>2</v>
      </c>
      <c r="E631" s="34">
        <v>4</v>
      </c>
      <c r="I631" s="34" t="str">
        <f>IF(F631="","",IF(F631=4,VLOOKUP(VALUE(CONCATENATE(E631,F631,IF(OR(VLOOKUP(C631,[3]Heroes_Config!B:C,2,0)="枪兵",VLOOKUP(C631,[3]Heroes_Config!B:C,2,0)="步兵",VLOOKUP(C631,[3]Heroes_Config!B:C,2,0)="骑兵",VLOOKUP(C631,[3]Heroes_Config!B:C,2,0)="轻骑兵",VLOOKUP(C631,[3]Heroes_Config!B:C,2,0)="重骑兵",VLOOKUP(C631,[3]Heroes_Config!B:C,2,0)="盾兵",VLOOKUP(C631,[3]Heroes_Config!B:C,2,0)="忍者",VLOOKUP(C631,[3]Heroes_Config!B:C,2,0)="怪兽"),0,1))),[4]被动技能!A$3:B$32,2,0),VLOOKUP(VALUE(LEFT(CONCATENATE(E631,F631,IF(OR(VLOOKUP(C631,[3]Heroes_Config!B:C,2,0)="枪兵",VLOOKUP(C631,[3]Heroes_Config!B:C,2,0)="步兵",VLOOKUP(C631,[3]Heroes_Config!B:C,2,0)="骑兵",VLOOKUP(C631,[3]Heroes_Config!B:C,2,0)="轻骑兵",VLOOKUP(C631,[3]Heroes_Config!B:C,2,0)="重骑兵",VLOOKUP(C631,[3]Heroes_Config!B:C,2,0)="盾兵",VLOOKUP(C631,[3]Heroes_Config!B:C,2,0)="忍者",VLOOKUP(C631,[3]Heroes_Config!B:C,2,0)="怪兽"),0,1)),2)),[4]被动技能!A$3:B$32,2,0)))</f>
        <v/>
      </c>
      <c r="J631" s="34" t="str">
        <f t="shared" si="104"/>
        <v/>
      </c>
      <c r="K631" s="34" t="str">
        <f>VLOOKUP(D631,[4]被动技能!$A$35:$B$37,2,0)</f>
        <v>80000020|5|80000021|5|80000022|5;80000021|10|80000022|10|80000023|10</v>
      </c>
      <c r="L631" s="34" t="str">
        <f t="shared" si="102"/>
        <v/>
      </c>
      <c r="M631" s="34" t="str">
        <f t="shared" si="103"/>
        <v/>
      </c>
    </row>
    <row r="632" spans="1:13" s="34" customFormat="1" x14ac:dyDescent="0.15">
      <c r="A632" s="34">
        <f t="shared" si="101"/>
        <v>910805</v>
      </c>
      <c r="B632" s="92">
        <v>9108</v>
      </c>
      <c r="C632" s="92" t="s">
        <v>565</v>
      </c>
      <c r="D632" s="114">
        <f>VLOOKUP(B632,Heroes_Config!$A$5:$AN$5005,MATCH(D$4,Heroes_Config!$A$4:$AN$4,0),0)</f>
        <v>2</v>
      </c>
      <c r="E632" s="34">
        <v>5</v>
      </c>
      <c r="I632" s="34" t="str">
        <f>IF(F632="","",IF(F632=4,VLOOKUP(VALUE(CONCATENATE(E632,F632,IF(OR(VLOOKUP(C632,[3]Heroes_Config!B:C,2,0)="枪兵",VLOOKUP(C632,[3]Heroes_Config!B:C,2,0)="步兵",VLOOKUP(C632,[3]Heroes_Config!B:C,2,0)="骑兵",VLOOKUP(C632,[3]Heroes_Config!B:C,2,0)="轻骑兵",VLOOKUP(C632,[3]Heroes_Config!B:C,2,0)="重骑兵",VLOOKUP(C632,[3]Heroes_Config!B:C,2,0)="盾兵",VLOOKUP(C632,[3]Heroes_Config!B:C,2,0)="忍者",VLOOKUP(C632,[3]Heroes_Config!B:C,2,0)="怪兽"),0,1))),[4]被动技能!A$3:B$32,2,0),VLOOKUP(VALUE(LEFT(CONCATENATE(E632,F632,IF(OR(VLOOKUP(C632,[3]Heroes_Config!B:C,2,0)="枪兵",VLOOKUP(C632,[3]Heroes_Config!B:C,2,0)="步兵",VLOOKUP(C632,[3]Heroes_Config!B:C,2,0)="骑兵",VLOOKUP(C632,[3]Heroes_Config!B:C,2,0)="轻骑兵",VLOOKUP(C632,[3]Heroes_Config!B:C,2,0)="重骑兵",VLOOKUP(C632,[3]Heroes_Config!B:C,2,0)="盾兵",VLOOKUP(C632,[3]Heroes_Config!B:C,2,0)="忍者",VLOOKUP(C632,[3]Heroes_Config!B:C,2,0)="怪兽"),0,1)),2)),[4]被动技能!A$3:B$32,2,0)))</f>
        <v/>
      </c>
      <c r="J632" s="34" t="str">
        <f t="shared" si="104"/>
        <v/>
      </c>
      <c r="K632" s="34" t="str">
        <f>VLOOKUP(D632,[4]被动技能!$A$35:$B$37,2,0)</f>
        <v>80000020|5|80000021|5|80000022|5;80000021|10|80000022|10|80000023|10</v>
      </c>
      <c r="L632" s="34" t="str">
        <f t="shared" si="102"/>
        <v/>
      </c>
      <c r="M632" s="34" t="str">
        <f t="shared" si="103"/>
        <v/>
      </c>
    </row>
    <row r="633" spans="1:13" s="34" customFormat="1" x14ac:dyDescent="0.15">
      <c r="A633" s="34">
        <f t="shared" si="101"/>
        <v>910806</v>
      </c>
      <c r="B633" s="92">
        <v>9108</v>
      </c>
      <c r="C633" s="92" t="s">
        <v>565</v>
      </c>
      <c r="D633" s="114">
        <f>VLOOKUP(B633,Heroes_Config!$A$5:$AN$5005,MATCH(D$4,Heroes_Config!$A$4:$AN$4,0),0)</f>
        <v>2</v>
      </c>
      <c r="E633" s="34">
        <v>6</v>
      </c>
      <c r="I633" s="34" t="str">
        <f>IF(F633="","",IF(F633=4,VLOOKUP(VALUE(CONCATENATE(E633,F633,IF(OR(VLOOKUP(C633,[3]Heroes_Config!B:C,2,0)="枪兵",VLOOKUP(C633,[3]Heroes_Config!B:C,2,0)="步兵",VLOOKUP(C633,[3]Heroes_Config!B:C,2,0)="骑兵",VLOOKUP(C633,[3]Heroes_Config!B:C,2,0)="轻骑兵",VLOOKUP(C633,[3]Heroes_Config!B:C,2,0)="重骑兵",VLOOKUP(C633,[3]Heroes_Config!B:C,2,0)="盾兵",VLOOKUP(C633,[3]Heroes_Config!B:C,2,0)="忍者",VLOOKUP(C633,[3]Heroes_Config!B:C,2,0)="怪兽"),0,1))),[4]被动技能!A$3:B$32,2,0),VLOOKUP(VALUE(LEFT(CONCATENATE(E633,F633,IF(OR(VLOOKUP(C633,[3]Heroes_Config!B:C,2,0)="枪兵",VLOOKUP(C633,[3]Heroes_Config!B:C,2,0)="步兵",VLOOKUP(C633,[3]Heroes_Config!B:C,2,0)="骑兵",VLOOKUP(C633,[3]Heroes_Config!B:C,2,0)="轻骑兵",VLOOKUP(C633,[3]Heroes_Config!B:C,2,0)="重骑兵",VLOOKUP(C633,[3]Heroes_Config!B:C,2,0)="盾兵",VLOOKUP(C633,[3]Heroes_Config!B:C,2,0)="忍者",VLOOKUP(C633,[3]Heroes_Config!B:C,2,0)="怪兽"),0,1)),2)),[4]被动技能!A$3:B$32,2,0)))</f>
        <v/>
      </c>
      <c r="J633" s="34" t="str">
        <f t="shared" si="104"/>
        <v/>
      </c>
      <c r="K633" s="34" t="str">
        <f>VLOOKUP(D633,[4]被动技能!$A$35:$B$37,2,0)</f>
        <v>80000020|5|80000021|5|80000022|5;80000021|10|80000022|10|80000023|10</v>
      </c>
      <c r="L633" s="34" t="str">
        <f t="shared" si="102"/>
        <v/>
      </c>
      <c r="M633" s="34" t="str">
        <f t="shared" si="103"/>
        <v/>
      </c>
    </row>
    <row r="634" spans="1:13" s="34" customFormat="1" x14ac:dyDescent="0.15">
      <c r="A634" s="34">
        <f t="shared" si="101"/>
        <v>910901</v>
      </c>
      <c r="B634" s="92">
        <v>9109</v>
      </c>
      <c r="C634" s="92" t="s">
        <v>699</v>
      </c>
      <c r="D634" s="114">
        <f>VLOOKUP(B634,Heroes_Config!$A$5:$AN$5005,MATCH(D$4,Heroes_Config!$A$4:$AN$4,0),0)</f>
        <v>2</v>
      </c>
      <c r="E634" s="34">
        <v>1</v>
      </c>
      <c r="I634" s="34" t="str">
        <f>IF(F634="","",IF(F634=4,VLOOKUP(VALUE(CONCATENATE(E634,F634,IF(OR(VLOOKUP(C634,[3]Heroes_Config!B:C,2,0)="枪兵",VLOOKUP(C634,[3]Heroes_Config!B:C,2,0)="步兵",VLOOKUP(C634,[3]Heroes_Config!B:C,2,0)="骑兵",VLOOKUP(C634,[3]Heroes_Config!B:C,2,0)="轻骑兵",VLOOKUP(C634,[3]Heroes_Config!B:C,2,0)="重骑兵",VLOOKUP(C634,[3]Heroes_Config!B:C,2,0)="盾兵",VLOOKUP(C634,[3]Heroes_Config!B:C,2,0)="忍者",VLOOKUP(C634,[3]Heroes_Config!B:C,2,0)="怪兽"),0,1))),[4]被动技能!A$3:B$32,2,0),VLOOKUP(VALUE(LEFT(CONCATENATE(E634,F634,IF(OR(VLOOKUP(C634,[3]Heroes_Config!B:C,2,0)="枪兵",VLOOKUP(C634,[3]Heroes_Config!B:C,2,0)="步兵",VLOOKUP(C634,[3]Heroes_Config!B:C,2,0)="骑兵",VLOOKUP(C634,[3]Heroes_Config!B:C,2,0)="轻骑兵",VLOOKUP(C634,[3]Heroes_Config!B:C,2,0)="重骑兵",VLOOKUP(C634,[3]Heroes_Config!B:C,2,0)="盾兵",VLOOKUP(C634,[3]Heroes_Config!B:C,2,0)="忍者",VLOOKUP(C634,[3]Heroes_Config!B:C,2,0)="怪兽"),0,1)),2)),[4]被动技能!A$3:B$32,2,0)))</f>
        <v/>
      </c>
      <c r="J634" s="34" t="str">
        <f t="shared" si="104"/>
        <v/>
      </c>
      <c r="K634" s="34" t="str">
        <f>VLOOKUP(D634,[4]被动技能!$A$35:$B$37,2,0)</f>
        <v>80000020|5|80000021|5|80000022|5;80000021|10|80000022|10|80000023|10</v>
      </c>
      <c r="L634" s="34" t="str">
        <f t="shared" si="102"/>
        <v/>
      </c>
      <c r="M634" s="34" t="str">
        <f t="shared" si="103"/>
        <v/>
      </c>
    </row>
    <row r="635" spans="1:13" s="34" customFormat="1" x14ac:dyDescent="0.15">
      <c r="A635" s="34">
        <f t="shared" si="101"/>
        <v>910902</v>
      </c>
      <c r="B635" s="92">
        <v>9109</v>
      </c>
      <c r="C635" s="92" t="s">
        <v>699</v>
      </c>
      <c r="D635" s="114">
        <f>VLOOKUP(B635,Heroes_Config!$A$5:$AN$5005,MATCH(D$4,Heroes_Config!$A$4:$AN$4,0),0)</f>
        <v>2</v>
      </c>
      <c r="E635" s="34">
        <v>2</v>
      </c>
      <c r="I635" s="34" t="str">
        <f>IF(F635="","",IF(F635=4,VLOOKUP(VALUE(CONCATENATE(E635,F635,IF(OR(VLOOKUP(C635,[3]Heroes_Config!B:C,2,0)="枪兵",VLOOKUP(C635,[3]Heroes_Config!B:C,2,0)="步兵",VLOOKUP(C635,[3]Heroes_Config!B:C,2,0)="骑兵",VLOOKUP(C635,[3]Heroes_Config!B:C,2,0)="轻骑兵",VLOOKUP(C635,[3]Heroes_Config!B:C,2,0)="重骑兵",VLOOKUP(C635,[3]Heroes_Config!B:C,2,0)="盾兵",VLOOKUP(C635,[3]Heroes_Config!B:C,2,0)="忍者",VLOOKUP(C635,[3]Heroes_Config!B:C,2,0)="怪兽"),0,1))),[4]被动技能!A$3:B$32,2,0),VLOOKUP(VALUE(LEFT(CONCATENATE(E635,F635,IF(OR(VLOOKUP(C635,[3]Heroes_Config!B:C,2,0)="枪兵",VLOOKUP(C635,[3]Heroes_Config!B:C,2,0)="步兵",VLOOKUP(C635,[3]Heroes_Config!B:C,2,0)="骑兵",VLOOKUP(C635,[3]Heroes_Config!B:C,2,0)="轻骑兵",VLOOKUP(C635,[3]Heroes_Config!B:C,2,0)="重骑兵",VLOOKUP(C635,[3]Heroes_Config!B:C,2,0)="盾兵",VLOOKUP(C635,[3]Heroes_Config!B:C,2,0)="忍者",VLOOKUP(C635,[3]Heroes_Config!B:C,2,0)="怪兽"),0,1)),2)),[4]被动技能!A$3:B$32,2,0)))</f>
        <v/>
      </c>
      <c r="J635" s="34" t="str">
        <f t="shared" si="104"/>
        <v/>
      </c>
      <c r="K635" s="34" t="str">
        <f>VLOOKUP(D635,[4]被动技能!$A$35:$B$37,2,0)</f>
        <v>80000020|5|80000021|5|80000022|5;80000021|10|80000022|10|80000023|10</v>
      </c>
      <c r="L635" s="34" t="str">
        <f t="shared" si="102"/>
        <v/>
      </c>
      <c r="M635" s="34" t="str">
        <f t="shared" si="103"/>
        <v/>
      </c>
    </row>
    <row r="636" spans="1:13" s="34" customFormat="1" x14ac:dyDescent="0.15">
      <c r="A636" s="34">
        <f t="shared" si="101"/>
        <v>910903</v>
      </c>
      <c r="B636" s="92">
        <v>9109</v>
      </c>
      <c r="C636" s="92" t="s">
        <v>699</v>
      </c>
      <c r="D636" s="114">
        <f>VLOOKUP(B636,Heroes_Config!$A$5:$AN$5005,MATCH(D$4,Heroes_Config!$A$4:$AN$4,0),0)</f>
        <v>2</v>
      </c>
      <c r="E636" s="34">
        <v>3</v>
      </c>
      <c r="I636" s="34" t="str">
        <f>IF(F636="","",IF(F636=4,VLOOKUP(VALUE(CONCATENATE(E636,F636,IF(OR(VLOOKUP(C636,[3]Heroes_Config!B:C,2,0)="枪兵",VLOOKUP(C636,[3]Heroes_Config!B:C,2,0)="步兵",VLOOKUP(C636,[3]Heroes_Config!B:C,2,0)="骑兵",VLOOKUP(C636,[3]Heroes_Config!B:C,2,0)="轻骑兵",VLOOKUP(C636,[3]Heroes_Config!B:C,2,0)="重骑兵",VLOOKUP(C636,[3]Heroes_Config!B:C,2,0)="盾兵",VLOOKUP(C636,[3]Heroes_Config!B:C,2,0)="忍者",VLOOKUP(C636,[3]Heroes_Config!B:C,2,0)="怪兽"),0,1))),[4]被动技能!A$3:B$32,2,0),VLOOKUP(VALUE(LEFT(CONCATENATE(E636,F636,IF(OR(VLOOKUP(C636,[3]Heroes_Config!B:C,2,0)="枪兵",VLOOKUP(C636,[3]Heroes_Config!B:C,2,0)="步兵",VLOOKUP(C636,[3]Heroes_Config!B:C,2,0)="骑兵",VLOOKUP(C636,[3]Heroes_Config!B:C,2,0)="轻骑兵",VLOOKUP(C636,[3]Heroes_Config!B:C,2,0)="重骑兵",VLOOKUP(C636,[3]Heroes_Config!B:C,2,0)="盾兵",VLOOKUP(C636,[3]Heroes_Config!B:C,2,0)="忍者",VLOOKUP(C636,[3]Heroes_Config!B:C,2,0)="怪兽"),0,1)),2)),[4]被动技能!A$3:B$32,2,0)))</f>
        <v/>
      </c>
      <c r="J636" s="34" t="str">
        <f t="shared" si="104"/>
        <v/>
      </c>
      <c r="K636" s="34" t="str">
        <f>VLOOKUP(D636,[4]被动技能!$A$35:$B$37,2,0)</f>
        <v>80000020|5|80000021|5|80000022|5;80000021|10|80000022|10|80000023|10</v>
      </c>
      <c r="L636" s="34" t="str">
        <f t="shared" si="102"/>
        <v/>
      </c>
      <c r="M636" s="34" t="str">
        <f t="shared" si="103"/>
        <v/>
      </c>
    </row>
    <row r="637" spans="1:13" s="34" customFormat="1" x14ac:dyDescent="0.15">
      <c r="A637" s="34">
        <f t="shared" si="101"/>
        <v>910904</v>
      </c>
      <c r="B637" s="92">
        <v>9109</v>
      </c>
      <c r="C637" s="92" t="s">
        <v>699</v>
      </c>
      <c r="D637" s="114">
        <f>VLOOKUP(B637,Heroes_Config!$A$5:$AN$5005,MATCH(D$4,Heroes_Config!$A$4:$AN$4,0),0)</f>
        <v>2</v>
      </c>
      <c r="E637" s="34">
        <v>4</v>
      </c>
      <c r="I637" s="34" t="str">
        <f>IF(F637="","",IF(F637=4,VLOOKUP(VALUE(CONCATENATE(E637,F637,IF(OR(VLOOKUP(C637,[3]Heroes_Config!B:C,2,0)="枪兵",VLOOKUP(C637,[3]Heroes_Config!B:C,2,0)="步兵",VLOOKUP(C637,[3]Heroes_Config!B:C,2,0)="骑兵",VLOOKUP(C637,[3]Heroes_Config!B:C,2,0)="轻骑兵",VLOOKUP(C637,[3]Heroes_Config!B:C,2,0)="重骑兵",VLOOKUP(C637,[3]Heroes_Config!B:C,2,0)="盾兵",VLOOKUP(C637,[3]Heroes_Config!B:C,2,0)="忍者",VLOOKUP(C637,[3]Heroes_Config!B:C,2,0)="怪兽"),0,1))),[4]被动技能!A$3:B$32,2,0),VLOOKUP(VALUE(LEFT(CONCATENATE(E637,F637,IF(OR(VLOOKUP(C637,[3]Heroes_Config!B:C,2,0)="枪兵",VLOOKUP(C637,[3]Heroes_Config!B:C,2,0)="步兵",VLOOKUP(C637,[3]Heroes_Config!B:C,2,0)="骑兵",VLOOKUP(C637,[3]Heroes_Config!B:C,2,0)="轻骑兵",VLOOKUP(C637,[3]Heroes_Config!B:C,2,0)="重骑兵",VLOOKUP(C637,[3]Heroes_Config!B:C,2,0)="盾兵",VLOOKUP(C637,[3]Heroes_Config!B:C,2,0)="忍者",VLOOKUP(C637,[3]Heroes_Config!B:C,2,0)="怪兽"),0,1)),2)),[4]被动技能!A$3:B$32,2,0)))</f>
        <v/>
      </c>
      <c r="J637" s="34" t="str">
        <f t="shared" si="104"/>
        <v/>
      </c>
      <c r="K637" s="34" t="str">
        <f>VLOOKUP(D637,[4]被动技能!$A$35:$B$37,2,0)</f>
        <v>80000020|5|80000021|5|80000022|5;80000021|10|80000022|10|80000023|10</v>
      </c>
      <c r="L637" s="34" t="str">
        <f t="shared" si="102"/>
        <v/>
      </c>
      <c r="M637" s="34" t="str">
        <f t="shared" si="103"/>
        <v/>
      </c>
    </row>
    <row r="638" spans="1:13" s="34" customFormat="1" x14ac:dyDescent="0.15">
      <c r="A638" s="34">
        <f t="shared" si="101"/>
        <v>910905</v>
      </c>
      <c r="B638" s="92">
        <v>9109</v>
      </c>
      <c r="C638" s="92" t="s">
        <v>699</v>
      </c>
      <c r="D638" s="114">
        <f>VLOOKUP(B638,Heroes_Config!$A$5:$AN$5005,MATCH(D$4,Heroes_Config!$A$4:$AN$4,0),0)</f>
        <v>2</v>
      </c>
      <c r="E638" s="34">
        <v>5</v>
      </c>
      <c r="I638" s="34" t="str">
        <f>IF(F638="","",IF(F638=4,VLOOKUP(VALUE(CONCATENATE(E638,F638,IF(OR(VLOOKUP(C638,[3]Heroes_Config!B:C,2,0)="枪兵",VLOOKUP(C638,[3]Heroes_Config!B:C,2,0)="步兵",VLOOKUP(C638,[3]Heroes_Config!B:C,2,0)="骑兵",VLOOKUP(C638,[3]Heroes_Config!B:C,2,0)="轻骑兵",VLOOKUP(C638,[3]Heroes_Config!B:C,2,0)="重骑兵",VLOOKUP(C638,[3]Heroes_Config!B:C,2,0)="盾兵",VLOOKUP(C638,[3]Heroes_Config!B:C,2,0)="忍者",VLOOKUP(C638,[3]Heroes_Config!B:C,2,0)="怪兽"),0,1))),[4]被动技能!A$3:B$32,2,0),VLOOKUP(VALUE(LEFT(CONCATENATE(E638,F638,IF(OR(VLOOKUP(C638,[3]Heroes_Config!B:C,2,0)="枪兵",VLOOKUP(C638,[3]Heroes_Config!B:C,2,0)="步兵",VLOOKUP(C638,[3]Heroes_Config!B:C,2,0)="骑兵",VLOOKUP(C638,[3]Heroes_Config!B:C,2,0)="轻骑兵",VLOOKUP(C638,[3]Heroes_Config!B:C,2,0)="重骑兵",VLOOKUP(C638,[3]Heroes_Config!B:C,2,0)="盾兵",VLOOKUP(C638,[3]Heroes_Config!B:C,2,0)="忍者",VLOOKUP(C638,[3]Heroes_Config!B:C,2,0)="怪兽"),0,1)),2)),[4]被动技能!A$3:B$32,2,0)))</f>
        <v/>
      </c>
      <c r="J638" s="34" t="str">
        <f t="shared" si="104"/>
        <v/>
      </c>
      <c r="K638" s="34" t="str">
        <f>VLOOKUP(D638,[4]被动技能!$A$35:$B$37,2,0)</f>
        <v>80000020|5|80000021|5|80000022|5;80000021|10|80000022|10|80000023|10</v>
      </c>
      <c r="L638" s="34" t="str">
        <f t="shared" si="102"/>
        <v/>
      </c>
      <c r="M638" s="34" t="str">
        <f t="shared" si="103"/>
        <v/>
      </c>
    </row>
    <row r="639" spans="1:13" s="34" customFormat="1" x14ac:dyDescent="0.15">
      <c r="A639" s="34">
        <f t="shared" si="101"/>
        <v>910906</v>
      </c>
      <c r="B639" s="92">
        <v>9109</v>
      </c>
      <c r="C639" s="92" t="s">
        <v>699</v>
      </c>
      <c r="D639" s="114">
        <f>VLOOKUP(B639,Heroes_Config!$A$5:$AN$5005,MATCH(D$4,Heroes_Config!$A$4:$AN$4,0),0)</f>
        <v>2</v>
      </c>
      <c r="E639" s="34">
        <v>6</v>
      </c>
      <c r="I639" s="34" t="str">
        <f>IF(F639="","",IF(F639=4,VLOOKUP(VALUE(CONCATENATE(E639,F639,IF(OR(VLOOKUP(C639,[3]Heroes_Config!B:C,2,0)="枪兵",VLOOKUP(C639,[3]Heroes_Config!B:C,2,0)="步兵",VLOOKUP(C639,[3]Heroes_Config!B:C,2,0)="骑兵",VLOOKUP(C639,[3]Heroes_Config!B:C,2,0)="轻骑兵",VLOOKUP(C639,[3]Heroes_Config!B:C,2,0)="重骑兵",VLOOKUP(C639,[3]Heroes_Config!B:C,2,0)="盾兵",VLOOKUP(C639,[3]Heroes_Config!B:C,2,0)="忍者",VLOOKUP(C639,[3]Heroes_Config!B:C,2,0)="怪兽"),0,1))),[4]被动技能!A$3:B$32,2,0),VLOOKUP(VALUE(LEFT(CONCATENATE(E639,F639,IF(OR(VLOOKUP(C639,[3]Heroes_Config!B:C,2,0)="枪兵",VLOOKUP(C639,[3]Heroes_Config!B:C,2,0)="步兵",VLOOKUP(C639,[3]Heroes_Config!B:C,2,0)="骑兵",VLOOKUP(C639,[3]Heroes_Config!B:C,2,0)="轻骑兵",VLOOKUP(C639,[3]Heroes_Config!B:C,2,0)="重骑兵",VLOOKUP(C639,[3]Heroes_Config!B:C,2,0)="盾兵",VLOOKUP(C639,[3]Heroes_Config!B:C,2,0)="忍者",VLOOKUP(C639,[3]Heroes_Config!B:C,2,0)="怪兽"),0,1)),2)),[4]被动技能!A$3:B$32,2,0)))</f>
        <v/>
      </c>
      <c r="J639" s="34" t="str">
        <f t="shared" si="104"/>
        <v/>
      </c>
      <c r="K639" s="34" t="str">
        <f>VLOOKUP(D639,[4]被动技能!$A$35:$B$37,2,0)</f>
        <v>80000020|5|80000021|5|80000022|5;80000021|10|80000022|10|80000023|10</v>
      </c>
      <c r="L639" s="34" t="str">
        <f t="shared" si="102"/>
        <v/>
      </c>
      <c r="M639" s="34" t="str">
        <f t="shared" si="103"/>
        <v/>
      </c>
    </row>
    <row r="640" spans="1:13" s="34" customFormat="1" x14ac:dyDescent="0.15">
      <c r="A640" s="34">
        <f t="shared" si="101"/>
        <v>920101</v>
      </c>
      <c r="B640" s="92">
        <v>9201</v>
      </c>
      <c r="C640" s="92" t="s">
        <v>566</v>
      </c>
      <c r="D640" s="114">
        <f>VLOOKUP(B640,Heroes_Config!$A$5:$AN$5005,MATCH(D$4,Heroes_Config!$A$4:$AN$4,0),0)</f>
        <v>2</v>
      </c>
      <c r="E640" s="34">
        <v>1</v>
      </c>
      <c r="I640" s="34" t="str">
        <f>IF(F640="","",IF(F640=4,VLOOKUP(VALUE(CONCATENATE(E640,F640,IF(OR(VLOOKUP(C640,[3]Heroes_Config!B:C,2,0)="枪兵",VLOOKUP(C640,[3]Heroes_Config!B:C,2,0)="步兵",VLOOKUP(C640,[3]Heroes_Config!B:C,2,0)="骑兵",VLOOKUP(C640,[3]Heroes_Config!B:C,2,0)="轻骑兵",VLOOKUP(C640,[3]Heroes_Config!B:C,2,0)="重骑兵",VLOOKUP(C640,[3]Heroes_Config!B:C,2,0)="盾兵",VLOOKUP(C640,[3]Heroes_Config!B:C,2,0)="忍者",VLOOKUP(C640,[3]Heroes_Config!B:C,2,0)="怪兽"),0,1))),[4]被动技能!A$3:B$32,2,0),VLOOKUP(VALUE(LEFT(CONCATENATE(E640,F640,IF(OR(VLOOKUP(C640,[3]Heroes_Config!B:C,2,0)="枪兵",VLOOKUP(C640,[3]Heroes_Config!B:C,2,0)="步兵",VLOOKUP(C640,[3]Heroes_Config!B:C,2,0)="骑兵",VLOOKUP(C640,[3]Heroes_Config!B:C,2,0)="轻骑兵",VLOOKUP(C640,[3]Heroes_Config!B:C,2,0)="重骑兵",VLOOKUP(C640,[3]Heroes_Config!B:C,2,0)="盾兵",VLOOKUP(C640,[3]Heroes_Config!B:C,2,0)="忍者",VLOOKUP(C640,[3]Heroes_Config!B:C,2,0)="怪兽"),0,1)),2)),[4]被动技能!A$3:B$32,2,0)))</f>
        <v/>
      </c>
      <c r="J640" s="34" t="str">
        <f t="shared" si="104"/>
        <v/>
      </c>
      <c r="K640" s="34" t="str">
        <f>VLOOKUP(D640,[4]被动技能!$A$35:$B$37,2,0)</f>
        <v>80000020|5|80000021|5|80000022|5;80000021|10|80000022|10|80000023|10</v>
      </c>
      <c r="L640" s="34" t="str">
        <f t="shared" si="102"/>
        <v/>
      </c>
      <c r="M640" s="34" t="str">
        <f t="shared" si="103"/>
        <v/>
      </c>
    </row>
    <row r="641" spans="1:13" s="34" customFormat="1" x14ac:dyDescent="0.15">
      <c r="A641" s="34">
        <f t="shared" si="101"/>
        <v>920102</v>
      </c>
      <c r="B641" s="92">
        <v>9201</v>
      </c>
      <c r="C641" s="92" t="s">
        <v>566</v>
      </c>
      <c r="D641" s="114">
        <f>VLOOKUP(B641,Heroes_Config!$A$5:$AN$5005,MATCH(D$4,Heroes_Config!$A$4:$AN$4,0),0)</f>
        <v>2</v>
      </c>
      <c r="E641" s="34">
        <v>2</v>
      </c>
      <c r="I641" s="34" t="str">
        <f>IF(F641="","",IF(F641=4,VLOOKUP(VALUE(CONCATENATE(E641,F641,IF(OR(VLOOKUP(C641,[3]Heroes_Config!B:C,2,0)="枪兵",VLOOKUP(C641,[3]Heroes_Config!B:C,2,0)="步兵",VLOOKUP(C641,[3]Heroes_Config!B:C,2,0)="骑兵",VLOOKUP(C641,[3]Heroes_Config!B:C,2,0)="轻骑兵",VLOOKUP(C641,[3]Heroes_Config!B:C,2,0)="重骑兵",VLOOKUP(C641,[3]Heroes_Config!B:C,2,0)="盾兵",VLOOKUP(C641,[3]Heroes_Config!B:C,2,0)="忍者",VLOOKUP(C641,[3]Heroes_Config!B:C,2,0)="怪兽"),0,1))),[4]被动技能!A$3:B$32,2,0),VLOOKUP(VALUE(LEFT(CONCATENATE(E641,F641,IF(OR(VLOOKUP(C641,[3]Heroes_Config!B:C,2,0)="枪兵",VLOOKUP(C641,[3]Heroes_Config!B:C,2,0)="步兵",VLOOKUP(C641,[3]Heroes_Config!B:C,2,0)="骑兵",VLOOKUP(C641,[3]Heroes_Config!B:C,2,0)="轻骑兵",VLOOKUP(C641,[3]Heroes_Config!B:C,2,0)="重骑兵",VLOOKUP(C641,[3]Heroes_Config!B:C,2,0)="盾兵",VLOOKUP(C641,[3]Heroes_Config!B:C,2,0)="忍者",VLOOKUP(C641,[3]Heroes_Config!B:C,2,0)="怪兽"),0,1)),2)),[4]被动技能!A$3:B$32,2,0)))</f>
        <v/>
      </c>
      <c r="J641" s="34" t="str">
        <f t="shared" si="104"/>
        <v/>
      </c>
      <c r="K641" s="34" t="str">
        <f>VLOOKUP(D641,[4]被动技能!$A$35:$B$37,2,0)</f>
        <v>80000020|5|80000021|5|80000022|5;80000021|10|80000022|10|80000023|10</v>
      </c>
      <c r="L641" s="34" t="str">
        <f t="shared" si="102"/>
        <v/>
      </c>
      <c r="M641" s="34" t="str">
        <f t="shared" si="103"/>
        <v/>
      </c>
    </row>
    <row r="642" spans="1:13" s="34" customFormat="1" x14ac:dyDescent="0.15">
      <c r="A642" s="34">
        <f t="shared" si="101"/>
        <v>920103</v>
      </c>
      <c r="B642" s="92">
        <v>9201</v>
      </c>
      <c r="C642" s="92" t="s">
        <v>566</v>
      </c>
      <c r="D642" s="114">
        <f>VLOOKUP(B642,Heroes_Config!$A$5:$AN$5005,MATCH(D$4,Heroes_Config!$A$4:$AN$4,0),0)</f>
        <v>2</v>
      </c>
      <c r="E642" s="34">
        <v>3</v>
      </c>
      <c r="I642" s="34" t="str">
        <f>IF(F642="","",IF(F642=4,VLOOKUP(VALUE(CONCATENATE(E642,F642,IF(OR(VLOOKUP(C642,[3]Heroes_Config!B:C,2,0)="枪兵",VLOOKUP(C642,[3]Heroes_Config!B:C,2,0)="步兵",VLOOKUP(C642,[3]Heroes_Config!B:C,2,0)="骑兵",VLOOKUP(C642,[3]Heroes_Config!B:C,2,0)="轻骑兵",VLOOKUP(C642,[3]Heroes_Config!B:C,2,0)="重骑兵",VLOOKUP(C642,[3]Heroes_Config!B:C,2,0)="盾兵",VLOOKUP(C642,[3]Heroes_Config!B:C,2,0)="忍者",VLOOKUP(C642,[3]Heroes_Config!B:C,2,0)="怪兽"),0,1))),[4]被动技能!A$3:B$32,2,0),VLOOKUP(VALUE(LEFT(CONCATENATE(E642,F642,IF(OR(VLOOKUP(C642,[3]Heroes_Config!B:C,2,0)="枪兵",VLOOKUP(C642,[3]Heroes_Config!B:C,2,0)="步兵",VLOOKUP(C642,[3]Heroes_Config!B:C,2,0)="骑兵",VLOOKUP(C642,[3]Heroes_Config!B:C,2,0)="轻骑兵",VLOOKUP(C642,[3]Heroes_Config!B:C,2,0)="重骑兵",VLOOKUP(C642,[3]Heroes_Config!B:C,2,0)="盾兵",VLOOKUP(C642,[3]Heroes_Config!B:C,2,0)="忍者",VLOOKUP(C642,[3]Heroes_Config!B:C,2,0)="怪兽"),0,1)),2)),[4]被动技能!A$3:B$32,2,0)))</f>
        <v/>
      </c>
      <c r="J642" s="34" t="str">
        <f t="shared" si="104"/>
        <v/>
      </c>
      <c r="K642" s="34" t="str">
        <f>VLOOKUP(D642,[4]被动技能!$A$35:$B$37,2,0)</f>
        <v>80000020|5|80000021|5|80000022|5;80000021|10|80000022|10|80000023|10</v>
      </c>
      <c r="L642" s="34" t="str">
        <f t="shared" si="102"/>
        <v/>
      </c>
      <c r="M642" s="34" t="str">
        <f t="shared" si="103"/>
        <v/>
      </c>
    </row>
    <row r="643" spans="1:13" s="34" customFormat="1" x14ac:dyDescent="0.15">
      <c r="A643" s="34">
        <f t="shared" si="101"/>
        <v>920104</v>
      </c>
      <c r="B643" s="92">
        <v>9201</v>
      </c>
      <c r="C643" s="92" t="s">
        <v>566</v>
      </c>
      <c r="D643" s="114">
        <f>VLOOKUP(B643,Heroes_Config!$A$5:$AN$5005,MATCH(D$4,Heroes_Config!$A$4:$AN$4,0),0)</f>
        <v>2</v>
      </c>
      <c r="E643" s="34">
        <v>4</v>
      </c>
      <c r="I643" s="34" t="str">
        <f>IF(F643="","",IF(F643=4,VLOOKUP(VALUE(CONCATENATE(E643,F643,IF(OR(VLOOKUP(C643,[3]Heroes_Config!B:C,2,0)="枪兵",VLOOKUP(C643,[3]Heroes_Config!B:C,2,0)="步兵",VLOOKUP(C643,[3]Heroes_Config!B:C,2,0)="骑兵",VLOOKUP(C643,[3]Heroes_Config!B:C,2,0)="轻骑兵",VLOOKUP(C643,[3]Heroes_Config!B:C,2,0)="重骑兵",VLOOKUP(C643,[3]Heroes_Config!B:C,2,0)="盾兵",VLOOKUP(C643,[3]Heroes_Config!B:C,2,0)="忍者",VLOOKUP(C643,[3]Heroes_Config!B:C,2,0)="怪兽"),0,1))),[4]被动技能!A$3:B$32,2,0),VLOOKUP(VALUE(LEFT(CONCATENATE(E643,F643,IF(OR(VLOOKUP(C643,[3]Heroes_Config!B:C,2,0)="枪兵",VLOOKUP(C643,[3]Heroes_Config!B:C,2,0)="步兵",VLOOKUP(C643,[3]Heroes_Config!B:C,2,0)="骑兵",VLOOKUP(C643,[3]Heroes_Config!B:C,2,0)="轻骑兵",VLOOKUP(C643,[3]Heroes_Config!B:C,2,0)="重骑兵",VLOOKUP(C643,[3]Heroes_Config!B:C,2,0)="盾兵",VLOOKUP(C643,[3]Heroes_Config!B:C,2,0)="忍者",VLOOKUP(C643,[3]Heroes_Config!B:C,2,0)="怪兽"),0,1)),2)),[4]被动技能!A$3:B$32,2,0)))</f>
        <v/>
      </c>
      <c r="J643" s="34" t="str">
        <f t="shared" si="104"/>
        <v/>
      </c>
      <c r="K643" s="34" t="str">
        <f>VLOOKUP(D643,[4]被动技能!$A$35:$B$37,2,0)</f>
        <v>80000020|5|80000021|5|80000022|5;80000021|10|80000022|10|80000023|10</v>
      </c>
      <c r="L643" s="34" t="str">
        <f t="shared" si="102"/>
        <v/>
      </c>
      <c r="M643" s="34" t="str">
        <f t="shared" si="103"/>
        <v/>
      </c>
    </row>
    <row r="644" spans="1:13" s="34" customFormat="1" x14ac:dyDescent="0.15">
      <c r="A644" s="34">
        <f t="shared" si="101"/>
        <v>920105</v>
      </c>
      <c r="B644" s="92">
        <v>9201</v>
      </c>
      <c r="C644" s="92" t="s">
        <v>566</v>
      </c>
      <c r="D644" s="114">
        <f>VLOOKUP(B644,Heroes_Config!$A$5:$AN$5005,MATCH(D$4,Heroes_Config!$A$4:$AN$4,0),0)</f>
        <v>2</v>
      </c>
      <c r="E644" s="34">
        <v>5</v>
      </c>
      <c r="I644" s="34" t="str">
        <f>IF(F644="","",IF(F644=4,VLOOKUP(VALUE(CONCATENATE(E644,F644,IF(OR(VLOOKUP(C644,[3]Heroes_Config!B:C,2,0)="枪兵",VLOOKUP(C644,[3]Heroes_Config!B:C,2,0)="步兵",VLOOKUP(C644,[3]Heroes_Config!B:C,2,0)="骑兵",VLOOKUP(C644,[3]Heroes_Config!B:C,2,0)="轻骑兵",VLOOKUP(C644,[3]Heroes_Config!B:C,2,0)="重骑兵",VLOOKUP(C644,[3]Heroes_Config!B:C,2,0)="盾兵",VLOOKUP(C644,[3]Heroes_Config!B:C,2,0)="忍者",VLOOKUP(C644,[3]Heroes_Config!B:C,2,0)="怪兽"),0,1))),[4]被动技能!A$3:B$32,2,0),VLOOKUP(VALUE(LEFT(CONCATENATE(E644,F644,IF(OR(VLOOKUP(C644,[3]Heroes_Config!B:C,2,0)="枪兵",VLOOKUP(C644,[3]Heroes_Config!B:C,2,0)="步兵",VLOOKUP(C644,[3]Heroes_Config!B:C,2,0)="骑兵",VLOOKUP(C644,[3]Heroes_Config!B:C,2,0)="轻骑兵",VLOOKUP(C644,[3]Heroes_Config!B:C,2,0)="重骑兵",VLOOKUP(C644,[3]Heroes_Config!B:C,2,0)="盾兵",VLOOKUP(C644,[3]Heroes_Config!B:C,2,0)="忍者",VLOOKUP(C644,[3]Heroes_Config!B:C,2,0)="怪兽"),0,1)),2)),[4]被动技能!A$3:B$32,2,0)))</f>
        <v/>
      </c>
      <c r="J644" s="34" t="str">
        <f t="shared" si="104"/>
        <v/>
      </c>
      <c r="K644" s="34" t="str">
        <f>VLOOKUP(D644,[4]被动技能!$A$35:$B$37,2,0)</f>
        <v>80000020|5|80000021|5|80000022|5;80000021|10|80000022|10|80000023|10</v>
      </c>
      <c r="L644" s="34" t="str">
        <f t="shared" si="102"/>
        <v/>
      </c>
      <c r="M644" s="34" t="str">
        <f t="shared" si="103"/>
        <v/>
      </c>
    </row>
    <row r="645" spans="1:13" s="34" customFormat="1" x14ac:dyDescent="0.15">
      <c r="A645" s="34">
        <f t="shared" si="101"/>
        <v>920106</v>
      </c>
      <c r="B645" s="92">
        <v>9201</v>
      </c>
      <c r="C645" s="92" t="s">
        <v>566</v>
      </c>
      <c r="D645" s="114">
        <f>VLOOKUP(B645,Heroes_Config!$A$5:$AN$5005,MATCH(D$4,Heroes_Config!$A$4:$AN$4,0),0)</f>
        <v>2</v>
      </c>
      <c r="E645" s="34">
        <v>6</v>
      </c>
      <c r="I645" s="34" t="str">
        <f>IF(F645="","",IF(F645=4,VLOOKUP(VALUE(CONCATENATE(E645,F645,IF(OR(VLOOKUP(C645,[3]Heroes_Config!B:C,2,0)="枪兵",VLOOKUP(C645,[3]Heroes_Config!B:C,2,0)="步兵",VLOOKUP(C645,[3]Heroes_Config!B:C,2,0)="骑兵",VLOOKUP(C645,[3]Heroes_Config!B:C,2,0)="轻骑兵",VLOOKUP(C645,[3]Heroes_Config!B:C,2,0)="重骑兵",VLOOKUP(C645,[3]Heroes_Config!B:C,2,0)="盾兵",VLOOKUP(C645,[3]Heroes_Config!B:C,2,0)="忍者",VLOOKUP(C645,[3]Heroes_Config!B:C,2,0)="怪兽"),0,1))),[4]被动技能!A$3:B$32,2,0),VLOOKUP(VALUE(LEFT(CONCATENATE(E645,F645,IF(OR(VLOOKUP(C645,[3]Heroes_Config!B:C,2,0)="枪兵",VLOOKUP(C645,[3]Heroes_Config!B:C,2,0)="步兵",VLOOKUP(C645,[3]Heroes_Config!B:C,2,0)="骑兵",VLOOKUP(C645,[3]Heroes_Config!B:C,2,0)="轻骑兵",VLOOKUP(C645,[3]Heroes_Config!B:C,2,0)="重骑兵",VLOOKUP(C645,[3]Heroes_Config!B:C,2,0)="盾兵",VLOOKUP(C645,[3]Heroes_Config!B:C,2,0)="忍者",VLOOKUP(C645,[3]Heroes_Config!B:C,2,0)="怪兽"),0,1)),2)),[4]被动技能!A$3:B$32,2,0)))</f>
        <v/>
      </c>
      <c r="J645" s="34" t="str">
        <f t="shared" si="104"/>
        <v/>
      </c>
      <c r="K645" s="34" t="str">
        <f>VLOOKUP(D645,[4]被动技能!$A$35:$B$37,2,0)</f>
        <v>80000020|5|80000021|5|80000022|5;80000021|10|80000022|10|80000023|10</v>
      </c>
      <c r="L645" s="34" t="str">
        <f t="shared" si="102"/>
        <v/>
      </c>
      <c r="M645" s="34" t="str">
        <f t="shared" si="103"/>
        <v/>
      </c>
    </row>
    <row r="646" spans="1:13" s="34" customFormat="1" x14ac:dyDescent="0.15">
      <c r="A646" s="34">
        <f t="shared" ref="A646:A709" si="105">B646*100+E646</f>
        <v>920201</v>
      </c>
      <c r="B646" s="92">
        <v>9202</v>
      </c>
      <c r="C646" s="92" t="s">
        <v>567</v>
      </c>
      <c r="D646" s="114">
        <f>VLOOKUP(B646,Heroes_Config!$A$5:$AN$5005,MATCH(D$4,Heroes_Config!$A$4:$AN$4,0),0)</f>
        <v>2</v>
      </c>
      <c r="E646" s="34">
        <v>1</v>
      </c>
      <c r="I646" s="34" t="str">
        <f>IF(F646="","",IF(F646=4,VLOOKUP(VALUE(CONCATENATE(E646,F646,IF(OR(VLOOKUP(C646,[3]Heroes_Config!B:C,2,0)="枪兵",VLOOKUP(C646,[3]Heroes_Config!B:C,2,0)="步兵",VLOOKUP(C646,[3]Heroes_Config!B:C,2,0)="骑兵",VLOOKUP(C646,[3]Heroes_Config!B:C,2,0)="轻骑兵",VLOOKUP(C646,[3]Heroes_Config!B:C,2,0)="重骑兵",VLOOKUP(C646,[3]Heroes_Config!B:C,2,0)="盾兵",VLOOKUP(C646,[3]Heroes_Config!B:C,2,0)="忍者",VLOOKUP(C646,[3]Heroes_Config!B:C,2,0)="怪兽"),0,1))),[4]被动技能!A$3:B$32,2,0),VLOOKUP(VALUE(LEFT(CONCATENATE(E646,F646,IF(OR(VLOOKUP(C646,[3]Heroes_Config!B:C,2,0)="枪兵",VLOOKUP(C646,[3]Heroes_Config!B:C,2,0)="步兵",VLOOKUP(C646,[3]Heroes_Config!B:C,2,0)="骑兵",VLOOKUP(C646,[3]Heroes_Config!B:C,2,0)="轻骑兵",VLOOKUP(C646,[3]Heroes_Config!B:C,2,0)="重骑兵",VLOOKUP(C646,[3]Heroes_Config!B:C,2,0)="盾兵",VLOOKUP(C646,[3]Heroes_Config!B:C,2,0)="忍者",VLOOKUP(C646,[3]Heroes_Config!B:C,2,0)="怪兽"),0,1)),2)),[4]被动技能!A$3:B$32,2,0)))</f>
        <v/>
      </c>
      <c r="J646" s="34" t="str">
        <f t="shared" si="104"/>
        <v/>
      </c>
      <c r="K646" s="34" t="str">
        <f>VLOOKUP(D646,[4]被动技能!$A$35:$B$37,2,0)</f>
        <v>80000020|5|80000021|5|80000022|5;80000021|10|80000022|10|80000023|10</v>
      </c>
      <c r="L646" s="34" t="str">
        <f t="shared" si="102"/>
        <v/>
      </c>
      <c r="M646" s="34" t="str">
        <f t="shared" si="103"/>
        <v/>
      </c>
    </row>
    <row r="647" spans="1:13" s="34" customFormat="1" x14ac:dyDescent="0.15">
      <c r="A647" s="34">
        <f t="shared" si="105"/>
        <v>920202</v>
      </c>
      <c r="B647" s="92">
        <v>9202</v>
      </c>
      <c r="C647" s="92" t="s">
        <v>567</v>
      </c>
      <c r="D647" s="114">
        <f>VLOOKUP(B647,Heroes_Config!$A$5:$AN$5005,MATCH(D$4,Heroes_Config!$A$4:$AN$4,0),0)</f>
        <v>2</v>
      </c>
      <c r="E647" s="34">
        <v>2</v>
      </c>
      <c r="I647" s="34" t="str">
        <f>IF(F647="","",IF(F647=4,VLOOKUP(VALUE(CONCATENATE(E647,F647,IF(OR(VLOOKUP(C647,[3]Heroes_Config!B:C,2,0)="枪兵",VLOOKUP(C647,[3]Heroes_Config!B:C,2,0)="步兵",VLOOKUP(C647,[3]Heroes_Config!B:C,2,0)="骑兵",VLOOKUP(C647,[3]Heroes_Config!B:C,2,0)="轻骑兵",VLOOKUP(C647,[3]Heroes_Config!B:C,2,0)="重骑兵",VLOOKUP(C647,[3]Heroes_Config!B:C,2,0)="盾兵",VLOOKUP(C647,[3]Heroes_Config!B:C,2,0)="忍者",VLOOKUP(C647,[3]Heroes_Config!B:C,2,0)="怪兽"),0,1))),[4]被动技能!A$3:B$32,2,0),VLOOKUP(VALUE(LEFT(CONCATENATE(E647,F647,IF(OR(VLOOKUP(C647,[3]Heroes_Config!B:C,2,0)="枪兵",VLOOKUP(C647,[3]Heroes_Config!B:C,2,0)="步兵",VLOOKUP(C647,[3]Heroes_Config!B:C,2,0)="骑兵",VLOOKUP(C647,[3]Heroes_Config!B:C,2,0)="轻骑兵",VLOOKUP(C647,[3]Heroes_Config!B:C,2,0)="重骑兵",VLOOKUP(C647,[3]Heroes_Config!B:C,2,0)="盾兵",VLOOKUP(C647,[3]Heroes_Config!B:C,2,0)="忍者",VLOOKUP(C647,[3]Heroes_Config!B:C,2,0)="怪兽"),0,1)),2)),[4]被动技能!A$3:B$32,2,0)))</f>
        <v/>
      </c>
      <c r="J647" s="34" t="str">
        <f t="shared" si="104"/>
        <v/>
      </c>
      <c r="K647" s="34" t="str">
        <f>VLOOKUP(D647,[4]被动技能!$A$35:$B$37,2,0)</f>
        <v>80000020|5|80000021|5|80000022|5;80000021|10|80000022|10|80000023|10</v>
      </c>
      <c r="L647" s="34" t="str">
        <f t="shared" si="102"/>
        <v/>
      </c>
      <c r="M647" s="34" t="str">
        <f t="shared" si="103"/>
        <v/>
      </c>
    </row>
    <row r="648" spans="1:13" s="34" customFormat="1" x14ac:dyDescent="0.15">
      <c r="A648" s="34">
        <f t="shared" si="105"/>
        <v>920203</v>
      </c>
      <c r="B648" s="92">
        <v>9202</v>
      </c>
      <c r="C648" s="92" t="s">
        <v>567</v>
      </c>
      <c r="D648" s="114">
        <f>VLOOKUP(B648,Heroes_Config!$A$5:$AN$5005,MATCH(D$4,Heroes_Config!$A$4:$AN$4,0),0)</f>
        <v>2</v>
      </c>
      <c r="E648" s="34">
        <v>3</v>
      </c>
      <c r="I648" s="34" t="str">
        <f>IF(F648="","",IF(F648=4,VLOOKUP(VALUE(CONCATENATE(E648,F648,IF(OR(VLOOKUP(C648,[3]Heroes_Config!B:C,2,0)="枪兵",VLOOKUP(C648,[3]Heroes_Config!B:C,2,0)="步兵",VLOOKUP(C648,[3]Heroes_Config!B:C,2,0)="骑兵",VLOOKUP(C648,[3]Heroes_Config!B:C,2,0)="轻骑兵",VLOOKUP(C648,[3]Heroes_Config!B:C,2,0)="重骑兵",VLOOKUP(C648,[3]Heroes_Config!B:C,2,0)="盾兵",VLOOKUP(C648,[3]Heroes_Config!B:C,2,0)="忍者",VLOOKUP(C648,[3]Heroes_Config!B:C,2,0)="怪兽"),0,1))),[4]被动技能!A$3:B$32,2,0),VLOOKUP(VALUE(LEFT(CONCATENATE(E648,F648,IF(OR(VLOOKUP(C648,[3]Heroes_Config!B:C,2,0)="枪兵",VLOOKUP(C648,[3]Heroes_Config!B:C,2,0)="步兵",VLOOKUP(C648,[3]Heroes_Config!B:C,2,0)="骑兵",VLOOKUP(C648,[3]Heroes_Config!B:C,2,0)="轻骑兵",VLOOKUP(C648,[3]Heroes_Config!B:C,2,0)="重骑兵",VLOOKUP(C648,[3]Heroes_Config!B:C,2,0)="盾兵",VLOOKUP(C648,[3]Heroes_Config!B:C,2,0)="忍者",VLOOKUP(C648,[3]Heroes_Config!B:C,2,0)="怪兽"),0,1)),2)),[4]被动技能!A$3:B$32,2,0)))</f>
        <v/>
      </c>
      <c r="J648" s="34" t="str">
        <f t="shared" si="104"/>
        <v/>
      </c>
      <c r="K648" s="34" t="str">
        <f>VLOOKUP(D648,[4]被动技能!$A$35:$B$37,2,0)</f>
        <v>80000020|5|80000021|5|80000022|5;80000021|10|80000022|10|80000023|10</v>
      </c>
      <c r="L648" s="34" t="str">
        <f t="shared" si="102"/>
        <v/>
      </c>
      <c r="M648" s="34" t="str">
        <f t="shared" si="103"/>
        <v/>
      </c>
    </row>
    <row r="649" spans="1:13" s="34" customFormat="1" x14ac:dyDescent="0.15">
      <c r="A649" s="34">
        <f t="shared" si="105"/>
        <v>920204</v>
      </c>
      <c r="B649" s="92">
        <v>9202</v>
      </c>
      <c r="C649" s="92" t="s">
        <v>567</v>
      </c>
      <c r="D649" s="114">
        <f>VLOOKUP(B649,Heroes_Config!$A$5:$AN$5005,MATCH(D$4,Heroes_Config!$A$4:$AN$4,0),0)</f>
        <v>2</v>
      </c>
      <c r="E649" s="34">
        <v>4</v>
      </c>
      <c r="I649" s="34" t="str">
        <f>IF(F649="","",IF(F649=4,VLOOKUP(VALUE(CONCATENATE(E649,F649,IF(OR(VLOOKUP(C649,[3]Heroes_Config!B:C,2,0)="枪兵",VLOOKUP(C649,[3]Heroes_Config!B:C,2,0)="步兵",VLOOKUP(C649,[3]Heroes_Config!B:C,2,0)="骑兵",VLOOKUP(C649,[3]Heroes_Config!B:C,2,0)="轻骑兵",VLOOKUP(C649,[3]Heroes_Config!B:C,2,0)="重骑兵",VLOOKUP(C649,[3]Heroes_Config!B:C,2,0)="盾兵",VLOOKUP(C649,[3]Heroes_Config!B:C,2,0)="忍者",VLOOKUP(C649,[3]Heroes_Config!B:C,2,0)="怪兽"),0,1))),[4]被动技能!A$3:B$32,2,0),VLOOKUP(VALUE(LEFT(CONCATENATE(E649,F649,IF(OR(VLOOKUP(C649,[3]Heroes_Config!B:C,2,0)="枪兵",VLOOKUP(C649,[3]Heroes_Config!B:C,2,0)="步兵",VLOOKUP(C649,[3]Heroes_Config!B:C,2,0)="骑兵",VLOOKUP(C649,[3]Heroes_Config!B:C,2,0)="轻骑兵",VLOOKUP(C649,[3]Heroes_Config!B:C,2,0)="重骑兵",VLOOKUP(C649,[3]Heroes_Config!B:C,2,0)="盾兵",VLOOKUP(C649,[3]Heroes_Config!B:C,2,0)="忍者",VLOOKUP(C649,[3]Heroes_Config!B:C,2,0)="怪兽"),0,1)),2)),[4]被动技能!A$3:B$32,2,0)))</f>
        <v/>
      </c>
      <c r="J649" s="34" t="str">
        <f t="shared" si="104"/>
        <v/>
      </c>
      <c r="K649" s="34" t="str">
        <f>VLOOKUP(D649,[4]被动技能!$A$35:$B$37,2,0)</f>
        <v>80000020|5|80000021|5|80000022|5;80000021|10|80000022|10|80000023|10</v>
      </c>
      <c r="L649" s="34" t="str">
        <f t="shared" si="102"/>
        <v/>
      </c>
      <c r="M649" s="34" t="str">
        <f t="shared" si="103"/>
        <v/>
      </c>
    </row>
    <row r="650" spans="1:13" s="34" customFormat="1" x14ac:dyDescent="0.15">
      <c r="A650" s="34">
        <f t="shared" si="105"/>
        <v>920205</v>
      </c>
      <c r="B650" s="92">
        <v>9202</v>
      </c>
      <c r="C650" s="92" t="s">
        <v>567</v>
      </c>
      <c r="D650" s="114">
        <f>VLOOKUP(B650,Heroes_Config!$A$5:$AN$5005,MATCH(D$4,Heroes_Config!$A$4:$AN$4,0),0)</f>
        <v>2</v>
      </c>
      <c r="E650" s="34">
        <v>5</v>
      </c>
      <c r="I650" s="34" t="str">
        <f>IF(F650="","",IF(F650=4,VLOOKUP(VALUE(CONCATENATE(E650,F650,IF(OR(VLOOKUP(C650,[3]Heroes_Config!B:C,2,0)="枪兵",VLOOKUP(C650,[3]Heroes_Config!B:C,2,0)="步兵",VLOOKUP(C650,[3]Heroes_Config!B:C,2,0)="骑兵",VLOOKUP(C650,[3]Heroes_Config!B:C,2,0)="轻骑兵",VLOOKUP(C650,[3]Heroes_Config!B:C,2,0)="重骑兵",VLOOKUP(C650,[3]Heroes_Config!B:C,2,0)="盾兵",VLOOKUP(C650,[3]Heroes_Config!B:C,2,0)="忍者",VLOOKUP(C650,[3]Heroes_Config!B:C,2,0)="怪兽"),0,1))),[4]被动技能!A$3:B$32,2,0),VLOOKUP(VALUE(LEFT(CONCATENATE(E650,F650,IF(OR(VLOOKUP(C650,[3]Heroes_Config!B:C,2,0)="枪兵",VLOOKUP(C650,[3]Heroes_Config!B:C,2,0)="步兵",VLOOKUP(C650,[3]Heroes_Config!B:C,2,0)="骑兵",VLOOKUP(C650,[3]Heroes_Config!B:C,2,0)="轻骑兵",VLOOKUP(C650,[3]Heroes_Config!B:C,2,0)="重骑兵",VLOOKUP(C650,[3]Heroes_Config!B:C,2,0)="盾兵",VLOOKUP(C650,[3]Heroes_Config!B:C,2,0)="忍者",VLOOKUP(C650,[3]Heroes_Config!B:C,2,0)="怪兽"),0,1)),2)),[4]被动技能!A$3:B$32,2,0)))</f>
        <v/>
      </c>
      <c r="J650" s="34" t="str">
        <f t="shared" si="104"/>
        <v/>
      </c>
      <c r="K650" s="34" t="str">
        <f>VLOOKUP(D650,[4]被动技能!$A$35:$B$37,2,0)</f>
        <v>80000020|5|80000021|5|80000022|5;80000021|10|80000022|10|80000023|10</v>
      </c>
      <c r="L650" s="34" t="str">
        <f t="shared" si="102"/>
        <v/>
      </c>
      <c r="M650" s="34" t="str">
        <f t="shared" si="103"/>
        <v/>
      </c>
    </row>
    <row r="651" spans="1:13" s="34" customFormat="1" x14ac:dyDescent="0.15">
      <c r="A651" s="34">
        <f t="shared" si="105"/>
        <v>920206</v>
      </c>
      <c r="B651" s="92">
        <v>9202</v>
      </c>
      <c r="C651" s="92" t="s">
        <v>567</v>
      </c>
      <c r="D651" s="114">
        <f>VLOOKUP(B651,Heroes_Config!$A$5:$AN$5005,MATCH(D$4,Heroes_Config!$A$4:$AN$4,0),0)</f>
        <v>2</v>
      </c>
      <c r="E651" s="34">
        <v>6</v>
      </c>
      <c r="I651" s="34" t="str">
        <f>IF(F651="","",IF(F651=4,VLOOKUP(VALUE(CONCATENATE(E651,F651,IF(OR(VLOOKUP(C651,[3]Heroes_Config!B:C,2,0)="枪兵",VLOOKUP(C651,[3]Heroes_Config!B:C,2,0)="步兵",VLOOKUP(C651,[3]Heroes_Config!B:C,2,0)="骑兵",VLOOKUP(C651,[3]Heroes_Config!B:C,2,0)="轻骑兵",VLOOKUP(C651,[3]Heroes_Config!B:C,2,0)="重骑兵",VLOOKUP(C651,[3]Heroes_Config!B:C,2,0)="盾兵",VLOOKUP(C651,[3]Heroes_Config!B:C,2,0)="忍者",VLOOKUP(C651,[3]Heroes_Config!B:C,2,0)="怪兽"),0,1))),[4]被动技能!A$3:B$32,2,0),VLOOKUP(VALUE(LEFT(CONCATENATE(E651,F651,IF(OR(VLOOKUP(C651,[3]Heroes_Config!B:C,2,0)="枪兵",VLOOKUP(C651,[3]Heroes_Config!B:C,2,0)="步兵",VLOOKUP(C651,[3]Heroes_Config!B:C,2,0)="骑兵",VLOOKUP(C651,[3]Heroes_Config!B:C,2,0)="轻骑兵",VLOOKUP(C651,[3]Heroes_Config!B:C,2,0)="重骑兵",VLOOKUP(C651,[3]Heroes_Config!B:C,2,0)="盾兵",VLOOKUP(C651,[3]Heroes_Config!B:C,2,0)="忍者",VLOOKUP(C651,[3]Heroes_Config!B:C,2,0)="怪兽"),0,1)),2)),[4]被动技能!A$3:B$32,2,0)))</f>
        <v/>
      </c>
      <c r="J651" s="34" t="str">
        <f t="shared" si="104"/>
        <v/>
      </c>
      <c r="K651" s="34" t="str">
        <f>VLOOKUP(D651,[4]被动技能!$A$35:$B$37,2,0)</f>
        <v>80000020|5|80000021|5|80000022|5;80000021|10|80000022|10|80000023|10</v>
      </c>
      <c r="L651" s="34" t="str">
        <f t="shared" si="102"/>
        <v/>
      </c>
      <c r="M651" s="34" t="str">
        <f t="shared" si="103"/>
        <v/>
      </c>
    </row>
    <row r="652" spans="1:13" s="34" customFormat="1" x14ac:dyDescent="0.15">
      <c r="A652" s="34">
        <f t="shared" si="105"/>
        <v>920301</v>
      </c>
      <c r="B652" s="92">
        <v>9203</v>
      </c>
      <c r="C652" s="92" t="s">
        <v>701</v>
      </c>
      <c r="D652" s="114">
        <f>VLOOKUP(B652,Heroes_Config!$A$5:$AN$5005,MATCH(D$4,Heroes_Config!$A$4:$AN$4,0),0)</f>
        <v>2</v>
      </c>
      <c r="E652" s="34">
        <v>1</v>
      </c>
      <c r="I652" s="34" t="str">
        <f>IF(F652="","",IF(F652=4,VLOOKUP(VALUE(CONCATENATE(E652,F652,IF(OR(VLOOKUP(C652,[3]Heroes_Config!B:C,2,0)="枪兵",VLOOKUP(C652,[3]Heroes_Config!B:C,2,0)="步兵",VLOOKUP(C652,[3]Heroes_Config!B:C,2,0)="骑兵",VLOOKUP(C652,[3]Heroes_Config!B:C,2,0)="轻骑兵",VLOOKUP(C652,[3]Heroes_Config!B:C,2,0)="重骑兵",VLOOKUP(C652,[3]Heroes_Config!B:C,2,0)="盾兵",VLOOKUP(C652,[3]Heroes_Config!B:C,2,0)="忍者",VLOOKUP(C652,[3]Heroes_Config!B:C,2,0)="怪兽"),0,1))),[4]被动技能!A$3:B$32,2,0),VLOOKUP(VALUE(LEFT(CONCATENATE(E652,F652,IF(OR(VLOOKUP(C652,[3]Heroes_Config!B:C,2,0)="枪兵",VLOOKUP(C652,[3]Heroes_Config!B:C,2,0)="步兵",VLOOKUP(C652,[3]Heroes_Config!B:C,2,0)="骑兵",VLOOKUP(C652,[3]Heroes_Config!B:C,2,0)="轻骑兵",VLOOKUP(C652,[3]Heroes_Config!B:C,2,0)="重骑兵",VLOOKUP(C652,[3]Heroes_Config!B:C,2,0)="盾兵",VLOOKUP(C652,[3]Heroes_Config!B:C,2,0)="忍者",VLOOKUP(C652,[3]Heroes_Config!B:C,2,0)="怪兽"),0,1)),2)),[4]被动技能!A$3:B$32,2,0)))</f>
        <v/>
      </c>
      <c r="J652" s="34" t="str">
        <f t="shared" si="104"/>
        <v/>
      </c>
      <c r="K652" s="34" t="str">
        <f>VLOOKUP(D652,[4]被动技能!$A$35:$B$37,2,0)</f>
        <v>80000020|5|80000021|5|80000022|5;80000021|10|80000022|10|80000023|10</v>
      </c>
      <c r="L652" s="34" t="str">
        <f t="shared" si="102"/>
        <v/>
      </c>
      <c r="M652" s="34" t="str">
        <f t="shared" si="103"/>
        <v/>
      </c>
    </row>
    <row r="653" spans="1:13" s="34" customFormat="1" x14ac:dyDescent="0.15">
      <c r="A653" s="34">
        <f t="shared" si="105"/>
        <v>920302</v>
      </c>
      <c r="B653" s="92">
        <v>9203</v>
      </c>
      <c r="C653" s="92" t="s">
        <v>701</v>
      </c>
      <c r="D653" s="114">
        <f>VLOOKUP(B653,Heroes_Config!$A$5:$AN$5005,MATCH(D$4,Heroes_Config!$A$4:$AN$4,0),0)</f>
        <v>2</v>
      </c>
      <c r="E653" s="34">
        <v>2</v>
      </c>
      <c r="I653" s="34" t="str">
        <f>IF(F653="","",IF(F653=4,VLOOKUP(VALUE(CONCATENATE(E653,F653,IF(OR(VLOOKUP(C653,[3]Heroes_Config!B:C,2,0)="枪兵",VLOOKUP(C653,[3]Heroes_Config!B:C,2,0)="步兵",VLOOKUP(C653,[3]Heroes_Config!B:C,2,0)="骑兵",VLOOKUP(C653,[3]Heroes_Config!B:C,2,0)="轻骑兵",VLOOKUP(C653,[3]Heroes_Config!B:C,2,0)="重骑兵",VLOOKUP(C653,[3]Heroes_Config!B:C,2,0)="盾兵",VLOOKUP(C653,[3]Heroes_Config!B:C,2,0)="忍者",VLOOKUP(C653,[3]Heroes_Config!B:C,2,0)="怪兽"),0,1))),[4]被动技能!A$3:B$32,2,0),VLOOKUP(VALUE(LEFT(CONCATENATE(E653,F653,IF(OR(VLOOKUP(C653,[3]Heroes_Config!B:C,2,0)="枪兵",VLOOKUP(C653,[3]Heroes_Config!B:C,2,0)="步兵",VLOOKUP(C653,[3]Heroes_Config!B:C,2,0)="骑兵",VLOOKUP(C653,[3]Heroes_Config!B:C,2,0)="轻骑兵",VLOOKUP(C653,[3]Heroes_Config!B:C,2,0)="重骑兵",VLOOKUP(C653,[3]Heroes_Config!B:C,2,0)="盾兵",VLOOKUP(C653,[3]Heroes_Config!B:C,2,0)="忍者",VLOOKUP(C653,[3]Heroes_Config!B:C,2,0)="怪兽"),0,1)),2)),[4]被动技能!A$3:B$32,2,0)))</f>
        <v/>
      </c>
      <c r="J653" s="34" t="str">
        <f t="shared" si="104"/>
        <v/>
      </c>
      <c r="K653" s="34" t="str">
        <f>VLOOKUP(D653,[4]被动技能!$A$35:$B$37,2,0)</f>
        <v>80000020|5|80000021|5|80000022|5;80000021|10|80000022|10|80000023|10</v>
      </c>
      <c r="L653" s="34" t="str">
        <f t="shared" si="102"/>
        <v/>
      </c>
      <c r="M653" s="34" t="str">
        <f t="shared" si="103"/>
        <v/>
      </c>
    </row>
    <row r="654" spans="1:13" s="34" customFormat="1" x14ac:dyDescent="0.15">
      <c r="A654" s="34">
        <f t="shared" si="105"/>
        <v>920303</v>
      </c>
      <c r="B654" s="92">
        <v>9203</v>
      </c>
      <c r="C654" s="92" t="s">
        <v>701</v>
      </c>
      <c r="D654" s="114">
        <f>VLOOKUP(B654,Heroes_Config!$A$5:$AN$5005,MATCH(D$4,Heroes_Config!$A$4:$AN$4,0),0)</f>
        <v>2</v>
      </c>
      <c r="E654" s="34">
        <v>3</v>
      </c>
      <c r="I654" s="34" t="str">
        <f>IF(F654="","",IF(F654=4,VLOOKUP(VALUE(CONCATENATE(E654,F654,IF(OR(VLOOKUP(C654,[3]Heroes_Config!B:C,2,0)="枪兵",VLOOKUP(C654,[3]Heroes_Config!B:C,2,0)="步兵",VLOOKUP(C654,[3]Heroes_Config!B:C,2,0)="骑兵",VLOOKUP(C654,[3]Heroes_Config!B:C,2,0)="轻骑兵",VLOOKUP(C654,[3]Heroes_Config!B:C,2,0)="重骑兵",VLOOKUP(C654,[3]Heroes_Config!B:C,2,0)="盾兵",VLOOKUP(C654,[3]Heroes_Config!B:C,2,0)="忍者",VLOOKUP(C654,[3]Heroes_Config!B:C,2,0)="怪兽"),0,1))),[4]被动技能!A$3:B$32,2,0),VLOOKUP(VALUE(LEFT(CONCATENATE(E654,F654,IF(OR(VLOOKUP(C654,[3]Heroes_Config!B:C,2,0)="枪兵",VLOOKUP(C654,[3]Heroes_Config!B:C,2,0)="步兵",VLOOKUP(C654,[3]Heroes_Config!B:C,2,0)="骑兵",VLOOKUP(C654,[3]Heroes_Config!B:C,2,0)="轻骑兵",VLOOKUP(C654,[3]Heroes_Config!B:C,2,0)="重骑兵",VLOOKUP(C654,[3]Heroes_Config!B:C,2,0)="盾兵",VLOOKUP(C654,[3]Heroes_Config!B:C,2,0)="忍者",VLOOKUP(C654,[3]Heroes_Config!B:C,2,0)="怪兽"),0,1)),2)),[4]被动技能!A$3:B$32,2,0)))</f>
        <v/>
      </c>
      <c r="J654" s="34" t="str">
        <f t="shared" si="104"/>
        <v/>
      </c>
      <c r="K654" s="34" t="str">
        <f>VLOOKUP(D654,[4]被动技能!$A$35:$B$37,2,0)</f>
        <v>80000020|5|80000021|5|80000022|5;80000021|10|80000022|10|80000023|10</v>
      </c>
      <c r="L654" s="34" t="str">
        <f t="shared" si="102"/>
        <v/>
      </c>
      <c r="M654" s="34" t="str">
        <f t="shared" si="103"/>
        <v/>
      </c>
    </row>
    <row r="655" spans="1:13" s="34" customFormat="1" x14ac:dyDescent="0.15">
      <c r="A655" s="34">
        <f t="shared" si="105"/>
        <v>920304</v>
      </c>
      <c r="B655" s="92">
        <v>9203</v>
      </c>
      <c r="C655" s="92" t="s">
        <v>701</v>
      </c>
      <c r="D655" s="114">
        <f>VLOOKUP(B655,Heroes_Config!$A$5:$AN$5005,MATCH(D$4,Heroes_Config!$A$4:$AN$4,0),0)</f>
        <v>2</v>
      </c>
      <c r="E655" s="34">
        <v>4</v>
      </c>
      <c r="I655" s="34" t="str">
        <f>IF(F655="","",IF(F655=4,VLOOKUP(VALUE(CONCATENATE(E655,F655,IF(OR(VLOOKUP(C655,[3]Heroes_Config!B:C,2,0)="枪兵",VLOOKUP(C655,[3]Heroes_Config!B:C,2,0)="步兵",VLOOKUP(C655,[3]Heroes_Config!B:C,2,0)="骑兵",VLOOKUP(C655,[3]Heroes_Config!B:C,2,0)="轻骑兵",VLOOKUP(C655,[3]Heroes_Config!B:C,2,0)="重骑兵",VLOOKUP(C655,[3]Heroes_Config!B:C,2,0)="盾兵",VLOOKUP(C655,[3]Heroes_Config!B:C,2,0)="忍者",VLOOKUP(C655,[3]Heroes_Config!B:C,2,0)="怪兽"),0,1))),[4]被动技能!A$3:B$32,2,0),VLOOKUP(VALUE(LEFT(CONCATENATE(E655,F655,IF(OR(VLOOKUP(C655,[3]Heroes_Config!B:C,2,0)="枪兵",VLOOKUP(C655,[3]Heroes_Config!B:C,2,0)="步兵",VLOOKUP(C655,[3]Heroes_Config!B:C,2,0)="骑兵",VLOOKUP(C655,[3]Heroes_Config!B:C,2,0)="轻骑兵",VLOOKUP(C655,[3]Heroes_Config!B:C,2,0)="重骑兵",VLOOKUP(C655,[3]Heroes_Config!B:C,2,0)="盾兵",VLOOKUP(C655,[3]Heroes_Config!B:C,2,0)="忍者",VLOOKUP(C655,[3]Heroes_Config!B:C,2,0)="怪兽"),0,1)),2)),[4]被动技能!A$3:B$32,2,0)))</f>
        <v/>
      </c>
      <c r="J655" s="34" t="str">
        <f t="shared" si="104"/>
        <v/>
      </c>
      <c r="K655" s="34" t="str">
        <f>VLOOKUP(D655,[4]被动技能!$A$35:$B$37,2,0)</f>
        <v>80000020|5|80000021|5|80000022|5;80000021|10|80000022|10|80000023|10</v>
      </c>
      <c r="L655" s="34" t="str">
        <f t="shared" si="102"/>
        <v/>
      </c>
      <c r="M655" s="34" t="str">
        <f t="shared" si="103"/>
        <v/>
      </c>
    </row>
    <row r="656" spans="1:13" s="34" customFormat="1" x14ac:dyDescent="0.15">
      <c r="A656" s="34">
        <f t="shared" si="105"/>
        <v>920305</v>
      </c>
      <c r="B656" s="92">
        <v>9203</v>
      </c>
      <c r="C656" s="92" t="s">
        <v>701</v>
      </c>
      <c r="D656" s="114">
        <f>VLOOKUP(B656,Heroes_Config!$A$5:$AN$5005,MATCH(D$4,Heroes_Config!$A$4:$AN$4,0),0)</f>
        <v>2</v>
      </c>
      <c r="E656" s="34">
        <v>5</v>
      </c>
      <c r="I656" s="34" t="str">
        <f>IF(F656="","",IF(F656=4,VLOOKUP(VALUE(CONCATENATE(E656,F656,IF(OR(VLOOKUP(C656,[3]Heroes_Config!B:C,2,0)="枪兵",VLOOKUP(C656,[3]Heroes_Config!B:C,2,0)="步兵",VLOOKUP(C656,[3]Heroes_Config!B:C,2,0)="骑兵",VLOOKUP(C656,[3]Heroes_Config!B:C,2,0)="轻骑兵",VLOOKUP(C656,[3]Heroes_Config!B:C,2,0)="重骑兵",VLOOKUP(C656,[3]Heroes_Config!B:C,2,0)="盾兵",VLOOKUP(C656,[3]Heroes_Config!B:C,2,0)="忍者",VLOOKUP(C656,[3]Heroes_Config!B:C,2,0)="怪兽"),0,1))),[4]被动技能!A$3:B$32,2,0),VLOOKUP(VALUE(LEFT(CONCATENATE(E656,F656,IF(OR(VLOOKUP(C656,[3]Heroes_Config!B:C,2,0)="枪兵",VLOOKUP(C656,[3]Heroes_Config!B:C,2,0)="步兵",VLOOKUP(C656,[3]Heroes_Config!B:C,2,0)="骑兵",VLOOKUP(C656,[3]Heroes_Config!B:C,2,0)="轻骑兵",VLOOKUP(C656,[3]Heroes_Config!B:C,2,0)="重骑兵",VLOOKUP(C656,[3]Heroes_Config!B:C,2,0)="盾兵",VLOOKUP(C656,[3]Heroes_Config!B:C,2,0)="忍者",VLOOKUP(C656,[3]Heroes_Config!B:C,2,0)="怪兽"),0,1)),2)),[4]被动技能!A$3:B$32,2,0)))</f>
        <v/>
      </c>
      <c r="J656" s="34" t="str">
        <f t="shared" si="104"/>
        <v/>
      </c>
      <c r="K656" s="34" t="str">
        <f>VLOOKUP(D656,[4]被动技能!$A$35:$B$37,2,0)</f>
        <v>80000020|5|80000021|5|80000022|5;80000021|10|80000022|10|80000023|10</v>
      </c>
      <c r="L656" s="34" t="str">
        <f t="shared" si="102"/>
        <v/>
      </c>
      <c r="M656" s="34" t="str">
        <f t="shared" si="103"/>
        <v/>
      </c>
    </row>
    <row r="657" spans="1:13" s="34" customFormat="1" x14ac:dyDescent="0.15">
      <c r="A657" s="34">
        <f t="shared" si="105"/>
        <v>920306</v>
      </c>
      <c r="B657" s="92">
        <v>9203</v>
      </c>
      <c r="C657" s="92" t="s">
        <v>701</v>
      </c>
      <c r="D657" s="114">
        <f>VLOOKUP(B657,Heroes_Config!$A$5:$AN$5005,MATCH(D$4,Heroes_Config!$A$4:$AN$4,0),0)</f>
        <v>2</v>
      </c>
      <c r="E657" s="34">
        <v>6</v>
      </c>
      <c r="I657" s="34" t="str">
        <f>IF(F657="","",IF(F657=4,VLOOKUP(VALUE(CONCATENATE(E657,F657,IF(OR(VLOOKUP(C657,[3]Heroes_Config!B:C,2,0)="枪兵",VLOOKUP(C657,[3]Heroes_Config!B:C,2,0)="步兵",VLOOKUP(C657,[3]Heroes_Config!B:C,2,0)="骑兵",VLOOKUP(C657,[3]Heroes_Config!B:C,2,0)="轻骑兵",VLOOKUP(C657,[3]Heroes_Config!B:C,2,0)="重骑兵",VLOOKUP(C657,[3]Heroes_Config!B:C,2,0)="盾兵",VLOOKUP(C657,[3]Heroes_Config!B:C,2,0)="忍者",VLOOKUP(C657,[3]Heroes_Config!B:C,2,0)="怪兽"),0,1))),[4]被动技能!A$3:B$32,2,0),VLOOKUP(VALUE(LEFT(CONCATENATE(E657,F657,IF(OR(VLOOKUP(C657,[3]Heroes_Config!B:C,2,0)="枪兵",VLOOKUP(C657,[3]Heroes_Config!B:C,2,0)="步兵",VLOOKUP(C657,[3]Heroes_Config!B:C,2,0)="骑兵",VLOOKUP(C657,[3]Heroes_Config!B:C,2,0)="轻骑兵",VLOOKUP(C657,[3]Heroes_Config!B:C,2,0)="重骑兵",VLOOKUP(C657,[3]Heroes_Config!B:C,2,0)="盾兵",VLOOKUP(C657,[3]Heroes_Config!B:C,2,0)="忍者",VLOOKUP(C657,[3]Heroes_Config!B:C,2,0)="怪兽"),0,1)),2)),[4]被动技能!A$3:B$32,2,0)))</f>
        <v/>
      </c>
      <c r="J657" s="34" t="str">
        <f t="shared" si="104"/>
        <v/>
      </c>
      <c r="K657" s="34" t="str">
        <f>VLOOKUP(D657,[4]被动技能!$A$35:$B$37,2,0)</f>
        <v>80000020|5|80000021|5|80000022|5;80000021|10|80000022|10|80000023|10</v>
      </c>
      <c r="L657" s="34" t="str">
        <f t="shared" si="102"/>
        <v/>
      </c>
      <c r="M657" s="34" t="str">
        <f t="shared" si="103"/>
        <v/>
      </c>
    </row>
    <row r="658" spans="1:13" s="34" customFormat="1" x14ac:dyDescent="0.15">
      <c r="A658" s="34">
        <f t="shared" si="105"/>
        <v>920401</v>
      </c>
      <c r="B658" s="92">
        <v>9204</v>
      </c>
      <c r="C658" s="92" t="s">
        <v>568</v>
      </c>
      <c r="D658" s="114">
        <f>VLOOKUP(B658,Heroes_Config!$A$5:$AN$5005,MATCH(D$4,Heroes_Config!$A$4:$AN$4,0),0)</f>
        <v>2</v>
      </c>
      <c r="E658" s="34">
        <v>1</v>
      </c>
      <c r="I658" s="34" t="str">
        <f>IF(F658="","",IF(F658=4,VLOOKUP(VALUE(CONCATENATE(E658,F658,IF(OR(VLOOKUP(C658,[3]Heroes_Config!B:C,2,0)="枪兵",VLOOKUP(C658,[3]Heroes_Config!B:C,2,0)="步兵",VLOOKUP(C658,[3]Heroes_Config!B:C,2,0)="骑兵",VLOOKUP(C658,[3]Heroes_Config!B:C,2,0)="轻骑兵",VLOOKUP(C658,[3]Heroes_Config!B:C,2,0)="重骑兵",VLOOKUP(C658,[3]Heroes_Config!B:C,2,0)="盾兵",VLOOKUP(C658,[3]Heroes_Config!B:C,2,0)="忍者",VLOOKUP(C658,[3]Heroes_Config!B:C,2,0)="怪兽"),0,1))),[4]被动技能!A$3:B$32,2,0),VLOOKUP(VALUE(LEFT(CONCATENATE(E658,F658,IF(OR(VLOOKUP(C658,[3]Heroes_Config!B:C,2,0)="枪兵",VLOOKUP(C658,[3]Heroes_Config!B:C,2,0)="步兵",VLOOKUP(C658,[3]Heroes_Config!B:C,2,0)="骑兵",VLOOKUP(C658,[3]Heroes_Config!B:C,2,0)="轻骑兵",VLOOKUP(C658,[3]Heroes_Config!B:C,2,0)="重骑兵",VLOOKUP(C658,[3]Heroes_Config!B:C,2,0)="盾兵",VLOOKUP(C658,[3]Heroes_Config!B:C,2,0)="忍者",VLOOKUP(C658,[3]Heroes_Config!B:C,2,0)="怪兽"),0,1)),2)),[4]被动技能!A$3:B$32,2,0)))</f>
        <v/>
      </c>
      <c r="J658" s="34" t="str">
        <f t="shared" si="104"/>
        <v/>
      </c>
      <c r="K658" s="34" t="str">
        <f>VLOOKUP(D658,[4]被动技能!$A$35:$B$37,2,0)</f>
        <v>80000020|5|80000021|5|80000022|5;80000021|10|80000022|10|80000023|10</v>
      </c>
      <c r="L658" s="34" t="str">
        <f t="shared" si="102"/>
        <v/>
      </c>
      <c r="M658" s="34" t="str">
        <f t="shared" si="103"/>
        <v/>
      </c>
    </row>
    <row r="659" spans="1:13" s="34" customFormat="1" x14ac:dyDescent="0.15">
      <c r="A659" s="34">
        <f t="shared" si="105"/>
        <v>920402</v>
      </c>
      <c r="B659" s="92">
        <v>9204</v>
      </c>
      <c r="C659" s="92" t="s">
        <v>568</v>
      </c>
      <c r="D659" s="114">
        <f>VLOOKUP(B659,Heroes_Config!$A$5:$AN$5005,MATCH(D$4,Heroes_Config!$A$4:$AN$4,0),0)</f>
        <v>2</v>
      </c>
      <c r="E659" s="34">
        <v>2</v>
      </c>
      <c r="I659" s="34" t="str">
        <f>IF(F659="","",IF(F659=4,VLOOKUP(VALUE(CONCATENATE(E659,F659,IF(OR(VLOOKUP(C659,[3]Heroes_Config!B:C,2,0)="枪兵",VLOOKUP(C659,[3]Heroes_Config!B:C,2,0)="步兵",VLOOKUP(C659,[3]Heroes_Config!B:C,2,0)="骑兵",VLOOKUP(C659,[3]Heroes_Config!B:C,2,0)="轻骑兵",VLOOKUP(C659,[3]Heroes_Config!B:C,2,0)="重骑兵",VLOOKUP(C659,[3]Heroes_Config!B:C,2,0)="盾兵",VLOOKUP(C659,[3]Heroes_Config!B:C,2,0)="忍者",VLOOKUP(C659,[3]Heroes_Config!B:C,2,0)="怪兽"),0,1))),[4]被动技能!A$3:B$32,2,0),VLOOKUP(VALUE(LEFT(CONCATENATE(E659,F659,IF(OR(VLOOKUP(C659,[3]Heroes_Config!B:C,2,0)="枪兵",VLOOKUP(C659,[3]Heroes_Config!B:C,2,0)="步兵",VLOOKUP(C659,[3]Heroes_Config!B:C,2,0)="骑兵",VLOOKUP(C659,[3]Heroes_Config!B:C,2,0)="轻骑兵",VLOOKUP(C659,[3]Heroes_Config!B:C,2,0)="重骑兵",VLOOKUP(C659,[3]Heroes_Config!B:C,2,0)="盾兵",VLOOKUP(C659,[3]Heroes_Config!B:C,2,0)="忍者",VLOOKUP(C659,[3]Heroes_Config!B:C,2,0)="怪兽"),0,1)),2)),[4]被动技能!A$3:B$32,2,0)))</f>
        <v/>
      </c>
      <c r="J659" s="34" t="str">
        <f t="shared" si="104"/>
        <v/>
      </c>
      <c r="K659" s="34" t="str">
        <f>VLOOKUP(D659,[4]被动技能!$A$35:$B$37,2,0)</f>
        <v>80000020|5|80000021|5|80000022|5;80000021|10|80000022|10|80000023|10</v>
      </c>
      <c r="L659" s="34" t="str">
        <f t="shared" si="102"/>
        <v/>
      </c>
      <c r="M659" s="34" t="str">
        <f t="shared" si="103"/>
        <v/>
      </c>
    </row>
    <row r="660" spans="1:13" s="34" customFormat="1" x14ac:dyDescent="0.15">
      <c r="A660" s="34">
        <f t="shared" si="105"/>
        <v>920403</v>
      </c>
      <c r="B660" s="92">
        <v>9204</v>
      </c>
      <c r="C660" s="92" t="s">
        <v>568</v>
      </c>
      <c r="D660" s="114">
        <f>VLOOKUP(B660,Heroes_Config!$A$5:$AN$5005,MATCH(D$4,Heroes_Config!$A$4:$AN$4,0),0)</f>
        <v>2</v>
      </c>
      <c r="E660" s="34">
        <v>3</v>
      </c>
      <c r="I660" s="34" t="str">
        <f>IF(F660="","",IF(F660=4,VLOOKUP(VALUE(CONCATENATE(E660,F660,IF(OR(VLOOKUP(C660,[3]Heroes_Config!B:C,2,0)="枪兵",VLOOKUP(C660,[3]Heroes_Config!B:C,2,0)="步兵",VLOOKUP(C660,[3]Heroes_Config!B:C,2,0)="骑兵",VLOOKUP(C660,[3]Heroes_Config!B:C,2,0)="轻骑兵",VLOOKUP(C660,[3]Heroes_Config!B:C,2,0)="重骑兵",VLOOKUP(C660,[3]Heroes_Config!B:C,2,0)="盾兵",VLOOKUP(C660,[3]Heroes_Config!B:C,2,0)="忍者",VLOOKUP(C660,[3]Heroes_Config!B:C,2,0)="怪兽"),0,1))),[4]被动技能!A$3:B$32,2,0),VLOOKUP(VALUE(LEFT(CONCATENATE(E660,F660,IF(OR(VLOOKUP(C660,[3]Heroes_Config!B:C,2,0)="枪兵",VLOOKUP(C660,[3]Heroes_Config!B:C,2,0)="步兵",VLOOKUP(C660,[3]Heroes_Config!B:C,2,0)="骑兵",VLOOKUP(C660,[3]Heroes_Config!B:C,2,0)="轻骑兵",VLOOKUP(C660,[3]Heroes_Config!B:C,2,0)="重骑兵",VLOOKUP(C660,[3]Heroes_Config!B:C,2,0)="盾兵",VLOOKUP(C660,[3]Heroes_Config!B:C,2,0)="忍者",VLOOKUP(C660,[3]Heroes_Config!B:C,2,0)="怪兽"),0,1)),2)),[4]被动技能!A$3:B$32,2,0)))</f>
        <v/>
      </c>
      <c r="J660" s="34" t="str">
        <f t="shared" si="104"/>
        <v/>
      </c>
      <c r="K660" s="34" t="str">
        <f>VLOOKUP(D660,[4]被动技能!$A$35:$B$37,2,0)</f>
        <v>80000020|5|80000021|5|80000022|5;80000021|10|80000022|10|80000023|10</v>
      </c>
      <c r="L660" s="34" t="str">
        <f t="shared" ref="L660:L723" si="106">IF(F660="","",CHOOSE(F660,80000016,80000017,80000018,80000019))</f>
        <v/>
      </c>
      <c r="M660" s="34" t="str">
        <f t="shared" ref="M660:M723" si="107">IF(L660="","",CHOOSE(E660,5,10,15,20,30,40))</f>
        <v/>
      </c>
    </row>
    <row r="661" spans="1:13" s="34" customFormat="1" x14ac:dyDescent="0.15">
      <c r="A661" s="34">
        <f t="shared" si="105"/>
        <v>920404</v>
      </c>
      <c r="B661" s="92">
        <v>9204</v>
      </c>
      <c r="C661" s="92" t="s">
        <v>568</v>
      </c>
      <c r="D661" s="114">
        <f>VLOOKUP(B661,Heroes_Config!$A$5:$AN$5005,MATCH(D$4,Heroes_Config!$A$4:$AN$4,0),0)</f>
        <v>2</v>
      </c>
      <c r="E661" s="34">
        <v>4</v>
      </c>
      <c r="I661" s="34" t="str">
        <f>IF(F661="","",IF(F661=4,VLOOKUP(VALUE(CONCATENATE(E661,F661,IF(OR(VLOOKUP(C661,[3]Heroes_Config!B:C,2,0)="枪兵",VLOOKUP(C661,[3]Heroes_Config!B:C,2,0)="步兵",VLOOKUP(C661,[3]Heroes_Config!B:C,2,0)="骑兵",VLOOKUP(C661,[3]Heroes_Config!B:C,2,0)="轻骑兵",VLOOKUP(C661,[3]Heroes_Config!B:C,2,0)="重骑兵",VLOOKUP(C661,[3]Heroes_Config!B:C,2,0)="盾兵",VLOOKUP(C661,[3]Heroes_Config!B:C,2,0)="忍者",VLOOKUP(C661,[3]Heroes_Config!B:C,2,0)="怪兽"),0,1))),[4]被动技能!A$3:B$32,2,0),VLOOKUP(VALUE(LEFT(CONCATENATE(E661,F661,IF(OR(VLOOKUP(C661,[3]Heroes_Config!B:C,2,0)="枪兵",VLOOKUP(C661,[3]Heroes_Config!B:C,2,0)="步兵",VLOOKUP(C661,[3]Heroes_Config!B:C,2,0)="骑兵",VLOOKUP(C661,[3]Heroes_Config!B:C,2,0)="轻骑兵",VLOOKUP(C661,[3]Heroes_Config!B:C,2,0)="重骑兵",VLOOKUP(C661,[3]Heroes_Config!B:C,2,0)="盾兵",VLOOKUP(C661,[3]Heroes_Config!B:C,2,0)="忍者",VLOOKUP(C661,[3]Heroes_Config!B:C,2,0)="怪兽"),0,1)),2)),[4]被动技能!A$3:B$32,2,0)))</f>
        <v/>
      </c>
      <c r="J661" s="34" t="str">
        <f t="shared" si="104"/>
        <v/>
      </c>
      <c r="K661" s="34" t="str">
        <f>VLOOKUP(D661,[4]被动技能!$A$35:$B$37,2,0)</f>
        <v>80000020|5|80000021|5|80000022|5;80000021|10|80000022|10|80000023|10</v>
      </c>
      <c r="L661" s="34" t="str">
        <f t="shared" si="106"/>
        <v/>
      </c>
      <c r="M661" s="34" t="str">
        <f t="shared" si="107"/>
        <v/>
      </c>
    </row>
    <row r="662" spans="1:13" s="34" customFormat="1" x14ac:dyDescent="0.15">
      <c r="A662" s="34">
        <f t="shared" si="105"/>
        <v>920405</v>
      </c>
      <c r="B662" s="92">
        <v>9204</v>
      </c>
      <c r="C662" s="92" t="s">
        <v>568</v>
      </c>
      <c r="D662" s="114">
        <f>VLOOKUP(B662,Heroes_Config!$A$5:$AN$5005,MATCH(D$4,Heroes_Config!$A$4:$AN$4,0),0)</f>
        <v>2</v>
      </c>
      <c r="E662" s="34">
        <v>5</v>
      </c>
      <c r="I662" s="34" t="str">
        <f>IF(F662="","",IF(F662=4,VLOOKUP(VALUE(CONCATENATE(E662,F662,IF(OR(VLOOKUP(C662,[3]Heroes_Config!B:C,2,0)="枪兵",VLOOKUP(C662,[3]Heroes_Config!B:C,2,0)="步兵",VLOOKUP(C662,[3]Heroes_Config!B:C,2,0)="骑兵",VLOOKUP(C662,[3]Heroes_Config!B:C,2,0)="轻骑兵",VLOOKUP(C662,[3]Heroes_Config!B:C,2,0)="重骑兵",VLOOKUP(C662,[3]Heroes_Config!B:C,2,0)="盾兵",VLOOKUP(C662,[3]Heroes_Config!B:C,2,0)="忍者",VLOOKUP(C662,[3]Heroes_Config!B:C,2,0)="怪兽"),0,1))),[4]被动技能!A$3:B$32,2,0),VLOOKUP(VALUE(LEFT(CONCATENATE(E662,F662,IF(OR(VLOOKUP(C662,[3]Heroes_Config!B:C,2,0)="枪兵",VLOOKUP(C662,[3]Heroes_Config!B:C,2,0)="步兵",VLOOKUP(C662,[3]Heroes_Config!B:C,2,0)="骑兵",VLOOKUP(C662,[3]Heroes_Config!B:C,2,0)="轻骑兵",VLOOKUP(C662,[3]Heroes_Config!B:C,2,0)="重骑兵",VLOOKUP(C662,[3]Heroes_Config!B:C,2,0)="盾兵",VLOOKUP(C662,[3]Heroes_Config!B:C,2,0)="忍者",VLOOKUP(C662,[3]Heroes_Config!B:C,2,0)="怪兽"),0,1)),2)),[4]被动技能!A$3:B$32,2,0)))</f>
        <v/>
      </c>
      <c r="J662" s="34" t="str">
        <f t="shared" si="104"/>
        <v/>
      </c>
      <c r="K662" s="34" t="str">
        <f>VLOOKUP(D662,[4]被动技能!$A$35:$B$37,2,0)</f>
        <v>80000020|5|80000021|5|80000022|5;80000021|10|80000022|10|80000023|10</v>
      </c>
      <c r="L662" s="34" t="str">
        <f t="shared" si="106"/>
        <v/>
      </c>
      <c r="M662" s="34" t="str">
        <f t="shared" si="107"/>
        <v/>
      </c>
    </row>
    <row r="663" spans="1:13" s="34" customFormat="1" x14ac:dyDescent="0.15">
      <c r="A663" s="34">
        <f t="shared" si="105"/>
        <v>920406</v>
      </c>
      <c r="B663" s="92">
        <v>9204</v>
      </c>
      <c r="C663" s="92" t="s">
        <v>568</v>
      </c>
      <c r="D663" s="114">
        <f>VLOOKUP(B663,Heroes_Config!$A$5:$AN$5005,MATCH(D$4,Heroes_Config!$A$4:$AN$4,0),0)</f>
        <v>2</v>
      </c>
      <c r="E663" s="34">
        <v>6</v>
      </c>
      <c r="I663" s="34" t="str">
        <f>IF(F663="","",IF(F663=4,VLOOKUP(VALUE(CONCATENATE(E663,F663,IF(OR(VLOOKUP(C663,[3]Heroes_Config!B:C,2,0)="枪兵",VLOOKUP(C663,[3]Heroes_Config!B:C,2,0)="步兵",VLOOKUP(C663,[3]Heroes_Config!B:C,2,0)="骑兵",VLOOKUP(C663,[3]Heroes_Config!B:C,2,0)="轻骑兵",VLOOKUP(C663,[3]Heroes_Config!B:C,2,0)="重骑兵",VLOOKUP(C663,[3]Heroes_Config!B:C,2,0)="盾兵",VLOOKUP(C663,[3]Heroes_Config!B:C,2,0)="忍者",VLOOKUP(C663,[3]Heroes_Config!B:C,2,0)="怪兽"),0,1))),[4]被动技能!A$3:B$32,2,0),VLOOKUP(VALUE(LEFT(CONCATENATE(E663,F663,IF(OR(VLOOKUP(C663,[3]Heroes_Config!B:C,2,0)="枪兵",VLOOKUP(C663,[3]Heroes_Config!B:C,2,0)="步兵",VLOOKUP(C663,[3]Heroes_Config!B:C,2,0)="骑兵",VLOOKUP(C663,[3]Heroes_Config!B:C,2,0)="轻骑兵",VLOOKUP(C663,[3]Heroes_Config!B:C,2,0)="重骑兵",VLOOKUP(C663,[3]Heroes_Config!B:C,2,0)="盾兵",VLOOKUP(C663,[3]Heroes_Config!B:C,2,0)="忍者",VLOOKUP(C663,[3]Heroes_Config!B:C,2,0)="怪兽"),0,1)),2)),[4]被动技能!A$3:B$32,2,0)))</f>
        <v/>
      </c>
      <c r="J663" s="34" t="str">
        <f t="shared" si="104"/>
        <v/>
      </c>
      <c r="K663" s="34" t="str">
        <f>VLOOKUP(D663,[4]被动技能!$A$35:$B$37,2,0)</f>
        <v>80000020|5|80000021|5|80000022|5;80000021|10|80000022|10|80000023|10</v>
      </c>
      <c r="L663" s="34" t="str">
        <f t="shared" si="106"/>
        <v/>
      </c>
      <c r="M663" s="34" t="str">
        <f t="shared" si="107"/>
        <v/>
      </c>
    </row>
    <row r="664" spans="1:13" s="34" customFormat="1" x14ac:dyDescent="0.15">
      <c r="A664" s="34">
        <f t="shared" si="105"/>
        <v>920501</v>
      </c>
      <c r="B664" s="92">
        <v>9205</v>
      </c>
      <c r="C664" s="92" t="s">
        <v>703</v>
      </c>
      <c r="D664" s="114">
        <f>VLOOKUP(B664,Heroes_Config!$A$5:$AN$5005,MATCH(D$4,Heroes_Config!$A$4:$AN$4,0),0)</f>
        <v>2</v>
      </c>
      <c r="E664" s="34">
        <v>1</v>
      </c>
      <c r="I664" s="34" t="str">
        <f>IF(F664="","",IF(F664=4,VLOOKUP(VALUE(CONCATENATE(E664,F664,IF(OR(VLOOKUP(C664,[3]Heroes_Config!B:C,2,0)="枪兵",VLOOKUP(C664,[3]Heroes_Config!B:C,2,0)="步兵",VLOOKUP(C664,[3]Heroes_Config!B:C,2,0)="骑兵",VLOOKUP(C664,[3]Heroes_Config!B:C,2,0)="轻骑兵",VLOOKUP(C664,[3]Heroes_Config!B:C,2,0)="重骑兵",VLOOKUP(C664,[3]Heroes_Config!B:C,2,0)="盾兵",VLOOKUP(C664,[3]Heroes_Config!B:C,2,0)="忍者",VLOOKUP(C664,[3]Heroes_Config!B:C,2,0)="怪兽"),0,1))),[4]被动技能!A$3:B$32,2,0),VLOOKUP(VALUE(LEFT(CONCATENATE(E664,F664,IF(OR(VLOOKUP(C664,[3]Heroes_Config!B:C,2,0)="枪兵",VLOOKUP(C664,[3]Heroes_Config!B:C,2,0)="步兵",VLOOKUP(C664,[3]Heroes_Config!B:C,2,0)="骑兵",VLOOKUP(C664,[3]Heroes_Config!B:C,2,0)="轻骑兵",VLOOKUP(C664,[3]Heroes_Config!B:C,2,0)="重骑兵",VLOOKUP(C664,[3]Heroes_Config!B:C,2,0)="盾兵",VLOOKUP(C664,[3]Heroes_Config!B:C,2,0)="忍者",VLOOKUP(C664,[3]Heroes_Config!B:C,2,0)="怪兽"),0,1)),2)),[4]被动技能!A$3:B$32,2,0)))</f>
        <v/>
      </c>
      <c r="J664" s="34" t="str">
        <f t="shared" si="104"/>
        <v/>
      </c>
      <c r="K664" s="34" t="str">
        <f>VLOOKUP(D664,[4]被动技能!$A$35:$B$37,2,0)</f>
        <v>80000020|5|80000021|5|80000022|5;80000021|10|80000022|10|80000023|10</v>
      </c>
      <c r="L664" s="34" t="str">
        <f t="shared" si="106"/>
        <v/>
      </c>
      <c r="M664" s="34" t="str">
        <f t="shared" si="107"/>
        <v/>
      </c>
    </row>
    <row r="665" spans="1:13" s="34" customFormat="1" x14ac:dyDescent="0.15">
      <c r="A665" s="34">
        <f t="shared" si="105"/>
        <v>920502</v>
      </c>
      <c r="B665" s="92">
        <v>9205</v>
      </c>
      <c r="C665" s="92" t="s">
        <v>703</v>
      </c>
      <c r="D665" s="114">
        <f>VLOOKUP(B665,Heroes_Config!$A$5:$AN$5005,MATCH(D$4,Heroes_Config!$A$4:$AN$4,0),0)</f>
        <v>2</v>
      </c>
      <c r="E665" s="34">
        <v>2</v>
      </c>
      <c r="I665" s="34" t="str">
        <f>IF(F665="","",IF(F665=4,VLOOKUP(VALUE(CONCATENATE(E665,F665,IF(OR(VLOOKUP(C665,[3]Heroes_Config!B:C,2,0)="枪兵",VLOOKUP(C665,[3]Heroes_Config!B:C,2,0)="步兵",VLOOKUP(C665,[3]Heroes_Config!B:C,2,0)="骑兵",VLOOKUP(C665,[3]Heroes_Config!B:C,2,0)="轻骑兵",VLOOKUP(C665,[3]Heroes_Config!B:C,2,0)="重骑兵",VLOOKUP(C665,[3]Heroes_Config!B:C,2,0)="盾兵",VLOOKUP(C665,[3]Heroes_Config!B:C,2,0)="忍者",VLOOKUP(C665,[3]Heroes_Config!B:C,2,0)="怪兽"),0,1))),[4]被动技能!A$3:B$32,2,0),VLOOKUP(VALUE(LEFT(CONCATENATE(E665,F665,IF(OR(VLOOKUP(C665,[3]Heroes_Config!B:C,2,0)="枪兵",VLOOKUP(C665,[3]Heroes_Config!B:C,2,0)="步兵",VLOOKUP(C665,[3]Heroes_Config!B:C,2,0)="骑兵",VLOOKUP(C665,[3]Heroes_Config!B:C,2,0)="轻骑兵",VLOOKUP(C665,[3]Heroes_Config!B:C,2,0)="重骑兵",VLOOKUP(C665,[3]Heroes_Config!B:C,2,0)="盾兵",VLOOKUP(C665,[3]Heroes_Config!B:C,2,0)="忍者",VLOOKUP(C665,[3]Heroes_Config!B:C,2,0)="怪兽"),0,1)),2)),[4]被动技能!A$3:B$32,2,0)))</f>
        <v/>
      </c>
      <c r="J665" s="34" t="str">
        <f t="shared" si="104"/>
        <v/>
      </c>
      <c r="K665" s="34" t="str">
        <f>VLOOKUP(D665,[4]被动技能!$A$35:$B$37,2,0)</f>
        <v>80000020|5|80000021|5|80000022|5;80000021|10|80000022|10|80000023|10</v>
      </c>
      <c r="L665" s="34" t="str">
        <f t="shared" si="106"/>
        <v/>
      </c>
      <c r="M665" s="34" t="str">
        <f t="shared" si="107"/>
        <v/>
      </c>
    </row>
    <row r="666" spans="1:13" s="34" customFormat="1" x14ac:dyDescent="0.15">
      <c r="A666" s="34">
        <f t="shared" si="105"/>
        <v>920503</v>
      </c>
      <c r="B666" s="92">
        <v>9205</v>
      </c>
      <c r="C666" s="92" t="s">
        <v>703</v>
      </c>
      <c r="D666" s="114">
        <f>VLOOKUP(B666,Heroes_Config!$A$5:$AN$5005,MATCH(D$4,Heroes_Config!$A$4:$AN$4,0),0)</f>
        <v>2</v>
      </c>
      <c r="E666" s="34">
        <v>3</v>
      </c>
      <c r="I666" s="34" t="str">
        <f>IF(F666="","",IF(F666=4,VLOOKUP(VALUE(CONCATENATE(E666,F666,IF(OR(VLOOKUP(C666,[3]Heroes_Config!B:C,2,0)="枪兵",VLOOKUP(C666,[3]Heroes_Config!B:C,2,0)="步兵",VLOOKUP(C666,[3]Heroes_Config!B:C,2,0)="骑兵",VLOOKUP(C666,[3]Heroes_Config!B:C,2,0)="轻骑兵",VLOOKUP(C666,[3]Heroes_Config!B:C,2,0)="重骑兵",VLOOKUP(C666,[3]Heroes_Config!B:C,2,0)="盾兵",VLOOKUP(C666,[3]Heroes_Config!B:C,2,0)="忍者",VLOOKUP(C666,[3]Heroes_Config!B:C,2,0)="怪兽"),0,1))),[4]被动技能!A$3:B$32,2,0),VLOOKUP(VALUE(LEFT(CONCATENATE(E666,F666,IF(OR(VLOOKUP(C666,[3]Heroes_Config!B:C,2,0)="枪兵",VLOOKUP(C666,[3]Heroes_Config!B:C,2,0)="步兵",VLOOKUP(C666,[3]Heroes_Config!B:C,2,0)="骑兵",VLOOKUP(C666,[3]Heroes_Config!B:C,2,0)="轻骑兵",VLOOKUP(C666,[3]Heroes_Config!B:C,2,0)="重骑兵",VLOOKUP(C666,[3]Heroes_Config!B:C,2,0)="盾兵",VLOOKUP(C666,[3]Heroes_Config!B:C,2,0)="忍者",VLOOKUP(C666,[3]Heroes_Config!B:C,2,0)="怪兽"),0,1)),2)),[4]被动技能!A$3:B$32,2,0)))</f>
        <v/>
      </c>
      <c r="J666" s="34" t="str">
        <f t="shared" si="104"/>
        <v/>
      </c>
      <c r="K666" s="34" t="str">
        <f>VLOOKUP(D666,[4]被动技能!$A$35:$B$37,2,0)</f>
        <v>80000020|5|80000021|5|80000022|5;80000021|10|80000022|10|80000023|10</v>
      </c>
      <c r="L666" s="34" t="str">
        <f t="shared" si="106"/>
        <v/>
      </c>
      <c r="M666" s="34" t="str">
        <f t="shared" si="107"/>
        <v/>
      </c>
    </row>
    <row r="667" spans="1:13" s="34" customFormat="1" x14ac:dyDescent="0.15">
      <c r="A667" s="34">
        <f t="shared" si="105"/>
        <v>920504</v>
      </c>
      <c r="B667" s="92">
        <v>9205</v>
      </c>
      <c r="C667" s="92" t="s">
        <v>703</v>
      </c>
      <c r="D667" s="114">
        <f>VLOOKUP(B667,Heroes_Config!$A$5:$AN$5005,MATCH(D$4,Heroes_Config!$A$4:$AN$4,0),0)</f>
        <v>2</v>
      </c>
      <c r="E667" s="34">
        <v>4</v>
      </c>
      <c r="I667" s="34" t="str">
        <f>IF(F667="","",IF(F667=4,VLOOKUP(VALUE(CONCATENATE(E667,F667,IF(OR(VLOOKUP(C667,[3]Heroes_Config!B:C,2,0)="枪兵",VLOOKUP(C667,[3]Heroes_Config!B:C,2,0)="步兵",VLOOKUP(C667,[3]Heroes_Config!B:C,2,0)="骑兵",VLOOKUP(C667,[3]Heroes_Config!B:C,2,0)="轻骑兵",VLOOKUP(C667,[3]Heroes_Config!B:C,2,0)="重骑兵",VLOOKUP(C667,[3]Heroes_Config!B:C,2,0)="盾兵",VLOOKUP(C667,[3]Heroes_Config!B:C,2,0)="忍者",VLOOKUP(C667,[3]Heroes_Config!B:C,2,0)="怪兽"),0,1))),[4]被动技能!A$3:B$32,2,0),VLOOKUP(VALUE(LEFT(CONCATENATE(E667,F667,IF(OR(VLOOKUP(C667,[3]Heroes_Config!B:C,2,0)="枪兵",VLOOKUP(C667,[3]Heroes_Config!B:C,2,0)="步兵",VLOOKUP(C667,[3]Heroes_Config!B:C,2,0)="骑兵",VLOOKUP(C667,[3]Heroes_Config!B:C,2,0)="轻骑兵",VLOOKUP(C667,[3]Heroes_Config!B:C,2,0)="重骑兵",VLOOKUP(C667,[3]Heroes_Config!B:C,2,0)="盾兵",VLOOKUP(C667,[3]Heroes_Config!B:C,2,0)="忍者",VLOOKUP(C667,[3]Heroes_Config!B:C,2,0)="怪兽"),0,1)),2)),[4]被动技能!A$3:B$32,2,0)))</f>
        <v/>
      </c>
      <c r="J667" s="34" t="str">
        <f t="shared" si="104"/>
        <v/>
      </c>
      <c r="K667" s="34" t="str">
        <f>VLOOKUP(D667,[4]被动技能!$A$35:$B$37,2,0)</f>
        <v>80000020|5|80000021|5|80000022|5;80000021|10|80000022|10|80000023|10</v>
      </c>
      <c r="L667" s="34" t="str">
        <f t="shared" si="106"/>
        <v/>
      </c>
      <c r="M667" s="34" t="str">
        <f t="shared" si="107"/>
        <v/>
      </c>
    </row>
    <row r="668" spans="1:13" s="34" customFormat="1" x14ac:dyDescent="0.15">
      <c r="A668" s="34">
        <f t="shared" si="105"/>
        <v>920505</v>
      </c>
      <c r="B668" s="92">
        <v>9205</v>
      </c>
      <c r="C668" s="92" t="s">
        <v>703</v>
      </c>
      <c r="D668" s="114">
        <f>VLOOKUP(B668,Heroes_Config!$A$5:$AN$5005,MATCH(D$4,Heroes_Config!$A$4:$AN$4,0),0)</f>
        <v>2</v>
      </c>
      <c r="E668" s="34">
        <v>5</v>
      </c>
      <c r="I668" s="34" t="str">
        <f>IF(F668="","",IF(F668=4,VLOOKUP(VALUE(CONCATENATE(E668,F668,IF(OR(VLOOKUP(C668,[3]Heroes_Config!B:C,2,0)="枪兵",VLOOKUP(C668,[3]Heroes_Config!B:C,2,0)="步兵",VLOOKUP(C668,[3]Heroes_Config!B:C,2,0)="骑兵",VLOOKUP(C668,[3]Heroes_Config!B:C,2,0)="轻骑兵",VLOOKUP(C668,[3]Heroes_Config!B:C,2,0)="重骑兵",VLOOKUP(C668,[3]Heroes_Config!B:C,2,0)="盾兵",VLOOKUP(C668,[3]Heroes_Config!B:C,2,0)="忍者",VLOOKUP(C668,[3]Heroes_Config!B:C,2,0)="怪兽"),0,1))),[4]被动技能!A$3:B$32,2,0),VLOOKUP(VALUE(LEFT(CONCATENATE(E668,F668,IF(OR(VLOOKUP(C668,[3]Heroes_Config!B:C,2,0)="枪兵",VLOOKUP(C668,[3]Heroes_Config!B:C,2,0)="步兵",VLOOKUP(C668,[3]Heroes_Config!B:C,2,0)="骑兵",VLOOKUP(C668,[3]Heroes_Config!B:C,2,0)="轻骑兵",VLOOKUP(C668,[3]Heroes_Config!B:C,2,0)="重骑兵",VLOOKUP(C668,[3]Heroes_Config!B:C,2,0)="盾兵",VLOOKUP(C668,[3]Heroes_Config!B:C,2,0)="忍者",VLOOKUP(C668,[3]Heroes_Config!B:C,2,0)="怪兽"),0,1)),2)),[4]被动技能!A$3:B$32,2,0)))</f>
        <v/>
      </c>
      <c r="J668" s="34" t="str">
        <f t="shared" si="104"/>
        <v/>
      </c>
      <c r="K668" s="34" t="str">
        <f>VLOOKUP(D668,[4]被动技能!$A$35:$B$37,2,0)</f>
        <v>80000020|5|80000021|5|80000022|5;80000021|10|80000022|10|80000023|10</v>
      </c>
      <c r="L668" s="34" t="str">
        <f t="shared" si="106"/>
        <v/>
      </c>
      <c r="M668" s="34" t="str">
        <f t="shared" si="107"/>
        <v/>
      </c>
    </row>
    <row r="669" spans="1:13" s="34" customFormat="1" x14ac:dyDescent="0.15">
      <c r="A669" s="34">
        <f t="shared" si="105"/>
        <v>920506</v>
      </c>
      <c r="B669" s="92">
        <v>9205</v>
      </c>
      <c r="C669" s="92" t="s">
        <v>703</v>
      </c>
      <c r="D669" s="114">
        <f>VLOOKUP(B669,Heroes_Config!$A$5:$AN$5005,MATCH(D$4,Heroes_Config!$A$4:$AN$4,0),0)</f>
        <v>2</v>
      </c>
      <c r="E669" s="34">
        <v>6</v>
      </c>
      <c r="I669" s="34" t="str">
        <f>IF(F669="","",IF(F669=4,VLOOKUP(VALUE(CONCATENATE(E669,F669,IF(OR(VLOOKUP(C669,[3]Heroes_Config!B:C,2,0)="枪兵",VLOOKUP(C669,[3]Heroes_Config!B:C,2,0)="步兵",VLOOKUP(C669,[3]Heroes_Config!B:C,2,0)="骑兵",VLOOKUP(C669,[3]Heroes_Config!B:C,2,0)="轻骑兵",VLOOKUP(C669,[3]Heroes_Config!B:C,2,0)="重骑兵",VLOOKUP(C669,[3]Heroes_Config!B:C,2,0)="盾兵",VLOOKUP(C669,[3]Heroes_Config!B:C,2,0)="忍者",VLOOKUP(C669,[3]Heroes_Config!B:C,2,0)="怪兽"),0,1))),[4]被动技能!A$3:B$32,2,0),VLOOKUP(VALUE(LEFT(CONCATENATE(E669,F669,IF(OR(VLOOKUP(C669,[3]Heroes_Config!B:C,2,0)="枪兵",VLOOKUP(C669,[3]Heroes_Config!B:C,2,0)="步兵",VLOOKUP(C669,[3]Heroes_Config!B:C,2,0)="骑兵",VLOOKUP(C669,[3]Heroes_Config!B:C,2,0)="轻骑兵",VLOOKUP(C669,[3]Heroes_Config!B:C,2,0)="重骑兵",VLOOKUP(C669,[3]Heroes_Config!B:C,2,0)="盾兵",VLOOKUP(C669,[3]Heroes_Config!B:C,2,0)="忍者",VLOOKUP(C669,[3]Heroes_Config!B:C,2,0)="怪兽"),0,1)),2)),[4]被动技能!A$3:B$32,2,0)))</f>
        <v/>
      </c>
      <c r="J669" s="34" t="str">
        <f t="shared" ref="J669:J732" si="108">IF(N669&lt;&gt;"",L669&amp;"|"&amp;M669&amp;";"&amp;N669&amp;"|"&amp;O669,IF(L669&lt;&gt;"",L669&amp;"|"&amp;M669,""))</f>
        <v/>
      </c>
      <c r="K669" s="34" t="str">
        <f>VLOOKUP(D669,[4]被动技能!$A$35:$B$37,2,0)</f>
        <v>80000020|5|80000021|5|80000022|5;80000021|10|80000022|10|80000023|10</v>
      </c>
      <c r="L669" s="34" t="str">
        <f t="shared" si="106"/>
        <v/>
      </c>
      <c r="M669" s="34" t="str">
        <f t="shared" si="107"/>
        <v/>
      </c>
    </row>
    <row r="670" spans="1:13" s="34" customFormat="1" x14ac:dyDescent="0.15">
      <c r="A670" s="34">
        <f t="shared" si="105"/>
        <v>920601</v>
      </c>
      <c r="B670" s="92">
        <v>9206</v>
      </c>
      <c r="C670" s="92" t="s">
        <v>569</v>
      </c>
      <c r="D670" s="114">
        <f>VLOOKUP(B670,Heroes_Config!$A$5:$AN$5005,MATCH(D$4,Heroes_Config!$A$4:$AN$4,0),0)</f>
        <v>2</v>
      </c>
      <c r="E670" s="34">
        <v>1</v>
      </c>
      <c r="I670" s="34" t="str">
        <f>IF(F670="","",IF(F670=4,VLOOKUP(VALUE(CONCATENATE(E670,F670,IF(OR(VLOOKUP(C670,[3]Heroes_Config!B:C,2,0)="枪兵",VLOOKUP(C670,[3]Heroes_Config!B:C,2,0)="步兵",VLOOKUP(C670,[3]Heroes_Config!B:C,2,0)="骑兵",VLOOKUP(C670,[3]Heroes_Config!B:C,2,0)="轻骑兵",VLOOKUP(C670,[3]Heroes_Config!B:C,2,0)="重骑兵",VLOOKUP(C670,[3]Heroes_Config!B:C,2,0)="盾兵",VLOOKUP(C670,[3]Heroes_Config!B:C,2,0)="忍者",VLOOKUP(C670,[3]Heroes_Config!B:C,2,0)="怪兽"),0,1))),[4]被动技能!A$3:B$32,2,0),VLOOKUP(VALUE(LEFT(CONCATENATE(E670,F670,IF(OR(VLOOKUP(C670,[3]Heroes_Config!B:C,2,0)="枪兵",VLOOKUP(C670,[3]Heroes_Config!B:C,2,0)="步兵",VLOOKUP(C670,[3]Heroes_Config!B:C,2,0)="骑兵",VLOOKUP(C670,[3]Heroes_Config!B:C,2,0)="轻骑兵",VLOOKUP(C670,[3]Heroes_Config!B:C,2,0)="重骑兵",VLOOKUP(C670,[3]Heroes_Config!B:C,2,0)="盾兵",VLOOKUP(C670,[3]Heroes_Config!B:C,2,0)="忍者",VLOOKUP(C670,[3]Heroes_Config!B:C,2,0)="怪兽"),0,1)),2)),[4]被动技能!A$3:B$32,2,0)))</f>
        <v/>
      </c>
      <c r="J670" s="34" t="str">
        <f t="shared" si="108"/>
        <v/>
      </c>
      <c r="K670" s="34" t="str">
        <f>VLOOKUP(D670,[4]被动技能!$A$35:$B$37,2,0)</f>
        <v>80000020|5|80000021|5|80000022|5;80000021|10|80000022|10|80000023|10</v>
      </c>
      <c r="L670" s="34" t="str">
        <f t="shared" si="106"/>
        <v/>
      </c>
      <c r="M670" s="34" t="str">
        <f t="shared" si="107"/>
        <v/>
      </c>
    </row>
    <row r="671" spans="1:13" s="34" customFormat="1" x14ac:dyDescent="0.15">
      <c r="A671" s="34">
        <f t="shared" si="105"/>
        <v>920602</v>
      </c>
      <c r="B671" s="92">
        <v>9206</v>
      </c>
      <c r="C671" s="92" t="s">
        <v>569</v>
      </c>
      <c r="D671" s="114">
        <f>VLOOKUP(B671,Heroes_Config!$A$5:$AN$5005,MATCH(D$4,Heroes_Config!$A$4:$AN$4,0),0)</f>
        <v>2</v>
      </c>
      <c r="E671" s="34">
        <v>2</v>
      </c>
      <c r="I671" s="34" t="str">
        <f>IF(F671="","",IF(F671=4,VLOOKUP(VALUE(CONCATENATE(E671,F671,IF(OR(VLOOKUP(C671,[3]Heroes_Config!B:C,2,0)="枪兵",VLOOKUP(C671,[3]Heroes_Config!B:C,2,0)="步兵",VLOOKUP(C671,[3]Heroes_Config!B:C,2,0)="骑兵",VLOOKUP(C671,[3]Heroes_Config!B:C,2,0)="轻骑兵",VLOOKUP(C671,[3]Heroes_Config!B:C,2,0)="重骑兵",VLOOKUP(C671,[3]Heroes_Config!B:C,2,0)="盾兵",VLOOKUP(C671,[3]Heroes_Config!B:C,2,0)="忍者",VLOOKUP(C671,[3]Heroes_Config!B:C,2,0)="怪兽"),0,1))),[4]被动技能!A$3:B$32,2,0),VLOOKUP(VALUE(LEFT(CONCATENATE(E671,F671,IF(OR(VLOOKUP(C671,[3]Heroes_Config!B:C,2,0)="枪兵",VLOOKUP(C671,[3]Heroes_Config!B:C,2,0)="步兵",VLOOKUP(C671,[3]Heroes_Config!B:C,2,0)="骑兵",VLOOKUP(C671,[3]Heroes_Config!B:C,2,0)="轻骑兵",VLOOKUP(C671,[3]Heroes_Config!B:C,2,0)="重骑兵",VLOOKUP(C671,[3]Heroes_Config!B:C,2,0)="盾兵",VLOOKUP(C671,[3]Heroes_Config!B:C,2,0)="忍者",VLOOKUP(C671,[3]Heroes_Config!B:C,2,0)="怪兽"),0,1)),2)),[4]被动技能!A$3:B$32,2,0)))</f>
        <v/>
      </c>
      <c r="J671" s="34" t="str">
        <f t="shared" si="108"/>
        <v/>
      </c>
      <c r="K671" s="34" t="str">
        <f>VLOOKUP(D671,[4]被动技能!$A$35:$B$37,2,0)</f>
        <v>80000020|5|80000021|5|80000022|5;80000021|10|80000022|10|80000023|10</v>
      </c>
      <c r="L671" s="34" t="str">
        <f t="shared" si="106"/>
        <v/>
      </c>
      <c r="M671" s="34" t="str">
        <f t="shared" si="107"/>
        <v/>
      </c>
    </row>
    <row r="672" spans="1:13" s="34" customFormat="1" x14ac:dyDescent="0.15">
      <c r="A672" s="34">
        <f t="shared" si="105"/>
        <v>920603</v>
      </c>
      <c r="B672" s="92">
        <v>9206</v>
      </c>
      <c r="C672" s="92" t="s">
        <v>569</v>
      </c>
      <c r="D672" s="114">
        <f>VLOOKUP(B672,Heroes_Config!$A$5:$AN$5005,MATCH(D$4,Heroes_Config!$A$4:$AN$4,0),0)</f>
        <v>2</v>
      </c>
      <c r="E672" s="34">
        <v>3</v>
      </c>
      <c r="I672" s="34" t="str">
        <f>IF(F672="","",IF(F672=4,VLOOKUP(VALUE(CONCATENATE(E672,F672,IF(OR(VLOOKUP(C672,[3]Heroes_Config!B:C,2,0)="枪兵",VLOOKUP(C672,[3]Heroes_Config!B:C,2,0)="步兵",VLOOKUP(C672,[3]Heroes_Config!B:C,2,0)="骑兵",VLOOKUP(C672,[3]Heroes_Config!B:C,2,0)="轻骑兵",VLOOKUP(C672,[3]Heroes_Config!B:C,2,0)="重骑兵",VLOOKUP(C672,[3]Heroes_Config!B:C,2,0)="盾兵",VLOOKUP(C672,[3]Heroes_Config!B:C,2,0)="忍者",VLOOKUP(C672,[3]Heroes_Config!B:C,2,0)="怪兽"),0,1))),[4]被动技能!A$3:B$32,2,0),VLOOKUP(VALUE(LEFT(CONCATENATE(E672,F672,IF(OR(VLOOKUP(C672,[3]Heroes_Config!B:C,2,0)="枪兵",VLOOKUP(C672,[3]Heroes_Config!B:C,2,0)="步兵",VLOOKUP(C672,[3]Heroes_Config!B:C,2,0)="骑兵",VLOOKUP(C672,[3]Heroes_Config!B:C,2,0)="轻骑兵",VLOOKUP(C672,[3]Heroes_Config!B:C,2,0)="重骑兵",VLOOKUP(C672,[3]Heroes_Config!B:C,2,0)="盾兵",VLOOKUP(C672,[3]Heroes_Config!B:C,2,0)="忍者",VLOOKUP(C672,[3]Heroes_Config!B:C,2,0)="怪兽"),0,1)),2)),[4]被动技能!A$3:B$32,2,0)))</f>
        <v/>
      </c>
      <c r="J672" s="34" t="str">
        <f t="shared" si="108"/>
        <v/>
      </c>
      <c r="K672" s="34" t="str">
        <f>VLOOKUP(D672,[4]被动技能!$A$35:$B$37,2,0)</f>
        <v>80000020|5|80000021|5|80000022|5;80000021|10|80000022|10|80000023|10</v>
      </c>
      <c r="L672" s="34" t="str">
        <f t="shared" si="106"/>
        <v/>
      </c>
      <c r="M672" s="34" t="str">
        <f t="shared" si="107"/>
        <v/>
      </c>
    </row>
    <row r="673" spans="1:13" s="34" customFormat="1" x14ac:dyDescent="0.15">
      <c r="A673" s="34">
        <f t="shared" si="105"/>
        <v>920604</v>
      </c>
      <c r="B673" s="92">
        <v>9206</v>
      </c>
      <c r="C673" s="92" t="s">
        <v>569</v>
      </c>
      <c r="D673" s="114">
        <f>VLOOKUP(B673,Heroes_Config!$A$5:$AN$5005,MATCH(D$4,Heroes_Config!$A$4:$AN$4,0),0)</f>
        <v>2</v>
      </c>
      <c r="E673" s="34">
        <v>4</v>
      </c>
      <c r="I673" s="34" t="str">
        <f>IF(F673="","",IF(F673=4,VLOOKUP(VALUE(CONCATENATE(E673,F673,IF(OR(VLOOKUP(C673,[3]Heroes_Config!B:C,2,0)="枪兵",VLOOKUP(C673,[3]Heroes_Config!B:C,2,0)="步兵",VLOOKUP(C673,[3]Heroes_Config!B:C,2,0)="骑兵",VLOOKUP(C673,[3]Heroes_Config!B:C,2,0)="轻骑兵",VLOOKUP(C673,[3]Heroes_Config!B:C,2,0)="重骑兵",VLOOKUP(C673,[3]Heroes_Config!B:C,2,0)="盾兵",VLOOKUP(C673,[3]Heroes_Config!B:C,2,0)="忍者",VLOOKUP(C673,[3]Heroes_Config!B:C,2,0)="怪兽"),0,1))),[4]被动技能!A$3:B$32,2,0),VLOOKUP(VALUE(LEFT(CONCATENATE(E673,F673,IF(OR(VLOOKUP(C673,[3]Heroes_Config!B:C,2,0)="枪兵",VLOOKUP(C673,[3]Heroes_Config!B:C,2,0)="步兵",VLOOKUP(C673,[3]Heroes_Config!B:C,2,0)="骑兵",VLOOKUP(C673,[3]Heroes_Config!B:C,2,0)="轻骑兵",VLOOKUP(C673,[3]Heroes_Config!B:C,2,0)="重骑兵",VLOOKUP(C673,[3]Heroes_Config!B:C,2,0)="盾兵",VLOOKUP(C673,[3]Heroes_Config!B:C,2,0)="忍者",VLOOKUP(C673,[3]Heroes_Config!B:C,2,0)="怪兽"),0,1)),2)),[4]被动技能!A$3:B$32,2,0)))</f>
        <v/>
      </c>
      <c r="J673" s="34" t="str">
        <f t="shared" si="108"/>
        <v/>
      </c>
      <c r="K673" s="34" t="str">
        <f>VLOOKUP(D673,[4]被动技能!$A$35:$B$37,2,0)</f>
        <v>80000020|5|80000021|5|80000022|5;80000021|10|80000022|10|80000023|10</v>
      </c>
      <c r="L673" s="34" t="str">
        <f t="shared" si="106"/>
        <v/>
      </c>
      <c r="M673" s="34" t="str">
        <f t="shared" si="107"/>
        <v/>
      </c>
    </row>
    <row r="674" spans="1:13" s="34" customFormat="1" x14ac:dyDescent="0.15">
      <c r="A674" s="34">
        <f t="shared" si="105"/>
        <v>920605</v>
      </c>
      <c r="B674" s="92">
        <v>9206</v>
      </c>
      <c r="C674" s="92" t="s">
        <v>569</v>
      </c>
      <c r="D674" s="114">
        <f>VLOOKUP(B674,Heroes_Config!$A$5:$AN$5005,MATCH(D$4,Heroes_Config!$A$4:$AN$4,0),0)</f>
        <v>2</v>
      </c>
      <c r="E674" s="34">
        <v>5</v>
      </c>
      <c r="I674" s="34" t="str">
        <f>IF(F674="","",IF(F674=4,VLOOKUP(VALUE(CONCATENATE(E674,F674,IF(OR(VLOOKUP(C674,[3]Heroes_Config!B:C,2,0)="枪兵",VLOOKUP(C674,[3]Heroes_Config!B:C,2,0)="步兵",VLOOKUP(C674,[3]Heroes_Config!B:C,2,0)="骑兵",VLOOKUP(C674,[3]Heroes_Config!B:C,2,0)="轻骑兵",VLOOKUP(C674,[3]Heroes_Config!B:C,2,0)="重骑兵",VLOOKUP(C674,[3]Heroes_Config!B:C,2,0)="盾兵",VLOOKUP(C674,[3]Heroes_Config!B:C,2,0)="忍者",VLOOKUP(C674,[3]Heroes_Config!B:C,2,0)="怪兽"),0,1))),[4]被动技能!A$3:B$32,2,0),VLOOKUP(VALUE(LEFT(CONCATENATE(E674,F674,IF(OR(VLOOKUP(C674,[3]Heroes_Config!B:C,2,0)="枪兵",VLOOKUP(C674,[3]Heroes_Config!B:C,2,0)="步兵",VLOOKUP(C674,[3]Heroes_Config!B:C,2,0)="骑兵",VLOOKUP(C674,[3]Heroes_Config!B:C,2,0)="轻骑兵",VLOOKUP(C674,[3]Heroes_Config!B:C,2,0)="重骑兵",VLOOKUP(C674,[3]Heroes_Config!B:C,2,0)="盾兵",VLOOKUP(C674,[3]Heroes_Config!B:C,2,0)="忍者",VLOOKUP(C674,[3]Heroes_Config!B:C,2,0)="怪兽"),0,1)),2)),[4]被动技能!A$3:B$32,2,0)))</f>
        <v/>
      </c>
      <c r="J674" s="34" t="str">
        <f t="shared" si="108"/>
        <v/>
      </c>
      <c r="K674" s="34" t="str">
        <f>VLOOKUP(D674,[4]被动技能!$A$35:$B$37,2,0)</f>
        <v>80000020|5|80000021|5|80000022|5;80000021|10|80000022|10|80000023|10</v>
      </c>
      <c r="L674" s="34" t="str">
        <f t="shared" si="106"/>
        <v/>
      </c>
      <c r="M674" s="34" t="str">
        <f t="shared" si="107"/>
        <v/>
      </c>
    </row>
    <row r="675" spans="1:13" s="34" customFormat="1" x14ac:dyDescent="0.15">
      <c r="A675" s="34">
        <f t="shared" si="105"/>
        <v>920606</v>
      </c>
      <c r="B675" s="92">
        <v>9206</v>
      </c>
      <c r="C675" s="92" t="s">
        <v>569</v>
      </c>
      <c r="D675" s="114">
        <f>VLOOKUP(B675,Heroes_Config!$A$5:$AN$5005,MATCH(D$4,Heroes_Config!$A$4:$AN$4,0),0)</f>
        <v>2</v>
      </c>
      <c r="E675" s="34">
        <v>6</v>
      </c>
      <c r="I675" s="34" t="str">
        <f>IF(F675="","",IF(F675=4,VLOOKUP(VALUE(CONCATENATE(E675,F675,IF(OR(VLOOKUP(C675,[3]Heroes_Config!B:C,2,0)="枪兵",VLOOKUP(C675,[3]Heroes_Config!B:C,2,0)="步兵",VLOOKUP(C675,[3]Heroes_Config!B:C,2,0)="骑兵",VLOOKUP(C675,[3]Heroes_Config!B:C,2,0)="轻骑兵",VLOOKUP(C675,[3]Heroes_Config!B:C,2,0)="重骑兵",VLOOKUP(C675,[3]Heroes_Config!B:C,2,0)="盾兵",VLOOKUP(C675,[3]Heroes_Config!B:C,2,0)="忍者",VLOOKUP(C675,[3]Heroes_Config!B:C,2,0)="怪兽"),0,1))),[4]被动技能!A$3:B$32,2,0),VLOOKUP(VALUE(LEFT(CONCATENATE(E675,F675,IF(OR(VLOOKUP(C675,[3]Heroes_Config!B:C,2,0)="枪兵",VLOOKUP(C675,[3]Heroes_Config!B:C,2,0)="步兵",VLOOKUP(C675,[3]Heroes_Config!B:C,2,0)="骑兵",VLOOKUP(C675,[3]Heroes_Config!B:C,2,0)="轻骑兵",VLOOKUP(C675,[3]Heroes_Config!B:C,2,0)="重骑兵",VLOOKUP(C675,[3]Heroes_Config!B:C,2,0)="盾兵",VLOOKUP(C675,[3]Heroes_Config!B:C,2,0)="忍者",VLOOKUP(C675,[3]Heroes_Config!B:C,2,0)="怪兽"),0,1)),2)),[4]被动技能!A$3:B$32,2,0)))</f>
        <v/>
      </c>
      <c r="J675" s="34" t="str">
        <f t="shared" si="108"/>
        <v/>
      </c>
      <c r="K675" s="34" t="str">
        <f>VLOOKUP(D675,[4]被动技能!$A$35:$B$37,2,0)</f>
        <v>80000020|5|80000021|5|80000022|5;80000021|10|80000022|10|80000023|10</v>
      </c>
      <c r="L675" s="34" t="str">
        <f t="shared" si="106"/>
        <v/>
      </c>
      <c r="M675" s="34" t="str">
        <f t="shared" si="107"/>
        <v/>
      </c>
    </row>
    <row r="676" spans="1:13" s="34" customFormat="1" x14ac:dyDescent="0.15">
      <c r="A676" s="34">
        <f t="shared" si="105"/>
        <v>920701</v>
      </c>
      <c r="B676" s="92">
        <v>9207</v>
      </c>
      <c r="C676" s="92" t="s">
        <v>570</v>
      </c>
      <c r="D676" s="114">
        <f>VLOOKUP(B676,Heroes_Config!$A$5:$AN$5005,MATCH(D$4,Heroes_Config!$A$4:$AN$4,0),0)</f>
        <v>2</v>
      </c>
      <c r="E676" s="34">
        <v>1</v>
      </c>
      <c r="I676" s="34" t="str">
        <f>IF(F676="","",IF(F676=4,VLOOKUP(VALUE(CONCATENATE(E676,F676,IF(OR(VLOOKUP(C676,[3]Heroes_Config!B:C,2,0)="枪兵",VLOOKUP(C676,[3]Heroes_Config!B:C,2,0)="步兵",VLOOKUP(C676,[3]Heroes_Config!B:C,2,0)="骑兵",VLOOKUP(C676,[3]Heroes_Config!B:C,2,0)="轻骑兵",VLOOKUP(C676,[3]Heroes_Config!B:C,2,0)="重骑兵",VLOOKUP(C676,[3]Heroes_Config!B:C,2,0)="盾兵",VLOOKUP(C676,[3]Heroes_Config!B:C,2,0)="忍者",VLOOKUP(C676,[3]Heroes_Config!B:C,2,0)="怪兽"),0,1))),[4]被动技能!A$3:B$32,2,0),VLOOKUP(VALUE(LEFT(CONCATENATE(E676,F676,IF(OR(VLOOKUP(C676,[3]Heroes_Config!B:C,2,0)="枪兵",VLOOKUP(C676,[3]Heroes_Config!B:C,2,0)="步兵",VLOOKUP(C676,[3]Heroes_Config!B:C,2,0)="骑兵",VLOOKUP(C676,[3]Heroes_Config!B:C,2,0)="轻骑兵",VLOOKUP(C676,[3]Heroes_Config!B:C,2,0)="重骑兵",VLOOKUP(C676,[3]Heroes_Config!B:C,2,0)="盾兵",VLOOKUP(C676,[3]Heroes_Config!B:C,2,0)="忍者",VLOOKUP(C676,[3]Heroes_Config!B:C,2,0)="怪兽"),0,1)),2)),[4]被动技能!A$3:B$32,2,0)))</f>
        <v/>
      </c>
      <c r="J676" s="34" t="str">
        <f t="shared" si="108"/>
        <v/>
      </c>
      <c r="K676" s="34" t="str">
        <f>VLOOKUP(D676,[4]被动技能!$A$35:$B$37,2,0)</f>
        <v>80000020|5|80000021|5|80000022|5;80000021|10|80000022|10|80000023|10</v>
      </c>
      <c r="L676" s="34" t="str">
        <f t="shared" si="106"/>
        <v/>
      </c>
      <c r="M676" s="34" t="str">
        <f t="shared" si="107"/>
        <v/>
      </c>
    </row>
    <row r="677" spans="1:13" s="34" customFormat="1" x14ac:dyDescent="0.15">
      <c r="A677" s="34">
        <f t="shared" si="105"/>
        <v>920702</v>
      </c>
      <c r="B677" s="92">
        <v>9207</v>
      </c>
      <c r="C677" s="92" t="s">
        <v>570</v>
      </c>
      <c r="D677" s="114">
        <f>VLOOKUP(B677,Heroes_Config!$A$5:$AN$5005,MATCH(D$4,Heroes_Config!$A$4:$AN$4,0),0)</f>
        <v>2</v>
      </c>
      <c r="E677" s="34">
        <v>2</v>
      </c>
      <c r="I677" s="34" t="str">
        <f>IF(F677="","",IF(F677=4,VLOOKUP(VALUE(CONCATENATE(E677,F677,IF(OR(VLOOKUP(C677,[3]Heroes_Config!B:C,2,0)="枪兵",VLOOKUP(C677,[3]Heroes_Config!B:C,2,0)="步兵",VLOOKUP(C677,[3]Heroes_Config!B:C,2,0)="骑兵",VLOOKUP(C677,[3]Heroes_Config!B:C,2,0)="轻骑兵",VLOOKUP(C677,[3]Heroes_Config!B:C,2,0)="重骑兵",VLOOKUP(C677,[3]Heroes_Config!B:C,2,0)="盾兵",VLOOKUP(C677,[3]Heroes_Config!B:C,2,0)="忍者",VLOOKUP(C677,[3]Heroes_Config!B:C,2,0)="怪兽"),0,1))),[4]被动技能!A$3:B$32,2,0),VLOOKUP(VALUE(LEFT(CONCATENATE(E677,F677,IF(OR(VLOOKUP(C677,[3]Heroes_Config!B:C,2,0)="枪兵",VLOOKUP(C677,[3]Heroes_Config!B:C,2,0)="步兵",VLOOKUP(C677,[3]Heroes_Config!B:C,2,0)="骑兵",VLOOKUP(C677,[3]Heroes_Config!B:C,2,0)="轻骑兵",VLOOKUP(C677,[3]Heroes_Config!B:C,2,0)="重骑兵",VLOOKUP(C677,[3]Heroes_Config!B:C,2,0)="盾兵",VLOOKUP(C677,[3]Heroes_Config!B:C,2,0)="忍者",VLOOKUP(C677,[3]Heroes_Config!B:C,2,0)="怪兽"),0,1)),2)),[4]被动技能!A$3:B$32,2,0)))</f>
        <v/>
      </c>
      <c r="J677" s="34" t="str">
        <f t="shared" si="108"/>
        <v/>
      </c>
      <c r="K677" s="34" t="str">
        <f>VLOOKUP(D677,[4]被动技能!$A$35:$B$37,2,0)</f>
        <v>80000020|5|80000021|5|80000022|5;80000021|10|80000022|10|80000023|10</v>
      </c>
      <c r="L677" s="34" t="str">
        <f t="shared" si="106"/>
        <v/>
      </c>
      <c r="M677" s="34" t="str">
        <f t="shared" si="107"/>
        <v/>
      </c>
    </row>
    <row r="678" spans="1:13" s="34" customFormat="1" x14ac:dyDescent="0.15">
      <c r="A678" s="34">
        <f t="shared" si="105"/>
        <v>920703</v>
      </c>
      <c r="B678" s="92">
        <v>9207</v>
      </c>
      <c r="C678" s="92" t="s">
        <v>570</v>
      </c>
      <c r="D678" s="114">
        <f>VLOOKUP(B678,Heroes_Config!$A$5:$AN$5005,MATCH(D$4,Heroes_Config!$A$4:$AN$4,0),0)</f>
        <v>2</v>
      </c>
      <c r="E678" s="34">
        <v>3</v>
      </c>
      <c r="I678" s="34" t="str">
        <f>IF(F678="","",IF(F678=4,VLOOKUP(VALUE(CONCATENATE(E678,F678,IF(OR(VLOOKUP(C678,[3]Heroes_Config!B:C,2,0)="枪兵",VLOOKUP(C678,[3]Heroes_Config!B:C,2,0)="步兵",VLOOKUP(C678,[3]Heroes_Config!B:C,2,0)="骑兵",VLOOKUP(C678,[3]Heroes_Config!B:C,2,0)="轻骑兵",VLOOKUP(C678,[3]Heroes_Config!B:C,2,0)="重骑兵",VLOOKUP(C678,[3]Heroes_Config!B:C,2,0)="盾兵",VLOOKUP(C678,[3]Heroes_Config!B:C,2,0)="忍者",VLOOKUP(C678,[3]Heroes_Config!B:C,2,0)="怪兽"),0,1))),[4]被动技能!A$3:B$32,2,0),VLOOKUP(VALUE(LEFT(CONCATENATE(E678,F678,IF(OR(VLOOKUP(C678,[3]Heroes_Config!B:C,2,0)="枪兵",VLOOKUP(C678,[3]Heroes_Config!B:C,2,0)="步兵",VLOOKUP(C678,[3]Heroes_Config!B:C,2,0)="骑兵",VLOOKUP(C678,[3]Heroes_Config!B:C,2,0)="轻骑兵",VLOOKUP(C678,[3]Heroes_Config!B:C,2,0)="重骑兵",VLOOKUP(C678,[3]Heroes_Config!B:C,2,0)="盾兵",VLOOKUP(C678,[3]Heroes_Config!B:C,2,0)="忍者",VLOOKUP(C678,[3]Heroes_Config!B:C,2,0)="怪兽"),0,1)),2)),[4]被动技能!A$3:B$32,2,0)))</f>
        <v/>
      </c>
      <c r="J678" s="34" t="str">
        <f t="shared" si="108"/>
        <v/>
      </c>
      <c r="K678" s="34" t="str">
        <f>VLOOKUP(D678,[4]被动技能!$A$35:$B$37,2,0)</f>
        <v>80000020|5|80000021|5|80000022|5;80000021|10|80000022|10|80000023|10</v>
      </c>
      <c r="L678" s="34" t="str">
        <f t="shared" si="106"/>
        <v/>
      </c>
      <c r="M678" s="34" t="str">
        <f t="shared" si="107"/>
        <v/>
      </c>
    </row>
    <row r="679" spans="1:13" s="34" customFormat="1" x14ac:dyDescent="0.15">
      <c r="A679" s="34">
        <f t="shared" si="105"/>
        <v>920704</v>
      </c>
      <c r="B679" s="92">
        <v>9207</v>
      </c>
      <c r="C679" s="92" t="s">
        <v>570</v>
      </c>
      <c r="D679" s="114">
        <f>VLOOKUP(B679,Heroes_Config!$A$5:$AN$5005,MATCH(D$4,Heroes_Config!$A$4:$AN$4,0),0)</f>
        <v>2</v>
      </c>
      <c r="E679" s="34">
        <v>4</v>
      </c>
      <c r="I679" s="34" t="str">
        <f>IF(F679="","",IF(F679=4,VLOOKUP(VALUE(CONCATENATE(E679,F679,IF(OR(VLOOKUP(C679,[3]Heroes_Config!B:C,2,0)="枪兵",VLOOKUP(C679,[3]Heroes_Config!B:C,2,0)="步兵",VLOOKUP(C679,[3]Heroes_Config!B:C,2,0)="骑兵",VLOOKUP(C679,[3]Heroes_Config!B:C,2,0)="轻骑兵",VLOOKUP(C679,[3]Heroes_Config!B:C,2,0)="重骑兵",VLOOKUP(C679,[3]Heroes_Config!B:C,2,0)="盾兵",VLOOKUP(C679,[3]Heroes_Config!B:C,2,0)="忍者",VLOOKUP(C679,[3]Heroes_Config!B:C,2,0)="怪兽"),0,1))),[4]被动技能!A$3:B$32,2,0),VLOOKUP(VALUE(LEFT(CONCATENATE(E679,F679,IF(OR(VLOOKUP(C679,[3]Heroes_Config!B:C,2,0)="枪兵",VLOOKUP(C679,[3]Heroes_Config!B:C,2,0)="步兵",VLOOKUP(C679,[3]Heroes_Config!B:C,2,0)="骑兵",VLOOKUP(C679,[3]Heroes_Config!B:C,2,0)="轻骑兵",VLOOKUP(C679,[3]Heroes_Config!B:C,2,0)="重骑兵",VLOOKUP(C679,[3]Heroes_Config!B:C,2,0)="盾兵",VLOOKUP(C679,[3]Heroes_Config!B:C,2,0)="忍者",VLOOKUP(C679,[3]Heroes_Config!B:C,2,0)="怪兽"),0,1)),2)),[4]被动技能!A$3:B$32,2,0)))</f>
        <v/>
      </c>
      <c r="J679" s="34" t="str">
        <f t="shared" si="108"/>
        <v/>
      </c>
      <c r="K679" s="34" t="str">
        <f>VLOOKUP(D679,[4]被动技能!$A$35:$B$37,2,0)</f>
        <v>80000020|5|80000021|5|80000022|5;80000021|10|80000022|10|80000023|10</v>
      </c>
      <c r="L679" s="34" t="str">
        <f t="shared" si="106"/>
        <v/>
      </c>
      <c r="M679" s="34" t="str">
        <f t="shared" si="107"/>
        <v/>
      </c>
    </row>
    <row r="680" spans="1:13" s="34" customFormat="1" x14ac:dyDescent="0.15">
      <c r="A680" s="34">
        <f t="shared" si="105"/>
        <v>920705</v>
      </c>
      <c r="B680" s="92">
        <v>9207</v>
      </c>
      <c r="C680" s="92" t="s">
        <v>570</v>
      </c>
      <c r="D680" s="114">
        <f>VLOOKUP(B680,Heroes_Config!$A$5:$AN$5005,MATCH(D$4,Heroes_Config!$A$4:$AN$4,0),0)</f>
        <v>2</v>
      </c>
      <c r="E680" s="34">
        <v>5</v>
      </c>
      <c r="I680" s="34" t="str">
        <f>IF(F680="","",IF(F680=4,VLOOKUP(VALUE(CONCATENATE(E680,F680,IF(OR(VLOOKUP(C680,[3]Heroes_Config!B:C,2,0)="枪兵",VLOOKUP(C680,[3]Heroes_Config!B:C,2,0)="步兵",VLOOKUP(C680,[3]Heroes_Config!B:C,2,0)="骑兵",VLOOKUP(C680,[3]Heroes_Config!B:C,2,0)="轻骑兵",VLOOKUP(C680,[3]Heroes_Config!B:C,2,0)="重骑兵",VLOOKUP(C680,[3]Heroes_Config!B:C,2,0)="盾兵",VLOOKUP(C680,[3]Heroes_Config!B:C,2,0)="忍者",VLOOKUP(C680,[3]Heroes_Config!B:C,2,0)="怪兽"),0,1))),[4]被动技能!A$3:B$32,2,0),VLOOKUP(VALUE(LEFT(CONCATENATE(E680,F680,IF(OR(VLOOKUP(C680,[3]Heroes_Config!B:C,2,0)="枪兵",VLOOKUP(C680,[3]Heroes_Config!B:C,2,0)="步兵",VLOOKUP(C680,[3]Heroes_Config!B:C,2,0)="骑兵",VLOOKUP(C680,[3]Heroes_Config!B:C,2,0)="轻骑兵",VLOOKUP(C680,[3]Heroes_Config!B:C,2,0)="重骑兵",VLOOKUP(C680,[3]Heroes_Config!B:C,2,0)="盾兵",VLOOKUP(C680,[3]Heroes_Config!B:C,2,0)="忍者",VLOOKUP(C680,[3]Heroes_Config!B:C,2,0)="怪兽"),0,1)),2)),[4]被动技能!A$3:B$32,2,0)))</f>
        <v/>
      </c>
      <c r="J680" s="34" t="str">
        <f t="shared" si="108"/>
        <v/>
      </c>
      <c r="K680" s="34" t="str">
        <f>VLOOKUP(D680,[4]被动技能!$A$35:$B$37,2,0)</f>
        <v>80000020|5|80000021|5|80000022|5;80000021|10|80000022|10|80000023|10</v>
      </c>
      <c r="L680" s="34" t="str">
        <f t="shared" si="106"/>
        <v/>
      </c>
      <c r="M680" s="34" t="str">
        <f t="shared" si="107"/>
        <v/>
      </c>
    </row>
    <row r="681" spans="1:13" s="34" customFormat="1" x14ac:dyDescent="0.15">
      <c r="A681" s="34">
        <f t="shared" si="105"/>
        <v>920706</v>
      </c>
      <c r="B681" s="92">
        <v>9207</v>
      </c>
      <c r="C681" s="92" t="s">
        <v>570</v>
      </c>
      <c r="D681" s="114">
        <f>VLOOKUP(B681,Heroes_Config!$A$5:$AN$5005,MATCH(D$4,Heroes_Config!$A$4:$AN$4,0),0)</f>
        <v>2</v>
      </c>
      <c r="E681" s="34">
        <v>6</v>
      </c>
      <c r="I681" s="34" t="str">
        <f>IF(F681="","",IF(F681=4,VLOOKUP(VALUE(CONCATENATE(E681,F681,IF(OR(VLOOKUP(C681,[3]Heroes_Config!B:C,2,0)="枪兵",VLOOKUP(C681,[3]Heroes_Config!B:C,2,0)="步兵",VLOOKUP(C681,[3]Heroes_Config!B:C,2,0)="骑兵",VLOOKUP(C681,[3]Heroes_Config!B:C,2,0)="轻骑兵",VLOOKUP(C681,[3]Heroes_Config!B:C,2,0)="重骑兵",VLOOKUP(C681,[3]Heroes_Config!B:C,2,0)="盾兵",VLOOKUP(C681,[3]Heroes_Config!B:C,2,0)="忍者",VLOOKUP(C681,[3]Heroes_Config!B:C,2,0)="怪兽"),0,1))),[4]被动技能!A$3:B$32,2,0),VLOOKUP(VALUE(LEFT(CONCATENATE(E681,F681,IF(OR(VLOOKUP(C681,[3]Heroes_Config!B:C,2,0)="枪兵",VLOOKUP(C681,[3]Heroes_Config!B:C,2,0)="步兵",VLOOKUP(C681,[3]Heroes_Config!B:C,2,0)="骑兵",VLOOKUP(C681,[3]Heroes_Config!B:C,2,0)="轻骑兵",VLOOKUP(C681,[3]Heroes_Config!B:C,2,0)="重骑兵",VLOOKUP(C681,[3]Heroes_Config!B:C,2,0)="盾兵",VLOOKUP(C681,[3]Heroes_Config!B:C,2,0)="忍者",VLOOKUP(C681,[3]Heroes_Config!B:C,2,0)="怪兽"),0,1)),2)),[4]被动技能!A$3:B$32,2,0)))</f>
        <v/>
      </c>
      <c r="J681" s="34" t="str">
        <f t="shared" si="108"/>
        <v/>
      </c>
      <c r="K681" s="34" t="str">
        <f>VLOOKUP(D681,[4]被动技能!$A$35:$B$37,2,0)</f>
        <v>80000020|5|80000021|5|80000022|5;80000021|10|80000022|10|80000023|10</v>
      </c>
      <c r="L681" s="34" t="str">
        <f t="shared" si="106"/>
        <v/>
      </c>
      <c r="M681" s="34" t="str">
        <f t="shared" si="107"/>
        <v/>
      </c>
    </row>
    <row r="682" spans="1:13" s="34" customFormat="1" x14ac:dyDescent="0.15">
      <c r="A682" s="34">
        <f t="shared" si="105"/>
        <v>920801</v>
      </c>
      <c r="B682" s="92">
        <v>9208</v>
      </c>
      <c r="C682" s="92" t="s">
        <v>571</v>
      </c>
      <c r="D682" s="114">
        <f>VLOOKUP(B682,Heroes_Config!$A$5:$AN$5005,MATCH(D$4,Heroes_Config!$A$4:$AN$4,0),0)</f>
        <v>2</v>
      </c>
      <c r="E682" s="34">
        <v>1</v>
      </c>
      <c r="I682" s="34" t="str">
        <f>IF(F682="","",IF(F682=4,VLOOKUP(VALUE(CONCATENATE(E682,F682,IF(OR(VLOOKUP(C682,[3]Heroes_Config!B:C,2,0)="枪兵",VLOOKUP(C682,[3]Heroes_Config!B:C,2,0)="步兵",VLOOKUP(C682,[3]Heroes_Config!B:C,2,0)="骑兵",VLOOKUP(C682,[3]Heroes_Config!B:C,2,0)="轻骑兵",VLOOKUP(C682,[3]Heroes_Config!B:C,2,0)="重骑兵",VLOOKUP(C682,[3]Heroes_Config!B:C,2,0)="盾兵",VLOOKUP(C682,[3]Heroes_Config!B:C,2,0)="忍者",VLOOKUP(C682,[3]Heroes_Config!B:C,2,0)="怪兽"),0,1))),[4]被动技能!A$3:B$32,2,0),VLOOKUP(VALUE(LEFT(CONCATENATE(E682,F682,IF(OR(VLOOKUP(C682,[3]Heroes_Config!B:C,2,0)="枪兵",VLOOKUP(C682,[3]Heroes_Config!B:C,2,0)="步兵",VLOOKUP(C682,[3]Heroes_Config!B:C,2,0)="骑兵",VLOOKUP(C682,[3]Heroes_Config!B:C,2,0)="轻骑兵",VLOOKUP(C682,[3]Heroes_Config!B:C,2,0)="重骑兵",VLOOKUP(C682,[3]Heroes_Config!B:C,2,0)="盾兵",VLOOKUP(C682,[3]Heroes_Config!B:C,2,0)="忍者",VLOOKUP(C682,[3]Heroes_Config!B:C,2,0)="怪兽"),0,1)),2)),[4]被动技能!A$3:B$32,2,0)))</f>
        <v/>
      </c>
      <c r="J682" s="34" t="str">
        <f t="shared" si="108"/>
        <v/>
      </c>
      <c r="K682" s="34" t="str">
        <f>VLOOKUP(D682,[4]被动技能!$A$35:$B$37,2,0)</f>
        <v>80000020|5|80000021|5|80000022|5;80000021|10|80000022|10|80000023|10</v>
      </c>
      <c r="L682" s="34" t="str">
        <f t="shared" si="106"/>
        <v/>
      </c>
      <c r="M682" s="34" t="str">
        <f t="shared" si="107"/>
        <v/>
      </c>
    </row>
    <row r="683" spans="1:13" s="34" customFormat="1" x14ac:dyDescent="0.15">
      <c r="A683" s="34">
        <f t="shared" si="105"/>
        <v>920802</v>
      </c>
      <c r="B683" s="92">
        <v>9208</v>
      </c>
      <c r="C683" s="92" t="s">
        <v>571</v>
      </c>
      <c r="D683" s="114">
        <f>VLOOKUP(B683,Heroes_Config!$A$5:$AN$5005,MATCH(D$4,Heroes_Config!$A$4:$AN$4,0),0)</f>
        <v>2</v>
      </c>
      <c r="E683" s="34">
        <v>2</v>
      </c>
      <c r="I683" s="34" t="str">
        <f>IF(F683="","",IF(F683=4,VLOOKUP(VALUE(CONCATENATE(E683,F683,IF(OR(VLOOKUP(C683,[3]Heroes_Config!B:C,2,0)="枪兵",VLOOKUP(C683,[3]Heroes_Config!B:C,2,0)="步兵",VLOOKUP(C683,[3]Heroes_Config!B:C,2,0)="骑兵",VLOOKUP(C683,[3]Heroes_Config!B:C,2,0)="轻骑兵",VLOOKUP(C683,[3]Heroes_Config!B:C,2,0)="重骑兵",VLOOKUP(C683,[3]Heroes_Config!B:C,2,0)="盾兵",VLOOKUP(C683,[3]Heroes_Config!B:C,2,0)="忍者",VLOOKUP(C683,[3]Heroes_Config!B:C,2,0)="怪兽"),0,1))),[4]被动技能!A$3:B$32,2,0),VLOOKUP(VALUE(LEFT(CONCATENATE(E683,F683,IF(OR(VLOOKUP(C683,[3]Heroes_Config!B:C,2,0)="枪兵",VLOOKUP(C683,[3]Heroes_Config!B:C,2,0)="步兵",VLOOKUP(C683,[3]Heroes_Config!B:C,2,0)="骑兵",VLOOKUP(C683,[3]Heroes_Config!B:C,2,0)="轻骑兵",VLOOKUP(C683,[3]Heroes_Config!B:C,2,0)="重骑兵",VLOOKUP(C683,[3]Heroes_Config!B:C,2,0)="盾兵",VLOOKUP(C683,[3]Heroes_Config!B:C,2,0)="忍者",VLOOKUP(C683,[3]Heroes_Config!B:C,2,0)="怪兽"),0,1)),2)),[4]被动技能!A$3:B$32,2,0)))</f>
        <v/>
      </c>
      <c r="J683" s="34" t="str">
        <f t="shared" si="108"/>
        <v/>
      </c>
      <c r="K683" s="34" t="str">
        <f>VLOOKUP(D683,[4]被动技能!$A$35:$B$37,2,0)</f>
        <v>80000020|5|80000021|5|80000022|5;80000021|10|80000022|10|80000023|10</v>
      </c>
      <c r="L683" s="34" t="str">
        <f t="shared" si="106"/>
        <v/>
      </c>
      <c r="M683" s="34" t="str">
        <f t="shared" si="107"/>
        <v/>
      </c>
    </row>
    <row r="684" spans="1:13" s="34" customFormat="1" x14ac:dyDescent="0.15">
      <c r="A684" s="34">
        <f t="shared" si="105"/>
        <v>920803</v>
      </c>
      <c r="B684" s="92">
        <v>9208</v>
      </c>
      <c r="C684" s="92" t="s">
        <v>571</v>
      </c>
      <c r="D684" s="114">
        <f>VLOOKUP(B684,Heroes_Config!$A$5:$AN$5005,MATCH(D$4,Heroes_Config!$A$4:$AN$4,0),0)</f>
        <v>2</v>
      </c>
      <c r="E684" s="34">
        <v>3</v>
      </c>
      <c r="I684" s="34" t="str">
        <f>IF(F684="","",IF(F684=4,VLOOKUP(VALUE(CONCATENATE(E684,F684,IF(OR(VLOOKUP(C684,[3]Heroes_Config!B:C,2,0)="枪兵",VLOOKUP(C684,[3]Heroes_Config!B:C,2,0)="步兵",VLOOKUP(C684,[3]Heroes_Config!B:C,2,0)="骑兵",VLOOKUP(C684,[3]Heroes_Config!B:C,2,0)="轻骑兵",VLOOKUP(C684,[3]Heroes_Config!B:C,2,0)="重骑兵",VLOOKUP(C684,[3]Heroes_Config!B:C,2,0)="盾兵",VLOOKUP(C684,[3]Heroes_Config!B:C,2,0)="忍者",VLOOKUP(C684,[3]Heroes_Config!B:C,2,0)="怪兽"),0,1))),[4]被动技能!A$3:B$32,2,0),VLOOKUP(VALUE(LEFT(CONCATENATE(E684,F684,IF(OR(VLOOKUP(C684,[3]Heroes_Config!B:C,2,0)="枪兵",VLOOKUP(C684,[3]Heroes_Config!B:C,2,0)="步兵",VLOOKUP(C684,[3]Heroes_Config!B:C,2,0)="骑兵",VLOOKUP(C684,[3]Heroes_Config!B:C,2,0)="轻骑兵",VLOOKUP(C684,[3]Heroes_Config!B:C,2,0)="重骑兵",VLOOKUP(C684,[3]Heroes_Config!B:C,2,0)="盾兵",VLOOKUP(C684,[3]Heroes_Config!B:C,2,0)="忍者",VLOOKUP(C684,[3]Heroes_Config!B:C,2,0)="怪兽"),0,1)),2)),[4]被动技能!A$3:B$32,2,0)))</f>
        <v/>
      </c>
      <c r="J684" s="34" t="str">
        <f t="shared" si="108"/>
        <v/>
      </c>
      <c r="K684" s="34" t="str">
        <f>VLOOKUP(D684,[4]被动技能!$A$35:$B$37,2,0)</f>
        <v>80000020|5|80000021|5|80000022|5;80000021|10|80000022|10|80000023|10</v>
      </c>
      <c r="L684" s="34" t="str">
        <f t="shared" si="106"/>
        <v/>
      </c>
      <c r="M684" s="34" t="str">
        <f t="shared" si="107"/>
        <v/>
      </c>
    </row>
    <row r="685" spans="1:13" s="34" customFormat="1" x14ac:dyDescent="0.15">
      <c r="A685" s="34">
        <f t="shared" si="105"/>
        <v>920804</v>
      </c>
      <c r="B685" s="92">
        <v>9208</v>
      </c>
      <c r="C685" s="92" t="s">
        <v>571</v>
      </c>
      <c r="D685" s="114">
        <f>VLOOKUP(B685,Heroes_Config!$A$5:$AN$5005,MATCH(D$4,Heroes_Config!$A$4:$AN$4,0),0)</f>
        <v>2</v>
      </c>
      <c r="E685" s="34">
        <v>4</v>
      </c>
      <c r="I685" s="34" t="str">
        <f>IF(F685="","",IF(F685=4,VLOOKUP(VALUE(CONCATENATE(E685,F685,IF(OR(VLOOKUP(C685,[3]Heroes_Config!B:C,2,0)="枪兵",VLOOKUP(C685,[3]Heroes_Config!B:C,2,0)="步兵",VLOOKUP(C685,[3]Heroes_Config!B:C,2,0)="骑兵",VLOOKUP(C685,[3]Heroes_Config!B:C,2,0)="轻骑兵",VLOOKUP(C685,[3]Heroes_Config!B:C,2,0)="重骑兵",VLOOKUP(C685,[3]Heroes_Config!B:C,2,0)="盾兵",VLOOKUP(C685,[3]Heroes_Config!B:C,2,0)="忍者",VLOOKUP(C685,[3]Heroes_Config!B:C,2,0)="怪兽"),0,1))),[4]被动技能!A$3:B$32,2,0),VLOOKUP(VALUE(LEFT(CONCATENATE(E685,F685,IF(OR(VLOOKUP(C685,[3]Heroes_Config!B:C,2,0)="枪兵",VLOOKUP(C685,[3]Heroes_Config!B:C,2,0)="步兵",VLOOKUP(C685,[3]Heroes_Config!B:C,2,0)="骑兵",VLOOKUP(C685,[3]Heroes_Config!B:C,2,0)="轻骑兵",VLOOKUP(C685,[3]Heroes_Config!B:C,2,0)="重骑兵",VLOOKUP(C685,[3]Heroes_Config!B:C,2,0)="盾兵",VLOOKUP(C685,[3]Heroes_Config!B:C,2,0)="忍者",VLOOKUP(C685,[3]Heroes_Config!B:C,2,0)="怪兽"),0,1)),2)),[4]被动技能!A$3:B$32,2,0)))</f>
        <v/>
      </c>
      <c r="J685" s="34" t="str">
        <f t="shared" si="108"/>
        <v/>
      </c>
      <c r="K685" s="34" t="str">
        <f>VLOOKUP(D685,[4]被动技能!$A$35:$B$37,2,0)</f>
        <v>80000020|5|80000021|5|80000022|5;80000021|10|80000022|10|80000023|10</v>
      </c>
      <c r="L685" s="34" t="str">
        <f t="shared" si="106"/>
        <v/>
      </c>
      <c r="M685" s="34" t="str">
        <f t="shared" si="107"/>
        <v/>
      </c>
    </row>
    <row r="686" spans="1:13" s="34" customFormat="1" x14ac:dyDescent="0.15">
      <c r="A686" s="34">
        <f t="shared" si="105"/>
        <v>920805</v>
      </c>
      <c r="B686" s="92">
        <v>9208</v>
      </c>
      <c r="C686" s="92" t="s">
        <v>571</v>
      </c>
      <c r="D686" s="114">
        <f>VLOOKUP(B686,Heroes_Config!$A$5:$AN$5005,MATCH(D$4,Heroes_Config!$A$4:$AN$4,0),0)</f>
        <v>2</v>
      </c>
      <c r="E686" s="34">
        <v>5</v>
      </c>
      <c r="I686" s="34" t="str">
        <f>IF(F686="","",IF(F686=4,VLOOKUP(VALUE(CONCATENATE(E686,F686,IF(OR(VLOOKUP(C686,[3]Heroes_Config!B:C,2,0)="枪兵",VLOOKUP(C686,[3]Heroes_Config!B:C,2,0)="步兵",VLOOKUP(C686,[3]Heroes_Config!B:C,2,0)="骑兵",VLOOKUP(C686,[3]Heroes_Config!B:C,2,0)="轻骑兵",VLOOKUP(C686,[3]Heroes_Config!B:C,2,0)="重骑兵",VLOOKUP(C686,[3]Heroes_Config!B:C,2,0)="盾兵",VLOOKUP(C686,[3]Heroes_Config!B:C,2,0)="忍者",VLOOKUP(C686,[3]Heroes_Config!B:C,2,0)="怪兽"),0,1))),[4]被动技能!A$3:B$32,2,0),VLOOKUP(VALUE(LEFT(CONCATENATE(E686,F686,IF(OR(VLOOKUP(C686,[3]Heroes_Config!B:C,2,0)="枪兵",VLOOKUP(C686,[3]Heroes_Config!B:C,2,0)="步兵",VLOOKUP(C686,[3]Heroes_Config!B:C,2,0)="骑兵",VLOOKUP(C686,[3]Heroes_Config!B:C,2,0)="轻骑兵",VLOOKUP(C686,[3]Heroes_Config!B:C,2,0)="重骑兵",VLOOKUP(C686,[3]Heroes_Config!B:C,2,0)="盾兵",VLOOKUP(C686,[3]Heroes_Config!B:C,2,0)="忍者",VLOOKUP(C686,[3]Heroes_Config!B:C,2,0)="怪兽"),0,1)),2)),[4]被动技能!A$3:B$32,2,0)))</f>
        <v/>
      </c>
      <c r="J686" s="34" t="str">
        <f t="shared" si="108"/>
        <v/>
      </c>
      <c r="K686" s="34" t="str">
        <f>VLOOKUP(D686,[4]被动技能!$A$35:$B$37,2,0)</f>
        <v>80000020|5|80000021|5|80000022|5;80000021|10|80000022|10|80000023|10</v>
      </c>
      <c r="L686" s="34" t="str">
        <f t="shared" si="106"/>
        <v/>
      </c>
      <c r="M686" s="34" t="str">
        <f t="shared" si="107"/>
        <v/>
      </c>
    </row>
    <row r="687" spans="1:13" s="34" customFormat="1" x14ac:dyDescent="0.15">
      <c r="A687" s="34">
        <f t="shared" si="105"/>
        <v>920806</v>
      </c>
      <c r="B687" s="92">
        <v>9208</v>
      </c>
      <c r="C687" s="92" t="s">
        <v>571</v>
      </c>
      <c r="D687" s="114">
        <f>VLOOKUP(B687,Heroes_Config!$A$5:$AN$5005,MATCH(D$4,Heroes_Config!$A$4:$AN$4,0),0)</f>
        <v>2</v>
      </c>
      <c r="E687" s="34">
        <v>6</v>
      </c>
      <c r="I687" s="34" t="str">
        <f>IF(F687="","",IF(F687=4,VLOOKUP(VALUE(CONCATENATE(E687,F687,IF(OR(VLOOKUP(C687,[3]Heroes_Config!B:C,2,0)="枪兵",VLOOKUP(C687,[3]Heroes_Config!B:C,2,0)="步兵",VLOOKUP(C687,[3]Heroes_Config!B:C,2,0)="骑兵",VLOOKUP(C687,[3]Heroes_Config!B:C,2,0)="轻骑兵",VLOOKUP(C687,[3]Heroes_Config!B:C,2,0)="重骑兵",VLOOKUP(C687,[3]Heroes_Config!B:C,2,0)="盾兵",VLOOKUP(C687,[3]Heroes_Config!B:C,2,0)="忍者",VLOOKUP(C687,[3]Heroes_Config!B:C,2,0)="怪兽"),0,1))),[4]被动技能!A$3:B$32,2,0),VLOOKUP(VALUE(LEFT(CONCATENATE(E687,F687,IF(OR(VLOOKUP(C687,[3]Heroes_Config!B:C,2,0)="枪兵",VLOOKUP(C687,[3]Heroes_Config!B:C,2,0)="步兵",VLOOKUP(C687,[3]Heroes_Config!B:C,2,0)="骑兵",VLOOKUP(C687,[3]Heroes_Config!B:C,2,0)="轻骑兵",VLOOKUP(C687,[3]Heroes_Config!B:C,2,0)="重骑兵",VLOOKUP(C687,[3]Heroes_Config!B:C,2,0)="盾兵",VLOOKUP(C687,[3]Heroes_Config!B:C,2,0)="忍者",VLOOKUP(C687,[3]Heroes_Config!B:C,2,0)="怪兽"),0,1)),2)),[4]被动技能!A$3:B$32,2,0)))</f>
        <v/>
      </c>
      <c r="J687" s="34" t="str">
        <f t="shared" si="108"/>
        <v/>
      </c>
      <c r="K687" s="34" t="str">
        <f>VLOOKUP(D687,[4]被动技能!$A$35:$B$37,2,0)</f>
        <v>80000020|5|80000021|5|80000022|5;80000021|10|80000022|10|80000023|10</v>
      </c>
      <c r="L687" s="34" t="str">
        <f t="shared" si="106"/>
        <v/>
      </c>
      <c r="M687" s="34" t="str">
        <f t="shared" si="107"/>
        <v/>
      </c>
    </row>
    <row r="688" spans="1:13" s="34" customFormat="1" x14ac:dyDescent="0.15">
      <c r="A688" s="34">
        <f t="shared" si="105"/>
        <v>920901</v>
      </c>
      <c r="B688" s="92">
        <v>9209</v>
      </c>
      <c r="C688" s="92" t="s">
        <v>702</v>
      </c>
      <c r="D688" s="114">
        <f>VLOOKUP(B688,Heroes_Config!$A$5:$AN$5005,MATCH(D$4,Heroes_Config!$A$4:$AN$4,0),0)</f>
        <v>2</v>
      </c>
      <c r="E688" s="34">
        <v>1</v>
      </c>
      <c r="I688" s="34" t="str">
        <f>IF(F688="","",IF(F688=4,VLOOKUP(VALUE(CONCATENATE(E688,F688,IF(OR(VLOOKUP(C688,[3]Heroes_Config!B:C,2,0)="枪兵",VLOOKUP(C688,[3]Heroes_Config!B:C,2,0)="步兵",VLOOKUP(C688,[3]Heroes_Config!B:C,2,0)="骑兵",VLOOKUP(C688,[3]Heroes_Config!B:C,2,0)="轻骑兵",VLOOKUP(C688,[3]Heroes_Config!B:C,2,0)="重骑兵",VLOOKUP(C688,[3]Heroes_Config!B:C,2,0)="盾兵",VLOOKUP(C688,[3]Heroes_Config!B:C,2,0)="忍者",VLOOKUP(C688,[3]Heroes_Config!B:C,2,0)="怪兽"),0,1))),[4]被动技能!A$3:B$32,2,0),VLOOKUP(VALUE(LEFT(CONCATENATE(E688,F688,IF(OR(VLOOKUP(C688,[3]Heroes_Config!B:C,2,0)="枪兵",VLOOKUP(C688,[3]Heroes_Config!B:C,2,0)="步兵",VLOOKUP(C688,[3]Heroes_Config!B:C,2,0)="骑兵",VLOOKUP(C688,[3]Heroes_Config!B:C,2,0)="轻骑兵",VLOOKUP(C688,[3]Heroes_Config!B:C,2,0)="重骑兵",VLOOKUP(C688,[3]Heroes_Config!B:C,2,0)="盾兵",VLOOKUP(C688,[3]Heroes_Config!B:C,2,0)="忍者",VLOOKUP(C688,[3]Heroes_Config!B:C,2,0)="怪兽"),0,1)),2)),[4]被动技能!A$3:B$32,2,0)))</f>
        <v/>
      </c>
      <c r="J688" s="34" t="str">
        <f t="shared" si="108"/>
        <v/>
      </c>
      <c r="K688" s="34" t="str">
        <f>VLOOKUP(D688,[4]被动技能!$A$35:$B$37,2,0)</f>
        <v>80000020|5|80000021|5|80000022|5;80000021|10|80000022|10|80000023|10</v>
      </c>
      <c r="L688" s="34" t="str">
        <f t="shared" si="106"/>
        <v/>
      </c>
      <c r="M688" s="34" t="str">
        <f t="shared" si="107"/>
        <v/>
      </c>
    </row>
    <row r="689" spans="1:13" s="34" customFormat="1" x14ac:dyDescent="0.15">
      <c r="A689" s="34">
        <f t="shared" si="105"/>
        <v>920902</v>
      </c>
      <c r="B689" s="92">
        <v>9209</v>
      </c>
      <c r="C689" s="92" t="s">
        <v>702</v>
      </c>
      <c r="D689" s="114">
        <f>VLOOKUP(B689,Heroes_Config!$A$5:$AN$5005,MATCH(D$4,Heroes_Config!$A$4:$AN$4,0),0)</f>
        <v>2</v>
      </c>
      <c r="E689" s="34">
        <v>2</v>
      </c>
      <c r="I689" s="34" t="str">
        <f>IF(F689="","",IF(F689=4,VLOOKUP(VALUE(CONCATENATE(E689,F689,IF(OR(VLOOKUP(C689,[3]Heroes_Config!B:C,2,0)="枪兵",VLOOKUP(C689,[3]Heroes_Config!B:C,2,0)="步兵",VLOOKUP(C689,[3]Heroes_Config!B:C,2,0)="骑兵",VLOOKUP(C689,[3]Heroes_Config!B:C,2,0)="轻骑兵",VLOOKUP(C689,[3]Heroes_Config!B:C,2,0)="重骑兵",VLOOKUP(C689,[3]Heroes_Config!B:C,2,0)="盾兵",VLOOKUP(C689,[3]Heroes_Config!B:C,2,0)="忍者",VLOOKUP(C689,[3]Heroes_Config!B:C,2,0)="怪兽"),0,1))),[4]被动技能!A$3:B$32,2,0),VLOOKUP(VALUE(LEFT(CONCATENATE(E689,F689,IF(OR(VLOOKUP(C689,[3]Heroes_Config!B:C,2,0)="枪兵",VLOOKUP(C689,[3]Heroes_Config!B:C,2,0)="步兵",VLOOKUP(C689,[3]Heroes_Config!B:C,2,0)="骑兵",VLOOKUP(C689,[3]Heroes_Config!B:C,2,0)="轻骑兵",VLOOKUP(C689,[3]Heroes_Config!B:C,2,0)="重骑兵",VLOOKUP(C689,[3]Heroes_Config!B:C,2,0)="盾兵",VLOOKUP(C689,[3]Heroes_Config!B:C,2,0)="忍者",VLOOKUP(C689,[3]Heroes_Config!B:C,2,0)="怪兽"),0,1)),2)),[4]被动技能!A$3:B$32,2,0)))</f>
        <v/>
      </c>
      <c r="J689" s="34" t="str">
        <f t="shared" si="108"/>
        <v/>
      </c>
      <c r="K689" s="34" t="str">
        <f>VLOOKUP(D689,[4]被动技能!$A$35:$B$37,2,0)</f>
        <v>80000020|5|80000021|5|80000022|5;80000021|10|80000022|10|80000023|10</v>
      </c>
      <c r="L689" s="34" t="str">
        <f t="shared" si="106"/>
        <v/>
      </c>
      <c r="M689" s="34" t="str">
        <f t="shared" si="107"/>
        <v/>
      </c>
    </row>
    <row r="690" spans="1:13" s="34" customFormat="1" x14ac:dyDescent="0.15">
      <c r="A690" s="34">
        <f t="shared" si="105"/>
        <v>920903</v>
      </c>
      <c r="B690" s="92">
        <v>9209</v>
      </c>
      <c r="C690" s="92" t="s">
        <v>702</v>
      </c>
      <c r="D690" s="114">
        <f>VLOOKUP(B690,Heroes_Config!$A$5:$AN$5005,MATCH(D$4,Heroes_Config!$A$4:$AN$4,0),0)</f>
        <v>2</v>
      </c>
      <c r="E690" s="34">
        <v>3</v>
      </c>
      <c r="I690" s="34" t="str">
        <f>IF(F690="","",IF(F690=4,VLOOKUP(VALUE(CONCATENATE(E690,F690,IF(OR(VLOOKUP(C690,[3]Heroes_Config!B:C,2,0)="枪兵",VLOOKUP(C690,[3]Heroes_Config!B:C,2,0)="步兵",VLOOKUP(C690,[3]Heroes_Config!B:C,2,0)="骑兵",VLOOKUP(C690,[3]Heroes_Config!B:C,2,0)="轻骑兵",VLOOKUP(C690,[3]Heroes_Config!B:C,2,0)="重骑兵",VLOOKUP(C690,[3]Heroes_Config!B:C,2,0)="盾兵",VLOOKUP(C690,[3]Heroes_Config!B:C,2,0)="忍者",VLOOKUP(C690,[3]Heroes_Config!B:C,2,0)="怪兽"),0,1))),[4]被动技能!A$3:B$32,2,0),VLOOKUP(VALUE(LEFT(CONCATENATE(E690,F690,IF(OR(VLOOKUP(C690,[3]Heroes_Config!B:C,2,0)="枪兵",VLOOKUP(C690,[3]Heroes_Config!B:C,2,0)="步兵",VLOOKUP(C690,[3]Heroes_Config!B:C,2,0)="骑兵",VLOOKUP(C690,[3]Heroes_Config!B:C,2,0)="轻骑兵",VLOOKUP(C690,[3]Heroes_Config!B:C,2,0)="重骑兵",VLOOKUP(C690,[3]Heroes_Config!B:C,2,0)="盾兵",VLOOKUP(C690,[3]Heroes_Config!B:C,2,0)="忍者",VLOOKUP(C690,[3]Heroes_Config!B:C,2,0)="怪兽"),0,1)),2)),[4]被动技能!A$3:B$32,2,0)))</f>
        <v/>
      </c>
      <c r="J690" s="34" t="str">
        <f t="shared" si="108"/>
        <v/>
      </c>
      <c r="K690" s="34" t="str">
        <f>VLOOKUP(D690,[4]被动技能!$A$35:$B$37,2,0)</f>
        <v>80000020|5|80000021|5|80000022|5;80000021|10|80000022|10|80000023|10</v>
      </c>
      <c r="L690" s="34" t="str">
        <f t="shared" si="106"/>
        <v/>
      </c>
      <c r="M690" s="34" t="str">
        <f t="shared" si="107"/>
        <v/>
      </c>
    </row>
    <row r="691" spans="1:13" s="34" customFormat="1" x14ac:dyDescent="0.15">
      <c r="A691" s="34">
        <f t="shared" si="105"/>
        <v>920904</v>
      </c>
      <c r="B691" s="92">
        <v>9209</v>
      </c>
      <c r="C691" s="92" t="s">
        <v>702</v>
      </c>
      <c r="D691" s="114">
        <f>VLOOKUP(B691,Heroes_Config!$A$5:$AN$5005,MATCH(D$4,Heroes_Config!$A$4:$AN$4,0),0)</f>
        <v>2</v>
      </c>
      <c r="E691" s="34">
        <v>4</v>
      </c>
      <c r="I691" s="34" t="str">
        <f>IF(F691="","",IF(F691=4,VLOOKUP(VALUE(CONCATENATE(E691,F691,IF(OR(VLOOKUP(C691,[3]Heroes_Config!B:C,2,0)="枪兵",VLOOKUP(C691,[3]Heroes_Config!B:C,2,0)="步兵",VLOOKUP(C691,[3]Heroes_Config!B:C,2,0)="骑兵",VLOOKUP(C691,[3]Heroes_Config!B:C,2,0)="轻骑兵",VLOOKUP(C691,[3]Heroes_Config!B:C,2,0)="重骑兵",VLOOKUP(C691,[3]Heroes_Config!B:C,2,0)="盾兵",VLOOKUP(C691,[3]Heroes_Config!B:C,2,0)="忍者",VLOOKUP(C691,[3]Heroes_Config!B:C,2,0)="怪兽"),0,1))),[4]被动技能!A$3:B$32,2,0),VLOOKUP(VALUE(LEFT(CONCATENATE(E691,F691,IF(OR(VLOOKUP(C691,[3]Heroes_Config!B:C,2,0)="枪兵",VLOOKUP(C691,[3]Heroes_Config!B:C,2,0)="步兵",VLOOKUP(C691,[3]Heroes_Config!B:C,2,0)="骑兵",VLOOKUP(C691,[3]Heroes_Config!B:C,2,0)="轻骑兵",VLOOKUP(C691,[3]Heroes_Config!B:C,2,0)="重骑兵",VLOOKUP(C691,[3]Heroes_Config!B:C,2,0)="盾兵",VLOOKUP(C691,[3]Heroes_Config!B:C,2,0)="忍者",VLOOKUP(C691,[3]Heroes_Config!B:C,2,0)="怪兽"),0,1)),2)),[4]被动技能!A$3:B$32,2,0)))</f>
        <v/>
      </c>
      <c r="J691" s="34" t="str">
        <f t="shared" si="108"/>
        <v/>
      </c>
      <c r="K691" s="34" t="str">
        <f>VLOOKUP(D691,[4]被动技能!$A$35:$B$37,2,0)</f>
        <v>80000020|5|80000021|5|80000022|5;80000021|10|80000022|10|80000023|10</v>
      </c>
      <c r="L691" s="34" t="str">
        <f t="shared" si="106"/>
        <v/>
      </c>
      <c r="M691" s="34" t="str">
        <f t="shared" si="107"/>
        <v/>
      </c>
    </row>
    <row r="692" spans="1:13" s="34" customFormat="1" x14ac:dyDescent="0.15">
      <c r="A692" s="34">
        <f t="shared" si="105"/>
        <v>920905</v>
      </c>
      <c r="B692" s="92">
        <v>9209</v>
      </c>
      <c r="C692" s="92" t="s">
        <v>702</v>
      </c>
      <c r="D692" s="114">
        <f>VLOOKUP(B692,Heroes_Config!$A$5:$AN$5005,MATCH(D$4,Heroes_Config!$A$4:$AN$4,0),0)</f>
        <v>2</v>
      </c>
      <c r="E692" s="34">
        <v>5</v>
      </c>
      <c r="I692" s="34" t="str">
        <f>IF(F692="","",IF(F692=4,VLOOKUP(VALUE(CONCATENATE(E692,F692,IF(OR(VLOOKUP(C692,[3]Heroes_Config!B:C,2,0)="枪兵",VLOOKUP(C692,[3]Heroes_Config!B:C,2,0)="步兵",VLOOKUP(C692,[3]Heroes_Config!B:C,2,0)="骑兵",VLOOKUP(C692,[3]Heroes_Config!B:C,2,0)="轻骑兵",VLOOKUP(C692,[3]Heroes_Config!B:C,2,0)="重骑兵",VLOOKUP(C692,[3]Heroes_Config!B:C,2,0)="盾兵",VLOOKUP(C692,[3]Heroes_Config!B:C,2,0)="忍者",VLOOKUP(C692,[3]Heroes_Config!B:C,2,0)="怪兽"),0,1))),[4]被动技能!A$3:B$32,2,0),VLOOKUP(VALUE(LEFT(CONCATENATE(E692,F692,IF(OR(VLOOKUP(C692,[3]Heroes_Config!B:C,2,0)="枪兵",VLOOKUP(C692,[3]Heroes_Config!B:C,2,0)="步兵",VLOOKUP(C692,[3]Heroes_Config!B:C,2,0)="骑兵",VLOOKUP(C692,[3]Heroes_Config!B:C,2,0)="轻骑兵",VLOOKUP(C692,[3]Heroes_Config!B:C,2,0)="重骑兵",VLOOKUP(C692,[3]Heroes_Config!B:C,2,0)="盾兵",VLOOKUP(C692,[3]Heroes_Config!B:C,2,0)="忍者",VLOOKUP(C692,[3]Heroes_Config!B:C,2,0)="怪兽"),0,1)),2)),[4]被动技能!A$3:B$32,2,0)))</f>
        <v/>
      </c>
      <c r="J692" s="34" t="str">
        <f t="shared" si="108"/>
        <v/>
      </c>
      <c r="K692" s="34" t="str">
        <f>VLOOKUP(D692,[4]被动技能!$A$35:$B$37,2,0)</f>
        <v>80000020|5|80000021|5|80000022|5;80000021|10|80000022|10|80000023|10</v>
      </c>
      <c r="L692" s="34" t="str">
        <f t="shared" si="106"/>
        <v/>
      </c>
      <c r="M692" s="34" t="str">
        <f t="shared" si="107"/>
        <v/>
      </c>
    </row>
    <row r="693" spans="1:13" s="34" customFormat="1" x14ac:dyDescent="0.15">
      <c r="A693" s="34">
        <f t="shared" si="105"/>
        <v>920906</v>
      </c>
      <c r="B693" s="92">
        <v>9209</v>
      </c>
      <c r="C693" s="92" t="s">
        <v>702</v>
      </c>
      <c r="D693" s="114">
        <f>VLOOKUP(B693,Heroes_Config!$A$5:$AN$5005,MATCH(D$4,Heroes_Config!$A$4:$AN$4,0),0)</f>
        <v>2</v>
      </c>
      <c r="E693" s="34">
        <v>6</v>
      </c>
      <c r="I693" s="34" t="str">
        <f>IF(F693="","",IF(F693=4,VLOOKUP(VALUE(CONCATENATE(E693,F693,IF(OR(VLOOKUP(C693,[3]Heroes_Config!B:C,2,0)="枪兵",VLOOKUP(C693,[3]Heroes_Config!B:C,2,0)="步兵",VLOOKUP(C693,[3]Heroes_Config!B:C,2,0)="骑兵",VLOOKUP(C693,[3]Heroes_Config!B:C,2,0)="轻骑兵",VLOOKUP(C693,[3]Heroes_Config!B:C,2,0)="重骑兵",VLOOKUP(C693,[3]Heroes_Config!B:C,2,0)="盾兵",VLOOKUP(C693,[3]Heroes_Config!B:C,2,0)="忍者",VLOOKUP(C693,[3]Heroes_Config!B:C,2,0)="怪兽"),0,1))),[4]被动技能!A$3:B$32,2,0),VLOOKUP(VALUE(LEFT(CONCATENATE(E693,F693,IF(OR(VLOOKUP(C693,[3]Heroes_Config!B:C,2,0)="枪兵",VLOOKUP(C693,[3]Heroes_Config!B:C,2,0)="步兵",VLOOKUP(C693,[3]Heroes_Config!B:C,2,0)="骑兵",VLOOKUP(C693,[3]Heroes_Config!B:C,2,0)="轻骑兵",VLOOKUP(C693,[3]Heroes_Config!B:C,2,0)="重骑兵",VLOOKUP(C693,[3]Heroes_Config!B:C,2,0)="盾兵",VLOOKUP(C693,[3]Heroes_Config!B:C,2,0)="忍者",VLOOKUP(C693,[3]Heroes_Config!B:C,2,0)="怪兽"),0,1)),2)),[4]被动技能!A$3:B$32,2,0)))</f>
        <v/>
      </c>
      <c r="J693" s="34" t="str">
        <f t="shared" si="108"/>
        <v/>
      </c>
      <c r="K693" s="34" t="str">
        <f>VLOOKUP(D693,[4]被动技能!$A$35:$B$37,2,0)</f>
        <v>80000020|5|80000021|5|80000022|5;80000021|10|80000022|10|80000023|10</v>
      </c>
      <c r="L693" s="34" t="str">
        <f t="shared" si="106"/>
        <v/>
      </c>
      <c r="M693" s="34" t="str">
        <f t="shared" si="107"/>
        <v/>
      </c>
    </row>
    <row r="694" spans="1:13" s="34" customFormat="1" x14ac:dyDescent="0.15">
      <c r="A694" s="34">
        <f t="shared" si="105"/>
        <v>950101</v>
      </c>
      <c r="B694" s="104">
        <v>9501</v>
      </c>
      <c r="C694" s="104" t="s">
        <v>1243</v>
      </c>
      <c r="D694" s="117">
        <f>VLOOKUP(B694,Heroes_Config!$A$5:$AN$5005,MATCH(D$4,Heroes_Config!$A$4:$AN$4,0),0)</f>
        <v>2</v>
      </c>
      <c r="E694" s="34">
        <v>1</v>
      </c>
      <c r="I694" s="34" t="str">
        <f>IF(F694="","",IF(F694=4,VLOOKUP(VALUE(CONCATENATE(E694,F694,IF(OR(VLOOKUP(C694,[3]Heroes_Config!B:C,2,0)="枪兵",VLOOKUP(C694,[3]Heroes_Config!B:C,2,0)="步兵",VLOOKUP(C694,[3]Heroes_Config!B:C,2,0)="骑兵",VLOOKUP(C694,[3]Heroes_Config!B:C,2,0)="轻骑兵",VLOOKUP(C694,[3]Heroes_Config!B:C,2,0)="重骑兵",VLOOKUP(C694,[3]Heroes_Config!B:C,2,0)="盾兵",VLOOKUP(C694,[3]Heroes_Config!B:C,2,0)="忍者",VLOOKUP(C694,[3]Heroes_Config!B:C,2,0)="怪兽"),0,1))),[4]被动技能!A$3:B$32,2,0),VLOOKUP(VALUE(LEFT(CONCATENATE(E694,F694,IF(OR(VLOOKUP(C694,[3]Heroes_Config!B:C,2,0)="枪兵",VLOOKUP(C694,[3]Heroes_Config!B:C,2,0)="步兵",VLOOKUP(C694,[3]Heroes_Config!B:C,2,0)="骑兵",VLOOKUP(C694,[3]Heroes_Config!B:C,2,0)="轻骑兵",VLOOKUP(C694,[3]Heroes_Config!B:C,2,0)="重骑兵",VLOOKUP(C694,[3]Heroes_Config!B:C,2,0)="盾兵",VLOOKUP(C694,[3]Heroes_Config!B:C,2,0)="忍者",VLOOKUP(C694,[3]Heroes_Config!B:C,2,0)="怪兽"),0,1)),2)),[4]被动技能!A$3:B$32,2,0)))</f>
        <v/>
      </c>
      <c r="J694" s="34" t="str">
        <f t="shared" si="108"/>
        <v/>
      </c>
      <c r="K694" s="34" t="str">
        <f>VLOOKUP(D694,[4]被动技能!$A$35:$B$37,2,0)</f>
        <v>80000020|5|80000021|5|80000022|5;80000021|10|80000022|10|80000023|10</v>
      </c>
      <c r="L694" s="34" t="str">
        <f t="shared" si="106"/>
        <v/>
      </c>
      <c r="M694" s="34" t="str">
        <f t="shared" si="107"/>
        <v/>
      </c>
    </row>
    <row r="695" spans="1:13" s="34" customFormat="1" x14ac:dyDescent="0.15">
      <c r="A695" s="34">
        <f t="shared" si="105"/>
        <v>950102</v>
      </c>
      <c r="B695" s="104">
        <v>9501</v>
      </c>
      <c r="C695" s="104" t="s">
        <v>1244</v>
      </c>
      <c r="D695" s="117">
        <f>VLOOKUP(B695,Heroes_Config!$A$5:$AN$5005,MATCH(D$4,Heroes_Config!$A$4:$AN$4,0),0)</f>
        <v>2</v>
      </c>
      <c r="E695" s="34">
        <v>2</v>
      </c>
      <c r="I695" s="34" t="str">
        <f>IF(F695="","",IF(F695=4,VLOOKUP(VALUE(CONCATENATE(E695,F695,IF(OR(VLOOKUP(C695,[3]Heroes_Config!B:C,2,0)="枪兵",VLOOKUP(C695,[3]Heroes_Config!B:C,2,0)="步兵",VLOOKUP(C695,[3]Heroes_Config!B:C,2,0)="骑兵",VLOOKUP(C695,[3]Heroes_Config!B:C,2,0)="轻骑兵",VLOOKUP(C695,[3]Heroes_Config!B:C,2,0)="重骑兵",VLOOKUP(C695,[3]Heroes_Config!B:C,2,0)="盾兵",VLOOKUP(C695,[3]Heroes_Config!B:C,2,0)="忍者",VLOOKUP(C695,[3]Heroes_Config!B:C,2,0)="怪兽"),0,1))),[4]被动技能!A$3:B$32,2,0),VLOOKUP(VALUE(LEFT(CONCATENATE(E695,F695,IF(OR(VLOOKUP(C695,[3]Heroes_Config!B:C,2,0)="枪兵",VLOOKUP(C695,[3]Heroes_Config!B:C,2,0)="步兵",VLOOKUP(C695,[3]Heroes_Config!B:C,2,0)="骑兵",VLOOKUP(C695,[3]Heroes_Config!B:C,2,0)="轻骑兵",VLOOKUP(C695,[3]Heroes_Config!B:C,2,0)="重骑兵",VLOOKUP(C695,[3]Heroes_Config!B:C,2,0)="盾兵",VLOOKUP(C695,[3]Heroes_Config!B:C,2,0)="忍者",VLOOKUP(C695,[3]Heroes_Config!B:C,2,0)="怪兽"),0,1)),2)),[4]被动技能!A$3:B$32,2,0)))</f>
        <v/>
      </c>
      <c r="J695" s="34" t="str">
        <f t="shared" si="108"/>
        <v/>
      </c>
      <c r="K695" s="34" t="str">
        <f>VLOOKUP(D695,[4]被动技能!$A$35:$B$37,2,0)</f>
        <v>80000020|5|80000021|5|80000022|5;80000021|10|80000022|10|80000023|10</v>
      </c>
      <c r="L695" s="34" t="str">
        <f t="shared" si="106"/>
        <v/>
      </c>
      <c r="M695" s="34" t="str">
        <f t="shared" si="107"/>
        <v/>
      </c>
    </row>
    <row r="696" spans="1:13" s="34" customFormat="1" x14ac:dyDescent="0.15">
      <c r="A696" s="34">
        <f t="shared" si="105"/>
        <v>950103</v>
      </c>
      <c r="B696" s="104">
        <v>9501</v>
      </c>
      <c r="C696" s="104" t="s">
        <v>1243</v>
      </c>
      <c r="D696" s="117">
        <f>VLOOKUP(B696,Heroes_Config!$A$5:$AN$5005,MATCH(D$4,Heroes_Config!$A$4:$AN$4,0),0)</f>
        <v>2</v>
      </c>
      <c r="E696" s="34">
        <v>3</v>
      </c>
      <c r="I696" s="34" t="str">
        <f>IF(F696="","",IF(F696=4,VLOOKUP(VALUE(CONCATENATE(E696,F696,IF(OR(VLOOKUP(C696,[3]Heroes_Config!B:C,2,0)="枪兵",VLOOKUP(C696,[3]Heroes_Config!B:C,2,0)="步兵",VLOOKUP(C696,[3]Heroes_Config!B:C,2,0)="骑兵",VLOOKUP(C696,[3]Heroes_Config!B:C,2,0)="轻骑兵",VLOOKUP(C696,[3]Heroes_Config!B:C,2,0)="重骑兵",VLOOKUP(C696,[3]Heroes_Config!B:C,2,0)="盾兵",VLOOKUP(C696,[3]Heroes_Config!B:C,2,0)="忍者",VLOOKUP(C696,[3]Heroes_Config!B:C,2,0)="怪兽"),0,1))),[4]被动技能!A$3:B$32,2,0),VLOOKUP(VALUE(LEFT(CONCATENATE(E696,F696,IF(OR(VLOOKUP(C696,[3]Heroes_Config!B:C,2,0)="枪兵",VLOOKUP(C696,[3]Heroes_Config!B:C,2,0)="步兵",VLOOKUP(C696,[3]Heroes_Config!B:C,2,0)="骑兵",VLOOKUP(C696,[3]Heroes_Config!B:C,2,0)="轻骑兵",VLOOKUP(C696,[3]Heroes_Config!B:C,2,0)="重骑兵",VLOOKUP(C696,[3]Heroes_Config!B:C,2,0)="盾兵",VLOOKUP(C696,[3]Heroes_Config!B:C,2,0)="忍者",VLOOKUP(C696,[3]Heroes_Config!B:C,2,0)="怪兽"),0,1)),2)),[4]被动技能!A$3:B$32,2,0)))</f>
        <v/>
      </c>
      <c r="J696" s="34" t="str">
        <f t="shared" si="108"/>
        <v/>
      </c>
      <c r="K696" s="34" t="str">
        <f>VLOOKUP(D696,[4]被动技能!$A$35:$B$37,2,0)</f>
        <v>80000020|5|80000021|5|80000022|5;80000021|10|80000022|10|80000023|10</v>
      </c>
      <c r="L696" s="34" t="str">
        <f t="shared" si="106"/>
        <v/>
      </c>
      <c r="M696" s="34" t="str">
        <f t="shared" si="107"/>
        <v/>
      </c>
    </row>
    <row r="697" spans="1:13" s="34" customFormat="1" x14ac:dyDescent="0.15">
      <c r="A697" s="34">
        <f t="shared" si="105"/>
        <v>950104</v>
      </c>
      <c r="B697" s="104">
        <v>9501</v>
      </c>
      <c r="C697" s="104" t="s">
        <v>1243</v>
      </c>
      <c r="D697" s="117">
        <f>VLOOKUP(B697,Heroes_Config!$A$5:$AN$5005,MATCH(D$4,Heroes_Config!$A$4:$AN$4,0),0)</f>
        <v>2</v>
      </c>
      <c r="E697" s="34">
        <v>4</v>
      </c>
      <c r="I697" s="34" t="str">
        <f>IF(F697="","",IF(F697=4,VLOOKUP(VALUE(CONCATENATE(E697,F697,IF(OR(VLOOKUP(C697,[3]Heroes_Config!B:C,2,0)="枪兵",VLOOKUP(C697,[3]Heroes_Config!B:C,2,0)="步兵",VLOOKUP(C697,[3]Heroes_Config!B:C,2,0)="骑兵",VLOOKUP(C697,[3]Heroes_Config!B:C,2,0)="轻骑兵",VLOOKUP(C697,[3]Heroes_Config!B:C,2,0)="重骑兵",VLOOKUP(C697,[3]Heroes_Config!B:C,2,0)="盾兵",VLOOKUP(C697,[3]Heroes_Config!B:C,2,0)="忍者",VLOOKUP(C697,[3]Heroes_Config!B:C,2,0)="怪兽"),0,1))),[4]被动技能!A$3:B$32,2,0),VLOOKUP(VALUE(LEFT(CONCATENATE(E697,F697,IF(OR(VLOOKUP(C697,[3]Heroes_Config!B:C,2,0)="枪兵",VLOOKUP(C697,[3]Heroes_Config!B:C,2,0)="步兵",VLOOKUP(C697,[3]Heroes_Config!B:C,2,0)="骑兵",VLOOKUP(C697,[3]Heroes_Config!B:C,2,0)="轻骑兵",VLOOKUP(C697,[3]Heroes_Config!B:C,2,0)="重骑兵",VLOOKUP(C697,[3]Heroes_Config!B:C,2,0)="盾兵",VLOOKUP(C697,[3]Heroes_Config!B:C,2,0)="忍者",VLOOKUP(C697,[3]Heroes_Config!B:C,2,0)="怪兽"),0,1)),2)),[4]被动技能!A$3:B$32,2,0)))</f>
        <v/>
      </c>
      <c r="J697" s="34" t="str">
        <f t="shared" si="108"/>
        <v/>
      </c>
      <c r="K697" s="34" t="str">
        <f>VLOOKUP(D697,[4]被动技能!$A$35:$B$37,2,0)</f>
        <v>80000020|5|80000021|5|80000022|5;80000021|10|80000022|10|80000023|10</v>
      </c>
      <c r="L697" s="34" t="str">
        <f t="shared" si="106"/>
        <v/>
      </c>
      <c r="M697" s="34" t="str">
        <f t="shared" si="107"/>
        <v/>
      </c>
    </row>
    <row r="698" spans="1:13" s="34" customFormat="1" x14ac:dyDescent="0.15">
      <c r="A698" s="34">
        <f t="shared" si="105"/>
        <v>950105</v>
      </c>
      <c r="B698" s="104">
        <v>9501</v>
      </c>
      <c r="C698" s="104" t="s">
        <v>1243</v>
      </c>
      <c r="D698" s="117">
        <f>VLOOKUP(B698,Heroes_Config!$A$5:$AN$5005,MATCH(D$4,Heroes_Config!$A$4:$AN$4,0),0)</f>
        <v>2</v>
      </c>
      <c r="E698" s="34">
        <v>5</v>
      </c>
      <c r="I698" s="34" t="str">
        <f>IF(F698="","",IF(F698=4,VLOOKUP(VALUE(CONCATENATE(E698,F698,IF(OR(VLOOKUP(C698,[3]Heroes_Config!B:C,2,0)="枪兵",VLOOKUP(C698,[3]Heroes_Config!B:C,2,0)="步兵",VLOOKUP(C698,[3]Heroes_Config!B:C,2,0)="骑兵",VLOOKUP(C698,[3]Heroes_Config!B:C,2,0)="轻骑兵",VLOOKUP(C698,[3]Heroes_Config!B:C,2,0)="重骑兵",VLOOKUP(C698,[3]Heroes_Config!B:C,2,0)="盾兵",VLOOKUP(C698,[3]Heroes_Config!B:C,2,0)="忍者",VLOOKUP(C698,[3]Heroes_Config!B:C,2,0)="怪兽"),0,1))),[4]被动技能!A$3:B$32,2,0),VLOOKUP(VALUE(LEFT(CONCATENATE(E698,F698,IF(OR(VLOOKUP(C698,[3]Heroes_Config!B:C,2,0)="枪兵",VLOOKUP(C698,[3]Heroes_Config!B:C,2,0)="步兵",VLOOKUP(C698,[3]Heroes_Config!B:C,2,0)="骑兵",VLOOKUP(C698,[3]Heroes_Config!B:C,2,0)="轻骑兵",VLOOKUP(C698,[3]Heroes_Config!B:C,2,0)="重骑兵",VLOOKUP(C698,[3]Heroes_Config!B:C,2,0)="盾兵",VLOOKUP(C698,[3]Heroes_Config!B:C,2,0)="忍者",VLOOKUP(C698,[3]Heroes_Config!B:C,2,0)="怪兽"),0,1)),2)),[4]被动技能!A$3:B$32,2,0)))</f>
        <v/>
      </c>
      <c r="J698" s="34" t="str">
        <f t="shared" si="108"/>
        <v/>
      </c>
      <c r="K698" s="34" t="str">
        <f>VLOOKUP(D698,[4]被动技能!$A$35:$B$37,2,0)</f>
        <v>80000020|5|80000021|5|80000022|5;80000021|10|80000022|10|80000023|10</v>
      </c>
      <c r="L698" s="34" t="str">
        <f t="shared" si="106"/>
        <v/>
      </c>
      <c r="M698" s="34" t="str">
        <f t="shared" si="107"/>
        <v/>
      </c>
    </row>
    <row r="699" spans="1:13" s="34" customFormat="1" x14ac:dyDescent="0.15">
      <c r="A699" s="34">
        <f t="shared" si="105"/>
        <v>950106</v>
      </c>
      <c r="B699" s="104">
        <v>9501</v>
      </c>
      <c r="C699" s="104" t="s">
        <v>1243</v>
      </c>
      <c r="D699" s="117">
        <f>VLOOKUP(B699,Heroes_Config!$A$5:$AN$5005,MATCH(D$4,Heroes_Config!$A$4:$AN$4,0),0)</f>
        <v>2</v>
      </c>
      <c r="E699" s="34">
        <v>6</v>
      </c>
      <c r="I699" s="34" t="str">
        <f>IF(F699="","",IF(F699=4,VLOOKUP(VALUE(CONCATENATE(E699,F699,IF(OR(VLOOKUP(C699,[3]Heroes_Config!B:C,2,0)="枪兵",VLOOKUP(C699,[3]Heroes_Config!B:C,2,0)="步兵",VLOOKUP(C699,[3]Heroes_Config!B:C,2,0)="骑兵",VLOOKUP(C699,[3]Heroes_Config!B:C,2,0)="轻骑兵",VLOOKUP(C699,[3]Heroes_Config!B:C,2,0)="重骑兵",VLOOKUP(C699,[3]Heroes_Config!B:C,2,0)="盾兵",VLOOKUP(C699,[3]Heroes_Config!B:C,2,0)="忍者",VLOOKUP(C699,[3]Heroes_Config!B:C,2,0)="怪兽"),0,1))),[4]被动技能!A$3:B$32,2,0),VLOOKUP(VALUE(LEFT(CONCATENATE(E699,F699,IF(OR(VLOOKUP(C699,[3]Heroes_Config!B:C,2,0)="枪兵",VLOOKUP(C699,[3]Heroes_Config!B:C,2,0)="步兵",VLOOKUP(C699,[3]Heroes_Config!B:C,2,0)="骑兵",VLOOKUP(C699,[3]Heroes_Config!B:C,2,0)="轻骑兵",VLOOKUP(C699,[3]Heroes_Config!B:C,2,0)="重骑兵",VLOOKUP(C699,[3]Heroes_Config!B:C,2,0)="盾兵",VLOOKUP(C699,[3]Heroes_Config!B:C,2,0)="忍者",VLOOKUP(C699,[3]Heroes_Config!B:C,2,0)="怪兽"),0,1)),2)),[4]被动技能!A$3:B$32,2,0)))</f>
        <v/>
      </c>
      <c r="J699" s="34" t="str">
        <f t="shared" si="108"/>
        <v/>
      </c>
      <c r="K699" s="34" t="str">
        <f>VLOOKUP(D699,[4]被动技能!$A$35:$B$37,2,0)</f>
        <v>80000020|5|80000021|5|80000022|5;80000021|10|80000022|10|80000023|10</v>
      </c>
      <c r="L699" s="34" t="str">
        <f t="shared" si="106"/>
        <v/>
      </c>
      <c r="M699" s="34" t="str">
        <f t="shared" si="107"/>
        <v/>
      </c>
    </row>
    <row r="700" spans="1:13" s="34" customFormat="1" x14ac:dyDescent="0.15">
      <c r="A700" s="34">
        <f t="shared" si="105"/>
        <v>950201</v>
      </c>
      <c r="B700" s="104">
        <f t="shared" ref="B700:B747" si="109">B694+1</f>
        <v>9502</v>
      </c>
      <c r="C700" s="104" t="s">
        <v>1245</v>
      </c>
      <c r="D700" s="117">
        <f>VLOOKUP(B700,Heroes_Config!$A$5:$AN$5005,MATCH(D$4,Heroes_Config!$A$4:$AN$4,0),0)</f>
        <v>2</v>
      </c>
      <c r="E700" s="34">
        <v>1</v>
      </c>
      <c r="I700" s="34" t="str">
        <f>IF(F700="","",IF(F700=4,VLOOKUP(VALUE(CONCATENATE(E700,F700,IF(OR(VLOOKUP(C700,[3]Heroes_Config!B:C,2,0)="枪兵",VLOOKUP(C700,[3]Heroes_Config!B:C,2,0)="步兵",VLOOKUP(C700,[3]Heroes_Config!B:C,2,0)="骑兵",VLOOKUP(C700,[3]Heroes_Config!B:C,2,0)="轻骑兵",VLOOKUP(C700,[3]Heroes_Config!B:C,2,0)="重骑兵",VLOOKUP(C700,[3]Heroes_Config!B:C,2,0)="盾兵",VLOOKUP(C700,[3]Heroes_Config!B:C,2,0)="忍者",VLOOKUP(C700,[3]Heroes_Config!B:C,2,0)="怪兽"),0,1))),[4]被动技能!A$3:B$32,2,0),VLOOKUP(VALUE(LEFT(CONCATENATE(E700,F700,IF(OR(VLOOKUP(C700,[3]Heroes_Config!B:C,2,0)="枪兵",VLOOKUP(C700,[3]Heroes_Config!B:C,2,0)="步兵",VLOOKUP(C700,[3]Heroes_Config!B:C,2,0)="骑兵",VLOOKUP(C700,[3]Heroes_Config!B:C,2,0)="轻骑兵",VLOOKUP(C700,[3]Heroes_Config!B:C,2,0)="重骑兵",VLOOKUP(C700,[3]Heroes_Config!B:C,2,0)="盾兵",VLOOKUP(C700,[3]Heroes_Config!B:C,2,0)="忍者",VLOOKUP(C700,[3]Heroes_Config!B:C,2,0)="怪兽"),0,1)),2)),[4]被动技能!A$3:B$32,2,0)))</f>
        <v/>
      </c>
      <c r="J700" s="34" t="str">
        <f t="shared" si="108"/>
        <v/>
      </c>
      <c r="K700" s="34" t="str">
        <f>VLOOKUP(D700,[4]被动技能!$A$35:$B$37,2,0)</f>
        <v>80000020|5|80000021|5|80000022|5;80000021|10|80000022|10|80000023|10</v>
      </c>
      <c r="L700" s="34" t="str">
        <f t="shared" si="106"/>
        <v/>
      </c>
      <c r="M700" s="34" t="str">
        <f t="shared" si="107"/>
        <v/>
      </c>
    </row>
    <row r="701" spans="1:13" s="34" customFormat="1" x14ac:dyDescent="0.15">
      <c r="A701" s="34">
        <f t="shared" si="105"/>
        <v>950202</v>
      </c>
      <c r="B701" s="104">
        <f t="shared" si="109"/>
        <v>9502</v>
      </c>
      <c r="C701" s="104" t="s">
        <v>1245</v>
      </c>
      <c r="D701" s="117">
        <f>VLOOKUP(B701,Heroes_Config!$A$5:$AN$5005,MATCH(D$4,Heroes_Config!$A$4:$AN$4,0),0)</f>
        <v>2</v>
      </c>
      <c r="E701" s="34">
        <v>2</v>
      </c>
      <c r="I701" s="34" t="str">
        <f>IF(F701="","",IF(F701=4,VLOOKUP(VALUE(CONCATENATE(E701,F701,IF(OR(VLOOKUP(C701,[3]Heroes_Config!B:C,2,0)="枪兵",VLOOKUP(C701,[3]Heroes_Config!B:C,2,0)="步兵",VLOOKUP(C701,[3]Heroes_Config!B:C,2,0)="骑兵",VLOOKUP(C701,[3]Heroes_Config!B:C,2,0)="轻骑兵",VLOOKUP(C701,[3]Heroes_Config!B:C,2,0)="重骑兵",VLOOKUP(C701,[3]Heroes_Config!B:C,2,0)="盾兵",VLOOKUP(C701,[3]Heroes_Config!B:C,2,0)="忍者",VLOOKUP(C701,[3]Heroes_Config!B:C,2,0)="怪兽"),0,1))),[4]被动技能!A$3:B$32,2,0),VLOOKUP(VALUE(LEFT(CONCATENATE(E701,F701,IF(OR(VLOOKUP(C701,[3]Heroes_Config!B:C,2,0)="枪兵",VLOOKUP(C701,[3]Heroes_Config!B:C,2,0)="步兵",VLOOKUP(C701,[3]Heroes_Config!B:C,2,0)="骑兵",VLOOKUP(C701,[3]Heroes_Config!B:C,2,0)="轻骑兵",VLOOKUP(C701,[3]Heroes_Config!B:C,2,0)="重骑兵",VLOOKUP(C701,[3]Heroes_Config!B:C,2,0)="盾兵",VLOOKUP(C701,[3]Heroes_Config!B:C,2,0)="忍者",VLOOKUP(C701,[3]Heroes_Config!B:C,2,0)="怪兽"),0,1)),2)),[4]被动技能!A$3:B$32,2,0)))</f>
        <v/>
      </c>
      <c r="J701" s="34" t="str">
        <f t="shared" si="108"/>
        <v/>
      </c>
      <c r="K701" s="34" t="str">
        <f>VLOOKUP(D701,[4]被动技能!$A$35:$B$37,2,0)</f>
        <v>80000020|5|80000021|5|80000022|5;80000021|10|80000022|10|80000023|10</v>
      </c>
      <c r="L701" s="34" t="str">
        <f t="shared" si="106"/>
        <v/>
      </c>
      <c r="M701" s="34" t="str">
        <f t="shared" si="107"/>
        <v/>
      </c>
    </row>
    <row r="702" spans="1:13" s="34" customFormat="1" x14ac:dyDescent="0.15">
      <c r="A702" s="34">
        <f t="shared" si="105"/>
        <v>950203</v>
      </c>
      <c r="B702" s="104">
        <f t="shared" si="109"/>
        <v>9502</v>
      </c>
      <c r="C702" s="104" t="s">
        <v>1245</v>
      </c>
      <c r="D702" s="117">
        <f>VLOOKUP(B702,Heroes_Config!$A$5:$AN$5005,MATCH(D$4,Heroes_Config!$A$4:$AN$4,0),0)</f>
        <v>2</v>
      </c>
      <c r="E702" s="34">
        <v>3</v>
      </c>
      <c r="I702" s="34" t="str">
        <f>IF(F702="","",IF(F702=4,VLOOKUP(VALUE(CONCATENATE(E702,F702,IF(OR(VLOOKUP(C702,[3]Heroes_Config!B:C,2,0)="枪兵",VLOOKUP(C702,[3]Heroes_Config!B:C,2,0)="步兵",VLOOKUP(C702,[3]Heroes_Config!B:C,2,0)="骑兵",VLOOKUP(C702,[3]Heroes_Config!B:C,2,0)="轻骑兵",VLOOKUP(C702,[3]Heroes_Config!B:C,2,0)="重骑兵",VLOOKUP(C702,[3]Heroes_Config!B:C,2,0)="盾兵",VLOOKUP(C702,[3]Heroes_Config!B:C,2,0)="忍者",VLOOKUP(C702,[3]Heroes_Config!B:C,2,0)="怪兽"),0,1))),[4]被动技能!A$3:B$32,2,0),VLOOKUP(VALUE(LEFT(CONCATENATE(E702,F702,IF(OR(VLOOKUP(C702,[3]Heroes_Config!B:C,2,0)="枪兵",VLOOKUP(C702,[3]Heroes_Config!B:C,2,0)="步兵",VLOOKUP(C702,[3]Heroes_Config!B:C,2,0)="骑兵",VLOOKUP(C702,[3]Heroes_Config!B:C,2,0)="轻骑兵",VLOOKUP(C702,[3]Heroes_Config!B:C,2,0)="重骑兵",VLOOKUP(C702,[3]Heroes_Config!B:C,2,0)="盾兵",VLOOKUP(C702,[3]Heroes_Config!B:C,2,0)="忍者",VLOOKUP(C702,[3]Heroes_Config!B:C,2,0)="怪兽"),0,1)),2)),[4]被动技能!A$3:B$32,2,0)))</f>
        <v/>
      </c>
      <c r="J702" s="34" t="str">
        <f t="shared" si="108"/>
        <v/>
      </c>
      <c r="K702" s="34" t="str">
        <f>VLOOKUP(D702,[4]被动技能!$A$35:$B$37,2,0)</f>
        <v>80000020|5|80000021|5|80000022|5;80000021|10|80000022|10|80000023|10</v>
      </c>
      <c r="L702" s="34" t="str">
        <f t="shared" si="106"/>
        <v/>
      </c>
      <c r="M702" s="34" t="str">
        <f t="shared" si="107"/>
        <v/>
      </c>
    </row>
    <row r="703" spans="1:13" s="34" customFormat="1" x14ac:dyDescent="0.15">
      <c r="A703" s="34">
        <f t="shared" si="105"/>
        <v>950204</v>
      </c>
      <c r="B703" s="104">
        <f t="shared" si="109"/>
        <v>9502</v>
      </c>
      <c r="C703" s="104" t="s">
        <v>1245</v>
      </c>
      <c r="D703" s="117">
        <f>VLOOKUP(B703,Heroes_Config!$A$5:$AN$5005,MATCH(D$4,Heroes_Config!$A$4:$AN$4,0),0)</f>
        <v>2</v>
      </c>
      <c r="E703" s="34">
        <v>4</v>
      </c>
      <c r="I703" s="34" t="str">
        <f>IF(F703="","",IF(F703=4,VLOOKUP(VALUE(CONCATENATE(E703,F703,IF(OR(VLOOKUP(C703,[3]Heroes_Config!B:C,2,0)="枪兵",VLOOKUP(C703,[3]Heroes_Config!B:C,2,0)="步兵",VLOOKUP(C703,[3]Heroes_Config!B:C,2,0)="骑兵",VLOOKUP(C703,[3]Heroes_Config!B:C,2,0)="轻骑兵",VLOOKUP(C703,[3]Heroes_Config!B:C,2,0)="重骑兵",VLOOKUP(C703,[3]Heroes_Config!B:C,2,0)="盾兵",VLOOKUP(C703,[3]Heroes_Config!B:C,2,0)="忍者",VLOOKUP(C703,[3]Heroes_Config!B:C,2,0)="怪兽"),0,1))),[4]被动技能!A$3:B$32,2,0),VLOOKUP(VALUE(LEFT(CONCATENATE(E703,F703,IF(OR(VLOOKUP(C703,[3]Heroes_Config!B:C,2,0)="枪兵",VLOOKUP(C703,[3]Heroes_Config!B:C,2,0)="步兵",VLOOKUP(C703,[3]Heroes_Config!B:C,2,0)="骑兵",VLOOKUP(C703,[3]Heroes_Config!B:C,2,0)="轻骑兵",VLOOKUP(C703,[3]Heroes_Config!B:C,2,0)="重骑兵",VLOOKUP(C703,[3]Heroes_Config!B:C,2,0)="盾兵",VLOOKUP(C703,[3]Heroes_Config!B:C,2,0)="忍者",VLOOKUP(C703,[3]Heroes_Config!B:C,2,0)="怪兽"),0,1)),2)),[4]被动技能!A$3:B$32,2,0)))</f>
        <v/>
      </c>
      <c r="J703" s="34" t="str">
        <f t="shared" si="108"/>
        <v/>
      </c>
      <c r="K703" s="34" t="str">
        <f>VLOOKUP(D703,[4]被动技能!$A$35:$B$37,2,0)</f>
        <v>80000020|5|80000021|5|80000022|5;80000021|10|80000022|10|80000023|10</v>
      </c>
      <c r="L703" s="34" t="str">
        <f t="shared" si="106"/>
        <v/>
      </c>
      <c r="M703" s="34" t="str">
        <f t="shared" si="107"/>
        <v/>
      </c>
    </row>
    <row r="704" spans="1:13" s="34" customFormat="1" x14ac:dyDescent="0.15">
      <c r="A704" s="34">
        <f t="shared" si="105"/>
        <v>950205</v>
      </c>
      <c r="B704" s="104">
        <f t="shared" si="109"/>
        <v>9502</v>
      </c>
      <c r="C704" s="104" t="s">
        <v>1245</v>
      </c>
      <c r="D704" s="117">
        <f>VLOOKUP(B704,Heroes_Config!$A$5:$AN$5005,MATCH(D$4,Heroes_Config!$A$4:$AN$4,0),0)</f>
        <v>2</v>
      </c>
      <c r="E704" s="34">
        <v>5</v>
      </c>
      <c r="I704" s="34" t="str">
        <f>IF(F704="","",IF(F704=4,VLOOKUP(VALUE(CONCATENATE(E704,F704,IF(OR(VLOOKUP(C704,[3]Heroes_Config!B:C,2,0)="枪兵",VLOOKUP(C704,[3]Heroes_Config!B:C,2,0)="步兵",VLOOKUP(C704,[3]Heroes_Config!B:C,2,0)="骑兵",VLOOKUP(C704,[3]Heroes_Config!B:C,2,0)="轻骑兵",VLOOKUP(C704,[3]Heroes_Config!B:C,2,0)="重骑兵",VLOOKUP(C704,[3]Heroes_Config!B:C,2,0)="盾兵",VLOOKUP(C704,[3]Heroes_Config!B:C,2,0)="忍者",VLOOKUP(C704,[3]Heroes_Config!B:C,2,0)="怪兽"),0,1))),[4]被动技能!A$3:B$32,2,0),VLOOKUP(VALUE(LEFT(CONCATENATE(E704,F704,IF(OR(VLOOKUP(C704,[3]Heroes_Config!B:C,2,0)="枪兵",VLOOKUP(C704,[3]Heroes_Config!B:C,2,0)="步兵",VLOOKUP(C704,[3]Heroes_Config!B:C,2,0)="骑兵",VLOOKUP(C704,[3]Heroes_Config!B:C,2,0)="轻骑兵",VLOOKUP(C704,[3]Heroes_Config!B:C,2,0)="重骑兵",VLOOKUP(C704,[3]Heroes_Config!B:C,2,0)="盾兵",VLOOKUP(C704,[3]Heroes_Config!B:C,2,0)="忍者",VLOOKUP(C704,[3]Heroes_Config!B:C,2,0)="怪兽"),0,1)),2)),[4]被动技能!A$3:B$32,2,0)))</f>
        <v/>
      </c>
      <c r="J704" s="34" t="str">
        <f t="shared" si="108"/>
        <v/>
      </c>
      <c r="K704" s="34" t="str">
        <f>VLOOKUP(D704,[4]被动技能!$A$35:$B$37,2,0)</f>
        <v>80000020|5|80000021|5|80000022|5;80000021|10|80000022|10|80000023|10</v>
      </c>
      <c r="L704" s="34" t="str">
        <f t="shared" si="106"/>
        <v/>
      </c>
      <c r="M704" s="34" t="str">
        <f t="shared" si="107"/>
        <v/>
      </c>
    </row>
    <row r="705" spans="1:13" s="34" customFormat="1" x14ac:dyDescent="0.15">
      <c r="A705" s="34">
        <f t="shared" si="105"/>
        <v>950206</v>
      </c>
      <c r="B705" s="104">
        <f t="shared" si="109"/>
        <v>9502</v>
      </c>
      <c r="C705" s="104" t="s">
        <v>1245</v>
      </c>
      <c r="D705" s="117">
        <f>VLOOKUP(B705,Heroes_Config!$A$5:$AN$5005,MATCH(D$4,Heroes_Config!$A$4:$AN$4,0),0)</f>
        <v>2</v>
      </c>
      <c r="E705" s="34">
        <v>6</v>
      </c>
      <c r="I705" s="34" t="str">
        <f>IF(F705="","",IF(F705=4,VLOOKUP(VALUE(CONCATENATE(E705,F705,IF(OR(VLOOKUP(C705,[3]Heroes_Config!B:C,2,0)="枪兵",VLOOKUP(C705,[3]Heroes_Config!B:C,2,0)="步兵",VLOOKUP(C705,[3]Heroes_Config!B:C,2,0)="骑兵",VLOOKUP(C705,[3]Heroes_Config!B:C,2,0)="轻骑兵",VLOOKUP(C705,[3]Heroes_Config!B:C,2,0)="重骑兵",VLOOKUP(C705,[3]Heroes_Config!B:C,2,0)="盾兵",VLOOKUP(C705,[3]Heroes_Config!B:C,2,0)="忍者",VLOOKUP(C705,[3]Heroes_Config!B:C,2,0)="怪兽"),0,1))),[4]被动技能!A$3:B$32,2,0),VLOOKUP(VALUE(LEFT(CONCATENATE(E705,F705,IF(OR(VLOOKUP(C705,[3]Heroes_Config!B:C,2,0)="枪兵",VLOOKUP(C705,[3]Heroes_Config!B:C,2,0)="步兵",VLOOKUP(C705,[3]Heroes_Config!B:C,2,0)="骑兵",VLOOKUP(C705,[3]Heroes_Config!B:C,2,0)="轻骑兵",VLOOKUP(C705,[3]Heroes_Config!B:C,2,0)="重骑兵",VLOOKUP(C705,[3]Heroes_Config!B:C,2,0)="盾兵",VLOOKUP(C705,[3]Heroes_Config!B:C,2,0)="忍者",VLOOKUP(C705,[3]Heroes_Config!B:C,2,0)="怪兽"),0,1)),2)),[4]被动技能!A$3:B$32,2,0)))</f>
        <v/>
      </c>
      <c r="J705" s="34" t="str">
        <f t="shared" si="108"/>
        <v/>
      </c>
      <c r="K705" s="34" t="str">
        <f>VLOOKUP(D705,[4]被动技能!$A$35:$B$37,2,0)</f>
        <v>80000020|5|80000021|5|80000022|5;80000021|10|80000022|10|80000023|10</v>
      </c>
      <c r="L705" s="34" t="str">
        <f t="shared" si="106"/>
        <v/>
      </c>
      <c r="M705" s="34" t="str">
        <f t="shared" si="107"/>
        <v/>
      </c>
    </row>
    <row r="706" spans="1:13" s="34" customFormat="1" x14ac:dyDescent="0.15">
      <c r="A706" s="34">
        <f t="shared" si="105"/>
        <v>950301</v>
      </c>
      <c r="B706" s="104">
        <f t="shared" si="109"/>
        <v>9503</v>
      </c>
      <c r="C706" s="104" t="s">
        <v>1246</v>
      </c>
      <c r="D706" s="117">
        <f>VLOOKUP(B706,Heroes_Config!$A$5:$AN$5005,MATCH(D$4,Heroes_Config!$A$4:$AN$4,0),0)</f>
        <v>2</v>
      </c>
      <c r="E706" s="34">
        <v>1</v>
      </c>
      <c r="I706" s="34" t="str">
        <f>IF(F706="","",IF(F706=4,VLOOKUP(VALUE(CONCATENATE(E706,F706,IF(OR(VLOOKUP(C706,[3]Heroes_Config!B:C,2,0)="枪兵",VLOOKUP(C706,[3]Heroes_Config!B:C,2,0)="步兵",VLOOKUP(C706,[3]Heroes_Config!B:C,2,0)="骑兵",VLOOKUP(C706,[3]Heroes_Config!B:C,2,0)="轻骑兵",VLOOKUP(C706,[3]Heroes_Config!B:C,2,0)="重骑兵",VLOOKUP(C706,[3]Heroes_Config!B:C,2,0)="盾兵",VLOOKUP(C706,[3]Heroes_Config!B:C,2,0)="忍者",VLOOKUP(C706,[3]Heroes_Config!B:C,2,0)="怪兽"),0,1))),[4]被动技能!A$3:B$32,2,0),VLOOKUP(VALUE(LEFT(CONCATENATE(E706,F706,IF(OR(VLOOKUP(C706,[3]Heroes_Config!B:C,2,0)="枪兵",VLOOKUP(C706,[3]Heroes_Config!B:C,2,0)="步兵",VLOOKUP(C706,[3]Heroes_Config!B:C,2,0)="骑兵",VLOOKUP(C706,[3]Heroes_Config!B:C,2,0)="轻骑兵",VLOOKUP(C706,[3]Heroes_Config!B:C,2,0)="重骑兵",VLOOKUP(C706,[3]Heroes_Config!B:C,2,0)="盾兵",VLOOKUP(C706,[3]Heroes_Config!B:C,2,0)="忍者",VLOOKUP(C706,[3]Heroes_Config!B:C,2,0)="怪兽"),0,1)),2)),[4]被动技能!A$3:B$32,2,0)))</f>
        <v/>
      </c>
      <c r="J706" s="34" t="str">
        <f t="shared" si="108"/>
        <v/>
      </c>
      <c r="K706" s="34" t="str">
        <f>VLOOKUP(D706,[4]被动技能!$A$35:$B$37,2,0)</f>
        <v>80000020|5|80000021|5|80000022|5;80000021|10|80000022|10|80000023|10</v>
      </c>
      <c r="L706" s="34" t="str">
        <f t="shared" si="106"/>
        <v/>
      </c>
      <c r="M706" s="34" t="str">
        <f t="shared" si="107"/>
        <v/>
      </c>
    </row>
    <row r="707" spans="1:13" s="34" customFormat="1" x14ac:dyDescent="0.15">
      <c r="A707" s="34">
        <f t="shared" si="105"/>
        <v>950302</v>
      </c>
      <c r="B707" s="104">
        <f t="shared" si="109"/>
        <v>9503</v>
      </c>
      <c r="C707" s="104" t="s">
        <v>1246</v>
      </c>
      <c r="D707" s="117">
        <f>VLOOKUP(B707,Heroes_Config!$A$5:$AN$5005,MATCH(D$4,Heroes_Config!$A$4:$AN$4,0),0)</f>
        <v>2</v>
      </c>
      <c r="E707" s="34">
        <v>2</v>
      </c>
      <c r="I707" s="34" t="str">
        <f>IF(F707="","",IF(F707=4,VLOOKUP(VALUE(CONCATENATE(E707,F707,IF(OR(VLOOKUP(C707,[3]Heroes_Config!B:C,2,0)="枪兵",VLOOKUP(C707,[3]Heroes_Config!B:C,2,0)="步兵",VLOOKUP(C707,[3]Heroes_Config!B:C,2,0)="骑兵",VLOOKUP(C707,[3]Heroes_Config!B:C,2,0)="轻骑兵",VLOOKUP(C707,[3]Heroes_Config!B:C,2,0)="重骑兵",VLOOKUP(C707,[3]Heroes_Config!B:C,2,0)="盾兵",VLOOKUP(C707,[3]Heroes_Config!B:C,2,0)="忍者",VLOOKUP(C707,[3]Heroes_Config!B:C,2,0)="怪兽"),0,1))),[4]被动技能!A$3:B$32,2,0),VLOOKUP(VALUE(LEFT(CONCATENATE(E707,F707,IF(OR(VLOOKUP(C707,[3]Heroes_Config!B:C,2,0)="枪兵",VLOOKUP(C707,[3]Heroes_Config!B:C,2,0)="步兵",VLOOKUP(C707,[3]Heroes_Config!B:C,2,0)="骑兵",VLOOKUP(C707,[3]Heroes_Config!B:C,2,0)="轻骑兵",VLOOKUP(C707,[3]Heroes_Config!B:C,2,0)="重骑兵",VLOOKUP(C707,[3]Heroes_Config!B:C,2,0)="盾兵",VLOOKUP(C707,[3]Heroes_Config!B:C,2,0)="忍者",VLOOKUP(C707,[3]Heroes_Config!B:C,2,0)="怪兽"),0,1)),2)),[4]被动技能!A$3:B$32,2,0)))</f>
        <v/>
      </c>
      <c r="J707" s="34" t="str">
        <f t="shared" si="108"/>
        <v/>
      </c>
      <c r="K707" s="34" t="str">
        <f>VLOOKUP(D707,[4]被动技能!$A$35:$B$37,2,0)</f>
        <v>80000020|5|80000021|5|80000022|5;80000021|10|80000022|10|80000023|10</v>
      </c>
      <c r="L707" s="34" t="str">
        <f t="shared" si="106"/>
        <v/>
      </c>
      <c r="M707" s="34" t="str">
        <f t="shared" si="107"/>
        <v/>
      </c>
    </row>
    <row r="708" spans="1:13" s="34" customFormat="1" x14ac:dyDescent="0.15">
      <c r="A708" s="34">
        <f t="shared" si="105"/>
        <v>950303</v>
      </c>
      <c r="B708" s="104">
        <f t="shared" si="109"/>
        <v>9503</v>
      </c>
      <c r="C708" s="104" t="s">
        <v>1246</v>
      </c>
      <c r="D708" s="117">
        <f>VLOOKUP(B708,Heroes_Config!$A$5:$AN$5005,MATCH(D$4,Heroes_Config!$A$4:$AN$4,0),0)</f>
        <v>2</v>
      </c>
      <c r="E708" s="34">
        <v>3</v>
      </c>
      <c r="I708" s="34" t="str">
        <f>IF(F708="","",IF(F708=4,VLOOKUP(VALUE(CONCATENATE(E708,F708,IF(OR(VLOOKUP(C708,[3]Heroes_Config!B:C,2,0)="枪兵",VLOOKUP(C708,[3]Heroes_Config!B:C,2,0)="步兵",VLOOKUP(C708,[3]Heroes_Config!B:C,2,0)="骑兵",VLOOKUP(C708,[3]Heroes_Config!B:C,2,0)="轻骑兵",VLOOKUP(C708,[3]Heroes_Config!B:C,2,0)="重骑兵",VLOOKUP(C708,[3]Heroes_Config!B:C,2,0)="盾兵",VLOOKUP(C708,[3]Heroes_Config!B:C,2,0)="忍者",VLOOKUP(C708,[3]Heroes_Config!B:C,2,0)="怪兽"),0,1))),[4]被动技能!A$3:B$32,2,0),VLOOKUP(VALUE(LEFT(CONCATENATE(E708,F708,IF(OR(VLOOKUP(C708,[3]Heroes_Config!B:C,2,0)="枪兵",VLOOKUP(C708,[3]Heroes_Config!B:C,2,0)="步兵",VLOOKUP(C708,[3]Heroes_Config!B:C,2,0)="骑兵",VLOOKUP(C708,[3]Heroes_Config!B:C,2,0)="轻骑兵",VLOOKUP(C708,[3]Heroes_Config!B:C,2,0)="重骑兵",VLOOKUP(C708,[3]Heroes_Config!B:C,2,0)="盾兵",VLOOKUP(C708,[3]Heroes_Config!B:C,2,0)="忍者",VLOOKUP(C708,[3]Heroes_Config!B:C,2,0)="怪兽"),0,1)),2)),[4]被动技能!A$3:B$32,2,0)))</f>
        <v/>
      </c>
      <c r="J708" s="34" t="str">
        <f t="shared" si="108"/>
        <v/>
      </c>
      <c r="K708" s="34" t="str">
        <f>VLOOKUP(D708,[4]被动技能!$A$35:$B$37,2,0)</f>
        <v>80000020|5|80000021|5|80000022|5;80000021|10|80000022|10|80000023|10</v>
      </c>
      <c r="L708" s="34" t="str">
        <f t="shared" si="106"/>
        <v/>
      </c>
      <c r="M708" s="34" t="str">
        <f t="shared" si="107"/>
        <v/>
      </c>
    </row>
    <row r="709" spans="1:13" s="34" customFormat="1" x14ac:dyDescent="0.15">
      <c r="A709" s="34">
        <f t="shared" si="105"/>
        <v>950304</v>
      </c>
      <c r="B709" s="104">
        <f t="shared" si="109"/>
        <v>9503</v>
      </c>
      <c r="C709" s="104" t="s">
        <v>1246</v>
      </c>
      <c r="D709" s="117">
        <f>VLOOKUP(B709,Heroes_Config!$A$5:$AN$5005,MATCH(D$4,Heroes_Config!$A$4:$AN$4,0),0)</f>
        <v>2</v>
      </c>
      <c r="E709" s="34">
        <v>4</v>
      </c>
      <c r="I709" s="34" t="str">
        <f>IF(F709="","",IF(F709=4,VLOOKUP(VALUE(CONCATENATE(E709,F709,IF(OR(VLOOKUP(C709,[3]Heroes_Config!B:C,2,0)="枪兵",VLOOKUP(C709,[3]Heroes_Config!B:C,2,0)="步兵",VLOOKUP(C709,[3]Heroes_Config!B:C,2,0)="骑兵",VLOOKUP(C709,[3]Heroes_Config!B:C,2,0)="轻骑兵",VLOOKUP(C709,[3]Heroes_Config!B:C,2,0)="重骑兵",VLOOKUP(C709,[3]Heroes_Config!B:C,2,0)="盾兵",VLOOKUP(C709,[3]Heroes_Config!B:C,2,0)="忍者",VLOOKUP(C709,[3]Heroes_Config!B:C,2,0)="怪兽"),0,1))),[4]被动技能!A$3:B$32,2,0),VLOOKUP(VALUE(LEFT(CONCATENATE(E709,F709,IF(OR(VLOOKUP(C709,[3]Heroes_Config!B:C,2,0)="枪兵",VLOOKUP(C709,[3]Heroes_Config!B:C,2,0)="步兵",VLOOKUP(C709,[3]Heroes_Config!B:C,2,0)="骑兵",VLOOKUP(C709,[3]Heroes_Config!B:C,2,0)="轻骑兵",VLOOKUP(C709,[3]Heroes_Config!B:C,2,0)="重骑兵",VLOOKUP(C709,[3]Heroes_Config!B:C,2,0)="盾兵",VLOOKUP(C709,[3]Heroes_Config!B:C,2,0)="忍者",VLOOKUP(C709,[3]Heroes_Config!B:C,2,0)="怪兽"),0,1)),2)),[4]被动技能!A$3:B$32,2,0)))</f>
        <v/>
      </c>
      <c r="J709" s="34" t="str">
        <f t="shared" si="108"/>
        <v/>
      </c>
      <c r="K709" s="34" t="str">
        <f>VLOOKUP(D709,[4]被动技能!$A$35:$B$37,2,0)</f>
        <v>80000020|5|80000021|5|80000022|5;80000021|10|80000022|10|80000023|10</v>
      </c>
      <c r="L709" s="34" t="str">
        <f t="shared" si="106"/>
        <v/>
      </c>
      <c r="M709" s="34" t="str">
        <f t="shared" si="107"/>
        <v/>
      </c>
    </row>
    <row r="710" spans="1:13" s="34" customFormat="1" x14ac:dyDescent="0.15">
      <c r="A710" s="34">
        <f t="shared" ref="A710:A773" si="110">B710*100+E710</f>
        <v>950305</v>
      </c>
      <c r="B710" s="104">
        <f t="shared" si="109"/>
        <v>9503</v>
      </c>
      <c r="C710" s="104" t="s">
        <v>1246</v>
      </c>
      <c r="D710" s="117">
        <f>VLOOKUP(B710,Heroes_Config!$A$5:$AN$5005,MATCH(D$4,Heroes_Config!$A$4:$AN$4,0),0)</f>
        <v>2</v>
      </c>
      <c r="E710" s="34">
        <v>5</v>
      </c>
      <c r="I710" s="34" t="str">
        <f>IF(F710="","",IF(F710=4,VLOOKUP(VALUE(CONCATENATE(E710,F710,IF(OR(VLOOKUP(C710,[3]Heroes_Config!B:C,2,0)="枪兵",VLOOKUP(C710,[3]Heroes_Config!B:C,2,0)="步兵",VLOOKUP(C710,[3]Heroes_Config!B:C,2,0)="骑兵",VLOOKUP(C710,[3]Heroes_Config!B:C,2,0)="轻骑兵",VLOOKUP(C710,[3]Heroes_Config!B:C,2,0)="重骑兵",VLOOKUP(C710,[3]Heroes_Config!B:C,2,0)="盾兵",VLOOKUP(C710,[3]Heroes_Config!B:C,2,0)="忍者",VLOOKUP(C710,[3]Heroes_Config!B:C,2,0)="怪兽"),0,1))),[4]被动技能!A$3:B$32,2,0),VLOOKUP(VALUE(LEFT(CONCATENATE(E710,F710,IF(OR(VLOOKUP(C710,[3]Heroes_Config!B:C,2,0)="枪兵",VLOOKUP(C710,[3]Heroes_Config!B:C,2,0)="步兵",VLOOKUP(C710,[3]Heroes_Config!B:C,2,0)="骑兵",VLOOKUP(C710,[3]Heroes_Config!B:C,2,0)="轻骑兵",VLOOKUP(C710,[3]Heroes_Config!B:C,2,0)="重骑兵",VLOOKUP(C710,[3]Heroes_Config!B:C,2,0)="盾兵",VLOOKUP(C710,[3]Heroes_Config!B:C,2,0)="忍者",VLOOKUP(C710,[3]Heroes_Config!B:C,2,0)="怪兽"),0,1)),2)),[4]被动技能!A$3:B$32,2,0)))</f>
        <v/>
      </c>
      <c r="J710" s="34" t="str">
        <f t="shared" si="108"/>
        <v/>
      </c>
      <c r="K710" s="34" t="str">
        <f>VLOOKUP(D710,[4]被动技能!$A$35:$B$37,2,0)</f>
        <v>80000020|5|80000021|5|80000022|5;80000021|10|80000022|10|80000023|10</v>
      </c>
      <c r="L710" s="34" t="str">
        <f t="shared" si="106"/>
        <v/>
      </c>
      <c r="M710" s="34" t="str">
        <f t="shared" si="107"/>
        <v/>
      </c>
    </row>
    <row r="711" spans="1:13" s="34" customFormat="1" x14ac:dyDescent="0.15">
      <c r="A711" s="34">
        <f t="shared" si="110"/>
        <v>950306</v>
      </c>
      <c r="B711" s="104">
        <f t="shared" si="109"/>
        <v>9503</v>
      </c>
      <c r="C711" s="104" t="s">
        <v>1246</v>
      </c>
      <c r="D711" s="117">
        <f>VLOOKUP(B711,Heroes_Config!$A$5:$AN$5005,MATCH(D$4,Heroes_Config!$A$4:$AN$4,0),0)</f>
        <v>2</v>
      </c>
      <c r="E711" s="34">
        <v>6</v>
      </c>
      <c r="I711" s="34" t="str">
        <f>IF(F711="","",IF(F711=4,VLOOKUP(VALUE(CONCATENATE(E711,F711,IF(OR(VLOOKUP(C711,[3]Heroes_Config!B:C,2,0)="枪兵",VLOOKUP(C711,[3]Heroes_Config!B:C,2,0)="步兵",VLOOKUP(C711,[3]Heroes_Config!B:C,2,0)="骑兵",VLOOKUP(C711,[3]Heroes_Config!B:C,2,0)="轻骑兵",VLOOKUP(C711,[3]Heroes_Config!B:C,2,0)="重骑兵",VLOOKUP(C711,[3]Heroes_Config!B:C,2,0)="盾兵",VLOOKUP(C711,[3]Heroes_Config!B:C,2,0)="忍者",VLOOKUP(C711,[3]Heroes_Config!B:C,2,0)="怪兽"),0,1))),[4]被动技能!A$3:B$32,2,0),VLOOKUP(VALUE(LEFT(CONCATENATE(E711,F711,IF(OR(VLOOKUP(C711,[3]Heroes_Config!B:C,2,0)="枪兵",VLOOKUP(C711,[3]Heroes_Config!B:C,2,0)="步兵",VLOOKUP(C711,[3]Heroes_Config!B:C,2,0)="骑兵",VLOOKUP(C711,[3]Heroes_Config!B:C,2,0)="轻骑兵",VLOOKUP(C711,[3]Heroes_Config!B:C,2,0)="重骑兵",VLOOKUP(C711,[3]Heroes_Config!B:C,2,0)="盾兵",VLOOKUP(C711,[3]Heroes_Config!B:C,2,0)="忍者",VLOOKUP(C711,[3]Heroes_Config!B:C,2,0)="怪兽"),0,1)),2)),[4]被动技能!A$3:B$32,2,0)))</f>
        <v/>
      </c>
      <c r="J711" s="34" t="str">
        <f t="shared" si="108"/>
        <v/>
      </c>
      <c r="K711" s="34" t="str">
        <f>VLOOKUP(D711,[4]被动技能!$A$35:$B$37,2,0)</f>
        <v>80000020|5|80000021|5|80000022|5;80000021|10|80000022|10|80000023|10</v>
      </c>
      <c r="L711" s="34" t="str">
        <f t="shared" si="106"/>
        <v/>
      </c>
      <c r="M711" s="34" t="str">
        <f t="shared" si="107"/>
        <v/>
      </c>
    </row>
    <row r="712" spans="1:13" s="34" customFormat="1" x14ac:dyDescent="0.15">
      <c r="A712" s="34">
        <f t="shared" si="110"/>
        <v>950401</v>
      </c>
      <c r="B712" s="104">
        <f t="shared" si="109"/>
        <v>9504</v>
      </c>
      <c r="C712" s="104" t="s">
        <v>1247</v>
      </c>
      <c r="D712" s="117">
        <f>VLOOKUP(B712,Heroes_Config!$A$5:$AN$5005,MATCH(D$4,Heroes_Config!$A$4:$AN$4,0),0)</f>
        <v>2</v>
      </c>
      <c r="E712" s="34">
        <v>1</v>
      </c>
      <c r="I712" s="34" t="str">
        <f>IF(F712="","",IF(F712=4,VLOOKUP(VALUE(CONCATENATE(E712,F712,IF(OR(VLOOKUP(C712,[3]Heroes_Config!B:C,2,0)="枪兵",VLOOKUP(C712,[3]Heroes_Config!B:C,2,0)="步兵",VLOOKUP(C712,[3]Heroes_Config!B:C,2,0)="骑兵",VLOOKUP(C712,[3]Heroes_Config!B:C,2,0)="轻骑兵",VLOOKUP(C712,[3]Heroes_Config!B:C,2,0)="重骑兵",VLOOKUP(C712,[3]Heroes_Config!B:C,2,0)="盾兵",VLOOKUP(C712,[3]Heroes_Config!B:C,2,0)="忍者",VLOOKUP(C712,[3]Heroes_Config!B:C,2,0)="怪兽"),0,1))),[4]被动技能!A$3:B$32,2,0),VLOOKUP(VALUE(LEFT(CONCATENATE(E712,F712,IF(OR(VLOOKUP(C712,[3]Heroes_Config!B:C,2,0)="枪兵",VLOOKUP(C712,[3]Heroes_Config!B:C,2,0)="步兵",VLOOKUP(C712,[3]Heroes_Config!B:C,2,0)="骑兵",VLOOKUP(C712,[3]Heroes_Config!B:C,2,0)="轻骑兵",VLOOKUP(C712,[3]Heroes_Config!B:C,2,0)="重骑兵",VLOOKUP(C712,[3]Heroes_Config!B:C,2,0)="盾兵",VLOOKUP(C712,[3]Heroes_Config!B:C,2,0)="忍者",VLOOKUP(C712,[3]Heroes_Config!B:C,2,0)="怪兽"),0,1)),2)),[4]被动技能!A$3:B$32,2,0)))</f>
        <v/>
      </c>
      <c r="J712" s="34" t="str">
        <f t="shared" si="108"/>
        <v/>
      </c>
      <c r="K712" s="34" t="str">
        <f>VLOOKUP(D712,[4]被动技能!$A$35:$B$37,2,0)</f>
        <v>80000020|5|80000021|5|80000022|5;80000021|10|80000022|10|80000023|10</v>
      </c>
      <c r="L712" s="34" t="str">
        <f t="shared" si="106"/>
        <v/>
      </c>
      <c r="M712" s="34" t="str">
        <f t="shared" si="107"/>
        <v/>
      </c>
    </row>
    <row r="713" spans="1:13" s="34" customFormat="1" x14ac:dyDescent="0.15">
      <c r="A713" s="34">
        <f t="shared" si="110"/>
        <v>950402</v>
      </c>
      <c r="B713" s="104">
        <f t="shared" si="109"/>
        <v>9504</v>
      </c>
      <c r="C713" s="104" t="s">
        <v>1247</v>
      </c>
      <c r="D713" s="117">
        <f>VLOOKUP(B713,Heroes_Config!$A$5:$AN$5005,MATCH(D$4,Heroes_Config!$A$4:$AN$4,0),0)</f>
        <v>2</v>
      </c>
      <c r="E713" s="34">
        <v>2</v>
      </c>
      <c r="I713" s="34" t="str">
        <f>IF(F713="","",IF(F713=4,VLOOKUP(VALUE(CONCATENATE(E713,F713,IF(OR(VLOOKUP(C713,[3]Heroes_Config!B:C,2,0)="枪兵",VLOOKUP(C713,[3]Heroes_Config!B:C,2,0)="步兵",VLOOKUP(C713,[3]Heroes_Config!B:C,2,0)="骑兵",VLOOKUP(C713,[3]Heroes_Config!B:C,2,0)="轻骑兵",VLOOKUP(C713,[3]Heroes_Config!B:C,2,0)="重骑兵",VLOOKUP(C713,[3]Heroes_Config!B:C,2,0)="盾兵",VLOOKUP(C713,[3]Heroes_Config!B:C,2,0)="忍者",VLOOKUP(C713,[3]Heroes_Config!B:C,2,0)="怪兽"),0,1))),[4]被动技能!A$3:B$32,2,0),VLOOKUP(VALUE(LEFT(CONCATENATE(E713,F713,IF(OR(VLOOKUP(C713,[3]Heroes_Config!B:C,2,0)="枪兵",VLOOKUP(C713,[3]Heroes_Config!B:C,2,0)="步兵",VLOOKUP(C713,[3]Heroes_Config!B:C,2,0)="骑兵",VLOOKUP(C713,[3]Heroes_Config!B:C,2,0)="轻骑兵",VLOOKUP(C713,[3]Heroes_Config!B:C,2,0)="重骑兵",VLOOKUP(C713,[3]Heroes_Config!B:C,2,0)="盾兵",VLOOKUP(C713,[3]Heroes_Config!B:C,2,0)="忍者",VLOOKUP(C713,[3]Heroes_Config!B:C,2,0)="怪兽"),0,1)),2)),[4]被动技能!A$3:B$32,2,0)))</f>
        <v/>
      </c>
      <c r="J713" s="34" t="str">
        <f t="shared" si="108"/>
        <v/>
      </c>
      <c r="K713" s="34" t="str">
        <f>VLOOKUP(D713,[4]被动技能!$A$35:$B$37,2,0)</f>
        <v>80000020|5|80000021|5|80000022|5;80000021|10|80000022|10|80000023|10</v>
      </c>
      <c r="L713" s="34" t="str">
        <f t="shared" si="106"/>
        <v/>
      </c>
      <c r="M713" s="34" t="str">
        <f t="shared" si="107"/>
        <v/>
      </c>
    </row>
    <row r="714" spans="1:13" s="34" customFormat="1" x14ac:dyDescent="0.15">
      <c r="A714" s="34">
        <f t="shared" si="110"/>
        <v>950403</v>
      </c>
      <c r="B714" s="104">
        <f t="shared" si="109"/>
        <v>9504</v>
      </c>
      <c r="C714" s="104" t="s">
        <v>1247</v>
      </c>
      <c r="D714" s="117">
        <f>VLOOKUP(B714,Heroes_Config!$A$5:$AN$5005,MATCH(D$4,Heroes_Config!$A$4:$AN$4,0),0)</f>
        <v>2</v>
      </c>
      <c r="E714" s="34">
        <v>3</v>
      </c>
      <c r="I714" s="34" t="str">
        <f>IF(F714="","",IF(F714=4,VLOOKUP(VALUE(CONCATENATE(E714,F714,IF(OR(VLOOKUP(C714,[3]Heroes_Config!B:C,2,0)="枪兵",VLOOKUP(C714,[3]Heroes_Config!B:C,2,0)="步兵",VLOOKUP(C714,[3]Heroes_Config!B:C,2,0)="骑兵",VLOOKUP(C714,[3]Heroes_Config!B:C,2,0)="轻骑兵",VLOOKUP(C714,[3]Heroes_Config!B:C,2,0)="重骑兵",VLOOKUP(C714,[3]Heroes_Config!B:C,2,0)="盾兵",VLOOKUP(C714,[3]Heroes_Config!B:C,2,0)="忍者",VLOOKUP(C714,[3]Heroes_Config!B:C,2,0)="怪兽"),0,1))),[4]被动技能!A$3:B$32,2,0),VLOOKUP(VALUE(LEFT(CONCATENATE(E714,F714,IF(OR(VLOOKUP(C714,[3]Heroes_Config!B:C,2,0)="枪兵",VLOOKUP(C714,[3]Heroes_Config!B:C,2,0)="步兵",VLOOKUP(C714,[3]Heroes_Config!B:C,2,0)="骑兵",VLOOKUP(C714,[3]Heroes_Config!B:C,2,0)="轻骑兵",VLOOKUP(C714,[3]Heroes_Config!B:C,2,0)="重骑兵",VLOOKUP(C714,[3]Heroes_Config!B:C,2,0)="盾兵",VLOOKUP(C714,[3]Heroes_Config!B:C,2,0)="忍者",VLOOKUP(C714,[3]Heroes_Config!B:C,2,0)="怪兽"),0,1)),2)),[4]被动技能!A$3:B$32,2,0)))</f>
        <v/>
      </c>
      <c r="J714" s="34" t="str">
        <f t="shared" si="108"/>
        <v/>
      </c>
      <c r="K714" s="34" t="str">
        <f>VLOOKUP(D714,[4]被动技能!$A$35:$B$37,2,0)</f>
        <v>80000020|5|80000021|5|80000022|5;80000021|10|80000022|10|80000023|10</v>
      </c>
      <c r="L714" s="34" t="str">
        <f t="shared" si="106"/>
        <v/>
      </c>
      <c r="M714" s="34" t="str">
        <f t="shared" si="107"/>
        <v/>
      </c>
    </row>
    <row r="715" spans="1:13" s="34" customFormat="1" x14ac:dyDescent="0.15">
      <c r="A715" s="34">
        <f t="shared" si="110"/>
        <v>950404</v>
      </c>
      <c r="B715" s="104">
        <f t="shared" si="109"/>
        <v>9504</v>
      </c>
      <c r="C715" s="104" t="s">
        <v>1247</v>
      </c>
      <c r="D715" s="117">
        <f>VLOOKUP(B715,Heroes_Config!$A$5:$AN$5005,MATCH(D$4,Heroes_Config!$A$4:$AN$4,0),0)</f>
        <v>2</v>
      </c>
      <c r="E715" s="34">
        <v>4</v>
      </c>
      <c r="I715" s="34" t="str">
        <f>IF(F715="","",IF(F715=4,VLOOKUP(VALUE(CONCATENATE(E715,F715,IF(OR(VLOOKUP(C715,[3]Heroes_Config!B:C,2,0)="枪兵",VLOOKUP(C715,[3]Heroes_Config!B:C,2,0)="步兵",VLOOKUP(C715,[3]Heroes_Config!B:C,2,0)="骑兵",VLOOKUP(C715,[3]Heroes_Config!B:C,2,0)="轻骑兵",VLOOKUP(C715,[3]Heroes_Config!B:C,2,0)="重骑兵",VLOOKUP(C715,[3]Heroes_Config!B:C,2,0)="盾兵",VLOOKUP(C715,[3]Heroes_Config!B:C,2,0)="忍者",VLOOKUP(C715,[3]Heroes_Config!B:C,2,0)="怪兽"),0,1))),[4]被动技能!A$3:B$32,2,0),VLOOKUP(VALUE(LEFT(CONCATENATE(E715,F715,IF(OR(VLOOKUP(C715,[3]Heroes_Config!B:C,2,0)="枪兵",VLOOKUP(C715,[3]Heroes_Config!B:C,2,0)="步兵",VLOOKUP(C715,[3]Heroes_Config!B:C,2,0)="骑兵",VLOOKUP(C715,[3]Heroes_Config!B:C,2,0)="轻骑兵",VLOOKUP(C715,[3]Heroes_Config!B:C,2,0)="重骑兵",VLOOKUP(C715,[3]Heroes_Config!B:C,2,0)="盾兵",VLOOKUP(C715,[3]Heroes_Config!B:C,2,0)="忍者",VLOOKUP(C715,[3]Heroes_Config!B:C,2,0)="怪兽"),0,1)),2)),[4]被动技能!A$3:B$32,2,0)))</f>
        <v/>
      </c>
      <c r="J715" s="34" t="str">
        <f t="shared" si="108"/>
        <v/>
      </c>
      <c r="K715" s="34" t="str">
        <f>VLOOKUP(D715,[4]被动技能!$A$35:$B$37,2,0)</f>
        <v>80000020|5|80000021|5|80000022|5;80000021|10|80000022|10|80000023|10</v>
      </c>
      <c r="L715" s="34" t="str">
        <f t="shared" si="106"/>
        <v/>
      </c>
      <c r="M715" s="34" t="str">
        <f t="shared" si="107"/>
        <v/>
      </c>
    </row>
    <row r="716" spans="1:13" s="34" customFormat="1" x14ac:dyDescent="0.15">
      <c r="A716" s="34">
        <f t="shared" si="110"/>
        <v>950405</v>
      </c>
      <c r="B716" s="104">
        <f t="shared" si="109"/>
        <v>9504</v>
      </c>
      <c r="C716" s="104" t="s">
        <v>1247</v>
      </c>
      <c r="D716" s="117">
        <f>VLOOKUP(B716,Heroes_Config!$A$5:$AN$5005,MATCH(D$4,Heroes_Config!$A$4:$AN$4,0),0)</f>
        <v>2</v>
      </c>
      <c r="E716" s="34">
        <v>5</v>
      </c>
      <c r="I716" s="34" t="str">
        <f>IF(F716="","",IF(F716=4,VLOOKUP(VALUE(CONCATENATE(E716,F716,IF(OR(VLOOKUP(C716,[3]Heroes_Config!B:C,2,0)="枪兵",VLOOKUP(C716,[3]Heroes_Config!B:C,2,0)="步兵",VLOOKUP(C716,[3]Heroes_Config!B:C,2,0)="骑兵",VLOOKUP(C716,[3]Heroes_Config!B:C,2,0)="轻骑兵",VLOOKUP(C716,[3]Heroes_Config!B:C,2,0)="重骑兵",VLOOKUP(C716,[3]Heroes_Config!B:C,2,0)="盾兵",VLOOKUP(C716,[3]Heroes_Config!B:C,2,0)="忍者",VLOOKUP(C716,[3]Heroes_Config!B:C,2,0)="怪兽"),0,1))),[4]被动技能!A$3:B$32,2,0),VLOOKUP(VALUE(LEFT(CONCATENATE(E716,F716,IF(OR(VLOOKUP(C716,[3]Heroes_Config!B:C,2,0)="枪兵",VLOOKUP(C716,[3]Heroes_Config!B:C,2,0)="步兵",VLOOKUP(C716,[3]Heroes_Config!B:C,2,0)="骑兵",VLOOKUP(C716,[3]Heroes_Config!B:C,2,0)="轻骑兵",VLOOKUP(C716,[3]Heroes_Config!B:C,2,0)="重骑兵",VLOOKUP(C716,[3]Heroes_Config!B:C,2,0)="盾兵",VLOOKUP(C716,[3]Heroes_Config!B:C,2,0)="忍者",VLOOKUP(C716,[3]Heroes_Config!B:C,2,0)="怪兽"),0,1)),2)),[4]被动技能!A$3:B$32,2,0)))</f>
        <v/>
      </c>
      <c r="J716" s="34" t="str">
        <f t="shared" si="108"/>
        <v/>
      </c>
      <c r="K716" s="34" t="str">
        <f>VLOOKUP(D716,[4]被动技能!$A$35:$B$37,2,0)</f>
        <v>80000020|5|80000021|5|80000022|5;80000021|10|80000022|10|80000023|10</v>
      </c>
      <c r="L716" s="34" t="str">
        <f t="shared" si="106"/>
        <v/>
      </c>
      <c r="M716" s="34" t="str">
        <f t="shared" si="107"/>
        <v/>
      </c>
    </row>
    <row r="717" spans="1:13" s="34" customFormat="1" x14ac:dyDescent="0.15">
      <c r="A717" s="34">
        <f t="shared" si="110"/>
        <v>950406</v>
      </c>
      <c r="B717" s="104">
        <f t="shared" si="109"/>
        <v>9504</v>
      </c>
      <c r="C717" s="104" t="s">
        <v>1247</v>
      </c>
      <c r="D717" s="117">
        <f>VLOOKUP(B717,Heroes_Config!$A$5:$AN$5005,MATCH(D$4,Heroes_Config!$A$4:$AN$4,0),0)</f>
        <v>2</v>
      </c>
      <c r="E717" s="34">
        <v>6</v>
      </c>
      <c r="I717" s="34" t="str">
        <f>IF(F717="","",IF(F717=4,VLOOKUP(VALUE(CONCATENATE(E717,F717,IF(OR(VLOOKUP(C717,[3]Heroes_Config!B:C,2,0)="枪兵",VLOOKUP(C717,[3]Heroes_Config!B:C,2,0)="步兵",VLOOKUP(C717,[3]Heroes_Config!B:C,2,0)="骑兵",VLOOKUP(C717,[3]Heroes_Config!B:C,2,0)="轻骑兵",VLOOKUP(C717,[3]Heroes_Config!B:C,2,0)="重骑兵",VLOOKUP(C717,[3]Heroes_Config!B:C,2,0)="盾兵",VLOOKUP(C717,[3]Heroes_Config!B:C,2,0)="忍者",VLOOKUP(C717,[3]Heroes_Config!B:C,2,0)="怪兽"),0,1))),[4]被动技能!A$3:B$32,2,0),VLOOKUP(VALUE(LEFT(CONCATENATE(E717,F717,IF(OR(VLOOKUP(C717,[3]Heroes_Config!B:C,2,0)="枪兵",VLOOKUP(C717,[3]Heroes_Config!B:C,2,0)="步兵",VLOOKUP(C717,[3]Heroes_Config!B:C,2,0)="骑兵",VLOOKUP(C717,[3]Heroes_Config!B:C,2,0)="轻骑兵",VLOOKUP(C717,[3]Heroes_Config!B:C,2,0)="重骑兵",VLOOKUP(C717,[3]Heroes_Config!B:C,2,0)="盾兵",VLOOKUP(C717,[3]Heroes_Config!B:C,2,0)="忍者",VLOOKUP(C717,[3]Heroes_Config!B:C,2,0)="怪兽"),0,1)),2)),[4]被动技能!A$3:B$32,2,0)))</f>
        <v/>
      </c>
      <c r="J717" s="34" t="str">
        <f t="shared" si="108"/>
        <v/>
      </c>
      <c r="K717" s="34" t="str">
        <f>VLOOKUP(D717,[4]被动技能!$A$35:$B$37,2,0)</f>
        <v>80000020|5|80000021|5|80000022|5;80000021|10|80000022|10|80000023|10</v>
      </c>
      <c r="L717" s="34" t="str">
        <f t="shared" si="106"/>
        <v/>
      </c>
      <c r="M717" s="34" t="str">
        <f t="shared" si="107"/>
        <v/>
      </c>
    </row>
    <row r="718" spans="1:13" s="34" customFormat="1" x14ac:dyDescent="0.15">
      <c r="A718" s="34">
        <f t="shared" si="110"/>
        <v>950501</v>
      </c>
      <c r="B718" s="104">
        <f t="shared" si="109"/>
        <v>9505</v>
      </c>
      <c r="C718" s="104" t="s">
        <v>1248</v>
      </c>
      <c r="D718" s="117">
        <f>VLOOKUP(B718,Heroes_Config!$A$5:$AN$5005,MATCH(D$4,Heroes_Config!$A$4:$AN$4,0),0)</f>
        <v>2</v>
      </c>
      <c r="E718" s="34">
        <v>1</v>
      </c>
      <c r="I718" s="34" t="str">
        <f>IF(F718="","",IF(F718=4,VLOOKUP(VALUE(CONCATENATE(E718,F718,IF(OR(VLOOKUP(C718,[3]Heroes_Config!B:C,2,0)="枪兵",VLOOKUP(C718,[3]Heroes_Config!B:C,2,0)="步兵",VLOOKUP(C718,[3]Heroes_Config!B:C,2,0)="骑兵",VLOOKUP(C718,[3]Heroes_Config!B:C,2,0)="轻骑兵",VLOOKUP(C718,[3]Heroes_Config!B:C,2,0)="重骑兵",VLOOKUP(C718,[3]Heroes_Config!B:C,2,0)="盾兵",VLOOKUP(C718,[3]Heroes_Config!B:C,2,0)="忍者",VLOOKUP(C718,[3]Heroes_Config!B:C,2,0)="怪兽"),0,1))),[4]被动技能!A$3:B$32,2,0),VLOOKUP(VALUE(LEFT(CONCATENATE(E718,F718,IF(OR(VLOOKUP(C718,[3]Heroes_Config!B:C,2,0)="枪兵",VLOOKUP(C718,[3]Heroes_Config!B:C,2,0)="步兵",VLOOKUP(C718,[3]Heroes_Config!B:C,2,0)="骑兵",VLOOKUP(C718,[3]Heroes_Config!B:C,2,0)="轻骑兵",VLOOKUP(C718,[3]Heroes_Config!B:C,2,0)="重骑兵",VLOOKUP(C718,[3]Heroes_Config!B:C,2,0)="盾兵",VLOOKUP(C718,[3]Heroes_Config!B:C,2,0)="忍者",VLOOKUP(C718,[3]Heroes_Config!B:C,2,0)="怪兽"),0,1)),2)),[4]被动技能!A$3:B$32,2,0)))</f>
        <v/>
      </c>
      <c r="J718" s="34" t="str">
        <f t="shared" si="108"/>
        <v/>
      </c>
      <c r="K718" s="34" t="str">
        <f>VLOOKUP(D718,[4]被动技能!$A$35:$B$37,2,0)</f>
        <v>80000020|5|80000021|5|80000022|5;80000021|10|80000022|10|80000023|10</v>
      </c>
      <c r="L718" s="34" t="str">
        <f t="shared" si="106"/>
        <v/>
      </c>
      <c r="M718" s="34" t="str">
        <f t="shared" si="107"/>
        <v/>
      </c>
    </row>
    <row r="719" spans="1:13" s="34" customFormat="1" x14ac:dyDescent="0.15">
      <c r="A719" s="34">
        <f t="shared" si="110"/>
        <v>950502</v>
      </c>
      <c r="B719" s="104">
        <f t="shared" si="109"/>
        <v>9505</v>
      </c>
      <c r="C719" s="104" t="s">
        <v>1248</v>
      </c>
      <c r="D719" s="117">
        <f>VLOOKUP(B719,Heroes_Config!$A$5:$AN$5005,MATCH(D$4,Heroes_Config!$A$4:$AN$4,0),0)</f>
        <v>2</v>
      </c>
      <c r="E719" s="34">
        <v>2</v>
      </c>
      <c r="I719" s="34" t="str">
        <f>IF(F719="","",IF(F719=4,VLOOKUP(VALUE(CONCATENATE(E719,F719,IF(OR(VLOOKUP(C719,[3]Heroes_Config!B:C,2,0)="枪兵",VLOOKUP(C719,[3]Heroes_Config!B:C,2,0)="步兵",VLOOKUP(C719,[3]Heroes_Config!B:C,2,0)="骑兵",VLOOKUP(C719,[3]Heroes_Config!B:C,2,0)="轻骑兵",VLOOKUP(C719,[3]Heroes_Config!B:C,2,0)="重骑兵",VLOOKUP(C719,[3]Heroes_Config!B:C,2,0)="盾兵",VLOOKUP(C719,[3]Heroes_Config!B:C,2,0)="忍者",VLOOKUP(C719,[3]Heroes_Config!B:C,2,0)="怪兽"),0,1))),[4]被动技能!A$3:B$32,2,0),VLOOKUP(VALUE(LEFT(CONCATENATE(E719,F719,IF(OR(VLOOKUP(C719,[3]Heroes_Config!B:C,2,0)="枪兵",VLOOKUP(C719,[3]Heroes_Config!B:C,2,0)="步兵",VLOOKUP(C719,[3]Heroes_Config!B:C,2,0)="骑兵",VLOOKUP(C719,[3]Heroes_Config!B:C,2,0)="轻骑兵",VLOOKUP(C719,[3]Heroes_Config!B:C,2,0)="重骑兵",VLOOKUP(C719,[3]Heroes_Config!B:C,2,0)="盾兵",VLOOKUP(C719,[3]Heroes_Config!B:C,2,0)="忍者",VLOOKUP(C719,[3]Heroes_Config!B:C,2,0)="怪兽"),0,1)),2)),[4]被动技能!A$3:B$32,2,0)))</f>
        <v/>
      </c>
      <c r="J719" s="34" t="str">
        <f t="shared" si="108"/>
        <v/>
      </c>
      <c r="K719" s="34" t="str">
        <f>VLOOKUP(D719,[4]被动技能!$A$35:$B$37,2,0)</f>
        <v>80000020|5|80000021|5|80000022|5;80000021|10|80000022|10|80000023|10</v>
      </c>
      <c r="L719" s="34" t="str">
        <f t="shared" si="106"/>
        <v/>
      </c>
      <c r="M719" s="34" t="str">
        <f t="shared" si="107"/>
        <v/>
      </c>
    </row>
    <row r="720" spans="1:13" s="34" customFormat="1" x14ac:dyDescent="0.15">
      <c r="A720" s="34">
        <f t="shared" si="110"/>
        <v>950503</v>
      </c>
      <c r="B720" s="104">
        <f t="shared" si="109"/>
        <v>9505</v>
      </c>
      <c r="C720" s="104" t="s">
        <v>1248</v>
      </c>
      <c r="D720" s="117">
        <f>VLOOKUP(B720,Heroes_Config!$A$5:$AN$5005,MATCH(D$4,Heroes_Config!$A$4:$AN$4,0),0)</f>
        <v>2</v>
      </c>
      <c r="E720" s="34">
        <v>3</v>
      </c>
      <c r="I720" s="34" t="str">
        <f>IF(F720="","",IF(F720=4,VLOOKUP(VALUE(CONCATENATE(E720,F720,IF(OR(VLOOKUP(C720,[3]Heroes_Config!B:C,2,0)="枪兵",VLOOKUP(C720,[3]Heroes_Config!B:C,2,0)="步兵",VLOOKUP(C720,[3]Heroes_Config!B:C,2,0)="骑兵",VLOOKUP(C720,[3]Heroes_Config!B:C,2,0)="轻骑兵",VLOOKUP(C720,[3]Heroes_Config!B:C,2,0)="重骑兵",VLOOKUP(C720,[3]Heroes_Config!B:C,2,0)="盾兵",VLOOKUP(C720,[3]Heroes_Config!B:C,2,0)="忍者",VLOOKUP(C720,[3]Heroes_Config!B:C,2,0)="怪兽"),0,1))),[4]被动技能!A$3:B$32,2,0),VLOOKUP(VALUE(LEFT(CONCATENATE(E720,F720,IF(OR(VLOOKUP(C720,[3]Heroes_Config!B:C,2,0)="枪兵",VLOOKUP(C720,[3]Heroes_Config!B:C,2,0)="步兵",VLOOKUP(C720,[3]Heroes_Config!B:C,2,0)="骑兵",VLOOKUP(C720,[3]Heroes_Config!B:C,2,0)="轻骑兵",VLOOKUP(C720,[3]Heroes_Config!B:C,2,0)="重骑兵",VLOOKUP(C720,[3]Heroes_Config!B:C,2,0)="盾兵",VLOOKUP(C720,[3]Heroes_Config!B:C,2,0)="忍者",VLOOKUP(C720,[3]Heroes_Config!B:C,2,0)="怪兽"),0,1)),2)),[4]被动技能!A$3:B$32,2,0)))</f>
        <v/>
      </c>
      <c r="J720" s="34" t="str">
        <f t="shared" si="108"/>
        <v/>
      </c>
      <c r="K720" s="34" t="str">
        <f>VLOOKUP(D720,[4]被动技能!$A$35:$B$37,2,0)</f>
        <v>80000020|5|80000021|5|80000022|5;80000021|10|80000022|10|80000023|10</v>
      </c>
      <c r="L720" s="34" t="str">
        <f t="shared" si="106"/>
        <v/>
      </c>
      <c r="M720" s="34" t="str">
        <f t="shared" si="107"/>
        <v/>
      </c>
    </row>
    <row r="721" spans="1:13" s="34" customFormat="1" x14ac:dyDescent="0.15">
      <c r="A721" s="34">
        <f t="shared" si="110"/>
        <v>950504</v>
      </c>
      <c r="B721" s="104">
        <f t="shared" si="109"/>
        <v>9505</v>
      </c>
      <c r="C721" s="104" t="s">
        <v>1248</v>
      </c>
      <c r="D721" s="117">
        <f>VLOOKUP(B721,Heroes_Config!$A$5:$AN$5005,MATCH(D$4,Heroes_Config!$A$4:$AN$4,0),0)</f>
        <v>2</v>
      </c>
      <c r="E721" s="34">
        <v>4</v>
      </c>
      <c r="I721" s="34" t="str">
        <f>IF(F721="","",IF(F721=4,VLOOKUP(VALUE(CONCATENATE(E721,F721,IF(OR(VLOOKUP(C721,[3]Heroes_Config!B:C,2,0)="枪兵",VLOOKUP(C721,[3]Heroes_Config!B:C,2,0)="步兵",VLOOKUP(C721,[3]Heroes_Config!B:C,2,0)="骑兵",VLOOKUP(C721,[3]Heroes_Config!B:C,2,0)="轻骑兵",VLOOKUP(C721,[3]Heroes_Config!B:C,2,0)="重骑兵",VLOOKUP(C721,[3]Heroes_Config!B:C,2,0)="盾兵",VLOOKUP(C721,[3]Heroes_Config!B:C,2,0)="忍者",VLOOKUP(C721,[3]Heroes_Config!B:C,2,0)="怪兽"),0,1))),[4]被动技能!A$3:B$32,2,0),VLOOKUP(VALUE(LEFT(CONCATENATE(E721,F721,IF(OR(VLOOKUP(C721,[3]Heroes_Config!B:C,2,0)="枪兵",VLOOKUP(C721,[3]Heroes_Config!B:C,2,0)="步兵",VLOOKUP(C721,[3]Heroes_Config!B:C,2,0)="骑兵",VLOOKUP(C721,[3]Heroes_Config!B:C,2,0)="轻骑兵",VLOOKUP(C721,[3]Heroes_Config!B:C,2,0)="重骑兵",VLOOKUP(C721,[3]Heroes_Config!B:C,2,0)="盾兵",VLOOKUP(C721,[3]Heroes_Config!B:C,2,0)="忍者",VLOOKUP(C721,[3]Heroes_Config!B:C,2,0)="怪兽"),0,1)),2)),[4]被动技能!A$3:B$32,2,0)))</f>
        <v/>
      </c>
      <c r="J721" s="34" t="str">
        <f t="shared" si="108"/>
        <v/>
      </c>
      <c r="K721" s="34" t="str">
        <f>VLOOKUP(D721,[4]被动技能!$A$35:$B$37,2,0)</f>
        <v>80000020|5|80000021|5|80000022|5;80000021|10|80000022|10|80000023|10</v>
      </c>
      <c r="L721" s="34" t="str">
        <f t="shared" si="106"/>
        <v/>
      </c>
      <c r="M721" s="34" t="str">
        <f t="shared" si="107"/>
        <v/>
      </c>
    </row>
    <row r="722" spans="1:13" s="34" customFormat="1" x14ac:dyDescent="0.15">
      <c r="A722" s="34">
        <f t="shared" si="110"/>
        <v>950505</v>
      </c>
      <c r="B722" s="104">
        <f t="shared" si="109"/>
        <v>9505</v>
      </c>
      <c r="C722" s="104" t="s">
        <v>1248</v>
      </c>
      <c r="D722" s="117">
        <f>VLOOKUP(B722,Heroes_Config!$A$5:$AN$5005,MATCH(D$4,Heroes_Config!$A$4:$AN$4,0),0)</f>
        <v>2</v>
      </c>
      <c r="E722" s="34">
        <v>5</v>
      </c>
      <c r="I722" s="34" t="str">
        <f>IF(F722="","",IF(F722=4,VLOOKUP(VALUE(CONCATENATE(E722,F722,IF(OR(VLOOKUP(C722,[3]Heroes_Config!B:C,2,0)="枪兵",VLOOKUP(C722,[3]Heroes_Config!B:C,2,0)="步兵",VLOOKUP(C722,[3]Heroes_Config!B:C,2,0)="骑兵",VLOOKUP(C722,[3]Heroes_Config!B:C,2,0)="轻骑兵",VLOOKUP(C722,[3]Heroes_Config!B:C,2,0)="重骑兵",VLOOKUP(C722,[3]Heroes_Config!B:C,2,0)="盾兵",VLOOKUP(C722,[3]Heroes_Config!B:C,2,0)="忍者",VLOOKUP(C722,[3]Heroes_Config!B:C,2,0)="怪兽"),0,1))),[4]被动技能!A$3:B$32,2,0),VLOOKUP(VALUE(LEFT(CONCATENATE(E722,F722,IF(OR(VLOOKUP(C722,[3]Heroes_Config!B:C,2,0)="枪兵",VLOOKUP(C722,[3]Heroes_Config!B:C,2,0)="步兵",VLOOKUP(C722,[3]Heroes_Config!B:C,2,0)="骑兵",VLOOKUP(C722,[3]Heroes_Config!B:C,2,0)="轻骑兵",VLOOKUP(C722,[3]Heroes_Config!B:C,2,0)="重骑兵",VLOOKUP(C722,[3]Heroes_Config!B:C,2,0)="盾兵",VLOOKUP(C722,[3]Heroes_Config!B:C,2,0)="忍者",VLOOKUP(C722,[3]Heroes_Config!B:C,2,0)="怪兽"),0,1)),2)),[4]被动技能!A$3:B$32,2,0)))</f>
        <v/>
      </c>
      <c r="J722" s="34" t="str">
        <f t="shared" si="108"/>
        <v/>
      </c>
      <c r="K722" s="34" t="str">
        <f>VLOOKUP(D722,[4]被动技能!$A$35:$B$37,2,0)</f>
        <v>80000020|5|80000021|5|80000022|5;80000021|10|80000022|10|80000023|10</v>
      </c>
      <c r="L722" s="34" t="str">
        <f t="shared" si="106"/>
        <v/>
      </c>
      <c r="M722" s="34" t="str">
        <f t="shared" si="107"/>
        <v/>
      </c>
    </row>
    <row r="723" spans="1:13" s="34" customFormat="1" x14ac:dyDescent="0.15">
      <c r="A723" s="34">
        <f t="shared" si="110"/>
        <v>950506</v>
      </c>
      <c r="B723" s="104">
        <f t="shared" si="109"/>
        <v>9505</v>
      </c>
      <c r="C723" s="104" t="s">
        <v>1248</v>
      </c>
      <c r="D723" s="117">
        <f>VLOOKUP(B723,Heroes_Config!$A$5:$AN$5005,MATCH(D$4,Heroes_Config!$A$4:$AN$4,0),0)</f>
        <v>2</v>
      </c>
      <c r="E723" s="34">
        <v>6</v>
      </c>
      <c r="I723" s="34" t="str">
        <f>IF(F723="","",IF(F723=4,VLOOKUP(VALUE(CONCATENATE(E723,F723,IF(OR(VLOOKUP(C723,[3]Heroes_Config!B:C,2,0)="枪兵",VLOOKUP(C723,[3]Heroes_Config!B:C,2,0)="步兵",VLOOKUP(C723,[3]Heroes_Config!B:C,2,0)="骑兵",VLOOKUP(C723,[3]Heroes_Config!B:C,2,0)="轻骑兵",VLOOKUP(C723,[3]Heroes_Config!B:C,2,0)="重骑兵",VLOOKUP(C723,[3]Heroes_Config!B:C,2,0)="盾兵",VLOOKUP(C723,[3]Heroes_Config!B:C,2,0)="忍者",VLOOKUP(C723,[3]Heroes_Config!B:C,2,0)="怪兽"),0,1))),[4]被动技能!A$3:B$32,2,0),VLOOKUP(VALUE(LEFT(CONCATENATE(E723,F723,IF(OR(VLOOKUP(C723,[3]Heroes_Config!B:C,2,0)="枪兵",VLOOKUP(C723,[3]Heroes_Config!B:C,2,0)="步兵",VLOOKUP(C723,[3]Heroes_Config!B:C,2,0)="骑兵",VLOOKUP(C723,[3]Heroes_Config!B:C,2,0)="轻骑兵",VLOOKUP(C723,[3]Heroes_Config!B:C,2,0)="重骑兵",VLOOKUP(C723,[3]Heroes_Config!B:C,2,0)="盾兵",VLOOKUP(C723,[3]Heroes_Config!B:C,2,0)="忍者",VLOOKUP(C723,[3]Heroes_Config!B:C,2,0)="怪兽"),0,1)),2)),[4]被动技能!A$3:B$32,2,0)))</f>
        <v/>
      </c>
      <c r="J723" s="34" t="str">
        <f t="shared" si="108"/>
        <v/>
      </c>
      <c r="K723" s="34" t="str">
        <f>VLOOKUP(D723,[4]被动技能!$A$35:$B$37,2,0)</f>
        <v>80000020|5|80000021|5|80000022|5;80000021|10|80000022|10|80000023|10</v>
      </c>
      <c r="L723" s="34" t="str">
        <f t="shared" si="106"/>
        <v/>
      </c>
      <c r="M723" s="34" t="str">
        <f t="shared" si="107"/>
        <v/>
      </c>
    </row>
    <row r="724" spans="1:13" s="34" customFormat="1" x14ac:dyDescent="0.15">
      <c r="A724" s="34">
        <f t="shared" si="110"/>
        <v>950601</v>
      </c>
      <c r="B724" s="104">
        <f t="shared" si="109"/>
        <v>9506</v>
      </c>
      <c r="C724" s="104" t="s">
        <v>1249</v>
      </c>
      <c r="D724" s="117">
        <f>VLOOKUP(B724,Heroes_Config!$A$5:$AN$5005,MATCH(D$4,Heroes_Config!$A$4:$AN$4,0),0)</f>
        <v>2</v>
      </c>
      <c r="E724" s="34">
        <v>1</v>
      </c>
      <c r="I724" s="34" t="str">
        <f>IF(F724="","",IF(F724=4,VLOOKUP(VALUE(CONCATENATE(E724,F724,IF(OR(VLOOKUP(C724,[3]Heroes_Config!B:C,2,0)="枪兵",VLOOKUP(C724,[3]Heroes_Config!B:C,2,0)="步兵",VLOOKUP(C724,[3]Heroes_Config!B:C,2,0)="骑兵",VLOOKUP(C724,[3]Heroes_Config!B:C,2,0)="轻骑兵",VLOOKUP(C724,[3]Heroes_Config!B:C,2,0)="重骑兵",VLOOKUP(C724,[3]Heroes_Config!B:C,2,0)="盾兵",VLOOKUP(C724,[3]Heroes_Config!B:C,2,0)="忍者",VLOOKUP(C724,[3]Heroes_Config!B:C,2,0)="怪兽"),0,1))),[4]被动技能!A$3:B$32,2,0),VLOOKUP(VALUE(LEFT(CONCATENATE(E724,F724,IF(OR(VLOOKUP(C724,[3]Heroes_Config!B:C,2,0)="枪兵",VLOOKUP(C724,[3]Heroes_Config!B:C,2,0)="步兵",VLOOKUP(C724,[3]Heroes_Config!B:C,2,0)="骑兵",VLOOKUP(C724,[3]Heroes_Config!B:C,2,0)="轻骑兵",VLOOKUP(C724,[3]Heroes_Config!B:C,2,0)="重骑兵",VLOOKUP(C724,[3]Heroes_Config!B:C,2,0)="盾兵",VLOOKUP(C724,[3]Heroes_Config!B:C,2,0)="忍者",VLOOKUP(C724,[3]Heroes_Config!B:C,2,0)="怪兽"),0,1)),2)),[4]被动技能!A$3:B$32,2,0)))</f>
        <v/>
      </c>
      <c r="J724" s="34" t="str">
        <f t="shared" si="108"/>
        <v/>
      </c>
      <c r="K724" s="34" t="str">
        <f>VLOOKUP(D724,[4]被动技能!$A$35:$B$37,2,0)</f>
        <v>80000020|5|80000021|5|80000022|5;80000021|10|80000022|10|80000023|10</v>
      </c>
      <c r="L724" s="34" t="str">
        <f t="shared" ref="L724:L787" si="111">IF(F724="","",CHOOSE(F724,80000016,80000017,80000018,80000019))</f>
        <v/>
      </c>
      <c r="M724" s="34" t="str">
        <f t="shared" ref="M724:M787" si="112">IF(L724="","",CHOOSE(E724,5,10,15,20,30,40))</f>
        <v/>
      </c>
    </row>
    <row r="725" spans="1:13" s="34" customFormat="1" x14ac:dyDescent="0.15">
      <c r="A725" s="34">
        <f t="shared" si="110"/>
        <v>950602</v>
      </c>
      <c r="B725" s="104">
        <f t="shared" si="109"/>
        <v>9506</v>
      </c>
      <c r="C725" s="104" t="s">
        <v>1249</v>
      </c>
      <c r="D725" s="117">
        <f>VLOOKUP(B725,Heroes_Config!$A$5:$AN$5005,MATCH(D$4,Heroes_Config!$A$4:$AN$4,0),0)</f>
        <v>2</v>
      </c>
      <c r="E725" s="34">
        <v>2</v>
      </c>
      <c r="I725" s="34" t="str">
        <f>IF(F725="","",IF(F725=4,VLOOKUP(VALUE(CONCATENATE(E725,F725,IF(OR(VLOOKUP(C725,[3]Heroes_Config!B:C,2,0)="枪兵",VLOOKUP(C725,[3]Heroes_Config!B:C,2,0)="步兵",VLOOKUP(C725,[3]Heroes_Config!B:C,2,0)="骑兵",VLOOKUP(C725,[3]Heroes_Config!B:C,2,0)="轻骑兵",VLOOKUP(C725,[3]Heroes_Config!B:C,2,0)="重骑兵",VLOOKUP(C725,[3]Heroes_Config!B:C,2,0)="盾兵",VLOOKUP(C725,[3]Heroes_Config!B:C,2,0)="忍者",VLOOKUP(C725,[3]Heroes_Config!B:C,2,0)="怪兽"),0,1))),[4]被动技能!A$3:B$32,2,0),VLOOKUP(VALUE(LEFT(CONCATENATE(E725,F725,IF(OR(VLOOKUP(C725,[3]Heroes_Config!B:C,2,0)="枪兵",VLOOKUP(C725,[3]Heroes_Config!B:C,2,0)="步兵",VLOOKUP(C725,[3]Heroes_Config!B:C,2,0)="骑兵",VLOOKUP(C725,[3]Heroes_Config!B:C,2,0)="轻骑兵",VLOOKUP(C725,[3]Heroes_Config!B:C,2,0)="重骑兵",VLOOKUP(C725,[3]Heroes_Config!B:C,2,0)="盾兵",VLOOKUP(C725,[3]Heroes_Config!B:C,2,0)="忍者",VLOOKUP(C725,[3]Heroes_Config!B:C,2,0)="怪兽"),0,1)),2)),[4]被动技能!A$3:B$32,2,0)))</f>
        <v/>
      </c>
      <c r="J725" s="34" t="str">
        <f t="shared" si="108"/>
        <v/>
      </c>
      <c r="K725" s="34" t="str">
        <f>VLOOKUP(D725,[4]被动技能!$A$35:$B$37,2,0)</f>
        <v>80000020|5|80000021|5|80000022|5;80000021|10|80000022|10|80000023|10</v>
      </c>
      <c r="L725" s="34" t="str">
        <f t="shared" si="111"/>
        <v/>
      </c>
      <c r="M725" s="34" t="str">
        <f t="shared" si="112"/>
        <v/>
      </c>
    </row>
    <row r="726" spans="1:13" s="34" customFormat="1" x14ac:dyDescent="0.15">
      <c r="A726" s="34">
        <f t="shared" si="110"/>
        <v>950603</v>
      </c>
      <c r="B726" s="104">
        <f t="shared" si="109"/>
        <v>9506</v>
      </c>
      <c r="C726" s="104" t="s">
        <v>1249</v>
      </c>
      <c r="D726" s="117">
        <f>VLOOKUP(B726,Heroes_Config!$A$5:$AN$5005,MATCH(D$4,Heroes_Config!$A$4:$AN$4,0),0)</f>
        <v>2</v>
      </c>
      <c r="E726" s="34">
        <v>3</v>
      </c>
      <c r="I726" s="34" t="str">
        <f>IF(F726="","",IF(F726=4,VLOOKUP(VALUE(CONCATENATE(E726,F726,IF(OR(VLOOKUP(C726,[3]Heroes_Config!B:C,2,0)="枪兵",VLOOKUP(C726,[3]Heroes_Config!B:C,2,0)="步兵",VLOOKUP(C726,[3]Heroes_Config!B:C,2,0)="骑兵",VLOOKUP(C726,[3]Heroes_Config!B:C,2,0)="轻骑兵",VLOOKUP(C726,[3]Heroes_Config!B:C,2,0)="重骑兵",VLOOKUP(C726,[3]Heroes_Config!B:C,2,0)="盾兵",VLOOKUP(C726,[3]Heroes_Config!B:C,2,0)="忍者",VLOOKUP(C726,[3]Heroes_Config!B:C,2,0)="怪兽"),0,1))),[4]被动技能!A$3:B$32,2,0),VLOOKUP(VALUE(LEFT(CONCATENATE(E726,F726,IF(OR(VLOOKUP(C726,[3]Heroes_Config!B:C,2,0)="枪兵",VLOOKUP(C726,[3]Heroes_Config!B:C,2,0)="步兵",VLOOKUP(C726,[3]Heroes_Config!B:C,2,0)="骑兵",VLOOKUP(C726,[3]Heroes_Config!B:C,2,0)="轻骑兵",VLOOKUP(C726,[3]Heroes_Config!B:C,2,0)="重骑兵",VLOOKUP(C726,[3]Heroes_Config!B:C,2,0)="盾兵",VLOOKUP(C726,[3]Heroes_Config!B:C,2,0)="忍者",VLOOKUP(C726,[3]Heroes_Config!B:C,2,0)="怪兽"),0,1)),2)),[4]被动技能!A$3:B$32,2,0)))</f>
        <v/>
      </c>
      <c r="J726" s="34" t="str">
        <f t="shared" si="108"/>
        <v/>
      </c>
      <c r="K726" s="34" t="str">
        <f>VLOOKUP(D726,[4]被动技能!$A$35:$B$37,2,0)</f>
        <v>80000020|5|80000021|5|80000022|5;80000021|10|80000022|10|80000023|10</v>
      </c>
      <c r="L726" s="34" t="str">
        <f t="shared" si="111"/>
        <v/>
      </c>
      <c r="M726" s="34" t="str">
        <f t="shared" si="112"/>
        <v/>
      </c>
    </row>
    <row r="727" spans="1:13" s="34" customFormat="1" x14ac:dyDescent="0.15">
      <c r="A727" s="34">
        <f t="shared" si="110"/>
        <v>950604</v>
      </c>
      <c r="B727" s="104">
        <f t="shared" si="109"/>
        <v>9506</v>
      </c>
      <c r="C727" s="104" t="s">
        <v>1249</v>
      </c>
      <c r="D727" s="117">
        <f>VLOOKUP(B727,Heroes_Config!$A$5:$AN$5005,MATCH(D$4,Heroes_Config!$A$4:$AN$4,0),0)</f>
        <v>2</v>
      </c>
      <c r="E727" s="34">
        <v>4</v>
      </c>
      <c r="I727" s="34" t="str">
        <f>IF(F727="","",IF(F727=4,VLOOKUP(VALUE(CONCATENATE(E727,F727,IF(OR(VLOOKUP(C727,[3]Heroes_Config!B:C,2,0)="枪兵",VLOOKUP(C727,[3]Heroes_Config!B:C,2,0)="步兵",VLOOKUP(C727,[3]Heroes_Config!B:C,2,0)="骑兵",VLOOKUP(C727,[3]Heroes_Config!B:C,2,0)="轻骑兵",VLOOKUP(C727,[3]Heroes_Config!B:C,2,0)="重骑兵",VLOOKUP(C727,[3]Heroes_Config!B:C,2,0)="盾兵",VLOOKUP(C727,[3]Heroes_Config!B:C,2,0)="忍者",VLOOKUP(C727,[3]Heroes_Config!B:C,2,0)="怪兽"),0,1))),[4]被动技能!A$3:B$32,2,0),VLOOKUP(VALUE(LEFT(CONCATENATE(E727,F727,IF(OR(VLOOKUP(C727,[3]Heroes_Config!B:C,2,0)="枪兵",VLOOKUP(C727,[3]Heroes_Config!B:C,2,0)="步兵",VLOOKUP(C727,[3]Heroes_Config!B:C,2,0)="骑兵",VLOOKUP(C727,[3]Heroes_Config!B:C,2,0)="轻骑兵",VLOOKUP(C727,[3]Heroes_Config!B:C,2,0)="重骑兵",VLOOKUP(C727,[3]Heroes_Config!B:C,2,0)="盾兵",VLOOKUP(C727,[3]Heroes_Config!B:C,2,0)="忍者",VLOOKUP(C727,[3]Heroes_Config!B:C,2,0)="怪兽"),0,1)),2)),[4]被动技能!A$3:B$32,2,0)))</f>
        <v/>
      </c>
      <c r="J727" s="34" t="str">
        <f t="shared" si="108"/>
        <v/>
      </c>
      <c r="K727" s="34" t="str">
        <f>VLOOKUP(D727,[4]被动技能!$A$35:$B$37,2,0)</f>
        <v>80000020|5|80000021|5|80000022|5;80000021|10|80000022|10|80000023|10</v>
      </c>
      <c r="L727" s="34" t="str">
        <f t="shared" si="111"/>
        <v/>
      </c>
      <c r="M727" s="34" t="str">
        <f t="shared" si="112"/>
        <v/>
      </c>
    </row>
    <row r="728" spans="1:13" s="34" customFormat="1" x14ac:dyDescent="0.15">
      <c r="A728" s="34">
        <f t="shared" si="110"/>
        <v>950605</v>
      </c>
      <c r="B728" s="104">
        <f t="shared" si="109"/>
        <v>9506</v>
      </c>
      <c r="C728" s="104" t="s">
        <v>1249</v>
      </c>
      <c r="D728" s="117">
        <f>VLOOKUP(B728,Heroes_Config!$A$5:$AN$5005,MATCH(D$4,Heroes_Config!$A$4:$AN$4,0),0)</f>
        <v>2</v>
      </c>
      <c r="E728" s="34">
        <v>5</v>
      </c>
      <c r="I728" s="34" t="str">
        <f>IF(F728="","",IF(F728=4,VLOOKUP(VALUE(CONCATENATE(E728,F728,IF(OR(VLOOKUP(C728,[3]Heroes_Config!B:C,2,0)="枪兵",VLOOKUP(C728,[3]Heroes_Config!B:C,2,0)="步兵",VLOOKUP(C728,[3]Heroes_Config!B:C,2,0)="骑兵",VLOOKUP(C728,[3]Heroes_Config!B:C,2,0)="轻骑兵",VLOOKUP(C728,[3]Heroes_Config!B:C,2,0)="重骑兵",VLOOKUP(C728,[3]Heroes_Config!B:C,2,0)="盾兵",VLOOKUP(C728,[3]Heroes_Config!B:C,2,0)="忍者",VLOOKUP(C728,[3]Heroes_Config!B:C,2,0)="怪兽"),0,1))),[4]被动技能!A$3:B$32,2,0),VLOOKUP(VALUE(LEFT(CONCATENATE(E728,F728,IF(OR(VLOOKUP(C728,[3]Heroes_Config!B:C,2,0)="枪兵",VLOOKUP(C728,[3]Heroes_Config!B:C,2,0)="步兵",VLOOKUP(C728,[3]Heroes_Config!B:C,2,0)="骑兵",VLOOKUP(C728,[3]Heroes_Config!B:C,2,0)="轻骑兵",VLOOKUP(C728,[3]Heroes_Config!B:C,2,0)="重骑兵",VLOOKUP(C728,[3]Heroes_Config!B:C,2,0)="盾兵",VLOOKUP(C728,[3]Heroes_Config!B:C,2,0)="忍者",VLOOKUP(C728,[3]Heroes_Config!B:C,2,0)="怪兽"),0,1)),2)),[4]被动技能!A$3:B$32,2,0)))</f>
        <v/>
      </c>
      <c r="J728" s="34" t="str">
        <f t="shared" si="108"/>
        <v/>
      </c>
      <c r="K728" s="34" t="str">
        <f>VLOOKUP(D728,[4]被动技能!$A$35:$B$37,2,0)</f>
        <v>80000020|5|80000021|5|80000022|5;80000021|10|80000022|10|80000023|10</v>
      </c>
      <c r="L728" s="34" t="str">
        <f t="shared" si="111"/>
        <v/>
      </c>
      <c r="M728" s="34" t="str">
        <f t="shared" si="112"/>
        <v/>
      </c>
    </row>
    <row r="729" spans="1:13" s="34" customFormat="1" x14ac:dyDescent="0.15">
      <c r="A729" s="34">
        <f t="shared" si="110"/>
        <v>950606</v>
      </c>
      <c r="B729" s="104">
        <f t="shared" si="109"/>
        <v>9506</v>
      </c>
      <c r="C729" s="104" t="s">
        <v>1249</v>
      </c>
      <c r="D729" s="117">
        <f>VLOOKUP(B729,Heroes_Config!$A$5:$AN$5005,MATCH(D$4,Heroes_Config!$A$4:$AN$4,0),0)</f>
        <v>2</v>
      </c>
      <c r="E729" s="34">
        <v>6</v>
      </c>
      <c r="I729" s="34" t="str">
        <f>IF(F729="","",IF(F729=4,VLOOKUP(VALUE(CONCATENATE(E729,F729,IF(OR(VLOOKUP(C729,[3]Heroes_Config!B:C,2,0)="枪兵",VLOOKUP(C729,[3]Heroes_Config!B:C,2,0)="步兵",VLOOKUP(C729,[3]Heroes_Config!B:C,2,0)="骑兵",VLOOKUP(C729,[3]Heroes_Config!B:C,2,0)="轻骑兵",VLOOKUP(C729,[3]Heroes_Config!B:C,2,0)="重骑兵",VLOOKUP(C729,[3]Heroes_Config!B:C,2,0)="盾兵",VLOOKUP(C729,[3]Heroes_Config!B:C,2,0)="忍者",VLOOKUP(C729,[3]Heroes_Config!B:C,2,0)="怪兽"),0,1))),[4]被动技能!A$3:B$32,2,0),VLOOKUP(VALUE(LEFT(CONCATENATE(E729,F729,IF(OR(VLOOKUP(C729,[3]Heroes_Config!B:C,2,0)="枪兵",VLOOKUP(C729,[3]Heroes_Config!B:C,2,0)="步兵",VLOOKUP(C729,[3]Heroes_Config!B:C,2,0)="骑兵",VLOOKUP(C729,[3]Heroes_Config!B:C,2,0)="轻骑兵",VLOOKUP(C729,[3]Heroes_Config!B:C,2,0)="重骑兵",VLOOKUP(C729,[3]Heroes_Config!B:C,2,0)="盾兵",VLOOKUP(C729,[3]Heroes_Config!B:C,2,0)="忍者",VLOOKUP(C729,[3]Heroes_Config!B:C,2,0)="怪兽"),0,1)),2)),[4]被动技能!A$3:B$32,2,0)))</f>
        <v/>
      </c>
      <c r="J729" s="34" t="str">
        <f t="shared" si="108"/>
        <v/>
      </c>
      <c r="K729" s="34" t="str">
        <f>VLOOKUP(D729,[4]被动技能!$A$35:$B$37,2,0)</f>
        <v>80000020|5|80000021|5|80000022|5;80000021|10|80000022|10|80000023|10</v>
      </c>
      <c r="L729" s="34" t="str">
        <f t="shared" si="111"/>
        <v/>
      </c>
      <c r="M729" s="34" t="str">
        <f t="shared" si="112"/>
        <v/>
      </c>
    </row>
    <row r="730" spans="1:13" s="34" customFormat="1" x14ac:dyDescent="0.15">
      <c r="A730" s="34">
        <f t="shared" si="110"/>
        <v>950701</v>
      </c>
      <c r="B730" s="104">
        <f t="shared" si="109"/>
        <v>9507</v>
      </c>
      <c r="C730" s="104" t="s">
        <v>1250</v>
      </c>
      <c r="D730" s="117">
        <f>VLOOKUP(B730,Heroes_Config!$A$5:$AN$5005,MATCH(D$4,Heroes_Config!$A$4:$AN$4,0),0)</f>
        <v>2</v>
      </c>
      <c r="E730" s="34">
        <v>1</v>
      </c>
      <c r="I730" s="34" t="str">
        <f>IF(F730="","",IF(F730=4,VLOOKUP(VALUE(CONCATENATE(E730,F730,IF(OR(VLOOKUP(C730,[3]Heroes_Config!B:C,2,0)="枪兵",VLOOKUP(C730,[3]Heroes_Config!B:C,2,0)="步兵",VLOOKUP(C730,[3]Heroes_Config!B:C,2,0)="骑兵",VLOOKUP(C730,[3]Heroes_Config!B:C,2,0)="轻骑兵",VLOOKUP(C730,[3]Heroes_Config!B:C,2,0)="重骑兵",VLOOKUP(C730,[3]Heroes_Config!B:C,2,0)="盾兵",VLOOKUP(C730,[3]Heroes_Config!B:C,2,0)="忍者",VLOOKUP(C730,[3]Heroes_Config!B:C,2,0)="怪兽"),0,1))),[4]被动技能!A$3:B$32,2,0),VLOOKUP(VALUE(LEFT(CONCATENATE(E730,F730,IF(OR(VLOOKUP(C730,[3]Heroes_Config!B:C,2,0)="枪兵",VLOOKUP(C730,[3]Heroes_Config!B:C,2,0)="步兵",VLOOKUP(C730,[3]Heroes_Config!B:C,2,0)="骑兵",VLOOKUP(C730,[3]Heroes_Config!B:C,2,0)="轻骑兵",VLOOKUP(C730,[3]Heroes_Config!B:C,2,0)="重骑兵",VLOOKUP(C730,[3]Heroes_Config!B:C,2,0)="盾兵",VLOOKUP(C730,[3]Heroes_Config!B:C,2,0)="忍者",VLOOKUP(C730,[3]Heroes_Config!B:C,2,0)="怪兽"),0,1)),2)),[4]被动技能!A$3:B$32,2,0)))</f>
        <v/>
      </c>
      <c r="J730" s="34" t="str">
        <f t="shared" si="108"/>
        <v/>
      </c>
      <c r="K730" s="34" t="str">
        <f>VLOOKUP(D730,[4]被动技能!$A$35:$B$37,2,0)</f>
        <v>80000020|5|80000021|5|80000022|5;80000021|10|80000022|10|80000023|10</v>
      </c>
      <c r="L730" s="34" t="str">
        <f t="shared" si="111"/>
        <v/>
      </c>
      <c r="M730" s="34" t="str">
        <f t="shared" si="112"/>
        <v/>
      </c>
    </row>
    <row r="731" spans="1:13" s="34" customFormat="1" x14ac:dyDescent="0.15">
      <c r="A731" s="34">
        <f t="shared" si="110"/>
        <v>950702</v>
      </c>
      <c r="B731" s="104">
        <f t="shared" si="109"/>
        <v>9507</v>
      </c>
      <c r="C731" s="104" t="s">
        <v>1250</v>
      </c>
      <c r="D731" s="117">
        <f>VLOOKUP(B731,Heroes_Config!$A$5:$AN$5005,MATCH(D$4,Heroes_Config!$A$4:$AN$4,0),0)</f>
        <v>2</v>
      </c>
      <c r="E731" s="34">
        <v>2</v>
      </c>
      <c r="I731" s="34" t="str">
        <f>IF(F731="","",IF(F731=4,VLOOKUP(VALUE(CONCATENATE(E731,F731,IF(OR(VLOOKUP(C731,[3]Heroes_Config!B:C,2,0)="枪兵",VLOOKUP(C731,[3]Heroes_Config!B:C,2,0)="步兵",VLOOKUP(C731,[3]Heroes_Config!B:C,2,0)="骑兵",VLOOKUP(C731,[3]Heroes_Config!B:C,2,0)="轻骑兵",VLOOKUP(C731,[3]Heroes_Config!B:C,2,0)="重骑兵",VLOOKUP(C731,[3]Heroes_Config!B:C,2,0)="盾兵",VLOOKUP(C731,[3]Heroes_Config!B:C,2,0)="忍者",VLOOKUP(C731,[3]Heroes_Config!B:C,2,0)="怪兽"),0,1))),[4]被动技能!A$3:B$32,2,0),VLOOKUP(VALUE(LEFT(CONCATENATE(E731,F731,IF(OR(VLOOKUP(C731,[3]Heroes_Config!B:C,2,0)="枪兵",VLOOKUP(C731,[3]Heroes_Config!B:C,2,0)="步兵",VLOOKUP(C731,[3]Heroes_Config!B:C,2,0)="骑兵",VLOOKUP(C731,[3]Heroes_Config!B:C,2,0)="轻骑兵",VLOOKUP(C731,[3]Heroes_Config!B:C,2,0)="重骑兵",VLOOKUP(C731,[3]Heroes_Config!B:C,2,0)="盾兵",VLOOKUP(C731,[3]Heroes_Config!B:C,2,0)="忍者",VLOOKUP(C731,[3]Heroes_Config!B:C,2,0)="怪兽"),0,1)),2)),[4]被动技能!A$3:B$32,2,0)))</f>
        <v/>
      </c>
      <c r="J731" s="34" t="str">
        <f t="shared" si="108"/>
        <v/>
      </c>
      <c r="K731" s="34" t="str">
        <f>VLOOKUP(D731,[4]被动技能!$A$35:$B$37,2,0)</f>
        <v>80000020|5|80000021|5|80000022|5;80000021|10|80000022|10|80000023|10</v>
      </c>
      <c r="L731" s="34" t="str">
        <f t="shared" si="111"/>
        <v/>
      </c>
      <c r="M731" s="34" t="str">
        <f t="shared" si="112"/>
        <v/>
      </c>
    </row>
    <row r="732" spans="1:13" s="34" customFormat="1" x14ac:dyDescent="0.15">
      <c r="A732" s="34">
        <f t="shared" si="110"/>
        <v>950703</v>
      </c>
      <c r="B732" s="104">
        <f t="shared" si="109"/>
        <v>9507</v>
      </c>
      <c r="C732" s="104" t="s">
        <v>1250</v>
      </c>
      <c r="D732" s="117">
        <f>VLOOKUP(B732,Heroes_Config!$A$5:$AN$5005,MATCH(D$4,Heroes_Config!$A$4:$AN$4,0),0)</f>
        <v>2</v>
      </c>
      <c r="E732" s="34">
        <v>3</v>
      </c>
      <c r="I732" s="34" t="str">
        <f>IF(F732="","",IF(F732=4,VLOOKUP(VALUE(CONCATENATE(E732,F732,IF(OR(VLOOKUP(C732,[3]Heroes_Config!B:C,2,0)="枪兵",VLOOKUP(C732,[3]Heroes_Config!B:C,2,0)="步兵",VLOOKUP(C732,[3]Heroes_Config!B:C,2,0)="骑兵",VLOOKUP(C732,[3]Heroes_Config!B:C,2,0)="轻骑兵",VLOOKUP(C732,[3]Heroes_Config!B:C,2,0)="重骑兵",VLOOKUP(C732,[3]Heroes_Config!B:C,2,0)="盾兵",VLOOKUP(C732,[3]Heroes_Config!B:C,2,0)="忍者",VLOOKUP(C732,[3]Heroes_Config!B:C,2,0)="怪兽"),0,1))),[4]被动技能!A$3:B$32,2,0),VLOOKUP(VALUE(LEFT(CONCATENATE(E732,F732,IF(OR(VLOOKUP(C732,[3]Heroes_Config!B:C,2,0)="枪兵",VLOOKUP(C732,[3]Heroes_Config!B:C,2,0)="步兵",VLOOKUP(C732,[3]Heroes_Config!B:C,2,0)="骑兵",VLOOKUP(C732,[3]Heroes_Config!B:C,2,0)="轻骑兵",VLOOKUP(C732,[3]Heroes_Config!B:C,2,0)="重骑兵",VLOOKUP(C732,[3]Heroes_Config!B:C,2,0)="盾兵",VLOOKUP(C732,[3]Heroes_Config!B:C,2,0)="忍者",VLOOKUP(C732,[3]Heroes_Config!B:C,2,0)="怪兽"),0,1)),2)),[4]被动技能!A$3:B$32,2,0)))</f>
        <v/>
      </c>
      <c r="J732" s="34" t="str">
        <f t="shared" si="108"/>
        <v/>
      </c>
      <c r="K732" s="34" t="str">
        <f>VLOOKUP(D732,[4]被动技能!$A$35:$B$37,2,0)</f>
        <v>80000020|5|80000021|5|80000022|5;80000021|10|80000022|10|80000023|10</v>
      </c>
      <c r="L732" s="34" t="str">
        <f t="shared" si="111"/>
        <v/>
      </c>
      <c r="M732" s="34" t="str">
        <f t="shared" si="112"/>
        <v/>
      </c>
    </row>
    <row r="733" spans="1:13" s="34" customFormat="1" x14ac:dyDescent="0.15">
      <c r="A733" s="34">
        <f t="shared" si="110"/>
        <v>950704</v>
      </c>
      <c r="B733" s="104">
        <f t="shared" si="109"/>
        <v>9507</v>
      </c>
      <c r="C733" s="104" t="s">
        <v>1250</v>
      </c>
      <c r="D733" s="117">
        <f>VLOOKUP(B733,Heroes_Config!$A$5:$AN$5005,MATCH(D$4,Heroes_Config!$A$4:$AN$4,0),0)</f>
        <v>2</v>
      </c>
      <c r="E733" s="34">
        <v>4</v>
      </c>
      <c r="I733" s="34" t="str">
        <f>IF(F733="","",IF(F733=4,VLOOKUP(VALUE(CONCATENATE(E733,F733,IF(OR(VLOOKUP(C733,[3]Heroes_Config!B:C,2,0)="枪兵",VLOOKUP(C733,[3]Heroes_Config!B:C,2,0)="步兵",VLOOKUP(C733,[3]Heroes_Config!B:C,2,0)="骑兵",VLOOKUP(C733,[3]Heroes_Config!B:C,2,0)="轻骑兵",VLOOKUP(C733,[3]Heroes_Config!B:C,2,0)="重骑兵",VLOOKUP(C733,[3]Heroes_Config!B:C,2,0)="盾兵",VLOOKUP(C733,[3]Heroes_Config!B:C,2,0)="忍者",VLOOKUP(C733,[3]Heroes_Config!B:C,2,0)="怪兽"),0,1))),[4]被动技能!A$3:B$32,2,0),VLOOKUP(VALUE(LEFT(CONCATENATE(E733,F733,IF(OR(VLOOKUP(C733,[3]Heroes_Config!B:C,2,0)="枪兵",VLOOKUP(C733,[3]Heroes_Config!B:C,2,0)="步兵",VLOOKUP(C733,[3]Heroes_Config!B:C,2,0)="骑兵",VLOOKUP(C733,[3]Heroes_Config!B:C,2,0)="轻骑兵",VLOOKUP(C733,[3]Heroes_Config!B:C,2,0)="重骑兵",VLOOKUP(C733,[3]Heroes_Config!B:C,2,0)="盾兵",VLOOKUP(C733,[3]Heroes_Config!B:C,2,0)="忍者",VLOOKUP(C733,[3]Heroes_Config!B:C,2,0)="怪兽"),0,1)),2)),[4]被动技能!A$3:B$32,2,0)))</f>
        <v/>
      </c>
      <c r="J733" s="34" t="str">
        <f t="shared" ref="J733:J796" si="113">IF(N733&lt;&gt;"",L733&amp;"|"&amp;M733&amp;";"&amp;N733&amp;"|"&amp;O733,IF(L733&lt;&gt;"",L733&amp;"|"&amp;M733,""))</f>
        <v/>
      </c>
      <c r="K733" s="34" t="str">
        <f>VLOOKUP(D733,[4]被动技能!$A$35:$B$37,2,0)</f>
        <v>80000020|5|80000021|5|80000022|5;80000021|10|80000022|10|80000023|10</v>
      </c>
      <c r="L733" s="34" t="str">
        <f t="shared" si="111"/>
        <v/>
      </c>
      <c r="M733" s="34" t="str">
        <f t="shared" si="112"/>
        <v/>
      </c>
    </row>
    <row r="734" spans="1:13" s="34" customFormat="1" x14ac:dyDescent="0.15">
      <c r="A734" s="34">
        <f t="shared" si="110"/>
        <v>950705</v>
      </c>
      <c r="B734" s="104">
        <f t="shared" si="109"/>
        <v>9507</v>
      </c>
      <c r="C734" s="104" t="s">
        <v>1250</v>
      </c>
      <c r="D734" s="117">
        <f>VLOOKUP(B734,Heroes_Config!$A$5:$AN$5005,MATCH(D$4,Heroes_Config!$A$4:$AN$4,0),0)</f>
        <v>2</v>
      </c>
      <c r="E734" s="34">
        <v>5</v>
      </c>
      <c r="I734" s="34" t="str">
        <f>IF(F734="","",IF(F734=4,VLOOKUP(VALUE(CONCATENATE(E734,F734,IF(OR(VLOOKUP(C734,[3]Heroes_Config!B:C,2,0)="枪兵",VLOOKUP(C734,[3]Heroes_Config!B:C,2,0)="步兵",VLOOKUP(C734,[3]Heroes_Config!B:C,2,0)="骑兵",VLOOKUP(C734,[3]Heroes_Config!B:C,2,0)="轻骑兵",VLOOKUP(C734,[3]Heroes_Config!B:C,2,0)="重骑兵",VLOOKUP(C734,[3]Heroes_Config!B:C,2,0)="盾兵",VLOOKUP(C734,[3]Heroes_Config!B:C,2,0)="忍者",VLOOKUP(C734,[3]Heroes_Config!B:C,2,0)="怪兽"),0,1))),[4]被动技能!A$3:B$32,2,0),VLOOKUP(VALUE(LEFT(CONCATENATE(E734,F734,IF(OR(VLOOKUP(C734,[3]Heroes_Config!B:C,2,0)="枪兵",VLOOKUP(C734,[3]Heroes_Config!B:C,2,0)="步兵",VLOOKUP(C734,[3]Heroes_Config!B:C,2,0)="骑兵",VLOOKUP(C734,[3]Heroes_Config!B:C,2,0)="轻骑兵",VLOOKUP(C734,[3]Heroes_Config!B:C,2,0)="重骑兵",VLOOKUP(C734,[3]Heroes_Config!B:C,2,0)="盾兵",VLOOKUP(C734,[3]Heroes_Config!B:C,2,0)="忍者",VLOOKUP(C734,[3]Heroes_Config!B:C,2,0)="怪兽"),0,1)),2)),[4]被动技能!A$3:B$32,2,0)))</f>
        <v/>
      </c>
      <c r="J734" s="34" t="str">
        <f t="shared" si="113"/>
        <v/>
      </c>
      <c r="K734" s="34" t="str">
        <f>VLOOKUP(D734,[4]被动技能!$A$35:$B$37,2,0)</f>
        <v>80000020|5|80000021|5|80000022|5;80000021|10|80000022|10|80000023|10</v>
      </c>
      <c r="L734" s="34" t="str">
        <f t="shared" si="111"/>
        <v/>
      </c>
      <c r="M734" s="34" t="str">
        <f t="shared" si="112"/>
        <v/>
      </c>
    </row>
    <row r="735" spans="1:13" s="34" customFormat="1" x14ac:dyDescent="0.15">
      <c r="A735" s="34">
        <f t="shared" si="110"/>
        <v>950706</v>
      </c>
      <c r="B735" s="104">
        <f t="shared" si="109"/>
        <v>9507</v>
      </c>
      <c r="C735" s="104" t="s">
        <v>1250</v>
      </c>
      <c r="D735" s="117">
        <f>VLOOKUP(B735,Heroes_Config!$A$5:$AN$5005,MATCH(D$4,Heroes_Config!$A$4:$AN$4,0),0)</f>
        <v>2</v>
      </c>
      <c r="E735" s="34">
        <v>6</v>
      </c>
      <c r="I735" s="34" t="str">
        <f>IF(F735="","",IF(F735=4,VLOOKUP(VALUE(CONCATENATE(E735,F735,IF(OR(VLOOKUP(C735,[3]Heroes_Config!B:C,2,0)="枪兵",VLOOKUP(C735,[3]Heroes_Config!B:C,2,0)="步兵",VLOOKUP(C735,[3]Heroes_Config!B:C,2,0)="骑兵",VLOOKUP(C735,[3]Heroes_Config!B:C,2,0)="轻骑兵",VLOOKUP(C735,[3]Heroes_Config!B:C,2,0)="重骑兵",VLOOKUP(C735,[3]Heroes_Config!B:C,2,0)="盾兵",VLOOKUP(C735,[3]Heroes_Config!B:C,2,0)="忍者",VLOOKUP(C735,[3]Heroes_Config!B:C,2,0)="怪兽"),0,1))),[4]被动技能!A$3:B$32,2,0),VLOOKUP(VALUE(LEFT(CONCATENATE(E735,F735,IF(OR(VLOOKUP(C735,[3]Heroes_Config!B:C,2,0)="枪兵",VLOOKUP(C735,[3]Heroes_Config!B:C,2,0)="步兵",VLOOKUP(C735,[3]Heroes_Config!B:C,2,0)="骑兵",VLOOKUP(C735,[3]Heroes_Config!B:C,2,0)="轻骑兵",VLOOKUP(C735,[3]Heroes_Config!B:C,2,0)="重骑兵",VLOOKUP(C735,[3]Heroes_Config!B:C,2,0)="盾兵",VLOOKUP(C735,[3]Heroes_Config!B:C,2,0)="忍者",VLOOKUP(C735,[3]Heroes_Config!B:C,2,0)="怪兽"),0,1)),2)),[4]被动技能!A$3:B$32,2,0)))</f>
        <v/>
      </c>
      <c r="J735" s="34" t="str">
        <f t="shared" si="113"/>
        <v/>
      </c>
      <c r="K735" s="34" t="str">
        <f>VLOOKUP(D735,[4]被动技能!$A$35:$B$37,2,0)</f>
        <v>80000020|5|80000021|5|80000022|5;80000021|10|80000022|10|80000023|10</v>
      </c>
      <c r="L735" s="34" t="str">
        <f t="shared" si="111"/>
        <v/>
      </c>
      <c r="M735" s="34" t="str">
        <f t="shared" si="112"/>
        <v/>
      </c>
    </row>
    <row r="736" spans="1:13" s="34" customFormat="1" x14ac:dyDescent="0.15">
      <c r="A736" s="34">
        <f t="shared" si="110"/>
        <v>950801</v>
      </c>
      <c r="B736" s="104">
        <f t="shared" si="109"/>
        <v>9508</v>
      </c>
      <c r="C736" s="104" t="s">
        <v>1251</v>
      </c>
      <c r="D736" s="117">
        <f>VLOOKUP(B736,Heroes_Config!$A$5:$AN$5005,MATCH(D$4,Heroes_Config!$A$4:$AN$4,0),0)</f>
        <v>2</v>
      </c>
      <c r="E736" s="34">
        <v>1</v>
      </c>
      <c r="I736" s="34" t="str">
        <f>IF(F736="","",IF(F736=4,VLOOKUP(VALUE(CONCATENATE(E736,F736,IF(OR(VLOOKUP(C736,[3]Heroes_Config!B:C,2,0)="枪兵",VLOOKUP(C736,[3]Heroes_Config!B:C,2,0)="步兵",VLOOKUP(C736,[3]Heroes_Config!B:C,2,0)="骑兵",VLOOKUP(C736,[3]Heroes_Config!B:C,2,0)="轻骑兵",VLOOKUP(C736,[3]Heroes_Config!B:C,2,0)="重骑兵",VLOOKUP(C736,[3]Heroes_Config!B:C,2,0)="盾兵",VLOOKUP(C736,[3]Heroes_Config!B:C,2,0)="忍者",VLOOKUP(C736,[3]Heroes_Config!B:C,2,0)="怪兽"),0,1))),[4]被动技能!A$3:B$32,2,0),VLOOKUP(VALUE(LEFT(CONCATENATE(E736,F736,IF(OR(VLOOKUP(C736,[3]Heroes_Config!B:C,2,0)="枪兵",VLOOKUP(C736,[3]Heroes_Config!B:C,2,0)="步兵",VLOOKUP(C736,[3]Heroes_Config!B:C,2,0)="骑兵",VLOOKUP(C736,[3]Heroes_Config!B:C,2,0)="轻骑兵",VLOOKUP(C736,[3]Heroes_Config!B:C,2,0)="重骑兵",VLOOKUP(C736,[3]Heroes_Config!B:C,2,0)="盾兵",VLOOKUP(C736,[3]Heroes_Config!B:C,2,0)="忍者",VLOOKUP(C736,[3]Heroes_Config!B:C,2,0)="怪兽"),0,1)),2)),[4]被动技能!A$3:B$32,2,0)))</f>
        <v/>
      </c>
      <c r="J736" s="34" t="str">
        <f t="shared" si="113"/>
        <v/>
      </c>
      <c r="K736" s="34" t="str">
        <f>VLOOKUP(D736,[4]被动技能!$A$35:$B$37,2,0)</f>
        <v>80000020|5|80000021|5|80000022|5;80000021|10|80000022|10|80000023|10</v>
      </c>
      <c r="L736" s="34" t="str">
        <f t="shared" si="111"/>
        <v/>
      </c>
      <c r="M736" s="34" t="str">
        <f t="shared" si="112"/>
        <v/>
      </c>
    </row>
    <row r="737" spans="1:13" s="34" customFormat="1" x14ac:dyDescent="0.15">
      <c r="A737" s="34">
        <f t="shared" si="110"/>
        <v>950802</v>
      </c>
      <c r="B737" s="104">
        <f t="shared" si="109"/>
        <v>9508</v>
      </c>
      <c r="C737" s="104" t="s">
        <v>1251</v>
      </c>
      <c r="D737" s="117">
        <f>VLOOKUP(B737,Heroes_Config!$A$5:$AN$5005,MATCH(D$4,Heroes_Config!$A$4:$AN$4,0),0)</f>
        <v>2</v>
      </c>
      <c r="E737" s="34">
        <v>2</v>
      </c>
      <c r="I737" s="34" t="str">
        <f>IF(F737="","",IF(F737=4,VLOOKUP(VALUE(CONCATENATE(E737,F737,IF(OR(VLOOKUP(C737,[3]Heroes_Config!B:C,2,0)="枪兵",VLOOKUP(C737,[3]Heroes_Config!B:C,2,0)="步兵",VLOOKUP(C737,[3]Heroes_Config!B:C,2,0)="骑兵",VLOOKUP(C737,[3]Heroes_Config!B:C,2,0)="轻骑兵",VLOOKUP(C737,[3]Heroes_Config!B:C,2,0)="重骑兵",VLOOKUP(C737,[3]Heroes_Config!B:C,2,0)="盾兵",VLOOKUP(C737,[3]Heroes_Config!B:C,2,0)="忍者",VLOOKUP(C737,[3]Heroes_Config!B:C,2,0)="怪兽"),0,1))),[4]被动技能!A$3:B$32,2,0),VLOOKUP(VALUE(LEFT(CONCATENATE(E737,F737,IF(OR(VLOOKUP(C737,[3]Heroes_Config!B:C,2,0)="枪兵",VLOOKUP(C737,[3]Heroes_Config!B:C,2,0)="步兵",VLOOKUP(C737,[3]Heroes_Config!B:C,2,0)="骑兵",VLOOKUP(C737,[3]Heroes_Config!B:C,2,0)="轻骑兵",VLOOKUP(C737,[3]Heroes_Config!B:C,2,0)="重骑兵",VLOOKUP(C737,[3]Heroes_Config!B:C,2,0)="盾兵",VLOOKUP(C737,[3]Heroes_Config!B:C,2,0)="忍者",VLOOKUP(C737,[3]Heroes_Config!B:C,2,0)="怪兽"),0,1)),2)),[4]被动技能!A$3:B$32,2,0)))</f>
        <v/>
      </c>
      <c r="J737" s="34" t="str">
        <f t="shared" si="113"/>
        <v/>
      </c>
      <c r="K737" s="34" t="str">
        <f>VLOOKUP(D737,[4]被动技能!$A$35:$B$37,2,0)</f>
        <v>80000020|5|80000021|5|80000022|5;80000021|10|80000022|10|80000023|10</v>
      </c>
      <c r="L737" s="34" t="str">
        <f t="shared" si="111"/>
        <v/>
      </c>
      <c r="M737" s="34" t="str">
        <f t="shared" si="112"/>
        <v/>
      </c>
    </row>
    <row r="738" spans="1:13" s="34" customFormat="1" x14ac:dyDescent="0.15">
      <c r="A738" s="34">
        <f t="shared" si="110"/>
        <v>950803</v>
      </c>
      <c r="B738" s="104">
        <f t="shared" si="109"/>
        <v>9508</v>
      </c>
      <c r="C738" s="104" t="s">
        <v>1251</v>
      </c>
      <c r="D738" s="117">
        <f>VLOOKUP(B738,Heroes_Config!$A$5:$AN$5005,MATCH(D$4,Heroes_Config!$A$4:$AN$4,0),0)</f>
        <v>2</v>
      </c>
      <c r="E738" s="34">
        <v>3</v>
      </c>
      <c r="I738" s="34" t="str">
        <f>IF(F738="","",IF(F738=4,VLOOKUP(VALUE(CONCATENATE(E738,F738,IF(OR(VLOOKUP(C738,[3]Heroes_Config!B:C,2,0)="枪兵",VLOOKUP(C738,[3]Heroes_Config!B:C,2,0)="步兵",VLOOKUP(C738,[3]Heroes_Config!B:C,2,0)="骑兵",VLOOKUP(C738,[3]Heroes_Config!B:C,2,0)="轻骑兵",VLOOKUP(C738,[3]Heroes_Config!B:C,2,0)="重骑兵",VLOOKUP(C738,[3]Heroes_Config!B:C,2,0)="盾兵",VLOOKUP(C738,[3]Heroes_Config!B:C,2,0)="忍者",VLOOKUP(C738,[3]Heroes_Config!B:C,2,0)="怪兽"),0,1))),[4]被动技能!A$3:B$32,2,0),VLOOKUP(VALUE(LEFT(CONCATENATE(E738,F738,IF(OR(VLOOKUP(C738,[3]Heroes_Config!B:C,2,0)="枪兵",VLOOKUP(C738,[3]Heroes_Config!B:C,2,0)="步兵",VLOOKUP(C738,[3]Heroes_Config!B:C,2,0)="骑兵",VLOOKUP(C738,[3]Heroes_Config!B:C,2,0)="轻骑兵",VLOOKUP(C738,[3]Heroes_Config!B:C,2,0)="重骑兵",VLOOKUP(C738,[3]Heroes_Config!B:C,2,0)="盾兵",VLOOKUP(C738,[3]Heroes_Config!B:C,2,0)="忍者",VLOOKUP(C738,[3]Heroes_Config!B:C,2,0)="怪兽"),0,1)),2)),[4]被动技能!A$3:B$32,2,0)))</f>
        <v/>
      </c>
      <c r="J738" s="34" t="str">
        <f t="shared" si="113"/>
        <v/>
      </c>
      <c r="K738" s="34" t="str">
        <f>VLOOKUP(D738,[4]被动技能!$A$35:$B$37,2,0)</f>
        <v>80000020|5|80000021|5|80000022|5;80000021|10|80000022|10|80000023|10</v>
      </c>
      <c r="L738" s="34" t="str">
        <f t="shared" si="111"/>
        <v/>
      </c>
      <c r="M738" s="34" t="str">
        <f t="shared" si="112"/>
        <v/>
      </c>
    </row>
    <row r="739" spans="1:13" s="34" customFormat="1" x14ac:dyDescent="0.15">
      <c r="A739" s="34">
        <f t="shared" si="110"/>
        <v>950804</v>
      </c>
      <c r="B739" s="104">
        <f t="shared" si="109"/>
        <v>9508</v>
      </c>
      <c r="C739" s="104" t="s">
        <v>1251</v>
      </c>
      <c r="D739" s="117">
        <f>VLOOKUP(B739,Heroes_Config!$A$5:$AN$5005,MATCH(D$4,Heroes_Config!$A$4:$AN$4,0),0)</f>
        <v>2</v>
      </c>
      <c r="E739" s="34">
        <v>4</v>
      </c>
      <c r="I739" s="34" t="str">
        <f>IF(F739="","",IF(F739=4,VLOOKUP(VALUE(CONCATENATE(E739,F739,IF(OR(VLOOKUP(C739,[3]Heroes_Config!B:C,2,0)="枪兵",VLOOKUP(C739,[3]Heroes_Config!B:C,2,0)="步兵",VLOOKUP(C739,[3]Heroes_Config!B:C,2,0)="骑兵",VLOOKUP(C739,[3]Heroes_Config!B:C,2,0)="轻骑兵",VLOOKUP(C739,[3]Heroes_Config!B:C,2,0)="重骑兵",VLOOKUP(C739,[3]Heroes_Config!B:C,2,0)="盾兵",VLOOKUP(C739,[3]Heroes_Config!B:C,2,0)="忍者",VLOOKUP(C739,[3]Heroes_Config!B:C,2,0)="怪兽"),0,1))),[4]被动技能!A$3:B$32,2,0),VLOOKUP(VALUE(LEFT(CONCATENATE(E739,F739,IF(OR(VLOOKUP(C739,[3]Heroes_Config!B:C,2,0)="枪兵",VLOOKUP(C739,[3]Heroes_Config!B:C,2,0)="步兵",VLOOKUP(C739,[3]Heroes_Config!B:C,2,0)="骑兵",VLOOKUP(C739,[3]Heroes_Config!B:C,2,0)="轻骑兵",VLOOKUP(C739,[3]Heroes_Config!B:C,2,0)="重骑兵",VLOOKUP(C739,[3]Heroes_Config!B:C,2,0)="盾兵",VLOOKUP(C739,[3]Heroes_Config!B:C,2,0)="忍者",VLOOKUP(C739,[3]Heroes_Config!B:C,2,0)="怪兽"),0,1)),2)),[4]被动技能!A$3:B$32,2,0)))</f>
        <v/>
      </c>
      <c r="J739" s="34" t="str">
        <f t="shared" si="113"/>
        <v/>
      </c>
      <c r="K739" s="34" t="str">
        <f>VLOOKUP(D739,[4]被动技能!$A$35:$B$37,2,0)</f>
        <v>80000020|5|80000021|5|80000022|5;80000021|10|80000022|10|80000023|10</v>
      </c>
      <c r="L739" s="34" t="str">
        <f t="shared" si="111"/>
        <v/>
      </c>
      <c r="M739" s="34" t="str">
        <f t="shared" si="112"/>
        <v/>
      </c>
    </row>
    <row r="740" spans="1:13" s="34" customFormat="1" x14ac:dyDescent="0.15">
      <c r="A740" s="34">
        <f t="shared" si="110"/>
        <v>950805</v>
      </c>
      <c r="B740" s="104">
        <f t="shared" si="109"/>
        <v>9508</v>
      </c>
      <c r="C740" s="104" t="s">
        <v>1251</v>
      </c>
      <c r="D740" s="117">
        <f>VLOOKUP(B740,Heroes_Config!$A$5:$AN$5005,MATCH(D$4,Heroes_Config!$A$4:$AN$4,0),0)</f>
        <v>2</v>
      </c>
      <c r="E740" s="34">
        <v>5</v>
      </c>
      <c r="I740" s="34" t="str">
        <f>IF(F740="","",IF(F740=4,VLOOKUP(VALUE(CONCATENATE(E740,F740,IF(OR(VLOOKUP(C740,[3]Heroes_Config!B:C,2,0)="枪兵",VLOOKUP(C740,[3]Heroes_Config!B:C,2,0)="步兵",VLOOKUP(C740,[3]Heroes_Config!B:C,2,0)="骑兵",VLOOKUP(C740,[3]Heroes_Config!B:C,2,0)="轻骑兵",VLOOKUP(C740,[3]Heroes_Config!B:C,2,0)="重骑兵",VLOOKUP(C740,[3]Heroes_Config!B:C,2,0)="盾兵",VLOOKUP(C740,[3]Heroes_Config!B:C,2,0)="忍者",VLOOKUP(C740,[3]Heroes_Config!B:C,2,0)="怪兽"),0,1))),[4]被动技能!A$3:B$32,2,0),VLOOKUP(VALUE(LEFT(CONCATENATE(E740,F740,IF(OR(VLOOKUP(C740,[3]Heroes_Config!B:C,2,0)="枪兵",VLOOKUP(C740,[3]Heroes_Config!B:C,2,0)="步兵",VLOOKUP(C740,[3]Heroes_Config!B:C,2,0)="骑兵",VLOOKUP(C740,[3]Heroes_Config!B:C,2,0)="轻骑兵",VLOOKUP(C740,[3]Heroes_Config!B:C,2,0)="重骑兵",VLOOKUP(C740,[3]Heroes_Config!B:C,2,0)="盾兵",VLOOKUP(C740,[3]Heroes_Config!B:C,2,0)="忍者",VLOOKUP(C740,[3]Heroes_Config!B:C,2,0)="怪兽"),0,1)),2)),[4]被动技能!A$3:B$32,2,0)))</f>
        <v/>
      </c>
      <c r="J740" s="34" t="str">
        <f t="shared" si="113"/>
        <v/>
      </c>
      <c r="K740" s="34" t="str">
        <f>VLOOKUP(D740,[4]被动技能!$A$35:$B$37,2,0)</f>
        <v>80000020|5|80000021|5|80000022|5;80000021|10|80000022|10|80000023|10</v>
      </c>
      <c r="L740" s="34" t="str">
        <f t="shared" si="111"/>
        <v/>
      </c>
      <c r="M740" s="34" t="str">
        <f t="shared" si="112"/>
        <v/>
      </c>
    </row>
    <row r="741" spans="1:13" s="34" customFormat="1" x14ac:dyDescent="0.15">
      <c r="A741" s="34">
        <f t="shared" si="110"/>
        <v>950806</v>
      </c>
      <c r="B741" s="104">
        <f t="shared" si="109"/>
        <v>9508</v>
      </c>
      <c r="C741" s="104" t="s">
        <v>1251</v>
      </c>
      <c r="D741" s="117">
        <f>VLOOKUP(B741,Heroes_Config!$A$5:$AN$5005,MATCH(D$4,Heroes_Config!$A$4:$AN$4,0),0)</f>
        <v>2</v>
      </c>
      <c r="E741" s="34">
        <v>6</v>
      </c>
      <c r="I741" s="34" t="str">
        <f>IF(F741="","",IF(F741=4,VLOOKUP(VALUE(CONCATENATE(E741,F741,IF(OR(VLOOKUP(C741,[3]Heroes_Config!B:C,2,0)="枪兵",VLOOKUP(C741,[3]Heroes_Config!B:C,2,0)="步兵",VLOOKUP(C741,[3]Heroes_Config!B:C,2,0)="骑兵",VLOOKUP(C741,[3]Heroes_Config!B:C,2,0)="轻骑兵",VLOOKUP(C741,[3]Heroes_Config!B:C,2,0)="重骑兵",VLOOKUP(C741,[3]Heroes_Config!B:C,2,0)="盾兵",VLOOKUP(C741,[3]Heroes_Config!B:C,2,0)="忍者",VLOOKUP(C741,[3]Heroes_Config!B:C,2,0)="怪兽"),0,1))),[4]被动技能!A$3:B$32,2,0),VLOOKUP(VALUE(LEFT(CONCATENATE(E741,F741,IF(OR(VLOOKUP(C741,[3]Heroes_Config!B:C,2,0)="枪兵",VLOOKUP(C741,[3]Heroes_Config!B:C,2,0)="步兵",VLOOKUP(C741,[3]Heroes_Config!B:C,2,0)="骑兵",VLOOKUP(C741,[3]Heroes_Config!B:C,2,0)="轻骑兵",VLOOKUP(C741,[3]Heroes_Config!B:C,2,0)="重骑兵",VLOOKUP(C741,[3]Heroes_Config!B:C,2,0)="盾兵",VLOOKUP(C741,[3]Heroes_Config!B:C,2,0)="忍者",VLOOKUP(C741,[3]Heroes_Config!B:C,2,0)="怪兽"),0,1)),2)),[4]被动技能!A$3:B$32,2,0)))</f>
        <v/>
      </c>
      <c r="J741" s="34" t="str">
        <f t="shared" si="113"/>
        <v/>
      </c>
      <c r="K741" s="34" t="str">
        <f>VLOOKUP(D741,[4]被动技能!$A$35:$B$37,2,0)</f>
        <v>80000020|5|80000021|5|80000022|5;80000021|10|80000022|10|80000023|10</v>
      </c>
      <c r="L741" s="34" t="str">
        <f t="shared" si="111"/>
        <v/>
      </c>
      <c r="M741" s="34" t="str">
        <f t="shared" si="112"/>
        <v/>
      </c>
    </row>
    <row r="742" spans="1:13" s="34" customFormat="1" x14ac:dyDescent="0.15">
      <c r="A742" s="34">
        <f t="shared" si="110"/>
        <v>950901</v>
      </c>
      <c r="B742" s="104">
        <f t="shared" si="109"/>
        <v>9509</v>
      </c>
      <c r="C742" s="104" t="s">
        <v>1252</v>
      </c>
      <c r="D742" s="117">
        <f>VLOOKUP(B742,Heroes_Config!$A$5:$AN$5005,MATCH(D$4,Heroes_Config!$A$4:$AN$4,0),0)</f>
        <v>2</v>
      </c>
      <c r="E742" s="34">
        <v>1</v>
      </c>
      <c r="I742" s="34" t="str">
        <f>IF(F742="","",IF(F742=4,VLOOKUP(VALUE(CONCATENATE(E742,F742,IF(OR(VLOOKUP(C742,[3]Heroes_Config!B:C,2,0)="枪兵",VLOOKUP(C742,[3]Heroes_Config!B:C,2,0)="步兵",VLOOKUP(C742,[3]Heroes_Config!B:C,2,0)="骑兵",VLOOKUP(C742,[3]Heroes_Config!B:C,2,0)="轻骑兵",VLOOKUP(C742,[3]Heroes_Config!B:C,2,0)="重骑兵",VLOOKUP(C742,[3]Heroes_Config!B:C,2,0)="盾兵",VLOOKUP(C742,[3]Heroes_Config!B:C,2,0)="忍者",VLOOKUP(C742,[3]Heroes_Config!B:C,2,0)="怪兽"),0,1))),[4]被动技能!A$3:B$32,2,0),VLOOKUP(VALUE(LEFT(CONCATENATE(E742,F742,IF(OR(VLOOKUP(C742,[3]Heroes_Config!B:C,2,0)="枪兵",VLOOKUP(C742,[3]Heroes_Config!B:C,2,0)="步兵",VLOOKUP(C742,[3]Heroes_Config!B:C,2,0)="骑兵",VLOOKUP(C742,[3]Heroes_Config!B:C,2,0)="轻骑兵",VLOOKUP(C742,[3]Heroes_Config!B:C,2,0)="重骑兵",VLOOKUP(C742,[3]Heroes_Config!B:C,2,0)="盾兵",VLOOKUP(C742,[3]Heroes_Config!B:C,2,0)="忍者",VLOOKUP(C742,[3]Heroes_Config!B:C,2,0)="怪兽"),0,1)),2)),[4]被动技能!A$3:B$32,2,0)))</f>
        <v/>
      </c>
      <c r="J742" s="34" t="str">
        <f t="shared" si="113"/>
        <v/>
      </c>
      <c r="K742" s="34" t="str">
        <f>VLOOKUP(D742,[4]被动技能!$A$35:$B$37,2,0)</f>
        <v>80000020|5|80000021|5|80000022|5;80000021|10|80000022|10|80000023|10</v>
      </c>
      <c r="L742" s="34" t="str">
        <f t="shared" si="111"/>
        <v/>
      </c>
      <c r="M742" s="34" t="str">
        <f t="shared" si="112"/>
        <v/>
      </c>
    </row>
    <row r="743" spans="1:13" s="34" customFormat="1" x14ac:dyDescent="0.15">
      <c r="A743" s="34">
        <f t="shared" si="110"/>
        <v>950902</v>
      </c>
      <c r="B743" s="104">
        <f t="shared" si="109"/>
        <v>9509</v>
      </c>
      <c r="C743" s="104" t="s">
        <v>1252</v>
      </c>
      <c r="D743" s="117">
        <f>VLOOKUP(B743,Heroes_Config!$A$5:$AN$5005,MATCH(D$4,Heroes_Config!$A$4:$AN$4,0),0)</f>
        <v>2</v>
      </c>
      <c r="E743" s="34">
        <v>2</v>
      </c>
      <c r="I743" s="34" t="str">
        <f>IF(F743="","",IF(F743=4,VLOOKUP(VALUE(CONCATENATE(E743,F743,IF(OR(VLOOKUP(C743,[3]Heroes_Config!B:C,2,0)="枪兵",VLOOKUP(C743,[3]Heroes_Config!B:C,2,0)="步兵",VLOOKUP(C743,[3]Heroes_Config!B:C,2,0)="骑兵",VLOOKUP(C743,[3]Heroes_Config!B:C,2,0)="轻骑兵",VLOOKUP(C743,[3]Heroes_Config!B:C,2,0)="重骑兵",VLOOKUP(C743,[3]Heroes_Config!B:C,2,0)="盾兵",VLOOKUP(C743,[3]Heroes_Config!B:C,2,0)="忍者",VLOOKUP(C743,[3]Heroes_Config!B:C,2,0)="怪兽"),0,1))),[4]被动技能!A$3:B$32,2,0),VLOOKUP(VALUE(LEFT(CONCATENATE(E743,F743,IF(OR(VLOOKUP(C743,[3]Heroes_Config!B:C,2,0)="枪兵",VLOOKUP(C743,[3]Heroes_Config!B:C,2,0)="步兵",VLOOKUP(C743,[3]Heroes_Config!B:C,2,0)="骑兵",VLOOKUP(C743,[3]Heroes_Config!B:C,2,0)="轻骑兵",VLOOKUP(C743,[3]Heroes_Config!B:C,2,0)="重骑兵",VLOOKUP(C743,[3]Heroes_Config!B:C,2,0)="盾兵",VLOOKUP(C743,[3]Heroes_Config!B:C,2,0)="忍者",VLOOKUP(C743,[3]Heroes_Config!B:C,2,0)="怪兽"),0,1)),2)),[4]被动技能!A$3:B$32,2,0)))</f>
        <v/>
      </c>
      <c r="J743" s="34" t="str">
        <f t="shared" si="113"/>
        <v/>
      </c>
      <c r="K743" s="34" t="str">
        <f>VLOOKUP(D743,[4]被动技能!$A$35:$B$37,2,0)</f>
        <v>80000020|5|80000021|5|80000022|5;80000021|10|80000022|10|80000023|10</v>
      </c>
      <c r="L743" s="34" t="str">
        <f t="shared" si="111"/>
        <v/>
      </c>
      <c r="M743" s="34" t="str">
        <f t="shared" si="112"/>
        <v/>
      </c>
    </row>
    <row r="744" spans="1:13" s="34" customFormat="1" x14ac:dyDescent="0.15">
      <c r="A744" s="34">
        <f t="shared" si="110"/>
        <v>950903</v>
      </c>
      <c r="B744" s="104">
        <f t="shared" si="109"/>
        <v>9509</v>
      </c>
      <c r="C744" s="104" t="s">
        <v>1252</v>
      </c>
      <c r="D744" s="117">
        <f>VLOOKUP(B744,Heroes_Config!$A$5:$AN$5005,MATCH(D$4,Heroes_Config!$A$4:$AN$4,0),0)</f>
        <v>2</v>
      </c>
      <c r="E744" s="34">
        <v>3</v>
      </c>
      <c r="I744" s="34" t="str">
        <f>IF(F744="","",IF(F744=4,VLOOKUP(VALUE(CONCATENATE(E744,F744,IF(OR(VLOOKUP(C744,[3]Heroes_Config!B:C,2,0)="枪兵",VLOOKUP(C744,[3]Heroes_Config!B:C,2,0)="步兵",VLOOKUP(C744,[3]Heroes_Config!B:C,2,0)="骑兵",VLOOKUP(C744,[3]Heroes_Config!B:C,2,0)="轻骑兵",VLOOKUP(C744,[3]Heroes_Config!B:C,2,0)="重骑兵",VLOOKUP(C744,[3]Heroes_Config!B:C,2,0)="盾兵",VLOOKUP(C744,[3]Heroes_Config!B:C,2,0)="忍者",VLOOKUP(C744,[3]Heroes_Config!B:C,2,0)="怪兽"),0,1))),[4]被动技能!A$3:B$32,2,0),VLOOKUP(VALUE(LEFT(CONCATENATE(E744,F744,IF(OR(VLOOKUP(C744,[3]Heroes_Config!B:C,2,0)="枪兵",VLOOKUP(C744,[3]Heroes_Config!B:C,2,0)="步兵",VLOOKUP(C744,[3]Heroes_Config!B:C,2,0)="骑兵",VLOOKUP(C744,[3]Heroes_Config!B:C,2,0)="轻骑兵",VLOOKUP(C744,[3]Heroes_Config!B:C,2,0)="重骑兵",VLOOKUP(C744,[3]Heroes_Config!B:C,2,0)="盾兵",VLOOKUP(C744,[3]Heroes_Config!B:C,2,0)="忍者",VLOOKUP(C744,[3]Heroes_Config!B:C,2,0)="怪兽"),0,1)),2)),[4]被动技能!A$3:B$32,2,0)))</f>
        <v/>
      </c>
      <c r="J744" s="34" t="str">
        <f t="shared" si="113"/>
        <v/>
      </c>
      <c r="K744" s="34" t="str">
        <f>VLOOKUP(D744,[4]被动技能!$A$35:$B$37,2,0)</f>
        <v>80000020|5|80000021|5|80000022|5;80000021|10|80000022|10|80000023|10</v>
      </c>
      <c r="L744" s="34" t="str">
        <f t="shared" si="111"/>
        <v/>
      </c>
      <c r="M744" s="34" t="str">
        <f t="shared" si="112"/>
        <v/>
      </c>
    </row>
    <row r="745" spans="1:13" s="34" customFormat="1" x14ac:dyDescent="0.15">
      <c r="A745" s="34">
        <f t="shared" si="110"/>
        <v>950904</v>
      </c>
      <c r="B745" s="104">
        <f t="shared" si="109"/>
        <v>9509</v>
      </c>
      <c r="C745" s="104" t="s">
        <v>1252</v>
      </c>
      <c r="D745" s="117">
        <f>VLOOKUP(B745,Heroes_Config!$A$5:$AN$5005,MATCH(D$4,Heroes_Config!$A$4:$AN$4,0),0)</f>
        <v>2</v>
      </c>
      <c r="E745" s="34">
        <v>4</v>
      </c>
      <c r="I745" s="34" t="str">
        <f>IF(F745="","",IF(F745=4,VLOOKUP(VALUE(CONCATENATE(E745,F745,IF(OR(VLOOKUP(C745,[3]Heroes_Config!B:C,2,0)="枪兵",VLOOKUP(C745,[3]Heroes_Config!B:C,2,0)="步兵",VLOOKUP(C745,[3]Heroes_Config!B:C,2,0)="骑兵",VLOOKUP(C745,[3]Heroes_Config!B:C,2,0)="轻骑兵",VLOOKUP(C745,[3]Heroes_Config!B:C,2,0)="重骑兵",VLOOKUP(C745,[3]Heroes_Config!B:C,2,0)="盾兵",VLOOKUP(C745,[3]Heroes_Config!B:C,2,0)="忍者",VLOOKUP(C745,[3]Heroes_Config!B:C,2,0)="怪兽"),0,1))),[4]被动技能!A$3:B$32,2,0),VLOOKUP(VALUE(LEFT(CONCATENATE(E745,F745,IF(OR(VLOOKUP(C745,[3]Heroes_Config!B:C,2,0)="枪兵",VLOOKUP(C745,[3]Heroes_Config!B:C,2,0)="步兵",VLOOKUP(C745,[3]Heroes_Config!B:C,2,0)="骑兵",VLOOKUP(C745,[3]Heroes_Config!B:C,2,0)="轻骑兵",VLOOKUP(C745,[3]Heroes_Config!B:C,2,0)="重骑兵",VLOOKUP(C745,[3]Heroes_Config!B:C,2,0)="盾兵",VLOOKUP(C745,[3]Heroes_Config!B:C,2,0)="忍者",VLOOKUP(C745,[3]Heroes_Config!B:C,2,0)="怪兽"),0,1)),2)),[4]被动技能!A$3:B$32,2,0)))</f>
        <v/>
      </c>
      <c r="J745" s="34" t="str">
        <f t="shared" si="113"/>
        <v/>
      </c>
      <c r="K745" s="34" t="str">
        <f>VLOOKUP(D745,[4]被动技能!$A$35:$B$37,2,0)</f>
        <v>80000020|5|80000021|5|80000022|5;80000021|10|80000022|10|80000023|10</v>
      </c>
      <c r="L745" s="34" t="str">
        <f t="shared" si="111"/>
        <v/>
      </c>
      <c r="M745" s="34" t="str">
        <f t="shared" si="112"/>
        <v/>
      </c>
    </row>
    <row r="746" spans="1:13" s="34" customFormat="1" x14ac:dyDescent="0.15">
      <c r="A746" s="34">
        <f t="shared" si="110"/>
        <v>950905</v>
      </c>
      <c r="B746" s="104">
        <f t="shared" si="109"/>
        <v>9509</v>
      </c>
      <c r="C746" s="104" t="s">
        <v>1252</v>
      </c>
      <c r="D746" s="117">
        <f>VLOOKUP(B746,Heroes_Config!$A$5:$AN$5005,MATCH(D$4,Heroes_Config!$A$4:$AN$4,0),0)</f>
        <v>2</v>
      </c>
      <c r="E746" s="34">
        <v>5</v>
      </c>
      <c r="I746" s="34" t="str">
        <f>IF(F746="","",IF(F746=4,VLOOKUP(VALUE(CONCATENATE(E746,F746,IF(OR(VLOOKUP(C746,[3]Heroes_Config!B:C,2,0)="枪兵",VLOOKUP(C746,[3]Heroes_Config!B:C,2,0)="步兵",VLOOKUP(C746,[3]Heroes_Config!B:C,2,0)="骑兵",VLOOKUP(C746,[3]Heroes_Config!B:C,2,0)="轻骑兵",VLOOKUP(C746,[3]Heroes_Config!B:C,2,0)="重骑兵",VLOOKUP(C746,[3]Heroes_Config!B:C,2,0)="盾兵",VLOOKUP(C746,[3]Heroes_Config!B:C,2,0)="忍者",VLOOKUP(C746,[3]Heroes_Config!B:C,2,0)="怪兽"),0,1))),[4]被动技能!A$3:B$32,2,0),VLOOKUP(VALUE(LEFT(CONCATENATE(E746,F746,IF(OR(VLOOKUP(C746,[3]Heroes_Config!B:C,2,0)="枪兵",VLOOKUP(C746,[3]Heroes_Config!B:C,2,0)="步兵",VLOOKUP(C746,[3]Heroes_Config!B:C,2,0)="骑兵",VLOOKUP(C746,[3]Heroes_Config!B:C,2,0)="轻骑兵",VLOOKUP(C746,[3]Heroes_Config!B:C,2,0)="重骑兵",VLOOKUP(C746,[3]Heroes_Config!B:C,2,0)="盾兵",VLOOKUP(C746,[3]Heroes_Config!B:C,2,0)="忍者",VLOOKUP(C746,[3]Heroes_Config!B:C,2,0)="怪兽"),0,1)),2)),[4]被动技能!A$3:B$32,2,0)))</f>
        <v/>
      </c>
      <c r="J746" s="34" t="str">
        <f t="shared" si="113"/>
        <v/>
      </c>
      <c r="K746" s="34" t="str">
        <f>VLOOKUP(D746,[4]被动技能!$A$35:$B$37,2,0)</f>
        <v>80000020|5|80000021|5|80000022|5;80000021|10|80000022|10|80000023|10</v>
      </c>
      <c r="L746" s="34" t="str">
        <f t="shared" si="111"/>
        <v/>
      </c>
      <c r="M746" s="34" t="str">
        <f t="shared" si="112"/>
        <v/>
      </c>
    </row>
    <row r="747" spans="1:13" s="34" customFormat="1" x14ac:dyDescent="0.15">
      <c r="A747" s="34">
        <f t="shared" si="110"/>
        <v>950906</v>
      </c>
      <c r="B747" s="104">
        <f t="shared" si="109"/>
        <v>9509</v>
      </c>
      <c r="C747" s="104" t="s">
        <v>1252</v>
      </c>
      <c r="D747" s="117">
        <f>VLOOKUP(B747,Heroes_Config!$A$5:$AN$5005,MATCH(D$4,Heroes_Config!$A$4:$AN$4,0),0)</f>
        <v>2</v>
      </c>
      <c r="E747" s="34">
        <v>6</v>
      </c>
      <c r="I747" s="34" t="str">
        <f>IF(F747="","",IF(F747=4,VLOOKUP(VALUE(CONCATENATE(E747,F747,IF(OR(VLOOKUP(C747,[3]Heroes_Config!B:C,2,0)="枪兵",VLOOKUP(C747,[3]Heroes_Config!B:C,2,0)="步兵",VLOOKUP(C747,[3]Heroes_Config!B:C,2,0)="骑兵",VLOOKUP(C747,[3]Heroes_Config!B:C,2,0)="轻骑兵",VLOOKUP(C747,[3]Heroes_Config!B:C,2,0)="重骑兵",VLOOKUP(C747,[3]Heroes_Config!B:C,2,0)="盾兵",VLOOKUP(C747,[3]Heroes_Config!B:C,2,0)="忍者",VLOOKUP(C747,[3]Heroes_Config!B:C,2,0)="怪兽"),0,1))),[4]被动技能!A$3:B$32,2,0),VLOOKUP(VALUE(LEFT(CONCATENATE(E747,F747,IF(OR(VLOOKUP(C747,[3]Heroes_Config!B:C,2,0)="枪兵",VLOOKUP(C747,[3]Heroes_Config!B:C,2,0)="步兵",VLOOKUP(C747,[3]Heroes_Config!B:C,2,0)="骑兵",VLOOKUP(C747,[3]Heroes_Config!B:C,2,0)="轻骑兵",VLOOKUP(C747,[3]Heroes_Config!B:C,2,0)="重骑兵",VLOOKUP(C747,[3]Heroes_Config!B:C,2,0)="盾兵",VLOOKUP(C747,[3]Heroes_Config!B:C,2,0)="忍者",VLOOKUP(C747,[3]Heroes_Config!B:C,2,0)="怪兽"),0,1)),2)),[4]被动技能!A$3:B$32,2,0)))</f>
        <v/>
      </c>
      <c r="J747" s="34" t="str">
        <f t="shared" si="113"/>
        <v/>
      </c>
      <c r="K747" s="34" t="str">
        <f>VLOOKUP(D747,[4]被动技能!$A$35:$B$37,2,0)</f>
        <v>80000020|5|80000021|5|80000022|5;80000021|10|80000022|10|80000023|10</v>
      </c>
      <c r="L747" s="34" t="str">
        <f t="shared" si="111"/>
        <v/>
      </c>
      <c r="M747" s="34" t="str">
        <f t="shared" si="112"/>
        <v/>
      </c>
    </row>
    <row r="748" spans="1:13" s="34" customFormat="1" x14ac:dyDescent="0.15">
      <c r="A748" s="34">
        <f t="shared" si="110"/>
        <v>8000001</v>
      </c>
      <c r="B748" s="92">
        <v>80000</v>
      </c>
      <c r="C748" s="92" t="s">
        <v>872</v>
      </c>
      <c r="D748" s="114">
        <f>VLOOKUP(B748,Heroes_Config!$A$5:$AN$5005,MATCH(D$4,Heroes_Config!$A$4:$AN$4,0),0)</f>
        <v>3</v>
      </c>
      <c r="E748" s="34">
        <v>1</v>
      </c>
      <c r="I748" s="34" t="str">
        <f>IF(F748="","",IF(F748=4,VLOOKUP(VALUE(CONCATENATE(E748,F748,IF(OR(VLOOKUP(C748,[3]Heroes_Config!B:C,2,0)="枪兵",VLOOKUP(C748,[3]Heroes_Config!B:C,2,0)="步兵",VLOOKUP(C748,[3]Heroes_Config!B:C,2,0)="骑兵",VLOOKUP(C748,[3]Heroes_Config!B:C,2,0)="轻骑兵",VLOOKUP(C748,[3]Heroes_Config!B:C,2,0)="重骑兵",VLOOKUP(C748,[3]Heroes_Config!B:C,2,0)="盾兵",VLOOKUP(C748,[3]Heroes_Config!B:C,2,0)="忍者",VLOOKUP(C748,[3]Heroes_Config!B:C,2,0)="怪兽"),0,1))),[4]被动技能!A$3:B$32,2,0),VLOOKUP(VALUE(LEFT(CONCATENATE(E748,F748,IF(OR(VLOOKUP(C748,[3]Heroes_Config!B:C,2,0)="枪兵",VLOOKUP(C748,[3]Heroes_Config!B:C,2,0)="步兵",VLOOKUP(C748,[3]Heroes_Config!B:C,2,0)="骑兵",VLOOKUP(C748,[3]Heroes_Config!B:C,2,0)="轻骑兵",VLOOKUP(C748,[3]Heroes_Config!B:C,2,0)="重骑兵",VLOOKUP(C748,[3]Heroes_Config!B:C,2,0)="盾兵",VLOOKUP(C748,[3]Heroes_Config!B:C,2,0)="忍者",VLOOKUP(C748,[3]Heroes_Config!B:C,2,0)="怪兽"),0,1)),2)),[4]被动技能!A$3:B$32,2,0)))</f>
        <v/>
      </c>
      <c r="J748" s="34" t="str">
        <f t="shared" si="113"/>
        <v/>
      </c>
      <c r="K748" s="34" t="str">
        <f>VLOOKUP(D748,[4]被动技能!$A$35:$B$37,2,0)</f>
        <v>80000020|5|80000021|5|80000022|5;80000021|10|80000022|10|80000023|10;80000022|15|80000023|15|80000024|15</v>
      </c>
      <c r="L748" s="34" t="str">
        <f t="shared" si="111"/>
        <v/>
      </c>
      <c r="M748" s="34" t="str">
        <f t="shared" si="112"/>
        <v/>
      </c>
    </row>
    <row r="749" spans="1:13" s="34" customFormat="1" x14ac:dyDescent="0.15">
      <c r="A749" s="34">
        <f t="shared" si="110"/>
        <v>8000002</v>
      </c>
      <c r="B749" s="92">
        <v>80000</v>
      </c>
      <c r="C749" s="92" t="s">
        <v>872</v>
      </c>
      <c r="D749" s="114">
        <f>VLOOKUP(B749,Heroes_Config!$A$5:$AN$5005,MATCH(D$4,Heroes_Config!$A$4:$AN$4,0),0)</f>
        <v>3</v>
      </c>
      <c r="E749" s="34">
        <v>2</v>
      </c>
      <c r="I749" s="34" t="str">
        <f>IF(F749="","",IF(F749=4,VLOOKUP(VALUE(CONCATENATE(E749,F749,IF(OR(VLOOKUP(C749,[3]Heroes_Config!B:C,2,0)="枪兵",VLOOKUP(C749,[3]Heroes_Config!B:C,2,0)="步兵",VLOOKUP(C749,[3]Heroes_Config!B:C,2,0)="骑兵",VLOOKUP(C749,[3]Heroes_Config!B:C,2,0)="轻骑兵",VLOOKUP(C749,[3]Heroes_Config!B:C,2,0)="重骑兵",VLOOKUP(C749,[3]Heroes_Config!B:C,2,0)="盾兵",VLOOKUP(C749,[3]Heroes_Config!B:C,2,0)="忍者",VLOOKUP(C749,[3]Heroes_Config!B:C,2,0)="怪兽"),0,1))),[4]被动技能!A$3:B$32,2,0),VLOOKUP(VALUE(LEFT(CONCATENATE(E749,F749,IF(OR(VLOOKUP(C749,[3]Heroes_Config!B:C,2,0)="枪兵",VLOOKUP(C749,[3]Heroes_Config!B:C,2,0)="步兵",VLOOKUP(C749,[3]Heroes_Config!B:C,2,0)="骑兵",VLOOKUP(C749,[3]Heroes_Config!B:C,2,0)="轻骑兵",VLOOKUP(C749,[3]Heroes_Config!B:C,2,0)="重骑兵",VLOOKUP(C749,[3]Heroes_Config!B:C,2,0)="盾兵",VLOOKUP(C749,[3]Heroes_Config!B:C,2,0)="忍者",VLOOKUP(C749,[3]Heroes_Config!B:C,2,0)="怪兽"),0,1)),2)),[4]被动技能!A$3:B$32,2,0)))</f>
        <v/>
      </c>
      <c r="J749" s="34" t="str">
        <f t="shared" si="113"/>
        <v/>
      </c>
      <c r="K749" s="34" t="str">
        <f>VLOOKUP(D749,[4]被动技能!$A$35:$B$37,2,0)</f>
        <v>80000020|5|80000021|5|80000022|5;80000021|10|80000022|10|80000023|10;80000022|15|80000023|15|80000024|15</v>
      </c>
      <c r="L749" s="34" t="str">
        <f t="shared" si="111"/>
        <v/>
      </c>
      <c r="M749" s="34" t="str">
        <f t="shared" si="112"/>
        <v/>
      </c>
    </row>
    <row r="750" spans="1:13" s="34" customFormat="1" x14ac:dyDescent="0.15">
      <c r="A750" s="34">
        <f t="shared" si="110"/>
        <v>8000003</v>
      </c>
      <c r="B750" s="92">
        <v>80000</v>
      </c>
      <c r="C750" s="92" t="s">
        <v>872</v>
      </c>
      <c r="D750" s="114">
        <f>VLOOKUP(B750,Heroes_Config!$A$5:$AN$5005,MATCH(D$4,Heroes_Config!$A$4:$AN$4,0),0)</f>
        <v>3</v>
      </c>
      <c r="E750" s="34">
        <v>3</v>
      </c>
      <c r="I750" s="34" t="str">
        <f>IF(F750="","",IF(F750=4,VLOOKUP(VALUE(CONCATENATE(E750,F750,IF(OR(VLOOKUP(C750,[3]Heroes_Config!B:C,2,0)="枪兵",VLOOKUP(C750,[3]Heroes_Config!B:C,2,0)="步兵",VLOOKUP(C750,[3]Heroes_Config!B:C,2,0)="骑兵",VLOOKUP(C750,[3]Heroes_Config!B:C,2,0)="轻骑兵",VLOOKUP(C750,[3]Heroes_Config!B:C,2,0)="重骑兵",VLOOKUP(C750,[3]Heroes_Config!B:C,2,0)="盾兵",VLOOKUP(C750,[3]Heroes_Config!B:C,2,0)="忍者",VLOOKUP(C750,[3]Heroes_Config!B:C,2,0)="怪兽"),0,1))),[4]被动技能!A$3:B$32,2,0),VLOOKUP(VALUE(LEFT(CONCATENATE(E750,F750,IF(OR(VLOOKUP(C750,[3]Heroes_Config!B:C,2,0)="枪兵",VLOOKUP(C750,[3]Heroes_Config!B:C,2,0)="步兵",VLOOKUP(C750,[3]Heroes_Config!B:C,2,0)="骑兵",VLOOKUP(C750,[3]Heroes_Config!B:C,2,0)="轻骑兵",VLOOKUP(C750,[3]Heroes_Config!B:C,2,0)="重骑兵",VLOOKUP(C750,[3]Heroes_Config!B:C,2,0)="盾兵",VLOOKUP(C750,[3]Heroes_Config!B:C,2,0)="忍者",VLOOKUP(C750,[3]Heroes_Config!B:C,2,0)="怪兽"),0,1)),2)),[4]被动技能!A$3:B$32,2,0)))</f>
        <v/>
      </c>
      <c r="J750" s="34" t="str">
        <f t="shared" si="113"/>
        <v/>
      </c>
      <c r="K750" s="34" t="str">
        <f>VLOOKUP(D750,[4]被动技能!$A$35:$B$37,2,0)</f>
        <v>80000020|5|80000021|5|80000022|5;80000021|10|80000022|10|80000023|10;80000022|15|80000023|15|80000024|15</v>
      </c>
      <c r="L750" s="34" t="str">
        <f t="shared" si="111"/>
        <v/>
      </c>
      <c r="M750" s="34" t="str">
        <f t="shared" si="112"/>
        <v/>
      </c>
    </row>
    <row r="751" spans="1:13" s="34" customFormat="1" x14ac:dyDescent="0.15">
      <c r="A751" s="34">
        <f t="shared" si="110"/>
        <v>8000004</v>
      </c>
      <c r="B751" s="92">
        <v>80000</v>
      </c>
      <c r="C751" s="92" t="s">
        <v>872</v>
      </c>
      <c r="D751" s="114">
        <f>VLOOKUP(B751,Heroes_Config!$A$5:$AN$5005,MATCH(D$4,Heroes_Config!$A$4:$AN$4,0),0)</f>
        <v>3</v>
      </c>
      <c r="E751" s="34">
        <v>4</v>
      </c>
      <c r="I751" s="34" t="str">
        <f>IF(F751="","",IF(F751=4,VLOOKUP(VALUE(CONCATENATE(E751,F751,IF(OR(VLOOKUP(C751,[3]Heroes_Config!B:C,2,0)="枪兵",VLOOKUP(C751,[3]Heroes_Config!B:C,2,0)="步兵",VLOOKUP(C751,[3]Heroes_Config!B:C,2,0)="骑兵",VLOOKUP(C751,[3]Heroes_Config!B:C,2,0)="轻骑兵",VLOOKUP(C751,[3]Heroes_Config!B:C,2,0)="重骑兵",VLOOKUP(C751,[3]Heroes_Config!B:C,2,0)="盾兵",VLOOKUP(C751,[3]Heroes_Config!B:C,2,0)="忍者",VLOOKUP(C751,[3]Heroes_Config!B:C,2,0)="怪兽"),0,1))),[4]被动技能!A$3:B$32,2,0),VLOOKUP(VALUE(LEFT(CONCATENATE(E751,F751,IF(OR(VLOOKUP(C751,[3]Heroes_Config!B:C,2,0)="枪兵",VLOOKUP(C751,[3]Heroes_Config!B:C,2,0)="步兵",VLOOKUP(C751,[3]Heroes_Config!B:C,2,0)="骑兵",VLOOKUP(C751,[3]Heroes_Config!B:C,2,0)="轻骑兵",VLOOKUP(C751,[3]Heroes_Config!B:C,2,0)="重骑兵",VLOOKUP(C751,[3]Heroes_Config!B:C,2,0)="盾兵",VLOOKUP(C751,[3]Heroes_Config!B:C,2,0)="忍者",VLOOKUP(C751,[3]Heroes_Config!B:C,2,0)="怪兽"),0,1)),2)),[4]被动技能!A$3:B$32,2,0)))</f>
        <v/>
      </c>
      <c r="J751" s="34" t="str">
        <f t="shared" si="113"/>
        <v/>
      </c>
      <c r="K751" s="34" t="str">
        <f>VLOOKUP(D751,[4]被动技能!$A$35:$B$37,2,0)</f>
        <v>80000020|5|80000021|5|80000022|5;80000021|10|80000022|10|80000023|10;80000022|15|80000023|15|80000024|15</v>
      </c>
      <c r="L751" s="34" t="str">
        <f t="shared" si="111"/>
        <v/>
      </c>
      <c r="M751" s="34" t="str">
        <f t="shared" si="112"/>
        <v/>
      </c>
    </row>
    <row r="752" spans="1:13" s="34" customFormat="1" x14ac:dyDescent="0.15">
      <c r="A752" s="34">
        <f t="shared" si="110"/>
        <v>8000005</v>
      </c>
      <c r="B752" s="92">
        <v>80000</v>
      </c>
      <c r="C752" s="92" t="s">
        <v>872</v>
      </c>
      <c r="D752" s="114">
        <f>VLOOKUP(B752,Heroes_Config!$A$5:$AN$5005,MATCH(D$4,Heroes_Config!$A$4:$AN$4,0),0)</f>
        <v>3</v>
      </c>
      <c r="E752" s="34">
        <v>5</v>
      </c>
      <c r="I752" s="34" t="str">
        <f>IF(F752="","",IF(F752=4,VLOOKUP(VALUE(CONCATENATE(E752,F752,IF(OR(VLOOKUP(C752,[3]Heroes_Config!B:C,2,0)="枪兵",VLOOKUP(C752,[3]Heroes_Config!B:C,2,0)="步兵",VLOOKUP(C752,[3]Heroes_Config!B:C,2,0)="骑兵",VLOOKUP(C752,[3]Heroes_Config!B:C,2,0)="轻骑兵",VLOOKUP(C752,[3]Heroes_Config!B:C,2,0)="重骑兵",VLOOKUP(C752,[3]Heroes_Config!B:C,2,0)="盾兵",VLOOKUP(C752,[3]Heroes_Config!B:C,2,0)="忍者",VLOOKUP(C752,[3]Heroes_Config!B:C,2,0)="怪兽"),0,1))),[4]被动技能!A$3:B$32,2,0),VLOOKUP(VALUE(LEFT(CONCATENATE(E752,F752,IF(OR(VLOOKUP(C752,[3]Heroes_Config!B:C,2,0)="枪兵",VLOOKUP(C752,[3]Heroes_Config!B:C,2,0)="步兵",VLOOKUP(C752,[3]Heroes_Config!B:C,2,0)="骑兵",VLOOKUP(C752,[3]Heroes_Config!B:C,2,0)="轻骑兵",VLOOKUP(C752,[3]Heroes_Config!B:C,2,0)="重骑兵",VLOOKUP(C752,[3]Heroes_Config!B:C,2,0)="盾兵",VLOOKUP(C752,[3]Heroes_Config!B:C,2,0)="忍者",VLOOKUP(C752,[3]Heroes_Config!B:C,2,0)="怪兽"),0,1)),2)),[4]被动技能!A$3:B$32,2,0)))</f>
        <v/>
      </c>
      <c r="J752" s="34" t="str">
        <f t="shared" si="113"/>
        <v/>
      </c>
      <c r="K752" s="34" t="str">
        <f>VLOOKUP(D752,[4]被动技能!$A$35:$B$37,2,0)</f>
        <v>80000020|5|80000021|5|80000022|5;80000021|10|80000022|10|80000023|10;80000022|15|80000023|15|80000024|15</v>
      </c>
      <c r="L752" s="34" t="str">
        <f t="shared" si="111"/>
        <v/>
      </c>
      <c r="M752" s="34" t="str">
        <f t="shared" si="112"/>
        <v/>
      </c>
    </row>
    <row r="753" spans="1:13" s="34" customFormat="1" x14ac:dyDescent="0.15">
      <c r="A753" s="34">
        <f t="shared" si="110"/>
        <v>8000006</v>
      </c>
      <c r="B753" s="92">
        <v>80000</v>
      </c>
      <c r="C753" s="92" t="s">
        <v>872</v>
      </c>
      <c r="D753" s="114">
        <f>VLOOKUP(B753,Heroes_Config!$A$5:$AN$5005,MATCH(D$4,Heroes_Config!$A$4:$AN$4,0),0)</f>
        <v>3</v>
      </c>
      <c r="E753" s="34">
        <v>6</v>
      </c>
      <c r="I753" s="34" t="str">
        <f>IF(F753="","",IF(F753=4,VLOOKUP(VALUE(CONCATENATE(E753,F753,IF(OR(VLOOKUP(C753,[3]Heroes_Config!B:C,2,0)="枪兵",VLOOKUP(C753,[3]Heroes_Config!B:C,2,0)="步兵",VLOOKUP(C753,[3]Heroes_Config!B:C,2,0)="骑兵",VLOOKUP(C753,[3]Heroes_Config!B:C,2,0)="轻骑兵",VLOOKUP(C753,[3]Heroes_Config!B:C,2,0)="重骑兵",VLOOKUP(C753,[3]Heroes_Config!B:C,2,0)="盾兵",VLOOKUP(C753,[3]Heroes_Config!B:C,2,0)="忍者",VLOOKUP(C753,[3]Heroes_Config!B:C,2,0)="怪兽"),0,1))),[4]被动技能!A$3:B$32,2,0),VLOOKUP(VALUE(LEFT(CONCATENATE(E753,F753,IF(OR(VLOOKUP(C753,[3]Heroes_Config!B:C,2,0)="枪兵",VLOOKUP(C753,[3]Heroes_Config!B:C,2,0)="步兵",VLOOKUP(C753,[3]Heroes_Config!B:C,2,0)="骑兵",VLOOKUP(C753,[3]Heroes_Config!B:C,2,0)="轻骑兵",VLOOKUP(C753,[3]Heroes_Config!B:C,2,0)="重骑兵",VLOOKUP(C753,[3]Heroes_Config!B:C,2,0)="盾兵",VLOOKUP(C753,[3]Heroes_Config!B:C,2,0)="忍者",VLOOKUP(C753,[3]Heroes_Config!B:C,2,0)="怪兽"),0,1)),2)),[4]被动技能!A$3:B$32,2,0)))</f>
        <v/>
      </c>
      <c r="J753" s="34" t="str">
        <f t="shared" si="113"/>
        <v/>
      </c>
      <c r="K753" s="34" t="str">
        <f>VLOOKUP(D753,[4]被动技能!$A$35:$B$37,2,0)</f>
        <v>80000020|5|80000021|5|80000022|5;80000021|10|80000022|10|80000023|10;80000022|15|80000023|15|80000024|15</v>
      </c>
      <c r="L753" s="34" t="str">
        <f t="shared" si="111"/>
        <v/>
      </c>
      <c r="M753" s="34" t="str">
        <f t="shared" si="112"/>
        <v/>
      </c>
    </row>
    <row r="754" spans="1:13" s="34" customFormat="1" x14ac:dyDescent="0.15">
      <c r="A754" s="34">
        <f t="shared" si="110"/>
        <v>8000101</v>
      </c>
      <c r="B754" s="92">
        <v>80001</v>
      </c>
      <c r="C754" s="92" t="s">
        <v>873</v>
      </c>
      <c r="D754" s="114">
        <f>VLOOKUP(B754,Heroes_Config!$A$5:$AN$5005,MATCH(D$4,Heroes_Config!$A$4:$AN$4,0),0)</f>
        <v>3</v>
      </c>
      <c r="E754" s="34">
        <v>1</v>
      </c>
      <c r="I754" s="34" t="str">
        <f>IF(F754="","",IF(F754=4,VLOOKUP(VALUE(CONCATENATE(E754,F754,IF(OR(VLOOKUP(C754,[3]Heroes_Config!B:C,2,0)="枪兵",VLOOKUP(C754,[3]Heroes_Config!B:C,2,0)="步兵",VLOOKUP(C754,[3]Heroes_Config!B:C,2,0)="骑兵",VLOOKUP(C754,[3]Heroes_Config!B:C,2,0)="轻骑兵",VLOOKUP(C754,[3]Heroes_Config!B:C,2,0)="重骑兵",VLOOKUP(C754,[3]Heroes_Config!B:C,2,0)="盾兵",VLOOKUP(C754,[3]Heroes_Config!B:C,2,0)="忍者",VLOOKUP(C754,[3]Heroes_Config!B:C,2,0)="怪兽"),0,1))),[4]被动技能!A$3:B$32,2,0),VLOOKUP(VALUE(LEFT(CONCATENATE(E754,F754,IF(OR(VLOOKUP(C754,[3]Heroes_Config!B:C,2,0)="枪兵",VLOOKUP(C754,[3]Heroes_Config!B:C,2,0)="步兵",VLOOKUP(C754,[3]Heroes_Config!B:C,2,0)="骑兵",VLOOKUP(C754,[3]Heroes_Config!B:C,2,0)="轻骑兵",VLOOKUP(C754,[3]Heroes_Config!B:C,2,0)="重骑兵",VLOOKUP(C754,[3]Heroes_Config!B:C,2,0)="盾兵",VLOOKUP(C754,[3]Heroes_Config!B:C,2,0)="忍者",VLOOKUP(C754,[3]Heroes_Config!B:C,2,0)="怪兽"),0,1)),2)),[4]被动技能!A$3:B$32,2,0)))</f>
        <v/>
      </c>
      <c r="J754" s="34" t="str">
        <f t="shared" si="113"/>
        <v/>
      </c>
      <c r="K754" s="34" t="str">
        <f>VLOOKUP(D754,[4]被动技能!$A$35:$B$37,2,0)</f>
        <v>80000020|5|80000021|5|80000022|5;80000021|10|80000022|10|80000023|10;80000022|15|80000023|15|80000024|15</v>
      </c>
      <c r="L754" s="34" t="str">
        <f t="shared" si="111"/>
        <v/>
      </c>
      <c r="M754" s="34" t="str">
        <f t="shared" si="112"/>
        <v/>
      </c>
    </row>
    <row r="755" spans="1:13" s="34" customFormat="1" x14ac:dyDescent="0.15">
      <c r="A755" s="34">
        <f t="shared" si="110"/>
        <v>8000102</v>
      </c>
      <c r="B755" s="92">
        <v>80001</v>
      </c>
      <c r="C755" s="92" t="s">
        <v>873</v>
      </c>
      <c r="D755" s="114">
        <f>VLOOKUP(B755,Heroes_Config!$A$5:$AN$5005,MATCH(D$4,Heroes_Config!$A$4:$AN$4,0),0)</f>
        <v>3</v>
      </c>
      <c r="E755" s="34">
        <v>2</v>
      </c>
      <c r="I755" s="34" t="str">
        <f>IF(F755="","",IF(F755=4,VLOOKUP(VALUE(CONCATENATE(E755,F755,IF(OR(VLOOKUP(C755,[3]Heroes_Config!B:C,2,0)="枪兵",VLOOKUP(C755,[3]Heroes_Config!B:C,2,0)="步兵",VLOOKUP(C755,[3]Heroes_Config!B:C,2,0)="骑兵",VLOOKUP(C755,[3]Heroes_Config!B:C,2,0)="轻骑兵",VLOOKUP(C755,[3]Heroes_Config!B:C,2,0)="重骑兵",VLOOKUP(C755,[3]Heroes_Config!B:C,2,0)="盾兵",VLOOKUP(C755,[3]Heroes_Config!B:C,2,0)="忍者",VLOOKUP(C755,[3]Heroes_Config!B:C,2,0)="怪兽"),0,1))),[4]被动技能!A$3:B$32,2,0),VLOOKUP(VALUE(LEFT(CONCATENATE(E755,F755,IF(OR(VLOOKUP(C755,[3]Heroes_Config!B:C,2,0)="枪兵",VLOOKUP(C755,[3]Heroes_Config!B:C,2,0)="步兵",VLOOKUP(C755,[3]Heroes_Config!B:C,2,0)="骑兵",VLOOKUP(C755,[3]Heroes_Config!B:C,2,0)="轻骑兵",VLOOKUP(C755,[3]Heroes_Config!B:C,2,0)="重骑兵",VLOOKUP(C755,[3]Heroes_Config!B:C,2,0)="盾兵",VLOOKUP(C755,[3]Heroes_Config!B:C,2,0)="忍者",VLOOKUP(C755,[3]Heroes_Config!B:C,2,0)="怪兽"),0,1)),2)),[4]被动技能!A$3:B$32,2,0)))</f>
        <v/>
      </c>
      <c r="J755" s="34" t="str">
        <f t="shared" si="113"/>
        <v/>
      </c>
      <c r="K755" s="34" t="str">
        <f>VLOOKUP(D755,[4]被动技能!$A$35:$B$37,2,0)</f>
        <v>80000020|5|80000021|5|80000022|5;80000021|10|80000022|10|80000023|10;80000022|15|80000023|15|80000024|15</v>
      </c>
      <c r="L755" s="34" t="str">
        <f t="shared" si="111"/>
        <v/>
      </c>
      <c r="M755" s="34" t="str">
        <f t="shared" si="112"/>
        <v/>
      </c>
    </row>
    <row r="756" spans="1:13" s="34" customFormat="1" x14ac:dyDescent="0.15">
      <c r="A756" s="34">
        <f t="shared" si="110"/>
        <v>8000103</v>
      </c>
      <c r="B756" s="92">
        <v>80001</v>
      </c>
      <c r="C756" s="92" t="s">
        <v>873</v>
      </c>
      <c r="D756" s="114">
        <f>VLOOKUP(B756,Heroes_Config!$A$5:$AN$5005,MATCH(D$4,Heroes_Config!$A$4:$AN$4,0),0)</f>
        <v>3</v>
      </c>
      <c r="E756" s="34">
        <v>3</v>
      </c>
      <c r="I756" s="34" t="str">
        <f>IF(F756="","",IF(F756=4,VLOOKUP(VALUE(CONCATENATE(E756,F756,IF(OR(VLOOKUP(C756,[3]Heroes_Config!B:C,2,0)="枪兵",VLOOKUP(C756,[3]Heroes_Config!B:C,2,0)="步兵",VLOOKUP(C756,[3]Heroes_Config!B:C,2,0)="骑兵",VLOOKUP(C756,[3]Heroes_Config!B:C,2,0)="轻骑兵",VLOOKUP(C756,[3]Heroes_Config!B:C,2,0)="重骑兵",VLOOKUP(C756,[3]Heroes_Config!B:C,2,0)="盾兵",VLOOKUP(C756,[3]Heroes_Config!B:C,2,0)="忍者",VLOOKUP(C756,[3]Heroes_Config!B:C,2,0)="怪兽"),0,1))),[4]被动技能!A$3:B$32,2,0),VLOOKUP(VALUE(LEFT(CONCATENATE(E756,F756,IF(OR(VLOOKUP(C756,[3]Heroes_Config!B:C,2,0)="枪兵",VLOOKUP(C756,[3]Heroes_Config!B:C,2,0)="步兵",VLOOKUP(C756,[3]Heroes_Config!B:C,2,0)="骑兵",VLOOKUP(C756,[3]Heroes_Config!B:C,2,0)="轻骑兵",VLOOKUP(C756,[3]Heroes_Config!B:C,2,0)="重骑兵",VLOOKUP(C756,[3]Heroes_Config!B:C,2,0)="盾兵",VLOOKUP(C756,[3]Heroes_Config!B:C,2,0)="忍者",VLOOKUP(C756,[3]Heroes_Config!B:C,2,0)="怪兽"),0,1)),2)),[4]被动技能!A$3:B$32,2,0)))</f>
        <v/>
      </c>
      <c r="J756" s="34" t="str">
        <f t="shared" si="113"/>
        <v/>
      </c>
      <c r="K756" s="34" t="str">
        <f>VLOOKUP(D756,[4]被动技能!$A$35:$B$37,2,0)</f>
        <v>80000020|5|80000021|5|80000022|5;80000021|10|80000022|10|80000023|10;80000022|15|80000023|15|80000024|15</v>
      </c>
      <c r="L756" s="34" t="str">
        <f t="shared" si="111"/>
        <v/>
      </c>
      <c r="M756" s="34" t="str">
        <f t="shared" si="112"/>
        <v/>
      </c>
    </row>
    <row r="757" spans="1:13" s="34" customFormat="1" x14ac:dyDescent="0.15">
      <c r="A757" s="34">
        <f t="shared" si="110"/>
        <v>8000104</v>
      </c>
      <c r="B757" s="92">
        <v>80001</v>
      </c>
      <c r="C757" s="92" t="s">
        <v>873</v>
      </c>
      <c r="D757" s="114">
        <f>VLOOKUP(B757,Heroes_Config!$A$5:$AN$5005,MATCH(D$4,Heroes_Config!$A$4:$AN$4,0),0)</f>
        <v>3</v>
      </c>
      <c r="E757" s="34">
        <v>4</v>
      </c>
      <c r="I757" s="34" t="str">
        <f>IF(F757="","",IF(F757=4,VLOOKUP(VALUE(CONCATENATE(E757,F757,IF(OR(VLOOKUP(C757,[3]Heroes_Config!B:C,2,0)="枪兵",VLOOKUP(C757,[3]Heroes_Config!B:C,2,0)="步兵",VLOOKUP(C757,[3]Heroes_Config!B:C,2,0)="骑兵",VLOOKUP(C757,[3]Heroes_Config!B:C,2,0)="轻骑兵",VLOOKUP(C757,[3]Heroes_Config!B:C,2,0)="重骑兵",VLOOKUP(C757,[3]Heroes_Config!B:C,2,0)="盾兵",VLOOKUP(C757,[3]Heroes_Config!B:C,2,0)="忍者",VLOOKUP(C757,[3]Heroes_Config!B:C,2,0)="怪兽"),0,1))),[4]被动技能!A$3:B$32,2,0),VLOOKUP(VALUE(LEFT(CONCATENATE(E757,F757,IF(OR(VLOOKUP(C757,[3]Heroes_Config!B:C,2,0)="枪兵",VLOOKUP(C757,[3]Heroes_Config!B:C,2,0)="步兵",VLOOKUP(C757,[3]Heroes_Config!B:C,2,0)="骑兵",VLOOKUP(C757,[3]Heroes_Config!B:C,2,0)="轻骑兵",VLOOKUP(C757,[3]Heroes_Config!B:C,2,0)="重骑兵",VLOOKUP(C757,[3]Heroes_Config!B:C,2,0)="盾兵",VLOOKUP(C757,[3]Heroes_Config!B:C,2,0)="忍者",VLOOKUP(C757,[3]Heroes_Config!B:C,2,0)="怪兽"),0,1)),2)),[4]被动技能!A$3:B$32,2,0)))</f>
        <v/>
      </c>
      <c r="J757" s="34" t="str">
        <f t="shared" si="113"/>
        <v/>
      </c>
      <c r="K757" s="34" t="str">
        <f>VLOOKUP(D757,[4]被动技能!$A$35:$B$37,2,0)</f>
        <v>80000020|5|80000021|5|80000022|5;80000021|10|80000022|10|80000023|10;80000022|15|80000023|15|80000024|15</v>
      </c>
      <c r="L757" s="34" t="str">
        <f t="shared" si="111"/>
        <v/>
      </c>
      <c r="M757" s="34" t="str">
        <f t="shared" si="112"/>
        <v/>
      </c>
    </row>
    <row r="758" spans="1:13" s="34" customFormat="1" x14ac:dyDescent="0.15">
      <c r="A758" s="34">
        <f t="shared" si="110"/>
        <v>8000105</v>
      </c>
      <c r="B758" s="92">
        <v>80001</v>
      </c>
      <c r="C758" s="92" t="s">
        <v>873</v>
      </c>
      <c r="D758" s="114">
        <f>VLOOKUP(B758,Heroes_Config!$A$5:$AN$5005,MATCH(D$4,Heroes_Config!$A$4:$AN$4,0),0)</f>
        <v>3</v>
      </c>
      <c r="E758" s="34">
        <v>5</v>
      </c>
      <c r="I758" s="34" t="str">
        <f>IF(F758="","",IF(F758=4,VLOOKUP(VALUE(CONCATENATE(E758,F758,IF(OR(VLOOKUP(C758,[3]Heroes_Config!B:C,2,0)="枪兵",VLOOKUP(C758,[3]Heroes_Config!B:C,2,0)="步兵",VLOOKUP(C758,[3]Heroes_Config!B:C,2,0)="骑兵",VLOOKUP(C758,[3]Heroes_Config!B:C,2,0)="轻骑兵",VLOOKUP(C758,[3]Heroes_Config!B:C,2,0)="重骑兵",VLOOKUP(C758,[3]Heroes_Config!B:C,2,0)="盾兵",VLOOKUP(C758,[3]Heroes_Config!B:C,2,0)="忍者",VLOOKUP(C758,[3]Heroes_Config!B:C,2,0)="怪兽"),0,1))),[4]被动技能!A$3:B$32,2,0),VLOOKUP(VALUE(LEFT(CONCATENATE(E758,F758,IF(OR(VLOOKUP(C758,[3]Heroes_Config!B:C,2,0)="枪兵",VLOOKUP(C758,[3]Heroes_Config!B:C,2,0)="步兵",VLOOKUP(C758,[3]Heroes_Config!B:C,2,0)="骑兵",VLOOKUP(C758,[3]Heroes_Config!B:C,2,0)="轻骑兵",VLOOKUP(C758,[3]Heroes_Config!B:C,2,0)="重骑兵",VLOOKUP(C758,[3]Heroes_Config!B:C,2,0)="盾兵",VLOOKUP(C758,[3]Heroes_Config!B:C,2,0)="忍者",VLOOKUP(C758,[3]Heroes_Config!B:C,2,0)="怪兽"),0,1)),2)),[4]被动技能!A$3:B$32,2,0)))</f>
        <v/>
      </c>
      <c r="J758" s="34" t="str">
        <f t="shared" si="113"/>
        <v/>
      </c>
      <c r="K758" s="34" t="str">
        <f>VLOOKUP(D758,[4]被动技能!$A$35:$B$37,2,0)</f>
        <v>80000020|5|80000021|5|80000022|5;80000021|10|80000022|10|80000023|10;80000022|15|80000023|15|80000024|15</v>
      </c>
      <c r="L758" s="34" t="str">
        <f t="shared" si="111"/>
        <v/>
      </c>
      <c r="M758" s="34" t="str">
        <f t="shared" si="112"/>
        <v/>
      </c>
    </row>
    <row r="759" spans="1:13" s="34" customFormat="1" x14ac:dyDescent="0.15">
      <c r="A759" s="34">
        <f t="shared" si="110"/>
        <v>8000106</v>
      </c>
      <c r="B759" s="92">
        <v>80001</v>
      </c>
      <c r="C759" s="92" t="s">
        <v>873</v>
      </c>
      <c r="D759" s="114">
        <f>VLOOKUP(B759,Heroes_Config!$A$5:$AN$5005,MATCH(D$4,Heroes_Config!$A$4:$AN$4,0),0)</f>
        <v>3</v>
      </c>
      <c r="E759" s="34">
        <v>6</v>
      </c>
      <c r="I759" s="34" t="str">
        <f>IF(F759="","",IF(F759=4,VLOOKUP(VALUE(CONCATENATE(E759,F759,IF(OR(VLOOKUP(C759,[3]Heroes_Config!B:C,2,0)="枪兵",VLOOKUP(C759,[3]Heroes_Config!B:C,2,0)="步兵",VLOOKUP(C759,[3]Heroes_Config!B:C,2,0)="骑兵",VLOOKUP(C759,[3]Heroes_Config!B:C,2,0)="轻骑兵",VLOOKUP(C759,[3]Heroes_Config!B:C,2,0)="重骑兵",VLOOKUP(C759,[3]Heroes_Config!B:C,2,0)="盾兵",VLOOKUP(C759,[3]Heroes_Config!B:C,2,0)="忍者",VLOOKUP(C759,[3]Heroes_Config!B:C,2,0)="怪兽"),0,1))),[4]被动技能!A$3:B$32,2,0),VLOOKUP(VALUE(LEFT(CONCATENATE(E759,F759,IF(OR(VLOOKUP(C759,[3]Heroes_Config!B:C,2,0)="枪兵",VLOOKUP(C759,[3]Heroes_Config!B:C,2,0)="步兵",VLOOKUP(C759,[3]Heroes_Config!B:C,2,0)="骑兵",VLOOKUP(C759,[3]Heroes_Config!B:C,2,0)="轻骑兵",VLOOKUP(C759,[3]Heroes_Config!B:C,2,0)="重骑兵",VLOOKUP(C759,[3]Heroes_Config!B:C,2,0)="盾兵",VLOOKUP(C759,[3]Heroes_Config!B:C,2,0)="忍者",VLOOKUP(C759,[3]Heroes_Config!B:C,2,0)="怪兽"),0,1)),2)),[4]被动技能!A$3:B$32,2,0)))</f>
        <v/>
      </c>
      <c r="J759" s="34" t="str">
        <f t="shared" si="113"/>
        <v/>
      </c>
      <c r="K759" s="34" t="str">
        <f>VLOOKUP(D759,[4]被动技能!$A$35:$B$37,2,0)</f>
        <v>80000020|5|80000021|5|80000022|5;80000021|10|80000022|10|80000023|10;80000022|15|80000023|15|80000024|15</v>
      </c>
      <c r="L759" s="34" t="str">
        <f t="shared" si="111"/>
        <v/>
      </c>
      <c r="M759" s="34" t="str">
        <f t="shared" si="112"/>
        <v/>
      </c>
    </row>
    <row r="760" spans="1:13" s="34" customFormat="1" x14ac:dyDescent="0.15">
      <c r="A760" s="34">
        <f t="shared" si="110"/>
        <v>8000201</v>
      </c>
      <c r="B760" s="92">
        <v>80002</v>
      </c>
      <c r="C760" s="92" t="s">
        <v>874</v>
      </c>
      <c r="D760" s="114">
        <f>VLOOKUP(B760,Heroes_Config!$A$5:$AN$5005,MATCH(D$4,Heroes_Config!$A$4:$AN$4,0),0)</f>
        <v>3</v>
      </c>
      <c r="E760" s="34">
        <v>1</v>
      </c>
      <c r="I760" s="34" t="str">
        <f>IF(F760="","",IF(F760=4,VLOOKUP(VALUE(CONCATENATE(E760,F760,IF(OR(VLOOKUP(C760,[3]Heroes_Config!B:C,2,0)="枪兵",VLOOKUP(C760,[3]Heroes_Config!B:C,2,0)="步兵",VLOOKUP(C760,[3]Heroes_Config!B:C,2,0)="骑兵",VLOOKUP(C760,[3]Heroes_Config!B:C,2,0)="轻骑兵",VLOOKUP(C760,[3]Heroes_Config!B:C,2,0)="重骑兵",VLOOKUP(C760,[3]Heroes_Config!B:C,2,0)="盾兵",VLOOKUP(C760,[3]Heroes_Config!B:C,2,0)="忍者",VLOOKUP(C760,[3]Heroes_Config!B:C,2,0)="怪兽"),0,1))),[4]被动技能!A$3:B$32,2,0),VLOOKUP(VALUE(LEFT(CONCATENATE(E760,F760,IF(OR(VLOOKUP(C760,[3]Heroes_Config!B:C,2,0)="枪兵",VLOOKUP(C760,[3]Heroes_Config!B:C,2,0)="步兵",VLOOKUP(C760,[3]Heroes_Config!B:C,2,0)="骑兵",VLOOKUP(C760,[3]Heroes_Config!B:C,2,0)="轻骑兵",VLOOKUP(C760,[3]Heroes_Config!B:C,2,0)="重骑兵",VLOOKUP(C760,[3]Heroes_Config!B:C,2,0)="盾兵",VLOOKUP(C760,[3]Heroes_Config!B:C,2,0)="忍者",VLOOKUP(C760,[3]Heroes_Config!B:C,2,0)="怪兽"),0,1)),2)),[4]被动技能!A$3:B$32,2,0)))</f>
        <v/>
      </c>
      <c r="J760" s="34" t="str">
        <f t="shared" si="113"/>
        <v/>
      </c>
      <c r="K760" s="34" t="str">
        <f>VLOOKUP(D760,[4]被动技能!$A$35:$B$37,2,0)</f>
        <v>80000020|5|80000021|5|80000022|5;80000021|10|80000022|10|80000023|10;80000022|15|80000023|15|80000024|15</v>
      </c>
      <c r="L760" s="34" t="str">
        <f t="shared" si="111"/>
        <v/>
      </c>
      <c r="M760" s="34" t="str">
        <f t="shared" si="112"/>
        <v/>
      </c>
    </row>
    <row r="761" spans="1:13" s="34" customFormat="1" x14ac:dyDescent="0.15">
      <c r="A761" s="34">
        <f t="shared" si="110"/>
        <v>8000202</v>
      </c>
      <c r="B761" s="92">
        <v>80002</v>
      </c>
      <c r="C761" s="92" t="s">
        <v>874</v>
      </c>
      <c r="D761" s="114">
        <f>VLOOKUP(B761,Heroes_Config!$A$5:$AN$5005,MATCH(D$4,Heroes_Config!$A$4:$AN$4,0),0)</f>
        <v>3</v>
      </c>
      <c r="E761" s="34">
        <v>2</v>
      </c>
      <c r="I761" s="34" t="str">
        <f>IF(F761="","",IF(F761=4,VLOOKUP(VALUE(CONCATENATE(E761,F761,IF(OR(VLOOKUP(C761,[3]Heroes_Config!B:C,2,0)="枪兵",VLOOKUP(C761,[3]Heroes_Config!B:C,2,0)="步兵",VLOOKUP(C761,[3]Heroes_Config!B:C,2,0)="骑兵",VLOOKUP(C761,[3]Heroes_Config!B:C,2,0)="轻骑兵",VLOOKUP(C761,[3]Heroes_Config!B:C,2,0)="重骑兵",VLOOKUP(C761,[3]Heroes_Config!B:C,2,0)="盾兵",VLOOKUP(C761,[3]Heroes_Config!B:C,2,0)="忍者",VLOOKUP(C761,[3]Heroes_Config!B:C,2,0)="怪兽"),0,1))),[4]被动技能!A$3:B$32,2,0),VLOOKUP(VALUE(LEFT(CONCATENATE(E761,F761,IF(OR(VLOOKUP(C761,[3]Heroes_Config!B:C,2,0)="枪兵",VLOOKUP(C761,[3]Heroes_Config!B:C,2,0)="步兵",VLOOKUP(C761,[3]Heroes_Config!B:C,2,0)="骑兵",VLOOKUP(C761,[3]Heroes_Config!B:C,2,0)="轻骑兵",VLOOKUP(C761,[3]Heroes_Config!B:C,2,0)="重骑兵",VLOOKUP(C761,[3]Heroes_Config!B:C,2,0)="盾兵",VLOOKUP(C761,[3]Heroes_Config!B:C,2,0)="忍者",VLOOKUP(C761,[3]Heroes_Config!B:C,2,0)="怪兽"),0,1)),2)),[4]被动技能!A$3:B$32,2,0)))</f>
        <v/>
      </c>
      <c r="J761" s="34" t="str">
        <f t="shared" si="113"/>
        <v/>
      </c>
      <c r="K761" s="34" t="str">
        <f>VLOOKUP(D761,[4]被动技能!$A$35:$B$37,2,0)</f>
        <v>80000020|5|80000021|5|80000022|5;80000021|10|80000022|10|80000023|10;80000022|15|80000023|15|80000024|15</v>
      </c>
      <c r="L761" s="34" t="str">
        <f t="shared" si="111"/>
        <v/>
      </c>
      <c r="M761" s="34" t="str">
        <f t="shared" si="112"/>
        <v/>
      </c>
    </row>
    <row r="762" spans="1:13" s="34" customFormat="1" x14ac:dyDescent="0.15">
      <c r="A762" s="34">
        <f t="shared" si="110"/>
        <v>8000203</v>
      </c>
      <c r="B762" s="92">
        <v>80002</v>
      </c>
      <c r="C762" s="92" t="s">
        <v>874</v>
      </c>
      <c r="D762" s="114">
        <f>VLOOKUP(B762,Heroes_Config!$A$5:$AN$5005,MATCH(D$4,Heroes_Config!$A$4:$AN$4,0),0)</f>
        <v>3</v>
      </c>
      <c r="E762" s="34">
        <v>3</v>
      </c>
      <c r="I762" s="34" t="str">
        <f>IF(F762="","",IF(F762=4,VLOOKUP(VALUE(CONCATENATE(E762,F762,IF(OR(VLOOKUP(C762,[3]Heroes_Config!B:C,2,0)="枪兵",VLOOKUP(C762,[3]Heroes_Config!B:C,2,0)="步兵",VLOOKUP(C762,[3]Heroes_Config!B:C,2,0)="骑兵",VLOOKUP(C762,[3]Heroes_Config!B:C,2,0)="轻骑兵",VLOOKUP(C762,[3]Heroes_Config!B:C,2,0)="重骑兵",VLOOKUP(C762,[3]Heroes_Config!B:C,2,0)="盾兵",VLOOKUP(C762,[3]Heroes_Config!B:C,2,0)="忍者",VLOOKUP(C762,[3]Heroes_Config!B:C,2,0)="怪兽"),0,1))),[4]被动技能!A$3:B$32,2,0),VLOOKUP(VALUE(LEFT(CONCATENATE(E762,F762,IF(OR(VLOOKUP(C762,[3]Heroes_Config!B:C,2,0)="枪兵",VLOOKUP(C762,[3]Heroes_Config!B:C,2,0)="步兵",VLOOKUP(C762,[3]Heroes_Config!B:C,2,0)="骑兵",VLOOKUP(C762,[3]Heroes_Config!B:C,2,0)="轻骑兵",VLOOKUP(C762,[3]Heroes_Config!B:C,2,0)="重骑兵",VLOOKUP(C762,[3]Heroes_Config!B:C,2,0)="盾兵",VLOOKUP(C762,[3]Heroes_Config!B:C,2,0)="忍者",VLOOKUP(C762,[3]Heroes_Config!B:C,2,0)="怪兽"),0,1)),2)),[4]被动技能!A$3:B$32,2,0)))</f>
        <v/>
      </c>
      <c r="J762" s="34" t="str">
        <f t="shared" si="113"/>
        <v/>
      </c>
      <c r="K762" s="34" t="str">
        <f>VLOOKUP(D762,[4]被动技能!$A$35:$B$37,2,0)</f>
        <v>80000020|5|80000021|5|80000022|5;80000021|10|80000022|10|80000023|10;80000022|15|80000023|15|80000024|15</v>
      </c>
      <c r="L762" s="34" t="str">
        <f t="shared" si="111"/>
        <v/>
      </c>
      <c r="M762" s="34" t="str">
        <f t="shared" si="112"/>
        <v/>
      </c>
    </row>
    <row r="763" spans="1:13" s="34" customFormat="1" x14ac:dyDescent="0.15">
      <c r="A763" s="34">
        <f t="shared" si="110"/>
        <v>8000204</v>
      </c>
      <c r="B763" s="92">
        <v>80002</v>
      </c>
      <c r="C763" s="92" t="s">
        <v>874</v>
      </c>
      <c r="D763" s="114">
        <f>VLOOKUP(B763,Heroes_Config!$A$5:$AN$5005,MATCH(D$4,Heroes_Config!$A$4:$AN$4,0),0)</f>
        <v>3</v>
      </c>
      <c r="E763" s="34">
        <v>4</v>
      </c>
      <c r="I763" s="34" t="str">
        <f>IF(F763="","",IF(F763=4,VLOOKUP(VALUE(CONCATENATE(E763,F763,IF(OR(VLOOKUP(C763,[3]Heroes_Config!B:C,2,0)="枪兵",VLOOKUP(C763,[3]Heroes_Config!B:C,2,0)="步兵",VLOOKUP(C763,[3]Heroes_Config!B:C,2,0)="骑兵",VLOOKUP(C763,[3]Heroes_Config!B:C,2,0)="轻骑兵",VLOOKUP(C763,[3]Heroes_Config!B:C,2,0)="重骑兵",VLOOKUP(C763,[3]Heroes_Config!B:C,2,0)="盾兵",VLOOKUP(C763,[3]Heroes_Config!B:C,2,0)="忍者",VLOOKUP(C763,[3]Heroes_Config!B:C,2,0)="怪兽"),0,1))),[4]被动技能!A$3:B$32,2,0),VLOOKUP(VALUE(LEFT(CONCATENATE(E763,F763,IF(OR(VLOOKUP(C763,[3]Heroes_Config!B:C,2,0)="枪兵",VLOOKUP(C763,[3]Heroes_Config!B:C,2,0)="步兵",VLOOKUP(C763,[3]Heroes_Config!B:C,2,0)="骑兵",VLOOKUP(C763,[3]Heroes_Config!B:C,2,0)="轻骑兵",VLOOKUP(C763,[3]Heroes_Config!B:C,2,0)="重骑兵",VLOOKUP(C763,[3]Heroes_Config!B:C,2,0)="盾兵",VLOOKUP(C763,[3]Heroes_Config!B:C,2,0)="忍者",VLOOKUP(C763,[3]Heroes_Config!B:C,2,0)="怪兽"),0,1)),2)),[4]被动技能!A$3:B$32,2,0)))</f>
        <v/>
      </c>
      <c r="J763" s="34" t="str">
        <f t="shared" si="113"/>
        <v/>
      </c>
      <c r="K763" s="34" t="str">
        <f>VLOOKUP(D763,[4]被动技能!$A$35:$B$37,2,0)</f>
        <v>80000020|5|80000021|5|80000022|5;80000021|10|80000022|10|80000023|10;80000022|15|80000023|15|80000024|15</v>
      </c>
      <c r="L763" s="34" t="str">
        <f t="shared" si="111"/>
        <v/>
      </c>
      <c r="M763" s="34" t="str">
        <f t="shared" si="112"/>
        <v/>
      </c>
    </row>
    <row r="764" spans="1:13" s="34" customFormat="1" x14ac:dyDescent="0.15">
      <c r="A764" s="34">
        <f t="shared" si="110"/>
        <v>8000205</v>
      </c>
      <c r="B764" s="92">
        <v>80002</v>
      </c>
      <c r="C764" s="92" t="s">
        <v>874</v>
      </c>
      <c r="D764" s="114">
        <f>VLOOKUP(B764,Heroes_Config!$A$5:$AN$5005,MATCH(D$4,Heroes_Config!$A$4:$AN$4,0),0)</f>
        <v>3</v>
      </c>
      <c r="E764" s="34">
        <v>5</v>
      </c>
      <c r="I764" s="34" t="str">
        <f>IF(F764="","",IF(F764=4,VLOOKUP(VALUE(CONCATENATE(E764,F764,IF(OR(VLOOKUP(C764,[3]Heroes_Config!B:C,2,0)="枪兵",VLOOKUP(C764,[3]Heroes_Config!B:C,2,0)="步兵",VLOOKUP(C764,[3]Heroes_Config!B:C,2,0)="骑兵",VLOOKUP(C764,[3]Heroes_Config!B:C,2,0)="轻骑兵",VLOOKUP(C764,[3]Heroes_Config!B:C,2,0)="重骑兵",VLOOKUP(C764,[3]Heroes_Config!B:C,2,0)="盾兵",VLOOKUP(C764,[3]Heroes_Config!B:C,2,0)="忍者",VLOOKUP(C764,[3]Heroes_Config!B:C,2,0)="怪兽"),0,1))),[4]被动技能!A$3:B$32,2,0),VLOOKUP(VALUE(LEFT(CONCATENATE(E764,F764,IF(OR(VLOOKUP(C764,[3]Heroes_Config!B:C,2,0)="枪兵",VLOOKUP(C764,[3]Heroes_Config!B:C,2,0)="步兵",VLOOKUP(C764,[3]Heroes_Config!B:C,2,0)="骑兵",VLOOKUP(C764,[3]Heroes_Config!B:C,2,0)="轻骑兵",VLOOKUP(C764,[3]Heroes_Config!B:C,2,0)="重骑兵",VLOOKUP(C764,[3]Heroes_Config!B:C,2,0)="盾兵",VLOOKUP(C764,[3]Heroes_Config!B:C,2,0)="忍者",VLOOKUP(C764,[3]Heroes_Config!B:C,2,0)="怪兽"),0,1)),2)),[4]被动技能!A$3:B$32,2,0)))</f>
        <v/>
      </c>
      <c r="J764" s="34" t="str">
        <f t="shared" si="113"/>
        <v/>
      </c>
      <c r="K764" s="34" t="str">
        <f>VLOOKUP(D764,[4]被动技能!$A$35:$B$37,2,0)</f>
        <v>80000020|5|80000021|5|80000022|5;80000021|10|80000022|10|80000023|10;80000022|15|80000023|15|80000024|15</v>
      </c>
      <c r="L764" s="34" t="str">
        <f t="shared" si="111"/>
        <v/>
      </c>
      <c r="M764" s="34" t="str">
        <f t="shared" si="112"/>
        <v/>
      </c>
    </row>
    <row r="765" spans="1:13" s="34" customFormat="1" x14ac:dyDescent="0.15">
      <c r="A765" s="34">
        <f t="shared" si="110"/>
        <v>8000206</v>
      </c>
      <c r="B765" s="92">
        <v>80002</v>
      </c>
      <c r="C765" s="92" t="s">
        <v>874</v>
      </c>
      <c r="D765" s="114">
        <f>VLOOKUP(B765,Heroes_Config!$A$5:$AN$5005,MATCH(D$4,Heroes_Config!$A$4:$AN$4,0),0)</f>
        <v>3</v>
      </c>
      <c r="E765" s="34">
        <v>6</v>
      </c>
      <c r="I765" s="34" t="str">
        <f>IF(F765="","",IF(F765=4,VLOOKUP(VALUE(CONCATENATE(E765,F765,IF(OR(VLOOKUP(C765,[3]Heroes_Config!B:C,2,0)="枪兵",VLOOKUP(C765,[3]Heroes_Config!B:C,2,0)="步兵",VLOOKUP(C765,[3]Heroes_Config!B:C,2,0)="骑兵",VLOOKUP(C765,[3]Heroes_Config!B:C,2,0)="轻骑兵",VLOOKUP(C765,[3]Heroes_Config!B:C,2,0)="重骑兵",VLOOKUP(C765,[3]Heroes_Config!B:C,2,0)="盾兵",VLOOKUP(C765,[3]Heroes_Config!B:C,2,0)="忍者",VLOOKUP(C765,[3]Heroes_Config!B:C,2,0)="怪兽"),0,1))),[4]被动技能!A$3:B$32,2,0),VLOOKUP(VALUE(LEFT(CONCATENATE(E765,F765,IF(OR(VLOOKUP(C765,[3]Heroes_Config!B:C,2,0)="枪兵",VLOOKUP(C765,[3]Heroes_Config!B:C,2,0)="步兵",VLOOKUP(C765,[3]Heroes_Config!B:C,2,0)="骑兵",VLOOKUP(C765,[3]Heroes_Config!B:C,2,0)="轻骑兵",VLOOKUP(C765,[3]Heroes_Config!B:C,2,0)="重骑兵",VLOOKUP(C765,[3]Heroes_Config!B:C,2,0)="盾兵",VLOOKUP(C765,[3]Heroes_Config!B:C,2,0)="忍者",VLOOKUP(C765,[3]Heroes_Config!B:C,2,0)="怪兽"),0,1)),2)),[4]被动技能!A$3:B$32,2,0)))</f>
        <v/>
      </c>
      <c r="J765" s="34" t="str">
        <f t="shared" si="113"/>
        <v/>
      </c>
      <c r="K765" s="34" t="str">
        <f>VLOOKUP(D765,[4]被动技能!$A$35:$B$37,2,0)</f>
        <v>80000020|5|80000021|5|80000022|5;80000021|10|80000022|10|80000023|10;80000022|15|80000023|15|80000024|15</v>
      </c>
      <c r="L765" s="34" t="str">
        <f t="shared" si="111"/>
        <v/>
      </c>
      <c r="M765" s="34" t="str">
        <f t="shared" si="112"/>
        <v/>
      </c>
    </row>
    <row r="766" spans="1:13" s="34" customFormat="1" x14ac:dyDescent="0.15">
      <c r="A766" s="34">
        <f t="shared" si="110"/>
        <v>8000301</v>
      </c>
      <c r="B766" s="92">
        <v>80003</v>
      </c>
      <c r="C766" s="92" t="s">
        <v>875</v>
      </c>
      <c r="D766" s="114">
        <f>VLOOKUP(B766,Heroes_Config!$A$5:$AN$5005,MATCH(D$4,Heroes_Config!$A$4:$AN$4,0),0)</f>
        <v>3</v>
      </c>
      <c r="E766" s="34">
        <v>1</v>
      </c>
      <c r="I766" s="34" t="str">
        <f>IF(F766="","",IF(F766=4,VLOOKUP(VALUE(CONCATENATE(E766,F766,IF(OR(VLOOKUP(C766,[3]Heroes_Config!B:C,2,0)="枪兵",VLOOKUP(C766,[3]Heroes_Config!B:C,2,0)="步兵",VLOOKUP(C766,[3]Heroes_Config!B:C,2,0)="骑兵",VLOOKUP(C766,[3]Heroes_Config!B:C,2,0)="轻骑兵",VLOOKUP(C766,[3]Heroes_Config!B:C,2,0)="重骑兵",VLOOKUP(C766,[3]Heroes_Config!B:C,2,0)="盾兵",VLOOKUP(C766,[3]Heroes_Config!B:C,2,0)="忍者",VLOOKUP(C766,[3]Heroes_Config!B:C,2,0)="怪兽"),0,1))),[4]被动技能!A$3:B$32,2,0),VLOOKUP(VALUE(LEFT(CONCATENATE(E766,F766,IF(OR(VLOOKUP(C766,[3]Heroes_Config!B:C,2,0)="枪兵",VLOOKUP(C766,[3]Heroes_Config!B:C,2,0)="步兵",VLOOKUP(C766,[3]Heroes_Config!B:C,2,0)="骑兵",VLOOKUP(C766,[3]Heroes_Config!B:C,2,0)="轻骑兵",VLOOKUP(C766,[3]Heroes_Config!B:C,2,0)="重骑兵",VLOOKUP(C766,[3]Heroes_Config!B:C,2,0)="盾兵",VLOOKUP(C766,[3]Heroes_Config!B:C,2,0)="忍者",VLOOKUP(C766,[3]Heroes_Config!B:C,2,0)="怪兽"),0,1)),2)),[4]被动技能!A$3:B$32,2,0)))</f>
        <v/>
      </c>
      <c r="J766" s="34" t="str">
        <f t="shared" si="113"/>
        <v/>
      </c>
      <c r="K766" s="34" t="str">
        <f>VLOOKUP(D766,[4]被动技能!$A$35:$B$37,2,0)</f>
        <v>80000020|5|80000021|5|80000022|5;80000021|10|80000022|10|80000023|10;80000022|15|80000023|15|80000024|15</v>
      </c>
      <c r="L766" s="34" t="str">
        <f t="shared" si="111"/>
        <v/>
      </c>
      <c r="M766" s="34" t="str">
        <f t="shared" si="112"/>
        <v/>
      </c>
    </row>
    <row r="767" spans="1:13" s="34" customFormat="1" x14ac:dyDescent="0.15">
      <c r="A767" s="34">
        <f t="shared" si="110"/>
        <v>8000302</v>
      </c>
      <c r="B767" s="92">
        <v>80003</v>
      </c>
      <c r="C767" s="92" t="s">
        <v>875</v>
      </c>
      <c r="D767" s="114">
        <f>VLOOKUP(B767,Heroes_Config!$A$5:$AN$5005,MATCH(D$4,Heroes_Config!$A$4:$AN$4,0),0)</f>
        <v>3</v>
      </c>
      <c r="E767" s="34">
        <v>2</v>
      </c>
      <c r="I767" s="34" t="str">
        <f>IF(F767="","",IF(F767=4,VLOOKUP(VALUE(CONCATENATE(E767,F767,IF(OR(VLOOKUP(C767,[3]Heroes_Config!B:C,2,0)="枪兵",VLOOKUP(C767,[3]Heroes_Config!B:C,2,0)="步兵",VLOOKUP(C767,[3]Heroes_Config!B:C,2,0)="骑兵",VLOOKUP(C767,[3]Heroes_Config!B:C,2,0)="轻骑兵",VLOOKUP(C767,[3]Heroes_Config!B:C,2,0)="重骑兵",VLOOKUP(C767,[3]Heroes_Config!B:C,2,0)="盾兵",VLOOKUP(C767,[3]Heroes_Config!B:C,2,0)="忍者",VLOOKUP(C767,[3]Heroes_Config!B:C,2,0)="怪兽"),0,1))),[4]被动技能!A$3:B$32,2,0),VLOOKUP(VALUE(LEFT(CONCATENATE(E767,F767,IF(OR(VLOOKUP(C767,[3]Heroes_Config!B:C,2,0)="枪兵",VLOOKUP(C767,[3]Heroes_Config!B:C,2,0)="步兵",VLOOKUP(C767,[3]Heroes_Config!B:C,2,0)="骑兵",VLOOKUP(C767,[3]Heroes_Config!B:C,2,0)="轻骑兵",VLOOKUP(C767,[3]Heroes_Config!B:C,2,0)="重骑兵",VLOOKUP(C767,[3]Heroes_Config!B:C,2,0)="盾兵",VLOOKUP(C767,[3]Heroes_Config!B:C,2,0)="忍者",VLOOKUP(C767,[3]Heroes_Config!B:C,2,0)="怪兽"),0,1)),2)),[4]被动技能!A$3:B$32,2,0)))</f>
        <v/>
      </c>
      <c r="J767" s="34" t="str">
        <f t="shared" si="113"/>
        <v/>
      </c>
      <c r="K767" s="34" t="str">
        <f>VLOOKUP(D767,[4]被动技能!$A$35:$B$37,2,0)</f>
        <v>80000020|5|80000021|5|80000022|5;80000021|10|80000022|10|80000023|10;80000022|15|80000023|15|80000024|15</v>
      </c>
      <c r="L767" s="34" t="str">
        <f t="shared" si="111"/>
        <v/>
      </c>
      <c r="M767" s="34" t="str">
        <f t="shared" si="112"/>
        <v/>
      </c>
    </row>
    <row r="768" spans="1:13" s="34" customFormat="1" x14ac:dyDescent="0.15">
      <c r="A768" s="34">
        <f t="shared" si="110"/>
        <v>8000303</v>
      </c>
      <c r="B768" s="92">
        <v>80003</v>
      </c>
      <c r="C768" s="92" t="s">
        <v>875</v>
      </c>
      <c r="D768" s="114">
        <f>VLOOKUP(B768,Heroes_Config!$A$5:$AN$5005,MATCH(D$4,Heroes_Config!$A$4:$AN$4,0),0)</f>
        <v>3</v>
      </c>
      <c r="E768" s="34">
        <v>3</v>
      </c>
      <c r="I768" s="34" t="str">
        <f>IF(F768="","",IF(F768=4,VLOOKUP(VALUE(CONCATENATE(E768,F768,IF(OR(VLOOKUP(C768,[3]Heroes_Config!B:C,2,0)="枪兵",VLOOKUP(C768,[3]Heroes_Config!B:C,2,0)="步兵",VLOOKUP(C768,[3]Heroes_Config!B:C,2,0)="骑兵",VLOOKUP(C768,[3]Heroes_Config!B:C,2,0)="轻骑兵",VLOOKUP(C768,[3]Heroes_Config!B:C,2,0)="重骑兵",VLOOKUP(C768,[3]Heroes_Config!B:C,2,0)="盾兵",VLOOKUP(C768,[3]Heroes_Config!B:C,2,0)="忍者",VLOOKUP(C768,[3]Heroes_Config!B:C,2,0)="怪兽"),0,1))),[4]被动技能!A$3:B$32,2,0),VLOOKUP(VALUE(LEFT(CONCATENATE(E768,F768,IF(OR(VLOOKUP(C768,[3]Heroes_Config!B:C,2,0)="枪兵",VLOOKUP(C768,[3]Heroes_Config!B:C,2,0)="步兵",VLOOKUP(C768,[3]Heroes_Config!B:C,2,0)="骑兵",VLOOKUP(C768,[3]Heroes_Config!B:C,2,0)="轻骑兵",VLOOKUP(C768,[3]Heroes_Config!B:C,2,0)="重骑兵",VLOOKUP(C768,[3]Heroes_Config!B:C,2,0)="盾兵",VLOOKUP(C768,[3]Heroes_Config!B:C,2,0)="忍者",VLOOKUP(C768,[3]Heroes_Config!B:C,2,0)="怪兽"),0,1)),2)),[4]被动技能!A$3:B$32,2,0)))</f>
        <v/>
      </c>
      <c r="J768" s="34" t="str">
        <f t="shared" si="113"/>
        <v/>
      </c>
      <c r="K768" s="34" t="str">
        <f>VLOOKUP(D768,[4]被动技能!$A$35:$B$37,2,0)</f>
        <v>80000020|5|80000021|5|80000022|5;80000021|10|80000022|10|80000023|10;80000022|15|80000023|15|80000024|15</v>
      </c>
      <c r="L768" s="34" t="str">
        <f t="shared" si="111"/>
        <v/>
      </c>
      <c r="M768" s="34" t="str">
        <f t="shared" si="112"/>
        <v/>
      </c>
    </row>
    <row r="769" spans="1:13" s="34" customFormat="1" x14ac:dyDescent="0.15">
      <c r="A769" s="34">
        <f t="shared" si="110"/>
        <v>8000304</v>
      </c>
      <c r="B769" s="92">
        <v>80003</v>
      </c>
      <c r="C769" s="92" t="s">
        <v>875</v>
      </c>
      <c r="D769" s="114">
        <f>VLOOKUP(B769,Heroes_Config!$A$5:$AN$5005,MATCH(D$4,Heroes_Config!$A$4:$AN$4,0),0)</f>
        <v>3</v>
      </c>
      <c r="E769" s="34">
        <v>4</v>
      </c>
      <c r="I769" s="34" t="str">
        <f>IF(F769="","",IF(F769=4,VLOOKUP(VALUE(CONCATENATE(E769,F769,IF(OR(VLOOKUP(C769,[3]Heroes_Config!B:C,2,0)="枪兵",VLOOKUP(C769,[3]Heroes_Config!B:C,2,0)="步兵",VLOOKUP(C769,[3]Heroes_Config!B:C,2,0)="骑兵",VLOOKUP(C769,[3]Heroes_Config!B:C,2,0)="轻骑兵",VLOOKUP(C769,[3]Heroes_Config!B:C,2,0)="重骑兵",VLOOKUP(C769,[3]Heroes_Config!B:C,2,0)="盾兵",VLOOKUP(C769,[3]Heroes_Config!B:C,2,0)="忍者",VLOOKUP(C769,[3]Heroes_Config!B:C,2,0)="怪兽"),0,1))),[4]被动技能!A$3:B$32,2,0),VLOOKUP(VALUE(LEFT(CONCATENATE(E769,F769,IF(OR(VLOOKUP(C769,[3]Heroes_Config!B:C,2,0)="枪兵",VLOOKUP(C769,[3]Heroes_Config!B:C,2,0)="步兵",VLOOKUP(C769,[3]Heroes_Config!B:C,2,0)="骑兵",VLOOKUP(C769,[3]Heroes_Config!B:C,2,0)="轻骑兵",VLOOKUP(C769,[3]Heroes_Config!B:C,2,0)="重骑兵",VLOOKUP(C769,[3]Heroes_Config!B:C,2,0)="盾兵",VLOOKUP(C769,[3]Heroes_Config!B:C,2,0)="忍者",VLOOKUP(C769,[3]Heroes_Config!B:C,2,0)="怪兽"),0,1)),2)),[4]被动技能!A$3:B$32,2,0)))</f>
        <v/>
      </c>
      <c r="J769" s="34" t="str">
        <f t="shared" si="113"/>
        <v/>
      </c>
      <c r="K769" s="34" t="str">
        <f>VLOOKUP(D769,[4]被动技能!$A$35:$B$37,2,0)</f>
        <v>80000020|5|80000021|5|80000022|5;80000021|10|80000022|10|80000023|10;80000022|15|80000023|15|80000024|15</v>
      </c>
      <c r="L769" s="34" t="str">
        <f t="shared" si="111"/>
        <v/>
      </c>
      <c r="M769" s="34" t="str">
        <f t="shared" si="112"/>
        <v/>
      </c>
    </row>
    <row r="770" spans="1:13" s="34" customFormat="1" x14ac:dyDescent="0.15">
      <c r="A770" s="34">
        <f t="shared" si="110"/>
        <v>8000305</v>
      </c>
      <c r="B770" s="92">
        <v>80003</v>
      </c>
      <c r="C770" s="92" t="s">
        <v>875</v>
      </c>
      <c r="D770" s="114">
        <f>VLOOKUP(B770,Heroes_Config!$A$5:$AN$5005,MATCH(D$4,Heroes_Config!$A$4:$AN$4,0),0)</f>
        <v>3</v>
      </c>
      <c r="E770" s="34">
        <v>5</v>
      </c>
      <c r="I770" s="34" t="str">
        <f>IF(F770="","",IF(F770=4,VLOOKUP(VALUE(CONCATENATE(E770,F770,IF(OR(VLOOKUP(C770,[3]Heroes_Config!B:C,2,0)="枪兵",VLOOKUP(C770,[3]Heroes_Config!B:C,2,0)="步兵",VLOOKUP(C770,[3]Heroes_Config!B:C,2,0)="骑兵",VLOOKUP(C770,[3]Heroes_Config!B:C,2,0)="轻骑兵",VLOOKUP(C770,[3]Heroes_Config!B:C,2,0)="重骑兵",VLOOKUP(C770,[3]Heroes_Config!B:C,2,0)="盾兵",VLOOKUP(C770,[3]Heroes_Config!B:C,2,0)="忍者",VLOOKUP(C770,[3]Heroes_Config!B:C,2,0)="怪兽"),0,1))),[4]被动技能!A$3:B$32,2,0),VLOOKUP(VALUE(LEFT(CONCATENATE(E770,F770,IF(OR(VLOOKUP(C770,[3]Heroes_Config!B:C,2,0)="枪兵",VLOOKUP(C770,[3]Heroes_Config!B:C,2,0)="步兵",VLOOKUP(C770,[3]Heroes_Config!B:C,2,0)="骑兵",VLOOKUP(C770,[3]Heroes_Config!B:C,2,0)="轻骑兵",VLOOKUP(C770,[3]Heroes_Config!B:C,2,0)="重骑兵",VLOOKUP(C770,[3]Heroes_Config!B:C,2,0)="盾兵",VLOOKUP(C770,[3]Heroes_Config!B:C,2,0)="忍者",VLOOKUP(C770,[3]Heroes_Config!B:C,2,0)="怪兽"),0,1)),2)),[4]被动技能!A$3:B$32,2,0)))</f>
        <v/>
      </c>
      <c r="J770" s="34" t="str">
        <f t="shared" si="113"/>
        <v/>
      </c>
      <c r="K770" s="34" t="str">
        <f>VLOOKUP(D770,[4]被动技能!$A$35:$B$37,2,0)</f>
        <v>80000020|5|80000021|5|80000022|5;80000021|10|80000022|10|80000023|10;80000022|15|80000023|15|80000024|15</v>
      </c>
      <c r="L770" s="34" t="str">
        <f t="shared" si="111"/>
        <v/>
      </c>
      <c r="M770" s="34" t="str">
        <f t="shared" si="112"/>
        <v/>
      </c>
    </row>
    <row r="771" spans="1:13" s="34" customFormat="1" x14ac:dyDescent="0.15">
      <c r="A771" s="34">
        <f t="shared" si="110"/>
        <v>8000306</v>
      </c>
      <c r="B771" s="92">
        <v>80003</v>
      </c>
      <c r="C771" s="92" t="s">
        <v>875</v>
      </c>
      <c r="D771" s="114">
        <f>VLOOKUP(B771,Heroes_Config!$A$5:$AN$5005,MATCH(D$4,Heroes_Config!$A$4:$AN$4,0),0)</f>
        <v>3</v>
      </c>
      <c r="E771" s="34">
        <v>6</v>
      </c>
      <c r="I771" s="34" t="str">
        <f>IF(F771="","",IF(F771=4,VLOOKUP(VALUE(CONCATENATE(E771,F771,IF(OR(VLOOKUP(C771,[3]Heroes_Config!B:C,2,0)="枪兵",VLOOKUP(C771,[3]Heroes_Config!B:C,2,0)="步兵",VLOOKUP(C771,[3]Heroes_Config!B:C,2,0)="骑兵",VLOOKUP(C771,[3]Heroes_Config!B:C,2,0)="轻骑兵",VLOOKUP(C771,[3]Heroes_Config!B:C,2,0)="重骑兵",VLOOKUP(C771,[3]Heroes_Config!B:C,2,0)="盾兵",VLOOKUP(C771,[3]Heroes_Config!B:C,2,0)="忍者",VLOOKUP(C771,[3]Heroes_Config!B:C,2,0)="怪兽"),0,1))),[4]被动技能!A$3:B$32,2,0),VLOOKUP(VALUE(LEFT(CONCATENATE(E771,F771,IF(OR(VLOOKUP(C771,[3]Heroes_Config!B:C,2,0)="枪兵",VLOOKUP(C771,[3]Heroes_Config!B:C,2,0)="步兵",VLOOKUP(C771,[3]Heroes_Config!B:C,2,0)="骑兵",VLOOKUP(C771,[3]Heroes_Config!B:C,2,0)="轻骑兵",VLOOKUP(C771,[3]Heroes_Config!B:C,2,0)="重骑兵",VLOOKUP(C771,[3]Heroes_Config!B:C,2,0)="盾兵",VLOOKUP(C771,[3]Heroes_Config!B:C,2,0)="忍者",VLOOKUP(C771,[3]Heroes_Config!B:C,2,0)="怪兽"),0,1)),2)),[4]被动技能!A$3:B$32,2,0)))</f>
        <v/>
      </c>
      <c r="J771" s="34" t="str">
        <f t="shared" si="113"/>
        <v/>
      </c>
      <c r="K771" s="34" t="str">
        <f>VLOOKUP(D771,[4]被动技能!$A$35:$B$37,2,0)</f>
        <v>80000020|5|80000021|5|80000022|5;80000021|10|80000022|10|80000023|10;80000022|15|80000023|15|80000024|15</v>
      </c>
      <c r="L771" s="34" t="str">
        <f t="shared" si="111"/>
        <v/>
      </c>
      <c r="M771" s="34" t="str">
        <f t="shared" si="112"/>
        <v/>
      </c>
    </row>
    <row r="772" spans="1:13" s="34" customFormat="1" x14ac:dyDescent="0.15">
      <c r="A772" s="34">
        <f t="shared" si="110"/>
        <v>8000401</v>
      </c>
      <c r="B772" s="92">
        <v>80004</v>
      </c>
      <c r="C772" s="92" t="s">
        <v>876</v>
      </c>
      <c r="D772" s="114">
        <f>VLOOKUP(B772,Heroes_Config!$A$5:$AN$5005,MATCH(D$4,Heroes_Config!$A$4:$AN$4,0),0)</f>
        <v>3</v>
      </c>
      <c r="E772" s="34">
        <v>1</v>
      </c>
      <c r="I772" s="34" t="str">
        <f>IF(F772="","",IF(F772=4,VLOOKUP(VALUE(CONCATENATE(E772,F772,IF(OR(VLOOKUP(C772,[3]Heroes_Config!B:C,2,0)="枪兵",VLOOKUP(C772,[3]Heroes_Config!B:C,2,0)="步兵",VLOOKUP(C772,[3]Heroes_Config!B:C,2,0)="骑兵",VLOOKUP(C772,[3]Heroes_Config!B:C,2,0)="轻骑兵",VLOOKUP(C772,[3]Heroes_Config!B:C,2,0)="重骑兵",VLOOKUP(C772,[3]Heroes_Config!B:C,2,0)="盾兵",VLOOKUP(C772,[3]Heroes_Config!B:C,2,0)="忍者",VLOOKUP(C772,[3]Heroes_Config!B:C,2,0)="怪兽"),0,1))),[4]被动技能!A$3:B$32,2,0),VLOOKUP(VALUE(LEFT(CONCATENATE(E772,F772,IF(OR(VLOOKUP(C772,[3]Heroes_Config!B:C,2,0)="枪兵",VLOOKUP(C772,[3]Heroes_Config!B:C,2,0)="步兵",VLOOKUP(C772,[3]Heroes_Config!B:C,2,0)="骑兵",VLOOKUP(C772,[3]Heroes_Config!B:C,2,0)="轻骑兵",VLOOKUP(C772,[3]Heroes_Config!B:C,2,0)="重骑兵",VLOOKUP(C772,[3]Heroes_Config!B:C,2,0)="盾兵",VLOOKUP(C772,[3]Heroes_Config!B:C,2,0)="忍者",VLOOKUP(C772,[3]Heroes_Config!B:C,2,0)="怪兽"),0,1)),2)),[4]被动技能!A$3:B$32,2,0)))</f>
        <v/>
      </c>
      <c r="J772" s="34" t="str">
        <f t="shared" si="113"/>
        <v/>
      </c>
      <c r="K772" s="34" t="str">
        <f>VLOOKUP(D772,[4]被动技能!$A$35:$B$37,2,0)</f>
        <v>80000020|5|80000021|5|80000022|5;80000021|10|80000022|10|80000023|10;80000022|15|80000023|15|80000024|15</v>
      </c>
      <c r="L772" s="34" t="str">
        <f t="shared" si="111"/>
        <v/>
      </c>
      <c r="M772" s="34" t="str">
        <f t="shared" si="112"/>
        <v/>
      </c>
    </row>
    <row r="773" spans="1:13" s="34" customFormat="1" x14ac:dyDescent="0.15">
      <c r="A773" s="34">
        <f t="shared" si="110"/>
        <v>8000402</v>
      </c>
      <c r="B773" s="92">
        <v>80004</v>
      </c>
      <c r="C773" s="92" t="s">
        <v>876</v>
      </c>
      <c r="D773" s="114">
        <f>VLOOKUP(B773,Heroes_Config!$A$5:$AN$5005,MATCH(D$4,Heroes_Config!$A$4:$AN$4,0),0)</f>
        <v>3</v>
      </c>
      <c r="E773" s="34">
        <v>2</v>
      </c>
      <c r="I773" s="34" t="str">
        <f>IF(F773="","",IF(F773=4,VLOOKUP(VALUE(CONCATENATE(E773,F773,IF(OR(VLOOKUP(C773,[3]Heroes_Config!B:C,2,0)="枪兵",VLOOKUP(C773,[3]Heroes_Config!B:C,2,0)="步兵",VLOOKUP(C773,[3]Heroes_Config!B:C,2,0)="骑兵",VLOOKUP(C773,[3]Heroes_Config!B:C,2,0)="轻骑兵",VLOOKUP(C773,[3]Heroes_Config!B:C,2,0)="重骑兵",VLOOKUP(C773,[3]Heroes_Config!B:C,2,0)="盾兵",VLOOKUP(C773,[3]Heroes_Config!B:C,2,0)="忍者",VLOOKUP(C773,[3]Heroes_Config!B:C,2,0)="怪兽"),0,1))),[4]被动技能!A$3:B$32,2,0),VLOOKUP(VALUE(LEFT(CONCATENATE(E773,F773,IF(OR(VLOOKUP(C773,[3]Heroes_Config!B:C,2,0)="枪兵",VLOOKUP(C773,[3]Heroes_Config!B:C,2,0)="步兵",VLOOKUP(C773,[3]Heroes_Config!B:C,2,0)="骑兵",VLOOKUP(C773,[3]Heroes_Config!B:C,2,0)="轻骑兵",VLOOKUP(C773,[3]Heroes_Config!B:C,2,0)="重骑兵",VLOOKUP(C773,[3]Heroes_Config!B:C,2,0)="盾兵",VLOOKUP(C773,[3]Heroes_Config!B:C,2,0)="忍者",VLOOKUP(C773,[3]Heroes_Config!B:C,2,0)="怪兽"),0,1)),2)),[4]被动技能!A$3:B$32,2,0)))</f>
        <v/>
      </c>
      <c r="J773" s="34" t="str">
        <f t="shared" si="113"/>
        <v/>
      </c>
      <c r="K773" s="34" t="str">
        <f>VLOOKUP(D773,[4]被动技能!$A$35:$B$37,2,0)</f>
        <v>80000020|5|80000021|5|80000022|5;80000021|10|80000022|10|80000023|10;80000022|15|80000023|15|80000024|15</v>
      </c>
      <c r="L773" s="34" t="str">
        <f t="shared" si="111"/>
        <v/>
      </c>
      <c r="M773" s="34" t="str">
        <f t="shared" si="112"/>
        <v/>
      </c>
    </row>
    <row r="774" spans="1:13" s="34" customFormat="1" x14ac:dyDescent="0.15">
      <c r="A774" s="34">
        <f t="shared" ref="A774:A837" si="114">B774*100+E774</f>
        <v>8000403</v>
      </c>
      <c r="B774" s="92">
        <v>80004</v>
      </c>
      <c r="C774" s="92" t="s">
        <v>876</v>
      </c>
      <c r="D774" s="114">
        <f>VLOOKUP(B774,Heroes_Config!$A$5:$AN$5005,MATCH(D$4,Heroes_Config!$A$4:$AN$4,0),0)</f>
        <v>3</v>
      </c>
      <c r="E774" s="34">
        <v>3</v>
      </c>
      <c r="I774" s="34" t="str">
        <f>IF(F774="","",IF(F774=4,VLOOKUP(VALUE(CONCATENATE(E774,F774,IF(OR(VLOOKUP(C774,[3]Heroes_Config!B:C,2,0)="枪兵",VLOOKUP(C774,[3]Heroes_Config!B:C,2,0)="步兵",VLOOKUP(C774,[3]Heroes_Config!B:C,2,0)="骑兵",VLOOKUP(C774,[3]Heroes_Config!B:C,2,0)="轻骑兵",VLOOKUP(C774,[3]Heroes_Config!B:C,2,0)="重骑兵",VLOOKUP(C774,[3]Heroes_Config!B:C,2,0)="盾兵",VLOOKUP(C774,[3]Heroes_Config!B:C,2,0)="忍者",VLOOKUP(C774,[3]Heroes_Config!B:C,2,0)="怪兽"),0,1))),[4]被动技能!A$3:B$32,2,0),VLOOKUP(VALUE(LEFT(CONCATENATE(E774,F774,IF(OR(VLOOKUP(C774,[3]Heroes_Config!B:C,2,0)="枪兵",VLOOKUP(C774,[3]Heroes_Config!B:C,2,0)="步兵",VLOOKUP(C774,[3]Heroes_Config!B:C,2,0)="骑兵",VLOOKUP(C774,[3]Heroes_Config!B:C,2,0)="轻骑兵",VLOOKUP(C774,[3]Heroes_Config!B:C,2,0)="重骑兵",VLOOKUP(C774,[3]Heroes_Config!B:C,2,0)="盾兵",VLOOKUP(C774,[3]Heroes_Config!B:C,2,0)="忍者",VLOOKUP(C774,[3]Heroes_Config!B:C,2,0)="怪兽"),0,1)),2)),[4]被动技能!A$3:B$32,2,0)))</f>
        <v/>
      </c>
      <c r="J774" s="34" t="str">
        <f t="shared" si="113"/>
        <v/>
      </c>
      <c r="K774" s="34" t="str">
        <f>VLOOKUP(D774,[4]被动技能!$A$35:$B$37,2,0)</f>
        <v>80000020|5|80000021|5|80000022|5;80000021|10|80000022|10|80000023|10;80000022|15|80000023|15|80000024|15</v>
      </c>
      <c r="L774" s="34" t="str">
        <f t="shared" si="111"/>
        <v/>
      </c>
      <c r="M774" s="34" t="str">
        <f t="shared" si="112"/>
        <v/>
      </c>
    </row>
    <row r="775" spans="1:13" s="34" customFormat="1" x14ac:dyDescent="0.15">
      <c r="A775" s="34">
        <f t="shared" si="114"/>
        <v>8000404</v>
      </c>
      <c r="B775" s="92">
        <v>80004</v>
      </c>
      <c r="C775" s="92" t="s">
        <v>876</v>
      </c>
      <c r="D775" s="114">
        <f>VLOOKUP(B775,Heroes_Config!$A$5:$AN$5005,MATCH(D$4,Heroes_Config!$A$4:$AN$4,0),0)</f>
        <v>3</v>
      </c>
      <c r="E775" s="34">
        <v>4</v>
      </c>
      <c r="I775" s="34" t="str">
        <f>IF(F775="","",IF(F775=4,VLOOKUP(VALUE(CONCATENATE(E775,F775,IF(OR(VLOOKUP(C775,[3]Heroes_Config!B:C,2,0)="枪兵",VLOOKUP(C775,[3]Heroes_Config!B:C,2,0)="步兵",VLOOKUP(C775,[3]Heroes_Config!B:C,2,0)="骑兵",VLOOKUP(C775,[3]Heroes_Config!B:C,2,0)="轻骑兵",VLOOKUP(C775,[3]Heroes_Config!B:C,2,0)="重骑兵",VLOOKUP(C775,[3]Heroes_Config!B:C,2,0)="盾兵",VLOOKUP(C775,[3]Heroes_Config!B:C,2,0)="忍者",VLOOKUP(C775,[3]Heroes_Config!B:C,2,0)="怪兽"),0,1))),[4]被动技能!A$3:B$32,2,0),VLOOKUP(VALUE(LEFT(CONCATENATE(E775,F775,IF(OR(VLOOKUP(C775,[3]Heroes_Config!B:C,2,0)="枪兵",VLOOKUP(C775,[3]Heroes_Config!B:C,2,0)="步兵",VLOOKUP(C775,[3]Heroes_Config!B:C,2,0)="骑兵",VLOOKUP(C775,[3]Heroes_Config!B:C,2,0)="轻骑兵",VLOOKUP(C775,[3]Heroes_Config!B:C,2,0)="重骑兵",VLOOKUP(C775,[3]Heroes_Config!B:C,2,0)="盾兵",VLOOKUP(C775,[3]Heroes_Config!B:C,2,0)="忍者",VLOOKUP(C775,[3]Heroes_Config!B:C,2,0)="怪兽"),0,1)),2)),[4]被动技能!A$3:B$32,2,0)))</f>
        <v/>
      </c>
      <c r="J775" s="34" t="str">
        <f t="shared" si="113"/>
        <v/>
      </c>
      <c r="K775" s="34" t="str">
        <f>VLOOKUP(D775,[4]被动技能!$A$35:$B$37,2,0)</f>
        <v>80000020|5|80000021|5|80000022|5;80000021|10|80000022|10|80000023|10;80000022|15|80000023|15|80000024|15</v>
      </c>
      <c r="L775" s="34" t="str">
        <f t="shared" si="111"/>
        <v/>
      </c>
      <c r="M775" s="34" t="str">
        <f t="shared" si="112"/>
        <v/>
      </c>
    </row>
    <row r="776" spans="1:13" s="34" customFormat="1" x14ac:dyDescent="0.15">
      <c r="A776" s="34">
        <f t="shared" si="114"/>
        <v>8000405</v>
      </c>
      <c r="B776" s="92">
        <v>80004</v>
      </c>
      <c r="C776" s="92" t="s">
        <v>876</v>
      </c>
      <c r="D776" s="114">
        <f>VLOOKUP(B776,Heroes_Config!$A$5:$AN$5005,MATCH(D$4,Heroes_Config!$A$4:$AN$4,0),0)</f>
        <v>3</v>
      </c>
      <c r="E776" s="34">
        <v>5</v>
      </c>
      <c r="I776" s="34" t="str">
        <f>IF(F776="","",IF(F776=4,VLOOKUP(VALUE(CONCATENATE(E776,F776,IF(OR(VLOOKUP(C776,[3]Heroes_Config!B:C,2,0)="枪兵",VLOOKUP(C776,[3]Heroes_Config!B:C,2,0)="步兵",VLOOKUP(C776,[3]Heroes_Config!B:C,2,0)="骑兵",VLOOKUP(C776,[3]Heroes_Config!B:C,2,0)="轻骑兵",VLOOKUP(C776,[3]Heroes_Config!B:C,2,0)="重骑兵",VLOOKUP(C776,[3]Heroes_Config!B:C,2,0)="盾兵",VLOOKUP(C776,[3]Heroes_Config!B:C,2,0)="忍者",VLOOKUP(C776,[3]Heroes_Config!B:C,2,0)="怪兽"),0,1))),[4]被动技能!A$3:B$32,2,0),VLOOKUP(VALUE(LEFT(CONCATENATE(E776,F776,IF(OR(VLOOKUP(C776,[3]Heroes_Config!B:C,2,0)="枪兵",VLOOKUP(C776,[3]Heroes_Config!B:C,2,0)="步兵",VLOOKUP(C776,[3]Heroes_Config!B:C,2,0)="骑兵",VLOOKUP(C776,[3]Heroes_Config!B:C,2,0)="轻骑兵",VLOOKUP(C776,[3]Heroes_Config!B:C,2,0)="重骑兵",VLOOKUP(C776,[3]Heroes_Config!B:C,2,0)="盾兵",VLOOKUP(C776,[3]Heroes_Config!B:C,2,0)="忍者",VLOOKUP(C776,[3]Heroes_Config!B:C,2,0)="怪兽"),0,1)),2)),[4]被动技能!A$3:B$32,2,0)))</f>
        <v/>
      </c>
      <c r="J776" s="34" t="str">
        <f t="shared" si="113"/>
        <v/>
      </c>
      <c r="K776" s="34" t="str">
        <f>VLOOKUP(D776,[4]被动技能!$A$35:$B$37,2,0)</f>
        <v>80000020|5|80000021|5|80000022|5;80000021|10|80000022|10|80000023|10;80000022|15|80000023|15|80000024|15</v>
      </c>
      <c r="L776" s="34" t="str">
        <f t="shared" si="111"/>
        <v/>
      </c>
      <c r="M776" s="34" t="str">
        <f t="shared" si="112"/>
        <v/>
      </c>
    </row>
    <row r="777" spans="1:13" s="34" customFormat="1" x14ac:dyDescent="0.15">
      <c r="A777" s="34">
        <f t="shared" si="114"/>
        <v>8000406</v>
      </c>
      <c r="B777" s="92">
        <v>80004</v>
      </c>
      <c r="C777" s="92" t="s">
        <v>876</v>
      </c>
      <c r="D777" s="114">
        <f>VLOOKUP(B777,Heroes_Config!$A$5:$AN$5005,MATCH(D$4,Heroes_Config!$A$4:$AN$4,0),0)</f>
        <v>3</v>
      </c>
      <c r="E777" s="34">
        <v>6</v>
      </c>
      <c r="I777" s="34" t="str">
        <f>IF(F777="","",IF(F777=4,VLOOKUP(VALUE(CONCATENATE(E777,F777,IF(OR(VLOOKUP(C777,[3]Heroes_Config!B:C,2,0)="枪兵",VLOOKUP(C777,[3]Heroes_Config!B:C,2,0)="步兵",VLOOKUP(C777,[3]Heroes_Config!B:C,2,0)="骑兵",VLOOKUP(C777,[3]Heroes_Config!B:C,2,0)="轻骑兵",VLOOKUP(C777,[3]Heroes_Config!B:C,2,0)="重骑兵",VLOOKUP(C777,[3]Heroes_Config!B:C,2,0)="盾兵",VLOOKUP(C777,[3]Heroes_Config!B:C,2,0)="忍者",VLOOKUP(C777,[3]Heroes_Config!B:C,2,0)="怪兽"),0,1))),[4]被动技能!A$3:B$32,2,0),VLOOKUP(VALUE(LEFT(CONCATENATE(E777,F777,IF(OR(VLOOKUP(C777,[3]Heroes_Config!B:C,2,0)="枪兵",VLOOKUP(C777,[3]Heroes_Config!B:C,2,0)="步兵",VLOOKUP(C777,[3]Heroes_Config!B:C,2,0)="骑兵",VLOOKUP(C777,[3]Heroes_Config!B:C,2,0)="轻骑兵",VLOOKUP(C777,[3]Heroes_Config!B:C,2,0)="重骑兵",VLOOKUP(C777,[3]Heroes_Config!B:C,2,0)="盾兵",VLOOKUP(C777,[3]Heroes_Config!B:C,2,0)="忍者",VLOOKUP(C777,[3]Heroes_Config!B:C,2,0)="怪兽"),0,1)),2)),[4]被动技能!A$3:B$32,2,0)))</f>
        <v/>
      </c>
      <c r="J777" s="34" t="str">
        <f t="shared" si="113"/>
        <v/>
      </c>
      <c r="K777" s="34" t="str">
        <f>VLOOKUP(D777,[4]被动技能!$A$35:$B$37,2,0)</f>
        <v>80000020|5|80000021|5|80000022|5;80000021|10|80000022|10|80000023|10;80000022|15|80000023|15|80000024|15</v>
      </c>
      <c r="L777" s="34" t="str">
        <f t="shared" si="111"/>
        <v/>
      </c>
      <c r="M777" s="34" t="str">
        <f t="shared" si="112"/>
        <v/>
      </c>
    </row>
    <row r="778" spans="1:13" s="34" customFormat="1" x14ac:dyDescent="0.15">
      <c r="A778" s="34">
        <f t="shared" si="114"/>
        <v>8000501</v>
      </c>
      <c r="B778" s="92">
        <v>80005</v>
      </c>
      <c r="C778" s="92" t="s">
        <v>877</v>
      </c>
      <c r="D778" s="114">
        <f>VLOOKUP(B778,Heroes_Config!$A$5:$AN$5005,MATCH(D$4,Heroes_Config!$A$4:$AN$4,0),0)</f>
        <v>3</v>
      </c>
      <c r="E778" s="34">
        <v>1</v>
      </c>
      <c r="I778" s="34" t="str">
        <f>IF(F778="","",IF(F778=4,VLOOKUP(VALUE(CONCATENATE(E778,F778,IF(OR(VLOOKUP(C778,[3]Heroes_Config!B:C,2,0)="枪兵",VLOOKUP(C778,[3]Heroes_Config!B:C,2,0)="步兵",VLOOKUP(C778,[3]Heroes_Config!B:C,2,0)="骑兵",VLOOKUP(C778,[3]Heroes_Config!B:C,2,0)="轻骑兵",VLOOKUP(C778,[3]Heroes_Config!B:C,2,0)="重骑兵",VLOOKUP(C778,[3]Heroes_Config!B:C,2,0)="盾兵",VLOOKUP(C778,[3]Heroes_Config!B:C,2,0)="忍者",VLOOKUP(C778,[3]Heroes_Config!B:C,2,0)="怪兽"),0,1))),[4]被动技能!A$3:B$32,2,0),VLOOKUP(VALUE(LEFT(CONCATENATE(E778,F778,IF(OR(VLOOKUP(C778,[3]Heroes_Config!B:C,2,0)="枪兵",VLOOKUP(C778,[3]Heroes_Config!B:C,2,0)="步兵",VLOOKUP(C778,[3]Heroes_Config!B:C,2,0)="骑兵",VLOOKUP(C778,[3]Heroes_Config!B:C,2,0)="轻骑兵",VLOOKUP(C778,[3]Heroes_Config!B:C,2,0)="重骑兵",VLOOKUP(C778,[3]Heroes_Config!B:C,2,0)="盾兵",VLOOKUP(C778,[3]Heroes_Config!B:C,2,0)="忍者",VLOOKUP(C778,[3]Heroes_Config!B:C,2,0)="怪兽"),0,1)),2)),[4]被动技能!A$3:B$32,2,0)))</f>
        <v/>
      </c>
      <c r="J778" s="34" t="str">
        <f t="shared" si="113"/>
        <v/>
      </c>
      <c r="K778" s="34" t="str">
        <f>VLOOKUP(D778,[4]被动技能!$A$35:$B$37,2,0)</f>
        <v>80000020|5|80000021|5|80000022|5;80000021|10|80000022|10|80000023|10;80000022|15|80000023|15|80000024|15</v>
      </c>
      <c r="L778" s="34" t="str">
        <f t="shared" si="111"/>
        <v/>
      </c>
      <c r="M778" s="34" t="str">
        <f t="shared" si="112"/>
        <v/>
      </c>
    </row>
    <row r="779" spans="1:13" s="34" customFormat="1" x14ac:dyDescent="0.15">
      <c r="A779" s="34">
        <f t="shared" si="114"/>
        <v>8000502</v>
      </c>
      <c r="B779" s="92">
        <v>80005</v>
      </c>
      <c r="C779" s="92" t="s">
        <v>877</v>
      </c>
      <c r="D779" s="114">
        <f>VLOOKUP(B779,Heroes_Config!$A$5:$AN$5005,MATCH(D$4,Heroes_Config!$A$4:$AN$4,0),0)</f>
        <v>3</v>
      </c>
      <c r="E779" s="34">
        <v>2</v>
      </c>
      <c r="I779" s="34" t="str">
        <f>IF(F779="","",IF(F779=4,VLOOKUP(VALUE(CONCATENATE(E779,F779,IF(OR(VLOOKUP(C779,[3]Heroes_Config!B:C,2,0)="枪兵",VLOOKUP(C779,[3]Heroes_Config!B:C,2,0)="步兵",VLOOKUP(C779,[3]Heroes_Config!B:C,2,0)="骑兵",VLOOKUP(C779,[3]Heroes_Config!B:C,2,0)="轻骑兵",VLOOKUP(C779,[3]Heroes_Config!B:C,2,0)="重骑兵",VLOOKUP(C779,[3]Heroes_Config!B:C,2,0)="盾兵",VLOOKUP(C779,[3]Heroes_Config!B:C,2,0)="忍者",VLOOKUP(C779,[3]Heroes_Config!B:C,2,0)="怪兽"),0,1))),[4]被动技能!A$3:B$32,2,0),VLOOKUP(VALUE(LEFT(CONCATENATE(E779,F779,IF(OR(VLOOKUP(C779,[3]Heroes_Config!B:C,2,0)="枪兵",VLOOKUP(C779,[3]Heroes_Config!B:C,2,0)="步兵",VLOOKUP(C779,[3]Heroes_Config!B:C,2,0)="骑兵",VLOOKUP(C779,[3]Heroes_Config!B:C,2,0)="轻骑兵",VLOOKUP(C779,[3]Heroes_Config!B:C,2,0)="重骑兵",VLOOKUP(C779,[3]Heroes_Config!B:C,2,0)="盾兵",VLOOKUP(C779,[3]Heroes_Config!B:C,2,0)="忍者",VLOOKUP(C779,[3]Heroes_Config!B:C,2,0)="怪兽"),0,1)),2)),[4]被动技能!A$3:B$32,2,0)))</f>
        <v/>
      </c>
      <c r="J779" s="34" t="str">
        <f t="shared" si="113"/>
        <v/>
      </c>
      <c r="K779" s="34" t="str">
        <f>VLOOKUP(D779,[4]被动技能!$A$35:$B$37,2,0)</f>
        <v>80000020|5|80000021|5|80000022|5;80000021|10|80000022|10|80000023|10;80000022|15|80000023|15|80000024|15</v>
      </c>
      <c r="L779" s="34" t="str">
        <f t="shared" si="111"/>
        <v/>
      </c>
      <c r="M779" s="34" t="str">
        <f t="shared" si="112"/>
        <v/>
      </c>
    </row>
    <row r="780" spans="1:13" s="34" customFormat="1" x14ac:dyDescent="0.15">
      <c r="A780" s="34">
        <f t="shared" si="114"/>
        <v>8000503</v>
      </c>
      <c r="B780" s="92">
        <v>80005</v>
      </c>
      <c r="C780" s="92" t="s">
        <v>877</v>
      </c>
      <c r="D780" s="114">
        <f>VLOOKUP(B780,Heroes_Config!$A$5:$AN$5005,MATCH(D$4,Heroes_Config!$A$4:$AN$4,0),0)</f>
        <v>3</v>
      </c>
      <c r="E780" s="34">
        <v>3</v>
      </c>
      <c r="I780" s="34" t="str">
        <f>IF(F780="","",IF(F780=4,VLOOKUP(VALUE(CONCATENATE(E780,F780,IF(OR(VLOOKUP(C780,[3]Heroes_Config!B:C,2,0)="枪兵",VLOOKUP(C780,[3]Heroes_Config!B:C,2,0)="步兵",VLOOKUP(C780,[3]Heroes_Config!B:C,2,0)="骑兵",VLOOKUP(C780,[3]Heroes_Config!B:C,2,0)="轻骑兵",VLOOKUP(C780,[3]Heroes_Config!B:C,2,0)="重骑兵",VLOOKUP(C780,[3]Heroes_Config!B:C,2,0)="盾兵",VLOOKUP(C780,[3]Heroes_Config!B:C,2,0)="忍者",VLOOKUP(C780,[3]Heroes_Config!B:C,2,0)="怪兽"),0,1))),[4]被动技能!A$3:B$32,2,0),VLOOKUP(VALUE(LEFT(CONCATENATE(E780,F780,IF(OR(VLOOKUP(C780,[3]Heroes_Config!B:C,2,0)="枪兵",VLOOKUP(C780,[3]Heroes_Config!B:C,2,0)="步兵",VLOOKUP(C780,[3]Heroes_Config!B:C,2,0)="骑兵",VLOOKUP(C780,[3]Heroes_Config!B:C,2,0)="轻骑兵",VLOOKUP(C780,[3]Heroes_Config!B:C,2,0)="重骑兵",VLOOKUP(C780,[3]Heroes_Config!B:C,2,0)="盾兵",VLOOKUP(C780,[3]Heroes_Config!B:C,2,0)="忍者",VLOOKUP(C780,[3]Heroes_Config!B:C,2,0)="怪兽"),0,1)),2)),[4]被动技能!A$3:B$32,2,0)))</f>
        <v/>
      </c>
      <c r="J780" s="34" t="str">
        <f t="shared" si="113"/>
        <v/>
      </c>
      <c r="K780" s="34" t="str">
        <f>VLOOKUP(D780,[4]被动技能!$A$35:$B$37,2,0)</f>
        <v>80000020|5|80000021|5|80000022|5;80000021|10|80000022|10|80000023|10;80000022|15|80000023|15|80000024|15</v>
      </c>
      <c r="L780" s="34" t="str">
        <f t="shared" si="111"/>
        <v/>
      </c>
      <c r="M780" s="34" t="str">
        <f t="shared" si="112"/>
        <v/>
      </c>
    </row>
    <row r="781" spans="1:13" s="34" customFormat="1" x14ac:dyDescent="0.15">
      <c r="A781" s="34">
        <f t="shared" si="114"/>
        <v>8000504</v>
      </c>
      <c r="B781" s="92">
        <v>80005</v>
      </c>
      <c r="C781" s="92" t="s">
        <v>877</v>
      </c>
      <c r="D781" s="114">
        <f>VLOOKUP(B781,Heroes_Config!$A$5:$AN$5005,MATCH(D$4,Heroes_Config!$A$4:$AN$4,0),0)</f>
        <v>3</v>
      </c>
      <c r="E781" s="34">
        <v>4</v>
      </c>
      <c r="I781" s="34" t="str">
        <f>IF(F781="","",IF(F781=4,VLOOKUP(VALUE(CONCATENATE(E781,F781,IF(OR(VLOOKUP(C781,[3]Heroes_Config!B:C,2,0)="枪兵",VLOOKUP(C781,[3]Heroes_Config!B:C,2,0)="步兵",VLOOKUP(C781,[3]Heroes_Config!B:C,2,0)="骑兵",VLOOKUP(C781,[3]Heroes_Config!B:C,2,0)="轻骑兵",VLOOKUP(C781,[3]Heroes_Config!B:C,2,0)="重骑兵",VLOOKUP(C781,[3]Heroes_Config!B:C,2,0)="盾兵",VLOOKUP(C781,[3]Heroes_Config!B:C,2,0)="忍者",VLOOKUP(C781,[3]Heroes_Config!B:C,2,0)="怪兽"),0,1))),[4]被动技能!A$3:B$32,2,0),VLOOKUP(VALUE(LEFT(CONCATENATE(E781,F781,IF(OR(VLOOKUP(C781,[3]Heroes_Config!B:C,2,0)="枪兵",VLOOKUP(C781,[3]Heroes_Config!B:C,2,0)="步兵",VLOOKUP(C781,[3]Heroes_Config!B:C,2,0)="骑兵",VLOOKUP(C781,[3]Heroes_Config!B:C,2,0)="轻骑兵",VLOOKUP(C781,[3]Heroes_Config!B:C,2,0)="重骑兵",VLOOKUP(C781,[3]Heroes_Config!B:C,2,0)="盾兵",VLOOKUP(C781,[3]Heroes_Config!B:C,2,0)="忍者",VLOOKUP(C781,[3]Heroes_Config!B:C,2,0)="怪兽"),0,1)),2)),[4]被动技能!A$3:B$32,2,0)))</f>
        <v/>
      </c>
      <c r="J781" s="34" t="str">
        <f t="shared" si="113"/>
        <v/>
      </c>
      <c r="K781" s="34" t="str">
        <f>VLOOKUP(D781,[4]被动技能!$A$35:$B$37,2,0)</f>
        <v>80000020|5|80000021|5|80000022|5;80000021|10|80000022|10|80000023|10;80000022|15|80000023|15|80000024|15</v>
      </c>
      <c r="L781" s="34" t="str">
        <f t="shared" si="111"/>
        <v/>
      </c>
      <c r="M781" s="34" t="str">
        <f t="shared" si="112"/>
        <v/>
      </c>
    </row>
    <row r="782" spans="1:13" s="34" customFormat="1" x14ac:dyDescent="0.15">
      <c r="A782" s="34">
        <f t="shared" si="114"/>
        <v>8000505</v>
      </c>
      <c r="B782" s="92">
        <v>80005</v>
      </c>
      <c r="C782" s="92" t="s">
        <v>877</v>
      </c>
      <c r="D782" s="114">
        <f>VLOOKUP(B782,Heroes_Config!$A$5:$AN$5005,MATCH(D$4,Heroes_Config!$A$4:$AN$4,0),0)</f>
        <v>3</v>
      </c>
      <c r="E782" s="34">
        <v>5</v>
      </c>
      <c r="I782" s="34" t="str">
        <f>IF(F782="","",IF(F782=4,VLOOKUP(VALUE(CONCATENATE(E782,F782,IF(OR(VLOOKUP(C782,[3]Heroes_Config!B:C,2,0)="枪兵",VLOOKUP(C782,[3]Heroes_Config!B:C,2,0)="步兵",VLOOKUP(C782,[3]Heroes_Config!B:C,2,0)="骑兵",VLOOKUP(C782,[3]Heroes_Config!B:C,2,0)="轻骑兵",VLOOKUP(C782,[3]Heroes_Config!B:C,2,0)="重骑兵",VLOOKUP(C782,[3]Heroes_Config!B:C,2,0)="盾兵",VLOOKUP(C782,[3]Heroes_Config!B:C,2,0)="忍者",VLOOKUP(C782,[3]Heroes_Config!B:C,2,0)="怪兽"),0,1))),[4]被动技能!A$3:B$32,2,0),VLOOKUP(VALUE(LEFT(CONCATENATE(E782,F782,IF(OR(VLOOKUP(C782,[3]Heroes_Config!B:C,2,0)="枪兵",VLOOKUP(C782,[3]Heroes_Config!B:C,2,0)="步兵",VLOOKUP(C782,[3]Heroes_Config!B:C,2,0)="骑兵",VLOOKUP(C782,[3]Heroes_Config!B:C,2,0)="轻骑兵",VLOOKUP(C782,[3]Heroes_Config!B:C,2,0)="重骑兵",VLOOKUP(C782,[3]Heroes_Config!B:C,2,0)="盾兵",VLOOKUP(C782,[3]Heroes_Config!B:C,2,0)="忍者",VLOOKUP(C782,[3]Heroes_Config!B:C,2,0)="怪兽"),0,1)),2)),[4]被动技能!A$3:B$32,2,0)))</f>
        <v/>
      </c>
      <c r="J782" s="34" t="str">
        <f t="shared" si="113"/>
        <v/>
      </c>
      <c r="K782" s="34" t="str">
        <f>VLOOKUP(D782,[4]被动技能!$A$35:$B$37,2,0)</f>
        <v>80000020|5|80000021|5|80000022|5;80000021|10|80000022|10|80000023|10;80000022|15|80000023|15|80000024|15</v>
      </c>
      <c r="L782" s="34" t="str">
        <f t="shared" si="111"/>
        <v/>
      </c>
      <c r="M782" s="34" t="str">
        <f t="shared" si="112"/>
        <v/>
      </c>
    </row>
    <row r="783" spans="1:13" s="34" customFormat="1" x14ac:dyDescent="0.15">
      <c r="A783" s="34">
        <f t="shared" si="114"/>
        <v>8000506</v>
      </c>
      <c r="B783" s="92">
        <v>80005</v>
      </c>
      <c r="C783" s="92" t="s">
        <v>877</v>
      </c>
      <c r="D783" s="114">
        <f>VLOOKUP(B783,Heroes_Config!$A$5:$AN$5005,MATCH(D$4,Heroes_Config!$A$4:$AN$4,0),0)</f>
        <v>3</v>
      </c>
      <c r="E783" s="34">
        <v>6</v>
      </c>
      <c r="I783" s="34" t="str">
        <f>IF(F783="","",IF(F783=4,VLOOKUP(VALUE(CONCATENATE(E783,F783,IF(OR(VLOOKUP(C783,[3]Heroes_Config!B:C,2,0)="枪兵",VLOOKUP(C783,[3]Heroes_Config!B:C,2,0)="步兵",VLOOKUP(C783,[3]Heroes_Config!B:C,2,0)="骑兵",VLOOKUP(C783,[3]Heroes_Config!B:C,2,0)="轻骑兵",VLOOKUP(C783,[3]Heroes_Config!B:C,2,0)="重骑兵",VLOOKUP(C783,[3]Heroes_Config!B:C,2,0)="盾兵",VLOOKUP(C783,[3]Heroes_Config!B:C,2,0)="忍者",VLOOKUP(C783,[3]Heroes_Config!B:C,2,0)="怪兽"),0,1))),[4]被动技能!A$3:B$32,2,0),VLOOKUP(VALUE(LEFT(CONCATENATE(E783,F783,IF(OR(VLOOKUP(C783,[3]Heroes_Config!B:C,2,0)="枪兵",VLOOKUP(C783,[3]Heroes_Config!B:C,2,0)="步兵",VLOOKUP(C783,[3]Heroes_Config!B:C,2,0)="骑兵",VLOOKUP(C783,[3]Heroes_Config!B:C,2,0)="轻骑兵",VLOOKUP(C783,[3]Heroes_Config!B:C,2,0)="重骑兵",VLOOKUP(C783,[3]Heroes_Config!B:C,2,0)="盾兵",VLOOKUP(C783,[3]Heroes_Config!B:C,2,0)="忍者",VLOOKUP(C783,[3]Heroes_Config!B:C,2,0)="怪兽"),0,1)),2)),[4]被动技能!A$3:B$32,2,0)))</f>
        <v/>
      </c>
      <c r="J783" s="34" t="str">
        <f t="shared" si="113"/>
        <v/>
      </c>
      <c r="K783" s="34" t="str">
        <f>VLOOKUP(D783,[4]被动技能!$A$35:$B$37,2,0)</f>
        <v>80000020|5|80000021|5|80000022|5;80000021|10|80000022|10|80000023|10;80000022|15|80000023|15|80000024|15</v>
      </c>
      <c r="L783" s="34" t="str">
        <f t="shared" si="111"/>
        <v/>
      </c>
      <c r="M783" s="34" t="str">
        <f t="shared" si="112"/>
        <v/>
      </c>
    </row>
    <row r="784" spans="1:13" s="34" customFormat="1" x14ac:dyDescent="0.15">
      <c r="A784" s="34">
        <f t="shared" si="114"/>
        <v>8000601</v>
      </c>
      <c r="B784" s="92">
        <v>80006</v>
      </c>
      <c r="C784" s="92" t="s">
        <v>878</v>
      </c>
      <c r="D784" s="114">
        <f>VLOOKUP(B784,Heroes_Config!$A$5:$AN$5005,MATCH(D$4,Heroes_Config!$A$4:$AN$4,0),0)</f>
        <v>3</v>
      </c>
      <c r="E784" s="34">
        <v>1</v>
      </c>
      <c r="I784" s="34" t="str">
        <f>IF(F784="","",IF(F784=4,VLOOKUP(VALUE(CONCATENATE(E784,F784,IF(OR(VLOOKUP(C784,[3]Heroes_Config!B:C,2,0)="枪兵",VLOOKUP(C784,[3]Heroes_Config!B:C,2,0)="步兵",VLOOKUP(C784,[3]Heroes_Config!B:C,2,0)="骑兵",VLOOKUP(C784,[3]Heroes_Config!B:C,2,0)="轻骑兵",VLOOKUP(C784,[3]Heroes_Config!B:C,2,0)="重骑兵",VLOOKUP(C784,[3]Heroes_Config!B:C,2,0)="盾兵",VLOOKUP(C784,[3]Heroes_Config!B:C,2,0)="忍者",VLOOKUP(C784,[3]Heroes_Config!B:C,2,0)="怪兽"),0,1))),[4]被动技能!A$3:B$32,2,0),VLOOKUP(VALUE(LEFT(CONCATENATE(E784,F784,IF(OR(VLOOKUP(C784,[3]Heroes_Config!B:C,2,0)="枪兵",VLOOKUP(C784,[3]Heroes_Config!B:C,2,0)="步兵",VLOOKUP(C784,[3]Heroes_Config!B:C,2,0)="骑兵",VLOOKUP(C784,[3]Heroes_Config!B:C,2,0)="轻骑兵",VLOOKUP(C784,[3]Heroes_Config!B:C,2,0)="重骑兵",VLOOKUP(C784,[3]Heroes_Config!B:C,2,0)="盾兵",VLOOKUP(C784,[3]Heroes_Config!B:C,2,0)="忍者",VLOOKUP(C784,[3]Heroes_Config!B:C,2,0)="怪兽"),0,1)),2)),[4]被动技能!A$3:B$32,2,0)))</f>
        <v/>
      </c>
      <c r="J784" s="34" t="str">
        <f t="shared" si="113"/>
        <v/>
      </c>
      <c r="K784" s="34" t="str">
        <f>VLOOKUP(D784,[4]被动技能!$A$35:$B$37,2,0)</f>
        <v>80000020|5|80000021|5|80000022|5;80000021|10|80000022|10|80000023|10;80000022|15|80000023|15|80000024|15</v>
      </c>
      <c r="L784" s="34" t="str">
        <f t="shared" si="111"/>
        <v/>
      </c>
      <c r="M784" s="34" t="str">
        <f t="shared" si="112"/>
        <v/>
      </c>
    </row>
    <row r="785" spans="1:13" s="34" customFormat="1" x14ac:dyDescent="0.15">
      <c r="A785" s="34">
        <f t="shared" si="114"/>
        <v>8000602</v>
      </c>
      <c r="B785" s="92">
        <v>80006</v>
      </c>
      <c r="C785" s="92" t="s">
        <v>878</v>
      </c>
      <c r="D785" s="114">
        <f>VLOOKUP(B785,Heroes_Config!$A$5:$AN$5005,MATCH(D$4,Heroes_Config!$A$4:$AN$4,0),0)</f>
        <v>3</v>
      </c>
      <c r="E785" s="34">
        <v>2</v>
      </c>
      <c r="I785" s="34" t="str">
        <f>IF(F785="","",IF(F785=4,VLOOKUP(VALUE(CONCATENATE(E785,F785,IF(OR(VLOOKUP(C785,[3]Heroes_Config!B:C,2,0)="枪兵",VLOOKUP(C785,[3]Heroes_Config!B:C,2,0)="步兵",VLOOKUP(C785,[3]Heroes_Config!B:C,2,0)="骑兵",VLOOKUP(C785,[3]Heroes_Config!B:C,2,0)="轻骑兵",VLOOKUP(C785,[3]Heroes_Config!B:C,2,0)="重骑兵",VLOOKUP(C785,[3]Heroes_Config!B:C,2,0)="盾兵",VLOOKUP(C785,[3]Heroes_Config!B:C,2,0)="忍者",VLOOKUP(C785,[3]Heroes_Config!B:C,2,0)="怪兽"),0,1))),[4]被动技能!A$3:B$32,2,0),VLOOKUP(VALUE(LEFT(CONCATENATE(E785,F785,IF(OR(VLOOKUP(C785,[3]Heroes_Config!B:C,2,0)="枪兵",VLOOKUP(C785,[3]Heroes_Config!B:C,2,0)="步兵",VLOOKUP(C785,[3]Heroes_Config!B:C,2,0)="骑兵",VLOOKUP(C785,[3]Heroes_Config!B:C,2,0)="轻骑兵",VLOOKUP(C785,[3]Heroes_Config!B:C,2,0)="重骑兵",VLOOKUP(C785,[3]Heroes_Config!B:C,2,0)="盾兵",VLOOKUP(C785,[3]Heroes_Config!B:C,2,0)="忍者",VLOOKUP(C785,[3]Heroes_Config!B:C,2,0)="怪兽"),0,1)),2)),[4]被动技能!A$3:B$32,2,0)))</f>
        <v/>
      </c>
      <c r="J785" s="34" t="str">
        <f t="shared" si="113"/>
        <v/>
      </c>
      <c r="K785" s="34" t="str">
        <f>VLOOKUP(D785,[4]被动技能!$A$35:$B$37,2,0)</f>
        <v>80000020|5|80000021|5|80000022|5;80000021|10|80000022|10|80000023|10;80000022|15|80000023|15|80000024|15</v>
      </c>
      <c r="L785" s="34" t="str">
        <f t="shared" si="111"/>
        <v/>
      </c>
      <c r="M785" s="34" t="str">
        <f t="shared" si="112"/>
        <v/>
      </c>
    </row>
    <row r="786" spans="1:13" s="34" customFormat="1" x14ac:dyDescent="0.15">
      <c r="A786" s="34">
        <f t="shared" si="114"/>
        <v>8000603</v>
      </c>
      <c r="B786" s="92">
        <v>80006</v>
      </c>
      <c r="C786" s="92" t="s">
        <v>878</v>
      </c>
      <c r="D786" s="114">
        <f>VLOOKUP(B786,Heroes_Config!$A$5:$AN$5005,MATCH(D$4,Heroes_Config!$A$4:$AN$4,0),0)</f>
        <v>3</v>
      </c>
      <c r="E786" s="34">
        <v>3</v>
      </c>
      <c r="I786" s="34" t="str">
        <f>IF(F786="","",IF(F786=4,VLOOKUP(VALUE(CONCATENATE(E786,F786,IF(OR(VLOOKUP(C786,[3]Heroes_Config!B:C,2,0)="枪兵",VLOOKUP(C786,[3]Heroes_Config!B:C,2,0)="步兵",VLOOKUP(C786,[3]Heroes_Config!B:C,2,0)="骑兵",VLOOKUP(C786,[3]Heroes_Config!B:C,2,0)="轻骑兵",VLOOKUP(C786,[3]Heroes_Config!B:C,2,0)="重骑兵",VLOOKUP(C786,[3]Heroes_Config!B:C,2,0)="盾兵",VLOOKUP(C786,[3]Heroes_Config!B:C,2,0)="忍者",VLOOKUP(C786,[3]Heroes_Config!B:C,2,0)="怪兽"),0,1))),[4]被动技能!A$3:B$32,2,0),VLOOKUP(VALUE(LEFT(CONCATENATE(E786,F786,IF(OR(VLOOKUP(C786,[3]Heroes_Config!B:C,2,0)="枪兵",VLOOKUP(C786,[3]Heroes_Config!B:C,2,0)="步兵",VLOOKUP(C786,[3]Heroes_Config!B:C,2,0)="骑兵",VLOOKUP(C786,[3]Heroes_Config!B:C,2,0)="轻骑兵",VLOOKUP(C786,[3]Heroes_Config!B:C,2,0)="重骑兵",VLOOKUP(C786,[3]Heroes_Config!B:C,2,0)="盾兵",VLOOKUP(C786,[3]Heroes_Config!B:C,2,0)="忍者",VLOOKUP(C786,[3]Heroes_Config!B:C,2,0)="怪兽"),0,1)),2)),[4]被动技能!A$3:B$32,2,0)))</f>
        <v/>
      </c>
      <c r="J786" s="34" t="str">
        <f t="shared" si="113"/>
        <v/>
      </c>
      <c r="K786" s="34" t="str">
        <f>VLOOKUP(D786,[4]被动技能!$A$35:$B$37,2,0)</f>
        <v>80000020|5|80000021|5|80000022|5;80000021|10|80000022|10|80000023|10;80000022|15|80000023|15|80000024|15</v>
      </c>
      <c r="L786" s="34" t="str">
        <f t="shared" si="111"/>
        <v/>
      </c>
      <c r="M786" s="34" t="str">
        <f t="shared" si="112"/>
        <v/>
      </c>
    </row>
    <row r="787" spans="1:13" s="34" customFormat="1" x14ac:dyDescent="0.15">
      <c r="A787" s="34">
        <f t="shared" si="114"/>
        <v>8000604</v>
      </c>
      <c r="B787" s="92">
        <v>80006</v>
      </c>
      <c r="C787" s="92" t="s">
        <v>878</v>
      </c>
      <c r="D787" s="114">
        <f>VLOOKUP(B787,Heroes_Config!$A$5:$AN$5005,MATCH(D$4,Heroes_Config!$A$4:$AN$4,0),0)</f>
        <v>3</v>
      </c>
      <c r="E787" s="34">
        <v>4</v>
      </c>
      <c r="I787" s="34" t="str">
        <f>IF(F787="","",IF(F787=4,VLOOKUP(VALUE(CONCATENATE(E787,F787,IF(OR(VLOOKUP(C787,[3]Heroes_Config!B:C,2,0)="枪兵",VLOOKUP(C787,[3]Heroes_Config!B:C,2,0)="步兵",VLOOKUP(C787,[3]Heroes_Config!B:C,2,0)="骑兵",VLOOKUP(C787,[3]Heroes_Config!B:C,2,0)="轻骑兵",VLOOKUP(C787,[3]Heroes_Config!B:C,2,0)="重骑兵",VLOOKUP(C787,[3]Heroes_Config!B:C,2,0)="盾兵",VLOOKUP(C787,[3]Heroes_Config!B:C,2,0)="忍者",VLOOKUP(C787,[3]Heroes_Config!B:C,2,0)="怪兽"),0,1))),[4]被动技能!A$3:B$32,2,0),VLOOKUP(VALUE(LEFT(CONCATENATE(E787,F787,IF(OR(VLOOKUP(C787,[3]Heroes_Config!B:C,2,0)="枪兵",VLOOKUP(C787,[3]Heroes_Config!B:C,2,0)="步兵",VLOOKUP(C787,[3]Heroes_Config!B:C,2,0)="骑兵",VLOOKUP(C787,[3]Heroes_Config!B:C,2,0)="轻骑兵",VLOOKUP(C787,[3]Heroes_Config!B:C,2,0)="重骑兵",VLOOKUP(C787,[3]Heroes_Config!B:C,2,0)="盾兵",VLOOKUP(C787,[3]Heroes_Config!B:C,2,0)="忍者",VLOOKUP(C787,[3]Heroes_Config!B:C,2,0)="怪兽"),0,1)),2)),[4]被动技能!A$3:B$32,2,0)))</f>
        <v/>
      </c>
      <c r="J787" s="34" t="str">
        <f t="shared" si="113"/>
        <v/>
      </c>
      <c r="K787" s="34" t="str">
        <f>VLOOKUP(D787,[4]被动技能!$A$35:$B$37,2,0)</f>
        <v>80000020|5|80000021|5|80000022|5;80000021|10|80000022|10|80000023|10;80000022|15|80000023|15|80000024|15</v>
      </c>
      <c r="L787" s="34" t="str">
        <f t="shared" si="111"/>
        <v/>
      </c>
      <c r="M787" s="34" t="str">
        <f t="shared" si="112"/>
        <v/>
      </c>
    </row>
    <row r="788" spans="1:13" s="34" customFormat="1" x14ac:dyDescent="0.15">
      <c r="A788" s="34">
        <f t="shared" si="114"/>
        <v>8000605</v>
      </c>
      <c r="B788" s="92">
        <v>80006</v>
      </c>
      <c r="C788" s="92" t="s">
        <v>878</v>
      </c>
      <c r="D788" s="114">
        <f>VLOOKUP(B788,Heroes_Config!$A$5:$AN$5005,MATCH(D$4,Heroes_Config!$A$4:$AN$4,0),0)</f>
        <v>3</v>
      </c>
      <c r="E788" s="34">
        <v>5</v>
      </c>
      <c r="I788" s="34" t="str">
        <f>IF(F788="","",IF(F788=4,VLOOKUP(VALUE(CONCATENATE(E788,F788,IF(OR(VLOOKUP(C788,[3]Heroes_Config!B:C,2,0)="枪兵",VLOOKUP(C788,[3]Heroes_Config!B:C,2,0)="步兵",VLOOKUP(C788,[3]Heroes_Config!B:C,2,0)="骑兵",VLOOKUP(C788,[3]Heroes_Config!B:C,2,0)="轻骑兵",VLOOKUP(C788,[3]Heroes_Config!B:C,2,0)="重骑兵",VLOOKUP(C788,[3]Heroes_Config!B:C,2,0)="盾兵",VLOOKUP(C788,[3]Heroes_Config!B:C,2,0)="忍者",VLOOKUP(C788,[3]Heroes_Config!B:C,2,0)="怪兽"),0,1))),[4]被动技能!A$3:B$32,2,0),VLOOKUP(VALUE(LEFT(CONCATENATE(E788,F788,IF(OR(VLOOKUP(C788,[3]Heroes_Config!B:C,2,0)="枪兵",VLOOKUP(C788,[3]Heroes_Config!B:C,2,0)="步兵",VLOOKUP(C788,[3]Heroes_Config!B:C,2,0)="骑兵",VLOOKUP(C788,[3]Heroes_Config!B:C,2,0)="轻骑兵",VLOOKUP(C788,[3]Heroes_Config!B:C,2,0)="重骑兵",VLOOKUP(C788,[3]Heroes_Config!B:C,2,0)="盾兵",VLOOKUP(C788,[3]Heroes_Config!B:C,2,0)="忍者",VLOOKUP(C788,[3]Heroes_Config!B:C,2,0)="怪兽"),0,1)),2)),[4]被动技能!A$3:B$32,2,0)))</f>
        <v/>
      </c>
      <c r="J788" s="34" t="str">
        <f t="shared" si="113"/>
        <v/>
      </c>
      <c r="K788" s="34" t="str">
        <f>VLOOKUP(D788,[4]被动技能!$A$35:$B$37,2,0)</f>
        <v>80000020|5|80000021|5|80000022|5;80000021|10|80000022|10|80000023|10;80000022|15|80000023|15|80000024|15</v>
      </c>
      <c r="L788" s="34" t="str">
        <f t="shared" ref="L788:L851" si="115">IF(F788="","",CHOOSE(F788,80000016,80000017,80000018,80000019))</f>
        <v/>
      </c>
      <c r="M788" s="34" t="str">
        <f t="shared" ref="M788:M851" si="116">IF(L788="","",CHOOSE(E788,5,10,15,20,30,40))</f>
        <v/>
      </c>
    </row>
    <row r="789" spans="1:13" s="34" customFormat="1" x14ac:dyDescent="0.15">
      <c r="A789" s="34">
        <f t="shared" si="114"/>
        <v>8000606</v>
      </c>
      <c r="B789" s="92">
        <v>80006</v>
      </c>
      <c r="C789" s="92" t="s">
        <v>878</v>
      </c>
      <c r="D789" s="114">
        <f>VLOOKUP(B789,Heroes_Config!$A$5:$AN$5005,MATCH(D$4,Heroes_Config!$A$4:$AN$4,0),0)</f>
        <v>3</v>
      </c>
      <c r="E789" s="34">
        <v>6</v>
      </c>
      <c r="I789" s="34" t="str">
        <f>IF(F789="","",IF(F789=4,VLOOKUP(VALUE(CONCATENATE(E789,F789,IF(OR(VLOOKUP(C789,[3]Heroes_Config!B:C,2,0)="枪兵",VLOOKUP(C789,[3]Heroes_Config!B:C,2,0)="步兵",VLOOKUP(C789,[3]Heroes_Config!B:C,2,0)="骑兵",VLOOKUP(C789,[3]Heroes_Config!B:C,2,0)="轻骑兵",VLOOKUP(C789,[3]Heroes_Config!B:C,2,0)="重骑兵",VLOOKUP(C789,[3]Heroes_Config!B:C,2,0)="盾兵",VLOOKUP(C789,[3]Heroes_Config!B:C,2,0)="忍者",VLOOKUP(C789,[3]Heroes_Config!B:C,2,0)="怪兽"),0,1))),[4]被动技能!A$3:B$32,2,0),VLOOKUP(VALUE(LEFT(CONCATENATE(E789,F789,IF(OR(VLOOKUP(C789,[3]Heroes_Config!B:C,2,0)="枪兵",VLOOKUP(C789,[3]Heroes_Config!B:C,2,0)="步兵",VLOOKUP(C789,[3]Heroes_Config!B:C,2,0)="骑兵",VLOOKUP(C789,[3]Heroes_Config!B:C,2,0)="轻骑兵",VLOOKUP(C789,[3]Heroes_Config!B:C,2,0)="重骑兵",VLOOKUP(C789,[3]Heroes_Config!B:C,2,0)="盾兵",VLOOKUP(C789,[3]Heroes_Config!B:C,2,0)="忍者",VLOOKUP(C789,[3]Heroes_Config!B:C,2,0)="怪兽"),0,1)),2)),[4]被动技能!A$3:B$32,2,0)))</f>
        <v/>
      </c>
      <c r="J789" s="34" t="str">
        <f t="shared" si="113"/>
        <v/>
      </c>
      <c r="K789" s="34" t="str">
        <f>VLOOKUP(D789,[4]被动技能!$A$35:$B$37,2,0)</f>
        <v>80000020|5|80000021|5|80000022|5;80000021|10|80000022|10|80000023|10;80000022|15|80000023|15|80000024|15</v>
      </c>
      <c r="L789" s="34" t="str">
        <f t="shared" si="115"/>
        <v/>
      </c>
      <c r="M789" s="34" t="str">
        <f t="shared" si="116"/>
        <v/>
      </c>
    </row>
    <row r="790" spans="1:13" s="34" customFormat="1" x14ac:dyDescent="0.15">
      <c r="A790" s="34">
        <f t="shared" si="114"/>
        <v>8000701</v>
      </c>
      <c r="B790" s="92">
        <v>80007</v>
      </c>
      <c r="C790" s="92" t="s">
        <v>879</v>
      </c>
      <c r="D790" s="114">
        <f>VLOOKUP(B790,Heroes_Config!$A$5:$AN$5005,MATCH(D$4,Heroes_Config!$A$4:$AN$4,0),0)</f>
        <v>3</v>
      </c>
      <c r="E790" s="34">
        <v>1</v>
      </c>
      <c r="I790" s="34" t="str">
        <f>IF(F790="","",IF(F790=4,VLOOKUP(VALUE(CONCATENATE(E790,F790,IF(OR(VLOOKUP(C790,[3]Heroes_Config!B:C,2,0)="枪兵",VLOOKUP(C790,[3]Heroes_Config!B:C,2,0)="步兵",VLOOKUP(C790,[3]Heroes_Config!B:C,2,0)="骑兵",VLOOKUP(C790,[3]Heroes_Config!B:C,2,0)="轻骑兵",VLOOKUP(C790,[3]Heroes_Config!B:C,2,0)="重骑兵",VLOOKUP(C790,[3]Heroes_Config!B:C,2,0)="盾兵",VLOOKUP(C790,[3]Heroes_Config!B:C,2,0)="忍者",VLOOKUP(C790,[3]Heroes_Config!B:C,2,0)="怪兽"),0,1))),[4]被动技能!A$3:B$32,2,0),VLOOKUP(VALUE(LEFT(CONCATENATE(E790,F790,IF(OR(VLOOKUP(C790,[3]Heroes_Config!B:C,2,0)="枪兵",VLOOKUP(C790,[3]Heroes_Config!B:C,2,0)="步兵",VLOOKUP(C790,[3]Heroes_Config!B:C,2,0)="骑兵",VLOOKUP(C790,[3]Heroes_Config!B:C,2,0)="轻骑兵",VLOOKUP(C790,[3]Heroes_Config!B:C,2,0)="重骑兵",VLOOKUP(C790,[3]Heroes_Config!B:C,2,0)="盾兵",VLOOKUP(C790,[3]Heroes_Config!B:C,2,0)="忍者",VLOOKUP(C790,[3]Heroes_Config!B:C,2,0)="怪兽"),0,1)),2)),[4]被动技能!A$3:B$32,2,0)))</f>
        <v/>
      </c>
      <c r="J790" s="34" t="str">
        <f t="shared" si="113"/>
        <v/>
      </c>
      <c r="K790" s="34" t="str">
        <f>VLOOKUP(D790,[4]被动技能!$A$35:$B$37,2,0)</f>
        <v>80000020|5|80000021|5|80000022|5;80000021|10|80000022|10|80000023|10;80000022|15|80000023|15|80000024|15</v>
      </c>
      <c r="L790" s="34" t="str">
        <f t="shared" si="115"/>
        <v/>
      </c>
      <c r="M790" s="34" t="str">
        <f t="shared" si="116"/>
        <v/>
      </c>
    </row>
    <row r="791" spans="1:13" s="34" customFormat="1" x14ac:dyDescent="0.15">
      <c r="A791" s="34">
        <f t="shared" si="114"/>
        <v>8000702</v>
      </c>
      <c r="B791" s="92">
        <v>80007</v>
      </c>
      <c r="C791" s="92" t="s">
        <v>879</v>
      </c>
      <c r="D791" s="114">
        <f>VLOOKUP(B791,Heroes_Config!$A$5:$AN$5005,MATCH(D$4,Heroes_Config!$A$4:$AN$4,0),0)</f>
        <v>3</v>
      </c>
      <c r="E791" s="34">
        <v>2</v>
      </c>
      <c r="I791" s="34" t="str">
        <f>IF(F791="","",IF(F791=4,VLOOKUP(VALUE(CONCATENATE(E791,F791,IF(OR(VLOOKUP(C791,[3]Heroes_Config!B:C,2,0)="枪兵",VLOOKUP(C791,[3]Heroes_Config!B:C,2,0)="步兵",VLOOKUP(C791,[3]Heroes_Config!B:C,2,0)="骑兵",VLOOKUP(C791,[3]Heroes_Config!B:C,2,0)="轻骑兵",VLOOKUP(C791,[3]Heroes_Config!B:C,2,0)="重骑兵",VLOOKUP(C791,[3]Heroes_Config!B:C,2,0)="盾兵",VLOOKUP(C791,[3]Heroes_Config!B:C,2,0)="忍者",VLOOKUP(C791,[3]Heroes_Config!B:C,2,0)="怪兽"),0,1))),[4]被动技能!A$3:B$32,2,0),VLOOKUP(VALUE(LEFT(CONCATENATE(E791,F791,IF(OR(VLOOKUP(C791,[3]Heroes_Config!B:C,2,0)="枪兵",VLOOKUP(C791,[3]Heroes_Config!B:C,2,0)="步兵",VLOOKUP(C791,[3]Heroes_Config!B:C,2,0)="骑兵",VLOOKUP(C791,[3]Heroes_Config!B:C,2,0)="轻骑兵",VLOOKUP(C791,[3]Heroes_Config!B:C,2,0)="重骑兵",VLOOKUP(C791,[3]Heroes_Config!B:C,2,0)="盾兵",VLOOKUP(C791,[3]Heroes_Config!B:C,2,0)="忍者",VLOOKUP(C791,[3]Heroes_Config!B:C,2,0)="怪兽"),0,1)),2)),[4]被动技能!A$3:B$32,2,0)))</f>
        <v/>
      </c>
      <c r="J791" s="34" t="str">
        <f t="shared" si="113"/>
        <v/>
      </c>
      <c r="K791" s="34" t="str">
        <f>VLOOKUP(D791,[4]被动技能!$A$35:$B$37,2,0)</f>
        <v>80000020|5|80000021|5|80000022|5;80000021|10|80000022|10|80000023|10;80000022|15|80000023|15|80000024|15</v>
      </c>
      <c r="L791" s="34" t="str">
        <f t="shared" si="115"/>
        <v/>
      </c>
      <c r="M791" s="34" t="str">
        <f t="shared" si="116"/>
        <v/>
      </c>
    </row>
    <row r="792" spans="1:13" s="34" customFormat="1" x14ac:dyDescent="0.15">
      <c r="A792" s="34">
        <f t="shared" si="114"/>
        <v>8000703</v>
      </c>
      <c r="B792" s="92">
        <v>80007</v>
      </c>
      <c r="C792" s="92" t="s">
        <v>879</v>
      </c>
      <c r="D792" s="114">
        <f>VLOOKUP(B792,Heroes_Config!$A$5:$AN$5005,MATCH(D$4,Heroes_Config!$A$4:$AN$4,0),0)</f>
        <v>3</v>
      </c>
      <c r="E792" s="34">
        <v>3</v>
      </c>
      <c r="I792" s="34" t="str">
        <f>IF(F792="","",IF(F792=4,VLOOKUP(VALUE(CONCATENATE(E792,F792,IF(OR(VLOOKUP(C792,[3]Heroes_Config!B:C,2,0)="枪兵",VLOOKUP(C792,[3]Heroes_Config!B:C,2,0)="步兵",VLOOKUP(C792,[3]Heroes_Config!B:C,2,0)="骑兵",VLOOKUP(C792,[3]Heroes_Config!B:C,2,0)="轻骑兵",VLOOKUP(C792,[3]Heroes_Config!B:C,2,0)="重骑兵",VLOOKUP(C792,[3]Heroes_Config!B:C,2,0)="盾兵",VLOOKUP(C792,[3]Heroes_Config!B:C,2,0)="忍者",VLOOKUP(C792,[3]Heroes_Config!B:C,2,0)="怪兽"),0,1))),[4]被动技能!A$3:B$32,2,0),VLOOKUP(VALUE(LEFT(CONCATENATE(E792,F792,IF(OR(VLOOKUP(C792,[3]Heroes_Config!B:C,2,0)="枪兵",VLOOKUP(C792,[3]Heroes_Config!B:C,2,0)="步兵",VLOOKUP(C792,[3]Heroes_Config!B:C,2,0)="骑兵",VLOOKUP(C792,[3]Heroes_Config!B:C,2,0)="轻骑兵",VLOOKUP(C792,[3]Heroes_Config!B:C,2,0)="重骑兵",VLOOKUP(C792,[3]Heroes_Config!B:C,2,0)="盾兵",VLOOKUP(C792,[3]Heroes_Config!B:C,2,0)="忍者",VLOOKUP(C792,[3]Heroes_Config!B:C,2,0)="怪兽"),0,1)),2)),[4]被动技能!A$3:B$32,2,0)))</f>
        <v/>
      </c>
      <c r="J792" s="34" t="str">
        <f t="shared" si="113"/>
        <v/>
      </c>
      <c r="K792" s="34" t="str">
        <f>VLOOKUP(D792,[4]被动技能!$A$35:$B$37,2,0)</f>
        <v>80000020|5|80000021|5|80000022|5;80000021|10|80000022|10|80000023|10;80000022|15|80000023|15|80000024|15</v>
      </c>
      <c r="L792" s="34" t="str">
        <f t="shared" si="115"/>
        <v/>
      </c>
      <c r="M792" s="34" t="str">
        <f t="shared" si="116"/>
        <v/>
      </c>
    </row>
    <row r="793" spans="1:13" s="34" customFormat="1" x14ac:dyDescent="0.15">
      <c r="A793" s="34">
        <f t="shared" si="114"/>
        <v>8000704</v>
      </c>
      <c r="B793" s="92">
        <v>80007</v>
      </c>
      <c r="C793" s="92" t="s">
        <v>879</v>
      </c>
      <c r="D793" s="114">
        <f>VLOOKUP(B793,Heroes_Config!$A$5:$AN$5005,MATCH(D$4,Heroes_Config!$A$4:$AN$4,0),0)</f>
        <v>3</v>
      </c>
      <c r="E793" s="34">
        <v>4</v>
      </c>
      <c r="I793" s="34" t="str">
        <f>IF(F793="","",IF(F793=4,VLOOKUP(VALUE(CONCATENATE(E793,F793,IF(OR(VLOOKUP(C793,[3]Heroes_Config!B:C,2,0)="枪兵",VLOOKUP(C793,[3]Heroes_Config!B:C,2,0)="步兵",VLOOKUP(C793,[3]Heroes_Config!B:C,2,0)="骑兵",VLOOKUP(C793,[3]Heroes_Config!B:C,2,0)="轻骑兵",VLOOKUP(C793,[3]Heroes_Config!B:C,2,0)="重骑兵",VLOOKUP(C793,[3]Heroes_Config!B:C,2,0)="盾兵",VLOOKUP(C793,[3]Heroes_Config!B:C,2,0)="忍者",VLOOKUP(C793,[3]Heroes_Config!B:C,2,0)="怪兽"),0,1))),[4]被动技能!A$3:B$32,2,0),VLOOKUP(VALUE(LEFT(CONCATENATE(E793,F793,IF(OR(VLOOKUP(C793,[3]Heroes_Config!B:C,2,0)="枪兵",VLOOKUP(C793,[3]Heroes_Config!B:C,2,0)="步兵",VLOOKUP(C793,[3]Heroes_Config!B:C,2,0)="骑兵",VLOOKUP(C793,[3]Heroes_Config!B:C,2,0)="轻骑兵",VLOOKUP(C793,[3]Heroes_Config!B:C,2,0)="重骑兵",VLOOKUP(C793,[3]Heroes_Config!B:C,2,0)="盾兵",VLOOKUP(C793,[3]Heroes_Config!B:C,2,0)="忍者",VLOOKUP(C793,[3]Heroes_Config!B:C,2,0)="怪兽"),0,1)),2)),[4]被动技能!A$3:B$32,2,0)))</f>
        <v/>
      </c>
      <c r="J793" s="34" t="str">
        <f t="shared" si="113"/>
        <v/>
      </c>
      <c r="K793" s="34" t="str">
        <f>VLOOKUP(D793,[4]被动技能!$A$35:$B$37,2,0)</f>
        <v>80000020|5|80000021|5|80000022|5;80000021|10|80000022|10|80000023|10;80000022|15|80000023|15|80000024|15</v>
      </c>
      <c r="L793" s="34" t="str">
        <f t="shared" si="115"/>
        <v/>
      </c>
      <c r="M793" s="34" t="str">
        <f t="shared" si="116"/>
        <v/>
      </c>
    </row>
    <row r="794" spans="1:13" s="34" customFormat="1" x14ac:dyDescent="0.15">
      <c r="A794" s="34">
        <f t="shared" si="114"/>
        <v>8000705</v>
      </c>
      <c r="B794" s="92">
        <v>80007</v>
      </c>
      <c r="C794" s="92" t="s">
        <v>879</v>
      </c>
      <c r="D794" s="114">
        <f>VLOOKUP(B794,Heroes_Config!$A$5:$AN$5005,MATCH(D$4,Heroes_Config!$A$4:$AN$4,0),0)</f>
        <v>3</v>
      </c>
      <c r="E794" s="34">
        <v>5</v>
      </c>
      <c r="I794" s="34" t="str">
        <f>IF(F794="","",IF(F794=4,VLOOKUP(VALUE(CONCATENATE(E794,F794,IF(OR(VLOOKUP(C794,[3]Heroes_Config!B:C,2,0)="枪兵",VLOOKUP(C794,[3]Heroes_Config!B:C,2,0)="步兵",VLOOKUP(C794,[3]Heroes_Config!B:C,2,0)="骑兵",VLOOKUP(C794,[3]Heroes_Config!B:C,2,0)="轻骑兵",VLOOKUP(C794,[3]Heroes_Config!B:C,2,0)="重骑兵",VLOOKUP(C794,[3]Heroes_Config!B:C,2,0)="盾兵",VLOOKUP(C794,[3]Heroes_Config!B:C,2,0)="忍者",VLOOKUP(C794,[3]Heroes_Config!B:C,2,0)="怪兽"),0,1))),[4]被动技能!A$3:B$32,2,0),VLOOKUP(VALUE(LEFT(CONCATENATE(E794,F794,IF(OR(VLOOKUP(C794,[3]Heroes_Config!B:C,2,0)="枪兵",VLOOKUP(C794,[3]Heroes_Config!B:C,2,0)="步兵",VLOOKUP(C794,[3]Heroes_Config!B:C,2,0)="骑兵",VLOOKUP(C794,[3]Heroes_Config!B:C,2,0)="轻骑兵",VLOOKUP(C794,[3]Heroes_Config!B:C,2,0)="重骑兵",VLOOKUP(C794,[3]Heroes_Config!B:C,2,0)="盾兵",VLOOKUP(C794,[3]Heroes_Config!B:C,2,0)="忍者",VLOOKUP(C794,[3]Heroes_Config!B:C,2,0)="怪兽"),0,1)),2)),[4]被动技能!A$3:B$32,2,0)))</f>
        <v/>
      </c>
      <c r="J794" s="34" t="str">
        <f t="shared" si="113"/>
        <v/>
      </c>
      <c r="K794" s="34" t="str">
        <f>VLOOKUP(D794,[4]被动技能!$A$35:$B$37,2,0)</f>
        <v>80000020|5|80000021|5|80000022|5;80000021|10|80000022|10|80000023|10;80000022|15|80000023|15|80000024|15</v>
      </c>
      <c r="L794" s="34" t="str">
        <f t="shared" si="115"/>
        <v/>
      </c>
      <c r="M794" s="34" t="str">
        <f t="shared" si="116"/>
        <v/>
      </c>
    </row>
    <row r="795" spans="1:13" s="34" customFormat="1" x14ac:dyDescent="0.15">
      <c r="A795" s="34">
        <f t="shared" si="114"/>
        <v>8000706</v>
      </c>
      <c r="B795" s="92">
        <v>80007</v>
      </c>
      <c r="C795" s="92" t="s">
        <v>879</v>
      </c>
      <c r="D795" s="114">
        <f>VLOOKUP(B795,Heroes_Config!$A$5:$AN$5005,MATCH(D$4,Heroes_Config!$A$4:$AN$4,0),0)</f>
        <v>3</v>
      </c>
      <c r="E795" s="34">
        <v>6</v>
      </c>
      <c r="I795" s="34" t="str">
        <f>IF(F795="","",IF(F795=4,VLOOKUP(VALUE(CONCATENATE(E795,F795,IF(OR(VLOOKUP(C795,[3]Heroes_Config!B:C,2,0)="枪兵",VLOOKUP(C795,[3]Heroes_Config!B:C,2,0)="步兵",VLOOKUP(C795,[3]Heroes_Config!B:C,2,0)="骑兵",VLOOKUP(C795,[3]Heroes_Config!B:C,2,0)="轻骑兵",VLOOKUP(C795,[3]Heroes_Config!B:C,2,0)="重骑兵",VLOOKUP(C795,[3]Heroes_Config!B:C,2,0)="盾兵",VLOOKUP(C795,[3]Heroes_Config!B:C,2,0)="忍者",VLOOKUP(C795,[3]Heroes_Config!B:C,2,0)="怪兽"),0,1))),[4]被动技能!A$3:B$32,2,0),VLOOKUP(VALUE(LEFT(CONCATENATE(E795,F795,IF(OR(VLOOKUP(C795,[3]Heroes_Config!B:C,2,0)="枪兵",VLOOKUP(C795,[3]Heroes_Config!B:C,2,0)="步兵",VLOOKUP(C795,[3]Heroes_Config!B:C,2,0)="骑兵",VLOOKUP(C795,[3]Heroes_Config!B:C,2,0)="轻骑兵",VLOOKUP(C795,[3]Heroes_Config!B:C,2,0)="重骑兵",VLOOKUP(C795,[3]Heroes_Config!B:C,2,0)="盾兵",VLOOKUP(C795,[3]Heroes_Config!B:C,2,0)="忍者",VLOOKUP(C795,[3]Heroes_Config!B:C,2,0)="怪兽"),0,1)),2)),[4]被动技能!A$3:B$32,2,0)))</f>
        <v/>
      </c>
      <c r="J795" s="34" t="str">
        <f t="shared" si="113"/>
        <v/>
      </c>
      <c r="K795" s="34" t="str">
        <f>VLOOKUP(D795,[4]被动技能!$A$35:$B$37,2,0)</f>
        <v>80000020|5|80000021|5|80000022|5;80000021|10|80000022|10|80000023|10;80000022|15|80000023|15|80000024|15</v>
      </c>
      <c r="L795" s="34" t="str">
        <f t="shared" si="115"/>
        <v/>
      </c>
      <c r="M795" s="34" t="str">
        <f t="shared" si="116"/>
        <v/>
      </c>
    </row>
    <row r="796" spans="1:13" s="34" customFormat="1" x14ac:dyDescent="0.15">
      <c r="A796" s="34">
        <f t="shared" si="114"/>
        <v>8000801</v>
      </c>
      <c r="B796" s="92">
        <v>80008</v>
      </c>
      <c r="C796" s="92" t="s">
        <v>880</v>
      </c>
      <c r="D796" s="114">
        <f>VLOOKUP(B796,Heroes_Config!$A$5:$AN$5005,MATCH(D$4,Heroes_Config!$A$4:$AN$4,0),0)</f>
        <v>3</v>
      </c>
      <c r="E796" s="34">
        <v>1</v>
      </c>
      <c r="I796" s="34" t="str">
        <f>IF(F796="","",IF(F796=4,VLOOKUP(VALUE(CONCATENATE(E796,F796,IF(OR(VLOOKUP(C796,[3]Heroes_Config!B:C,2,0)="枪兵",VLOOKUP(C796,[3]Heroes_Config!B:C,2,0)="步兵",VLOOKUP(C796,[3]Heroes_Config!B:C,2,0)="骑兵",VLOOKUP(C796,[3]Heroes_Config!B:C,2,0)="轻骑兵",VLOOKUP(C796,[3]Heroes_Config!B:C,2,0)="重骑兵",VLOOKUP(C796,[3]Heroes_Config!B:C,2,0)="盾兵",VLOOKUP(C796,[3]Heroes_Config!B:C,2,0)="忍者",VLOOKUP(C796,[3]Heroes_Config!B:C,2,0)="怪兽"),0,1))),[4]被动技能!A$3:B$32,2,0),VLOOKUP(VALUE(LEFT(CONCATENATE(E796,F796,IF(OR(VLOOKUP(C796,[3]Heroes_Config!B:C,2,0)="枪兵",VLOOKUP(C796,[3]Heroes_Config!B:C,2,0)="步兵",VLOOKUP(C796,[3]Heroes_Config!B:C,2,0)="骑兵",VLOOKUP(C796,[3]Heroes_Config!B:C,2,0)="轻骑兵",VLOOKUP(C796,[3]Heroes_Config!B:C,2,0)="重骑兵",VLOOKUP(C796,[3]Heroes_Config!B:C,2,0)="盾兵",VLOOKUP(C796,[3]Heroes_Config!B:C,2,0)="忍者",VLOOKUP(C796,[3]Heroes_Config!B:C,2,0)="怪兽"),0,1)),2)),[4]被动技能!A$3:B$32,2,0)))</f>
        <v/>
      </c>
      <c r="J796" s="34" t="str">
        <f t="shared" si="113"/>
        <v/>
      </c>
      <c r="K796" s="34" t="str">
        <f>VLOOKUP(D796,[4]被动技能!$A$35:$B$37,2,0)</f>
        <v>80000020|5|80000021|5|80000022|5;80000021|10|80000022|10|80000023|10;80000022|15|80000023|15|80000024|15</v>
      </c>
      <c r="L796" s="34" t="str">
        <f t="shared" si="115"/>
        <v/>
      </c>
      <c r="M796" s="34" t="str">
        <f t="shared" si="116"/>
        <v/>
      </c>
    </row>
    <row r="797" spans="1:13" s="34" customFormat="1" x14ac:dyDescent="0.15">
      <c r="A797" s="34">
        <f t="shared" si="114"/>
        <v>8000802</v>
      </c>
      <c r="B797" s="92">
        <v>80008</v>
      </c>
      <c r="C797" s="92" t="s">
        <v>880</v>
      </c>
      <c r="D797" s="114">
        <f>VLOOKUP(B797,Heroes_Config!$A$5:$AN$5005,MATCH(D$4,Heroes_Config!$A$4:$AN$4,0),0)</f>
        <v>3</v>
      </c>
      <c r="E797" s="34">
        <v>2</v>
      </c>
      <c r="I797" s="34" t="str">
        <f>IF(F797="","",IF(F797=4,VLOOKUP(VALUE(CONCATENATE(E797,F797,IF(OR(VLOOKUP(C797,[3]Heroes_Config!B:C,2,0)="枪兵",VLOOKUP(C797,[3]Heroes_Config!B:C,2,0)="步兵",VLOOKUP(C797,[3]Heroes_Config!B:C,2,0)="骑兵",VLOOKUP(C797,[3]Heroes_Config!B:C,2,0)="轻骑兵",VLOOKUP(C797,[3]Heroes_Config!B:C,2,0)="重骑兵",VLOOKUP(C797,[3]Heroes_Config!B:C,2,0)="盾兵",VLOOKUP(C797,[3]Heroes_Config!B:C,2,0)="忍者",VLOOKUP(C797,[3]Heroes_Config!B:C,2,0)="怪兽"),0,1))),[4]被动技能!A$3:B$32,2,0),VLOOKUP(VALUE(LEFT(CONCATENATE(E797,F797,IF(OR(VLOOKUP(C797,[3]Heroes_Config!B:C,2,0)="枪兵",VLOOKUP(C797,[3]Heroes_Config!B:C,2,0)="步兵",VLOOKUP(C797,[3]Heroes_Config!B:C,2,0)="骑兵",VLOOKUP(C797,[3]Heroes_Config!B:C,2,0)="轻骑兵",VLOOKUP(C797,[3]Heroes_Config!B:C,2,0)="重骑兵",VLOOKUP(C797,[3]Heroes_Config!B:C,2,0)="盾兵",VLOOKUP(C797,[3]Heroes_Config!B:C,2,0)="忍者",VLOOKUP(C797,[3]Heroes_Config!B:C,2,0)="怪兽"),0,1)),2)),[4]被动技能!A$3:B$32,2,0)))</f>
        <v/>
      </c>
      <c r="J797" s="34" t="str">
        <f t="shared" ref="J797:J860" si="117">IF(N797&lt;&gt;"",L797&amp;"|"&amp;M797&amp;";"&amp;N797&amp;"|"&amp;O797,IF(L797&lt;&gt;"",L797&amp;"|"&amp;M797,""))</f>
        <v/>
      </c>
      <c r="K797" s="34" t="str">
        <f>VLOOKUP(D797,[4]被动技能!$A$35:$B$37,2,0)</f>
        <v>80000020|5|80000021|5|80000022|5;80000021|10|80000022|10|80000023|10;80000022|15|80000023|15|80000024|15</v>
      </c>
      <c r="L797" s="34" t="str">
        <f t="shared" si="115"/>
        <v/>
      </c>
      <c r="M797" s="34" t="str">
        <f t="shared" si="116"/>
        <v/>
      </c>
    </row>
    <row r="798" spans="1:13" s="34" customFormat="1" x14ac:dyDescent="0.15">
      <c r="A798" s="34">
        <f t="shared" si="114"/>
        <v>8000803</v>
      </c>
      <c r="B798" s="92">
        <v>80008</v>
      </c>
      <c r="C798" s="92" t="s">
        <v>880</v>
      </c>
      <c r="D798" s="114">
        <f>VLOOKUP(B798,Heroes_Config!$A$5:$AN$5005,MATCH(D$4,Heroes_Config!$A$4:$AN$4,0),0)</f>
        <v>3</v>
      </c>
      <c r="E798" s="34">
        <v>3</v>
      </c>
      <c r="I798" s="34" t="str">
        <f>IF(F798="","",IF(F798=4,VLOOKUP(VALUE(CONCATENATE(E798,F798,IF(OR(VLOOKUP(C798,[3]Heroes_Config!B:C,2,0)="枪兵",VLOOKUP(C798,[3]Heroes_Config!B:C,2,0)="步兵",VLOOKUP(C798,[3]Heroes_Config!B:C,2,0)="骑兵",VLOOKUP(C798,[3]Heroes_Config!B:C,2,0)="轻骑兵",VLOOKUP(C798,[3]Heroes_Config!B:C,2,0)="重骑兵",VLOOKUP(C798,[3]Heroes_Config!B:C,2,0)="盾兵",VLOOKUP(C798,[3]Heroes_Config!B:C,2,0)="忍者",VLOOKUP(C798,[3]Heroes_Config!B:C,2,0)="怪兽"),0,1))),[4]被动技能!A$3:B$32,2,0),VLOOKUP(VALUE(LEFT(CONCATENATE(E798,F798,IF(OR(VLOOKUP(C798,[3]Heroes_Config!B:C,2,0)="枪兵",VLOOKUP(C798,[3]Heroes_Config!B:C,2,0)="步兵",VLOOKUP(C798,[3]Heroes_Config!B:C,2,0)="骑兵",VLOOKUP(C798,[3]Heroes_Config!B:C,2,0)="轻骑兵",VLOOKUP(C798,[3]Heroes_Config!B:C,2,0)="重骑兵",VLOOKUP(C798,[3]Heroes_Config!B:C,2,0)="盾兵",VLOOKUP(C798,[3]Heroes_Config!B:C,2,0)="忍者",VLOOKUP(C798,[3]Heroes_Config!B:C,2,0)="怪兽"),0,1)),2)),[4]被动技能!A$3:B$32,2,0)))</f>
        <v/>
      </c>
      <c r="J798" s="34" t="str">
        <f t="shared" si="117"/>
        <v/>
      </c>
      <c r="K798" s="34" t="str">
        <f>VLOOKUP(D798,[4]被动技能!$A$35:$B$37,2,0)</f>
        <v>80000020|5|80000021|5|80000022|5;80000021|10|80000022|10|80000023|10;80000022|15|80000023|15|80000024|15</v>
      </c>
      <c r="L798" s="34" t="str">
        <f t="shared" si="115"/>
        <v/>
      </c>
      <c r="M798" s="34" t="str">
        <f t="shared" si="116"/>
        <v/>
      </c>
    </row>
    <row r="799" spans="1:13" s="34" customFormat="1" x14ac:dyDescent="0.15">
      <c r="A799" s="34">
        <f t="shared" si="114"/>
        <v>8000804</v>
      </c>
      <c r="B799" s="92">
        <v>80008</v>
      </c>
      <c r="C799" s="92" t="s">
        <v>880</v>
      </c>
      <c r="D799" s="114">
        <f>VLOOKUP(B799,Heroes_Config!$A$5:$AN$5005,MATCH(D$4,Heroes_Config!$A$4:$AN$4,0),0)</f>
        <v>3</v>
      </c>
      <c r="E799" s="34">
        <v>4</v>
      </c>
      <c r="I799" s="34" t="str">
        <f>IF(F799="","",IF(F799=4,VLOOKUP(VALUE(CONCATENATE(E799,F799,IF(OR(VLOOKUP(C799,[3]Heroes_Config!B:C,2,0)="枪兵",VLOOKUP(C799,[3]Heroes_Config!B:C,2,0)="步兵",VLOOKUP(C799,[3]Heroes_Config!B:C,2,0)="骑兵",VLOOKUP(C799,[3]Heroes_Config!B:C,2,0)="轻骑兵",VLOOKUP(C799,[3]Heroes_Config!B:C,2,0)="重骑兵",VLOOKUP(C799,[3]Heroes_Config!B:C,2,0)="盾兵",VLOOKUP(C799,[3]Heroes_Config!B:C,2,0)="忍者",VLOOKUP(C799,[3]Heroes_Config!B:C,2,0)="怪兽"),0,1))),[4]被动技能!A$3:B$32,2,0),VLOOKUP(VALUE(LEFT(CONCATENATE(E799,F799,IF(OR(VLOOKUP(C799,[3]Heroes_Config!B:C,2,0)="枪兵",VLOOKUP(C799,[3]Heroes_Config!B:C,2,0)="步兵",VLOOKUP(C799,[3]Heroes_Config!B:C,2,0)="骑兵",VLOOKUP(C799,[3]Heroes_Config!B:C,2,0)="轻骑兵",VLOOKUP(C799,[3]Heroes_Config!B:C,2,0)="重骑兵",VLOOKUP(C799,[3]Heroes_Config!B:C,2,0)="盾兵",VLOOKUP(C799,[3]Heroes_Config!B:C,2,0)="忍者",VLOOKUP(C799,[3]Heroes_Config!B:C,2,0)="怪兽"),0,1)),2)),[4]被动技能!A$3:B$32,2,0)))</f>
        <v/>
      </c>
      <c r="J799" s="34" t="str">
        <f t="shared" si="117"/>
        <v/>
      </c>
      <c r="K799" s="34" t="str">
        <f>VLOOKUP(D799,[4]被动技能!$A$35:$B$37,2,0)</f>
        <v>80000020|5|80000021|5|80000022|5;80000021|10|80000022|10|80000023|10;80000022|15|80000023|15|80000024|15</v>
      </c>
      <c r="L799" s="34" t="str">
        <f t="shared" si="115"/>
        <v/>
      </c>
      <c r="M799" s="34" t="str">
        <f t="shared" si="116"/>
        <v/>
      </c>
    </row>
    <row r="800" spans="1:13" s="34" customFormat="1" x14ac:dyDescent="0.15">
      <c r="A800" s="34">
        <f t="shared" si="114"/>
        <v>8000805</v>
      </c>
      <c r="B800" s="92">
        <v>80008</v>
      </c>
      <c r="C800" s="92" t="s">
        <v>880</v>
      </c>
      <c r="D800" s="114">
        <f>VLOOKUP(B800,Heroes_Config!$A$5:$AN$5005,MATCH(D$4,Heroes_Config!$A$4:$AN$4,0),0)</f>
        <v>3</v>
      </c>
      <c r="E800" s="34">
        <v>5</v>
      </c>
      <c r="I800" s="34" t="str">
        <f>IF(F800="","",IF(F800=4,VLOOKUP(VALUE(CONCATENATE(E800,F800,IF(OR(VLOOKUP(C800,[3]Heroes_Config!B:C,2,0)="枪兵",VLOOKUP(C800,[3]Heroes_Config!B:C,2,0)="步兵",VLOOKUP(C800,[3]Heroes_Config!B:C,2,0)="骑兵",VLOOKUP(C800,[3]Heroes_Config!B:C,2,0)="轻骑兵",VLOOKUP(C800,[3]Heroes_Config!B:C,2,0)="重骑兵",VLOOKUP(C800,[3]Heroes_Config!B:C,2,0)="盾兵",VLOOKUP(C800,[3]Heroes_Config!B:C,2,0)="忍者",VLOOKUP(C800,[3]Heroes_Config!B:C,2,0)="怪兽"),0,1))),[4]被动技能!A$3:B$32,2,0),VLOOKUP(VALUE(LEFT(CONCATENATE(E800,F800,IF(OR(VLOOKUP(C800,[3]Heroes_Config!B:C,2,0)="枪兵",VLOOKUP(C800,[3]Heroes_Config!B:C,2,0)="步兵",VLOOKUP(C800,[3]Heroes_Config!B:C,2,0)="骑兵",VLOOKUP(C800,[3]Heroes_Config!B:C,2,0)="轻骑兵",VLOOKUP(C800,[3]Heroes_Config!B:C,2,0)="重骑兵",VLOOKUP(C800,[3]Heroes_Config!B:C,2,0)="盾兵",VLOOKUP(C800,[3]Heroes_Config!B:C,2,0)="忍者",VLOOKUP(C800,[3]Heroes_Config!B:C,2,0)="怪兽"),0,1)),2)),[4]被动技能!A$3:B$32,2,0)))</f>
        <v/>
      </c>
      <c r="J800" s="34" t="str">
        <f t="shared" si="117"/>
        <v/>
      </c>
      <c r="K800" s="34" t="str">
        <f>VLOOKUP(D800,[4]被动技能!$A$35:$B$37,2,0)</f>
        <v>80000020|5|80000021|5|80000022|5;80000021|10|80000022|10|80000023|10;80000022|15|80000023|15|80000024|15</v>
      </c>
      <c r="L800" s="34" t="str">
        <f t="shared" si="115"/>
        <v/>
      </c>
      <c r="M800" s="34" t="str">
        <f t="shared" si="116"/>
        <v/>
      </c>
    </row>
    <row r="801" spans="1:13" s="34" customFormat="1" x14ac:dyDescent="0.15">
      <c r="A801" s="34">
        <f t="shared" si="114"/>
        <v>8000806</v>
      </c>
      <c r="B801" s="92">
        <v>80008</v>
      </c>
      <c r="C801" s="92" t="s">
        <v>880</v>
      </c>
      <c r="D801" s="114">
        <f>VLOOKUP(B801,Heroes_Config!$A$5:$AN$5005,MATCH(D$4,Heroes_Config!$A$4:$AN$4,0),0)</f>
        <v>3</v>
      </c>
      <c r="E801" s="34">
        <v>6</v>
      </c>
      <c r="I801" s="34" t="str">
        <f>IF(F801="","",IF(F801=4,VLOOKUP(VALUE(CONCATENATE(E801,F801,IF(OR(VLOOKUP(C801,[3]Heroes_Config!B:C,2,0)="枪兵",VLOOKUP(C801,[3]Heroes_Config!B:C,2,0)="步兵",VLOOKUP(C801,[3]Heroes_Config!B:C,2,0)="骑兵",VLOOKUP(C801,[3]Heroes_Config!B:C,2,0)="轻骑兵",VLOOKUP(C801,[3]Heroes_Config!B:C,2,0)="重骑兵",VLOOKUP(C801,[3]Heroes_Config!B:C,2,0)="盾兵",VLOOKUP(C801,[3]Heroes_Config!B:C,2,0)="忍者",VLOOKUP(C801,[3]Heroes_Config!B:C,2,0)="怪兽"),0,1))),[4]被动技能!A$3:B$32,2,0),VLOOKUP(VALUE(LEFT(CONCATENATE(E801,F801,IF(OR(VLOOKUP(C801,[3]Heroes_Config!B:C,2,0)="枪兵",VLOOKUP(C801,[3]Heroes_Config!B:C,2,0)="步兵",VLOOKUP(C801,[3]Heroes_Config!B:C,2,0)="骑兵",VLOOKUP(C801,[3]Heroes_Config!B:C,2,0)="轻骑兵",VLOOKUP(C801,[3]Heroes_Config!B:C,2,0)="重骑兵",VLOOKUP(C801,[3]Heroes_Config!B:C,2,0)="盾兵",VLOOKUP(C801,[3]Heroes_Config!B:C,2,0)="忍者",VLOOKUP(C801,[3]Heroes_Config!B:C,2,0)="怪兽"),0,1)),2)),[4]被动技能!A$3:B$32,2,0)))</f>
        <v/>
      </c>
      <c r="J801" s="34" t="str">
        <f t="shared" si="117"/>
        <v/>
      </c>
      <c r="K801" s="34" t="str">
        <f>VLOOKUP(D801,[4]被动技能!$A$35:$B$37,2,0)</f>
        <v>80000020|5|80000021|5|80000022|5;80000021|10|80000022|10|80000023|10;80000022|15|80000023|15|80000024|15</v>
      </c>
      <c r="L801" s="34" t="str">
        <f t="shared" si="115"/>
        <v/>
      </c>
      <c r="M801" s="34" t="str">
        <f t="shared" si="116"/>
        <v/>
      </c>
    </row>
    <row r="802" spans="1:13" s="34" customFormat="1" x14ac:dyDescent="0.15">
      <c r="A802" s="34">
        <f t="shared" si="114"/>
        <v>8000901</v>
      </c>
      <c r="B802" s="92">
        <v>80009</v>
      </c>
      <c r="C802" s="92" t="s">
        <v>881</v>
      </c>
      <c r="D802" s="114">
        <f>VLOOKUP(B802,Heroes_Config!$A$5:$AN$5005,MATCH(D$4,Heroes_Config!$A$4:$AN$4,0),0)</f>
        <v>3</v>
      </c>
      <c r="E802" s="34">
        <v>1</v>
      </c>
      <c r="I802" s="34" t="str">
        <f>IF(F802="","",IF(F802=4,VLOOKUP(VALUE(CONCATENATE(E802,F802,IF(OR(VLOOKUP(C802,[3]Heroes_Config!B:C,2,0)="枪兵",VLOOKUP(C802,[3]Heroes_Config!B:C,2,0)="步兵",VLOOKUP(C802,[3]Heroes_Config!B:C,2,0)="骑兵",VLOOKUP(C802,[3]Heroes_Config!B:C,2,0)="轻骑兵",VLOOKUP(C802,[3]Heroes_Config!B:C,2,0)="重骑兵",VLOOKUP(C802,[3]Heroes_Config!B:C,2,0)="盾兵",VLOOKUP(C802,[3]Heroes_Config!B:C,2,0)="忍者",VLOOKUP(C802,[3]Heroes_Config!B:C,2,0)="怪兽"),0,1))),[4]被动技能!A$3:B$32,2,0),VLOOKUP(VALUE(LEFT(CONCATENATE(E802,F802,IF(OR(VLOOKUP(C802,[3]Heroes_Config!B:C,2,0)="枪兵",VLOOKUP(C802,[3]Heroes_Config!B:C,2,0)="步兵",VLOOKUP(C802,[3]Heroes_Config!B:C,2,0)="骑兵",VLOOKUP(C802,[3]Heroes_Config!B:C,2,0)="轻骑兵",VLOOKUP(C802,[3]Heroes_Config!B:C,2,0)="重骑兵",VLOOKUP(C802,[3]Heroes_Config!B:C,2,0)="盾兵",VLOOKUP(C802,[3]Heroes_Config!B:C,2,0)="忍者",VLOOKUP(C802,[3]Heroes_Config!B:C,2,0)="怪兽"),0,1)),2)),[4]被动技能!A$3:B$32,2,0)))</f>
        <v/>
      </c>
      <c r="J802" s="34" t="str">
        <f t="shared" si="117"/>
        <v/>
      </c>
      <c r="K802" s="34" t="str">
        <f>VLOOKUP(D802,[4]被动技能!$A$35:$B$37,2,0)</f>
        <v>80000020|5|80000021|5|80000022|5;80000021|10|80000022|10|80000023|10;80000022|15|80000023|15|80000024|15</v>
      </c>
      <c r="L802" s="34" t="str">
        <f t="shared" si="115"/>
        <v/>
      </c>
      <c r="M802" s="34" t="str">
        <f t="shared" si="116"/>
        <v/>
      </c>
    </row>
    <row r="803" spans="1:13" s="34" customFormat="1" x14ac:dyDescent="0.15">
      <c r="A803" s="34">
        <f t="shared" si="114"/>
        <v>8000902</v>
      </c>
      <c r="B803" s="92">
        <v>80009</v>
      </c>
      <c r="C803" s="92" t="s">
        <v>881</v>
      </c>
      <c r="D803" s="114">
        <f>VLOOKUP(B803,Heroes_Config!$A$5:$AN$5005,MATCH(D$4,Heroes_Config!$A$4:$AN$4,0),0)</f>
        <v>3</v>
      </c>
      <c r="E803" s="34">
        <v>2</v>
      </c>
      <c r="I803" s="34" t="str">
        <f>IF(F803="","",IF(F803=4,VLOOKUP(VALUE(CONCATENATE(E803,F803,IF(OR(VLOOKUP(C803,[3]Heroes_Config!B:C,2,0)="枪兵",VLOOKUP(C803,[3]Heroes_Config!B:C,2,0)="步兵",VLOOKUP(C803,[3]Heroes_Config!B:C,2,0)="骑兵",VLOOKUP(C803,[3]Heroes_Config!B:C,2,0)="轻骑兵",VLOOKUP(C803,[3]Heroes_Config!B:C,2,0)="重骑兵",VLOOKUP(C803,[3]Heroes_Config!B:C,2,0)="盾兵",VLOOKUP(C803,[3]Heroes_Config!B:C,2,0)="忍者",VLOOKUP(C803,[3]Heroes_Config!B:C,2,0)="怪兽"),0,1))),[4]被动技能!A$3:B$32,2,0),VLOOKUP(VALUE(LEFT(CONCATENATE(E803,F803,IF(OR(VLOOKUP(C803,[3]Heroes_Config!B:C,2,0)="枪兵",VLOOKUP(C803,[3]Heroes_Config!B:C,2,0)="步兵",VLOOKUP(C803,[3]Heroes_Config!B:C,2,0)="骑兵",VLOOKUP(C803,[3]Heroes_Config!B:C,2,0)="轻骑兵",VLOOKUP(C803,[3]Heroes_Config!B:C,2,0)="重骑兵",VLOOKUP(C803,[3]Heroes_Config!B:C,2,0)="盾兵",VLOOKUP(C803,[3]Heroes_Config!B:C,2,0)="忍者",VLOOKUP(C803,[3]Heroes_Config!B:C,2,0)="怪兽"),0,1)),2)),[4]被动技能!A$3:B$32,2,0)))</f>
        <v/>
      </c>
      <c r="J803" s="34" t="str">
        <f t="shared" si="117"/>
        <v/>
      </c>
      <c r="K803" s="34" t="str">
        <f>VLOOKUP(D803,[4]被动技能!$A$35:$B$37,2,0)</f>
        <v>80000020|5|80000021|5|80000022|5;80000021|10|80000022|10|80000023|10;80000022|15|80000023|15|80000024|15</v>
      </c>
      <c r="L803" s="34" t="str">
        <f t="shared" si="115"/>
        <v/>
      </c>
      <c r="M803" s="34" t="str">
        <f t="shared" si="116"/>
        <v/>
      </c>
    </row>
    <row r="804" spans="1:13" s="34" customFormat="1" x14ac:dyDescent="0.15">
      <c r="A804" s="34">
        <f t="shared" si="114"/>
        <v>8000903</v>
      </c>
      <c r="B804" s="92">
        <v>80009</v>
      </c>
      <c r="C804" s="92" t="s">
        <v>881</v>
      </c>
      <c r="D804" s="114">
        <f>VLOOKUP(B804,Heroes_Config!$A$5:$AN$5005,MATCH(D$4,Heroes_Config!$A$4:$AN$4,0),0)</f>
        <v>3</v>
      </c>
      <c r="E804" s="34">
        <v>3</v>
      </c>
      <c r="I804" s="34" t="str">
        <f>IF(F804="","",IF(F804=4,VLOOKUP(VALUE(CONCATENATE(E804,F804,IF(OR(VLOOKUP(C804,[3]Heroes_Config!B:C,2,0)="枪兵",VLOOKUP(C804,[3]Heroes_Config!B:C,2,0)="步兵",VLOOKUP(C804,[3]Heroes_Config!B:C,2,0)="骑兵",VLOOKUP(C804,[3]Heroes_Config!B:C,2,0)="轻骑兵",VLOOKUP(C804,[3]Heroes_Config!B:C,2,0)="重骑兵",VLOOKUP(C804,[3]Heroes_Config!B:C,2,0)="盾兵",VLOOKUP(C804,[3]Heroes_Config!B:C,2,0)="忍者",VLOOKUP(C804,[3]Heroes_Config!B:C,2,0)="怪兽"),0,1))),[4]被动技能!A$3:B$32,2,0),VLOOKUP(VALUE(LEFT(CONCATENATE(E804,F804,IF(OR(VLOOKUP(C804,[3]Heroes_Config!B:C,2,0)="枪兵",VLOOKUP(C804,[3]Heroes_Config!B:C,2,0)="步兵",VLOOKUP(C804,[3]Heroes_Config!B:C,2,0)="骑兵",VLOOKUP(C804,[3]Heroes_Config!B:C,2,0)="轻骑兵",VLOOKUP(C804,[3]Heroes_Config!B:C,2,0)="重骑兵",VLOOKUP(C804,[3]Heroes_Config!B:C,2,0)="盾兵",VLOOKUP(C804,[3]Heroes_Config!B:C,2,0)="忍者",VLOOKUP(C804,[3]Heroes_Config!B:C,2,0)="怪兽"),0,1)),2)),[4]被动技能!A$3:B$32,2,0)))</f>
        <v/>
      </c>
      <c r="J804" s="34" t="str">
        <f t="shared" si="117"/>
        <v/>
      </c>
      <c r="K804" s="34" t="str">
        <f>VLOOKUP(D804,[4]被动技能!$A$35:$B$37,2,0)</f>
        <v>80000020|5|80000021|5|80000022|5;80000021|10|80000022|10|80000023|10;80000022|15|80000023|15|80000024|15</v>
      </c>
      <c r="L804" s="34" t="str">
        <f t="shared" si="115"/>
        <v/>
      </c>
      <c r="M804" s="34" t="str">
        <f t="shared" si="116"/>
        <v/>
      </c>
    </row>
    <row r="805" spans="1:13" s="34" customFormat="1" x14ac:dyDescent="0.15">
      <c r="A805" s="34">
        <f t="shared" si="114"/>
        <v>8000904</v>
      </c>
      <c r="B805" s="92">
        <v>80009</v>
      </c>
      <c r="C805" s="92" t="s">
        <v>881</v>
      </c>
      <c r="D805" s="114">
        <f>VLOOKUP(B805,Heroes_Config!$A$5:$AN$5005,MATCH(D$4,Heroes_Config!$A$4:$AN$4,0),0)</f>
        <v>3</v>
      </c>
      <c r="E805" s="34">
        <v>4</v>
      </c>
      <c r="I805" s="34" t="str">
        <f>IF(F805="","",IF(F805=4,VLOOKUP(VALUE(CONCATENATE(E805,F805,IF(OR(VLOOKUP(C805,[3]Heroes_Config!B:C,2,0)="枪兵",VLOOKUP(C805,[3]Heroes_Config!B:C,2,0)="步兵",VLOOKUP(C805,[3]Heroes_Config!B:C,2,0)="骑兵",VLOOKUP(C805,[3]Heroes_Config!B:C,2,0)="轻骑兵",VLOOKUP(C805,[3]Heroes_Config!B:C,2,0)="重骑兵",VLOOKUP(C805,[3]Heroes_Config!B:C,2,0)="盾兵",VLOOKUP(C805,[3]Heroes_Config!B:C,2,0)="忍者",VLOOKUP(C805,[3]Heroes_Config!B:C,2,0)="怪兽"),0,1))),[4]被动技能!A$3:B$32,2,0),VLOOKUP(VALUE(LEFT(CONCATENATE(E805,F805,IF(OR(VLOOKUP(C805,[3]Heroes_Config!B:C,2,0)="枪兵",VLOOKUP(C805,[3]Heroes_Config!B:C,2,0)="步兵",VLOOKUP(C805,[3]Heroes_Config!B:C,2,0)="骑兵",VLOOKUP(C805,[3]Heroes_Config!B:C,2,0)="轻骑兵",VLOOKUP(C805,[3]Heroes_Config!B:C,2,0)="重骑兵",VLOOKUP(C805,[3]Heroes_Config!B:C,2,0)="盾兵",VLOOKUP(C805,[3]Heroes_Config!B:C,2,0)="忍者",VLOOKUP(C805,[3]Heroes_Config!B:C,2,0)="怪兽"),0,1)),2)),[4]被动技能!A$3:B$32,2,0)))</f>
        <v/>
      </c>
      <c r="J805" s="34" t="str">
        <f t="shared" si="117"/>
        <v/>
      </c>
      <c r="K805" s="34" t="str">
        <f>VLOOKUP(D805,[4]被动技能!$A$35:$B$37,2,0)</f>
        <v>80000020|5|80000021|5|80000022|5;80000021|10|80000022|10|80000023|10;80000022|15|80000023|15|80000024|15</v>
      </c>
      <c r="L805" s="34" t="str">
        <f t="shared" si="115"/>
        <v/>
      </c>
      <c r="M805" s="34" t="str">
        <f t="shared" si="116"/>
        <v/>
      </c>
    </row>
    <row r="806" spans="1:13" s="34" customFormat="1" x14ac:dyDescent="0.15">
      <c r="A806" s="34">
        <f t="shared" si="114"/>
        <v>8000905</v>
      </c>
      <c r="B806" s="92">
        <v>80009</v>
      </c>
      <c r="C806" s="92" t="s">
        <v>881</v>
      </c>
      <c r="D806" s="114">
        <f>VLOOKUP(B806,Heroes_Config!$A$5:$AN$5005,MATCH(D$4,Heroes_Config!$A$4:$AN$4,0),0)</f>
        <v>3</v>
      </c>
      <c r="E806" s="34">
        <v>5</v>
      </c>
      <c r="I806" s="34" t="str">
        <f>IF(F806="","",IF(F806=4,VLOOKUP(VALUE(CONCATENATE(E806,F806,IF(OR(VLOOKUP(C806,[3]Heroes_Config!B:C,2,0)="枪兵",VLOOKUP(C806,[3]Heroes_Config!B:C,2,0)="步兵",VLOOKUP(C806,[3]Heroes_Config!B:C,2,0)="骑兵",VLOOKUP(C806,[3]Heroes_Config!B:C,2,0)="轻骑兵",VLOOKUP(C806,[3]Heroes_Config!B:C,2,0)="重骑兵",VLOOKUP(C806,[3]Heroes_Config!B:C,2,0)="盾兵",VLOOKUP(C806,[3]Heroes_Config!B:C,2,0)="忍者",VLOOKUP(C806,[3]Heroes_Config!B:C,2,0)="怪兽"),0,1))),[4]被动技能!A$3:B$32,2,0),VLOOKUP(VALUE(LEFT(CONCATENATE(E806,F806,IF(OR(VLOOKUP(C806,[3]Heroes_Config!B:C,2,0)="枪兵",VLOOKUP(C806,[3]Heroes_Config!B:C,2,0)="步兵",VLOOKUP(C806,[3]Heroes_Config!B:C,2,0)="骑兵",VLOOKUP(C806,[3]Heroes_Config!B:C,2,0)="轻骑兵",VLOOKUP(C806,[3]Heroes_Config!B:C,2,0)="重骑兵",VLOOKUP(C806,[3]Heroes_Config!B:C,2,0)="盾兵",VLOOKUP(C806,[3]Heroes_Config!B:C,2,0)="忍者",VLOOKUP(C806,[3]Heroes_Config!B:C,2,0)="怪兽"),0,1)),2)),[4]被动技能!A$3:B$32,2,0)))</f>
        <v/>
      </c>
      <c r="J806" s="34" t="str">
        <f t="shared" si="117"/>
        <v/>
      </c>
      <c r="K806" s="34" t="str">
        <f>VLOOKUP(D806,[4]被动技能!$A$35:$B$37,2,0)</f>
        <v>80000020|5|80000021|5|80000022|5;80000021|10|80000022|10|80000023|10;80000022|15|80000023|15|80000024|15</v>
      </c>
      <c r="L806" s="34" t="str">
        <f t="shared" si="115"/>
        <v/>
      </c>
      <c r="M806" s="34" t="str">
        <f t="shared" si="116"/>
        <v/>
      </c>
    </row>
    <row r="807" spans="1:13" s="34" customFormat="1" x14ac:dyDescent="0.15">
      <c r="A807" s="34">
        <f t="shared" si="114"/>
        <v>8000906</v>
      </c>
      <c r="B807" s="92">
        <v>80009</v>
      </c>
      <c r="C807" s="92" t="s">
        <v>881</v>
      </c>
      <c r="D807" s="114">
        <f>VLOOKUP(B807,Heroes_Config!$A$5:$AN$5005,MATCH(D$4,Heroes_Config!$A$4:$AN$4,0),0)</f>
        <v>3</v>
      </c>
      <c r="E807" s="34">
        <v>6</v>
      </c>
      <c r="I807" s="34" t="str">
        <f>IF(F807="","",IF(F807=4,VLOOKUP(VALUE(CONCATENATE(E807,F807,IF(OR(VLOOKUP(C807,[3]Heroes_Config!B:C,2,0)="枪兵",VLOOKUP(C807,[3]Heroes_Config!B:C,2,0)="步兵",VLOOKUP(C807,[3]Heroes_Config!B:C,2,0)="骑兵",VLOOKUP(C807,[3]Heroes_Config!B:C,2,0)="轻骑兵",VLOOKUP(C807,[3]Heroes_Config!B:C,2,0)="重骑兵",VLOOKUP(C807,[3]Heroes_Config!B:C,2,0)="盾兵",VLOOKUP(C807,[3]Heroes_Config!B:C,2,0)="忍者",VLOOKUP(C807,[3]Heroes_Config!B:C,2,0)="怪兽"),0,1))),[4]被动技能!A$3:B$32,2,0),VLOOKUP(VALUE(LEFT(CONCATENATE(E807,F807,IF(OR(VLOOKUP(C807,[3]Heroes_Config!B:C,2,0)="枪兵",VLOOKUP(C807,[3]Heroes_Config!B:C,2,0)="步兵",VLOOKUP(C807,[3]Heroes_Config!B:C,2,0)="骑兵",VLOOKUP(C807,[3]Heroes_Config!B:C,2,0)="轻骑兵",VLOOKUP(C807,[3]Heroes_Config!B:C,2,0)="重骑兵",VLOOKUP(C807,[3]Heroes_Config!B:C,2,0)="盾兵",VLOOKUP(C807,[3]Heroes_Config!B:C,2,0)="忍者",VLOOKUP(C807,[3]Heroes_Config!B:C,2,0)="怪兽"),0,1)),2)),[4]被动技能!A$3:B$32,2,0)))</f>
        <v/>
      </c>
      <c r="J807" s="34" t="str">
        <f t="shared" si="117"/>
        <v/>
      </c>
      <c r="K807" s="34" t="str">
        <f>VLOOKUP(D807,[4]被动技能!$A$35:$B$37,2,0)</f>
        <v>80000020|5|80000021|5|80000022|5;80000021|10|80000022|10|80000023|10;80000022|15|80000023|15|80000024|15</v>
      </c>
      <c r="L807" s="34" t="str">
        <f t="shared" si="115"/>
        <v/>
      </c>
      <c r="M807" s="34" t="str">
        <f t="shared" si="116"/>
        <v/>
      </c>
    </row>
    <row r="808" spans="1:13" s="34" customFormat="1" x14ac:dyDescent="0.15">
      <c r="A808" s="34">
        <f t="shared" si="114"/>
        <v>8001001</v>
      </c>
      <c r="B808" s="92">
        <v>80010</v>
      </c>
      <c r="C808" s="92" t="s">
        <v>1122</v>
      </c>
      <c r="D808" s="114">
        <f>VLOOKUP(B808,Heroes_Config!$A$5:$AN$5005,MATCH(D$4,Heroes_Config!$A$4:$AN$4,0),0)</f>
        <v>3</v>
      </c>
      <c r="E808" s="34">
        <v>1</v>
      </c>
      <c r="I808" s="34" t="str">
        <f>IF(F808="","",IF(F808=4,VLOOKUP(VALUE(CONCATENATE(E808,F808,IF(OR(VLOOKUP(C808,[3]Heroes_Config!B:C,2,0)="枪兵",VLOOKUP(C808,[3]Heroes_Config!B:C,2,0)="步兵",VLOOKUP(C808,[3]Heroes_Config!B:C,2,0)="骑兵",VLOOKUP(C808,[3]Heroes_Config!B:C,2,0)="轻骑兵",VLOOKUP(C808,[3]Heroes_Config!B:C,2,0)="重骑兵",VLOOKUP(C808,[3]Heroes_Config!B:C,2,0)="盾兵",VLOOKUP(C808,[3]Heroes_Config!B:C,2,0)="忍者",VLOOKUP(C808,[3]Heroes_Config!B:C,2,0)="怪兽"),0,1))),[4]被动技能!A$3:B$32,2,0),VLOOKUP(VALUE(LEFT(CONCATENATE(E808,F808,IF(OR(VLOOKUP(C808,[3]Heroes_Config!B:C,2,0)="枪兵",VLOOKUP(C808,[3]Heroes_Config!B:C,2,0)="步兵",VLOOKUP(C808,[3]Heroes_Config!B:C,2,0)="骑兵",VLOOKUP(C808,[3]Heroes_Config!B:C,2,0)="轻骑兵",VLOOKUP(C808,[3]Heroes_Config!B:C,2,0)="重骑兵",VLOOKUP(C808,[3]Heroes_Config!B:C,2,0)="盾兵",VLOOKUP(C808,[3]Heroes_Config!B:C,2,0)="忍者",VLOOKUP(C808,[3]Heroes_Config!B:C,2,0)="怪兽"),0,1)),2)),[4]被动技能!A$3:B$32,2,0)))</f>
        <v/>
      </c>
      <c r="J808" s="34" t="str">
        <f t="shared" si="117"/>
        <v/>
      </c>
      <c r="K808" s="34" t="str">
        <f>VLOOKUP(D808,[4]被动技能!$A$35:$B$37,2,0)</f>
        <v>80000020|5|80000021|5|80000022|5;80000021|10|80000022|10|80000023|10;80000022|15|80000023|15|80000024|15</v>
      </c>
      <c r="L808" s="34" t="str">
        <f t="shared" si="115"/>
        <v/>
      </c>
      <c r="M808" s="34" t="str">
        <f t="shared" si="116"/>
        <v/>
      </c>
    </row>
    <row r="809" spans="1:13" s="34" customFormat="1" x14ac:dyDescent="0.15">
      <c r="A809" s="34">
        <f t="shared" si="114"/>
        <v>8001002</v>
      </c>
      <c r="B809" s="92">
        <v>80010</v>
      </c>
      <c r="C809" s="92" t="s">
        <v>1122</v>
      </c>
      <c r="D809" s="114">
        <f>VLOOKUP(B809,Heroes_Config!$A$5:$AN$5005,MATCH(D$4,Heroes_Config!$A$4:$AN$4,0),0)</f>
        <v>3</v>
      </c>
      <c r="E809" s="34">
        <v>2</v>
      </c>
      <c r="I809" s="34" t="str">
        <f>IF(F809="","",IF(F809=4,VLOOKUP(VALUE(CONCATENATE(E809,F809,IF(OR(VLOOKUP(C809,[3]Heroes_Config!B:C,2,0)="枪兵",VLOOKUP(C809,[3]Heroes_Config!B:C,2,0)="步兵",VLOOKUP(C809,[3]Heroes_Config!B:C,2,0)="骑兵",VLOOKUP(C809,[3]Heroes_Config!B:C,2,0)="轻骑兵",VLOOKUP(C809,[3]Heroes_Config!B:C,2,0)="重骑兵",VLOOKUP(C809,[3]Heroes_Config!B:C,2,0)="盾兵",VLOOKUP(C809,[3]Heroes_Config!B:C,2,0)="忍者",VLOOKUP(C809,[3]Heroes_Config!B:C,2,0)="怪兽"),0,1))),[4]被动技能!A$3:B$32,2,0),VLOOKUP(VALUE(LEFT(CONCATENATE(E809,F809,IF(OR(VLOOKUP(C809,[3]Heroes_Config!B:C,2,0)="枪兵",VLOOKUP(C809,[3]Heroes_Config!B:C,2,0)="步兵",VLOOKUP(C809,[3]Heroes_Config!B:C,2,0)="骑兵",VLOOKUP(C809,[3]Heroes_Config!B:C,2,0)="轻骑兵",VLOOKUP(C809,[3]Heroes_Config!B:C,2,0)="重骑兵",VLOOKUP(C809,[3]Heroes_Config!B:C,2,0)="盾兵",VLOOKUP(C809,[3]Heroes_Config!B:C,2,0)="忍者",VLOOKUP(C809,[3]Heroes_Config!B:C,2,0)="怪兽"),0,1)),2)),[4]被动技能!A$3:B$32,2,0)))</f>
        <v/>
      </c>
      <c r="J809" s="34" t="str">
        <f t="shared" si="117"/>
        <v/>
      </c>
      <c r="K809" s="34" t="str">
        <f>VLOOKUP(D809,[4]被动技能!$A$35:$B$37,2,0)</f>
        <v>80000020|5|80000021|5|80000022|5;80000021|10|80000022|10|80000023|10;80000022|15|80000023|15|80000024|15</v>
      </c>
      <c r="L809" s="34" t="str">
        <f t="shared" si="115"/>
        <v/>
      </c>
      <c r="M809" s="34" t="str">
        <f t="shared" si="116"/>
        <v/>
      </c>
    </row>
    <row r="810" spans="1:13" s="34" customFormat="1" x14ac:dyDescent="0.15">
      <c r="A810" s="34">
        <f t="shared" si="114"/>
        <v>8001003</v>
      </c>
      <c r="B810" s="92">
        <v>80010</v>
      </c>
      <c r="C810" s="92" t="s">
        <v>1122</v>
      </c>
      <c r="D810" s="114">
        <f>VLOOKUP(B810,Heroes_Config!$A$5:$AN$5005,MATCH(D$4,Heroes_Config!$A$4:$AN$4,0),0)</f>
        <v>3</v>
      </c>
      <c r="E810" s="34">
        <v>3</v>
      </c>
      <c r="I810" s="34" t="str">
        <f>IF(F810="","",IF(F810=4,VLOOKUP(VALUE(CONCATENATE(E810,F810,IF(OR(VLOOKUP(C810,[3]Heroes_Config!B:C,2,0)="枪兵",VLOOKUP(C810,[3]Heroes_Config!B:C,2,0)="步兵",VLOOKUP(C810,[3]Heroes_Config!B:C,2,0)="骑兵",VLOOKUP(C810,[3]Heroes_Config!B:C,2,0)="轻骑兵",VLOOKUP(C810,[3]Heroes_Config!B:C,2,0)="重骑兵",VLOOKUP(C810,[3]Heroes_Config!B:C,2,0)="盾兵",VLOOKUP(C810,[3]Heroes_Config!B:C,2,0)="忍者",VLOOKUP(C810,[3]Heroes_Config!B:C,2,0)="怪兽"),0,1))),[4]被动技能!A$3:B$32,2,0),VLOOKUP(VALUE(LEFT(CONCATENATE(E810,F810,IF(OR(VLOOKUP(C810,[3]Heroes_Config!B:C,2,0)="枪兵",VLOOKUP(C810,[3]Heroes_Config!B:C,2,0)="步兵",VLOOKUP(C810,[3]Heroes_Config!B:C,2,0)="骑兵",VLOOKUP(C810,[3]Heroes_Config!B:C,2,0)="轻骑兵",VLOOKUP(C810,[3]Heroes_Config!B:C,2,0)="重骑兵",VLOOKUP(C810,[3]Heroes_Config!B:C,2,0)="盾兵",VLOOKUP(C810,[3]Heroes_Config!B:C,2,0)="忍者",VLOOKUP(C810,[3]Heroes_Config!B:C,2,0)="怪兽"),0,1)),2)),[4]被动技能!A$3:B$32,2,0)))</f>
        <v/>
      </c>
      <c r="J810" s="34" t="str">
        <f t="shared" si="117"/>
        <v/>
      </c>
      <c r="K810" s="34" t="str">
        <f>VLOOKUP(D810,[4]被动技能!$A$35:$B$37,2,0)</f>
        <v>80000020|5|80000021|5|80000022|5;80000021|10|80000022|10|80000023|10;80000022|15|80000023|15|80000024|15</v>
      </c>
      <c r="L810" s="34" t="str">
        <f t="shared" si="115"/>
        <v/>
      </c>
      <c r="M810" s="34" t="str">
        <f t="shared" si="116"/>
        <v/>
      </c>
    </row>
    <row r="811" spans="1:13" s="34" customFormat="1" x14ac:dyDescent="0.15">
      <c r="A811" s="34">
        <f t="shared" si="114"/>
        <v>8001004</v>
      </c>
      <c r="B811" s="92">
        <v>80010</v>
      </c>
      <c r="C811" s="92" t="s">
        <v>1122</v>
      </c>
      <c r="D811" s="114">
        <f>VLOOKUP(B811,Heroes_Config!$A$5:$AN$5005,MATCH(D$4,Heroes_Config!$A$4:$AN$4,0),0)</f>
        <v>3</v>
      </c>
      <c r="E811" s="34">
        <v>4</v>
      </c>
      <c r="I811" s="34" t="str">
        <f>IF(F811="","",IF(F811=4,VLOOKUP(VALUE(CONCATENATE(E811,F811,IF(OR(VLOOKUP(C811,[3]Heroes_Config!B:C,2,0)="枪兵",VLOOKUP(C811,[3]Heroes_Config!B:C,2,0)="步兵",VLOOKUP(C811,[3]Heroes_Config!B:C,2,0)="骑兵",VLOOKUP(C811,[3]Heroes_Config!B:C,2,0)="轻骑兵",VLOOKUP(C811,[3]Heroes_Config!B:C,2,0)="重骑兵",VLOOKUP(C811,[3]Heroes_Config!B:C,2,0)="盾兵",VLOOKUP(C811,[3]Heroes_Config!B:C,2,0)="忍者",VLOOKUP(C811,[3]Heroes_Config!B:C,2,0)="怪兽"),0,1))),[4]被动技能!A$3:B$32,2,0),VLOOKUP(VALUE(LEFT(CONCATENATE(E811,F811,IF(OR(VLOOKUP(C811,[3]Heroes_Config!B:C,2,0)="枪兵",VLOOKUP(C811,[3]Heroes_Config!B:C,2,0)="步兵",VLOOKUP(C811,[3]Heroes_Config!B:C,2,0)="骑兵",VLOOKUP(C811,[3]Heroes_Config!B:C,2,0)="轻骑兵",VLOOKUP(C811,[3]Heroes_Config!B:C,2,0)="重骑兵",VLOOKUP(C811,[3]Heroes_Config!B:C,2,0)="盾兵",VLOOKUP(C811,[3]Heroes_Config!B:C,2,0)="忍者",VLOOKUP(C811,[3]Heroes_Config!B:C,2,0)="怪兽"),0,1)),2)),[4]被动技能!A$3:B$32,2,0)))</f>
        <v/>
      </c>
      <c r="J811" s="34" t="str">
        <f t="shared" si="117"/>
        <v/>
      </c>
      <c r="K811" s="34" t="str">
        <f>VLOOKUP(D811,[4]被动技能!$A$35:$B$37,2,0)</f>
        <v>80000020|5|80000021|5|80000022|5;80000021|10|80000022|10|80000023|10;80000022|15|80000023|15|80000024|15</v>
      </c>
      <c r="L811" s="34" t="str">
        <f t="shared" si="115"/>
        <v/>
      </c>
      <c r="M811" s="34" t="str">
        <f t="shared" si="116"/>
        <v/>
      </c>
    </row>
    <row r="812" spans="1:13" s="34" customFormat="1" x14ac:dyDescent="0.15">
      <c r="A812" s="34">
        <f t="shared" si="114"/>
        <v>8001005</v>
      </c>
      <c r="B812" s="92">
        <v>80010</v>
      </c>
      <c r="C812" s="92" t="s">
        <v>1122</v>
      </c>
      <c r="D812" s="114">
        <f>VLOOKUP(B812,Heroes_Config!$A$5:$AN$5005,MATCH(D$4,Heroes_Config!$A$4:$AN$4,0),0)</f>
        <v>3</v>
      </c>
      <c r="E812" s="34">
        <v>5</v>
      </c>
      <c r="I812" s="34" t="str">
        <f>IF(F812="","",IF(F812=4,VLOOKUP(VALUE(CONCATENATE(E812,F812,IF(OR(VLOOKUP(C812,[3]Heroes_Config!B:C,2,0)="枪兵",VLOOKUP(C812,[3]Heroes_Config!B:C,2,0)="步兵",VLOOKUP(C812,[3]Heroes_Config!B:C,2,0)="骑兵",VLOOKUP(C812,[3]Heroes_Config!B:C,2,0)="轻骑兵",VLOOKUP(C812,[3]Heroes_Config!B:C,2,0)="重骑兵",VLOOKUP(C812,[3]Heroes_Config!B:C,2,0)="盾兵",VLOOKUP(C812,[3]Heroes_Config!B:C,2,0)="忍者",VLOOKUP(C812,[3]Heroes_Config!B:C,2,0)="怪兽"),0,1))),[4]被动技能!A$3:B$32,2,0),VLOOKUP(VALUE(LEFT(CONCATENATE(E812,F812,IF(OR(VLOOKUP(C812,[3]Heroes_Config!B:C,2,0)="枪兵",VLOOKUP(C812,[3]Heroes_Config!B:C,2,0)="步兵",VLOOKUP(C812,[3]Heroes_Config!B:C,2,0)="骑兵",VLOOKUP(C812,[3]Heroes_Config!B:C,2,0)="轻骑兵",VLOOKUP(C812,[3]Heroes_Config!B:C,2,0)="重骑兵",VLOOKUP(C812,[3]Heroes_Config!B:C,2,0)="盾兵",VLOOKUP(C812,[3]Heroes_Config!B:C,2,0)="忍者",VLOOKUP(C812,[3]Heroes_Config!B:C,2,0)="怪兽"),0,1)),2)),[4]被动技能!A$3:B$32,2,0)))</f>
        <v/>
      </c>
      <c r="J812" s="34" t="str">
        <f t="shared" si="117"/>
        <v/>
      </c>
      <c r="K812" s="34" t="str">
        <f>VLOOKUP(D812,[4]被动技能!$A$35:$B$37,2,0)</f>
        <v>80000020|5|80000021|5|80000022|5;80000021|10|80000022|10|80000023|10;80000022|15|80000023|15|80000024|15</v>
      </c>
      <c r="L812" s="34" t="str">
        <f t="shared" si="115"/>
        <v/>
      </c>
      <c r="M812" s="34" t="str">
        <f t="shared" si="116"/>
        <v/>
      </c>
    </row>
    <row r="813" spans="1:13" s="34" customFormat="1" x14ac:dyDescent="0.15">
      <c r="A813" s="34">
        <f t="shared" si="114"/>
        <v>8001006</v>
      </c>
      <c r="B813" s="92">
        <v>80010</v>
      </c>
      <c r="C813" s="92" t="s">
        <v>1122</v>
      </c>
      <c r="D813" s="114">
        <f>VLOOKUP(B813,Heroes_Config!$A$5:$AN$5005,MATCH(D$4,Heroes_Config!$A$4:$AN$4,0),0)</f>
        <v>3</v>
      </c>
      <c r="E813" s="34">
        <v>6</v>
      </c>
      <c r="I813" s="34" t="str">
        <f>IF(F813="","",IF(F813=4,VLOOKUP(VALUE(CONCATENATE(E813,F813,IF(OR(VLOOKUP(C813,[3]Heroes_Config!B:C,2,0)="枪兵",VLOOKUP(C813,[3]Heroes_Config!B:C,2,0)="步兵",VLOOKUP(C813,[3]Heroes_Config!B:C,2,0)="骑兵",VLOOKUP(C813,[3]Heroes_Config!B:C,2,0)="轻骑兵",VLOOKUP(C813,[3]Heroes_Config!B:C,2,0)="重骑兵",VLOOKUP(C813,[3]Heroes_Config!B:C,2,0)="盾兵",VLOOKUP(C813,[3]Heroes_Config!B:C,2,0)="忍者",VLOOKUP(C813,[3]Heroes_Config!B:C,2,0)="怪兽"),0,1))),[4]被动技能!A$3:B$32,2,0),VLOOKUP(VALUE(LEFT(CONCATENATE(E813,F813,IF(OR(VLOOKUP(C813,[3]Heroes_Config!B:C,2,0)="枪兵",VLOOKUP(C813,[3]Heroes_Config!B:C,2,0)="步兵",VLOOKUP(C813,[3]Heroes_Config!B:C,2,0)="骑兵",VLOOKUP(C813,[3]Heroes_Config!B:C,2,0)="轻骑兵",VLOOKUP(C813,[3]Heroes_Config!B:C,2,0)="重骑兵",VLOOKUP(C813,[3]Heroes_Config!B:C,2,0)="盾兵",VLOOKUP(C813,[3]Heroes_Config!B:C,2,0)="忍者",VLOOKUP(C813,[3]Heroes_Config!B:C,2,0)="怪兽"),0,1)),2)),[4]被动技能!A$3:B$32,2,0)))</f>
        <v/>
      </c>
      <c r="J813" s="34" t="str">
        <f t="shared" si="117"/>
        <v/>
      </c>
      <c r="K813" s="34" t="str">
        <f>VLOOKUP(D813,[4]被动技能!$A$35:$B$37,2,0)</f>
        <v>80000020|5|80000021|5|80000022|5;80000021|10|80000022|10|80000023|10;80000022|15|80000023|15|80000024|15</v>
      </c>
      <c r="L813" s="34" t="str">
        <f t="shared" si="115"/>
        <v/>
      </c>
      <c r="M813" s="34" t="str">
        <f t="shared" si="116"/>
        <v/>
      </c>
    </row>
    <row r="814" spans="1:13" s="34" customFormat="1" x14ac:dyDescent="0.15">
      <c r="A814" s="34">
        <f t="shared" si="114"/>
        <v>8001101</v>
      </c>
      <c r="B814" s="92">
        <v>80011</v>
      </c>
      <c r="C814" s="92" t="s">
        <v>882</v>
      </c>
      <c r="D814" s="114">
        <f>VLOOKUP(B814,Heroes_Config!$A$5:$AN$5005,MATCH(D$4,Heroes_Config!$A$4:$AN$4,0),0)</f>
        <v>3</v>
      </c>
      <c r="E814" s="34">
        <v>1</v>
      </c>
      <c r="I814" s="34" t="str">
        <f>IF(F814="","",IF(F814=4,VLOOKUP(VALUE(CONCATENATE(E814,F814,IF(OR(VLOOKUP(C814,[3]Heroes_Config!B:C,2,0)="枪兵",VLOOKUP(C814,[3]Heroes_Config!B:C,2,0)="步兵",VLOOKUP(C814,[3]Heroes_Config!B:C,2,0)="骑兵",VLOOKUP(C814,[3]Heroes_Config!B:C,2,0)="轻骑兵",VLOOKUP(C814,[3]Heroes_Config!B:C,2,0)="重骑兵",VLOOKUP(C814,[3]Heroes_Config!B:C,2,0)="盾兵",VLOOKUP(C814,[3]Heroes_Config!B:C,2,0)="忍者",VLOOKUP(C814,[3]Heroes_Config!B:C,2,0)="怪兽"),0,1))),[4]被动技能!A$3:B$32,2,0),VLOOKUP(VALUE(LEFT(CONCATENATE(E814,F814,IF(OR(VLOOKUP(C814,[3]Heroes_Config!B:C,2,0)="枪兵",VLOOKUP(C814,[3]Heroes_Config!B:C,2,0)="步兵",VLOOKUP(C814,[3]Heroes_Config!B:C,2,0)="骑兵",VLOOKUP(C814,[3]Heroes_Config!B:C,2,0)="轻骑兵",VLOOKUP(C814,[3]Heroes_Config!B:C,2,0)="重骑兵",VLOOKUP(C814,[3]Heroes_Config!B:C,2,0)="盾兵",VLOOKUP(C814,[3]Heroes_Config!B:C,2,0)="忍者",VLOOKUP(C814,[3]Heroes_Config!B:C,2,0)="怪兽"),0,1)),2)),[4]被动技能!A$3:B$32,2,0)))</f>
        <v/>
      </c>
      <c r="J814" s="34" t="str">
        <f t="shared" si="117"/>
        <v/>
      </c>
      <c r="K814" s="34" t="str">
        <f>VLOOKUP(D814,[4]被动技能!$A$35:$B$37,2,0)</f>
        <v>80000020|5|80000021|5|80000022|5;80000021|10|80000022|10|80000023|10;80000022|15|80000023|15|80000024|15</v>
      </c>
      <c r="L814" s="34" t="str">
        <f t="shared" si="115"/>
        <v/>
      </c>
      <c r="M814" s="34" t="str">
        <f t="shared" si="116"/>
        <v/>
      </c>
    </row>
    <row r="815" spans="1:13" s="34" customFormat="1" x14ac:dyDescent="0.15">
      <c r="A815" s="34">
        <f t="shared" si="114"/>
        <v>8001102</v>
      </c>
      <c r="B815" s="92">
        <v>80011</v>
      </c>
      <c r="C815" s="92" t="s">
        <v>882</v>
      </c>
      <c r="D815" s="114">
        <f>VLOOKUP(B815,Heroes_Config!$A$5:$AN$5005,MATCH(D$4,Heroes_Config!$A$4:$AN$4,0),0)</f>
        <v>3</v>
      </c>
      <c r="E815" s="34">
        <v>2</v>
      </c>
      <c r="I815" s="34" t="str">
        <f>IF(F815="","",IF(F815=4,VLOOKUP(VALUE(CONCATENATE(E815,F815,IF(OR(VLOOKUP(C815,[3]Heroes_Config!B:C,2,0)="枪兵",VLOOKUP(C815,[3]Heroes_Config!B:C,2,0)="步兵",VLOOKUP(C815,[3]Heroes_Config!B:C,2,0)="骑兵",VLOOKUP(C815,[3]Heroes_Config!B:C,2,0)="轻骑兵",VLOOKUP(C815,[3]Heroes_Config!B:C,2,0)="重骑兵",VLOOKUP(C815,[3]Heroes_Config!B:C,2,0)="盾兵",VLOOKUP(C815,[3]Heroes_Config!B:C,2,0)="忍者",VLOOKUP(C815,[3]Heroes_Config!B:C,2,0)="怪兽"),0,1))),[4]被动技能!A$3:B$32,2,0),VLOOKUP(VALUE(LEFT(CONCATENATE(E815,F815,IF(OR(VLOOKUP(C815,[3]Heroes_Config!B:C,2,0)="枪兵",VLOOKUP(C815,[3]Heroes_Config!B:C,2,0)="步兵",VLOOKUP(C815,[3]Heroes_Config!B:C,2,0)="骑兵",VLOOKUP(C815,[3]Heroes_Config!B:C,2,0)="轻骑兵",VLOOKUP(C815,[3]Heroes_Config!B:C,2,0)="重骑兵",VLOOKUP(C815,[3]Heroes_Config!B:C,2,0)="盾兵",VLOOKUP(C815,[3]Heroes_Config!B:C,2,0)="忍者",VLOOKUP(C815,[3]Heroes_Config!B:C,2,0)="怪兽"),0,1)),2)),[4]被动技能!A$3:B$32,2,0)))</f>
        <v/>
      </c>
      <c r="J815" s="34" t="str">
        <f t="shared" si="117"/>
        <v/>
      </c>
      <c r="K815" s="34" t="str">
        <f>VLOOKUP(D815,[4]被动技能!$A$35:$B$37,2,0)</f>
        <v>80000020|5|80000021|5|80000022|5;80000021|10|80000022|10|80000023|10;80000022|15|80000023|15|80000024|15</v>
      </c>
      <c r="L815" s="34" t="str">
        <f t="shared" si="115"/>
        <v/>
      </c>
      <c r="M815" s="34" t="str">
        <f t="shared" si="116"/>
        <v/>
      </c>
    </row>
    <row r="816" spans="1:13" s="34" customFormat="1" x14ac:dyDescent="0.15">
      <c r="A816" s="34">
        <f t="shared" si="114"/>
        <v>8001103</v>
      </c>
      <c r="B816" s="92">
        <v>80011</v>
      </c>
      <c r="C816" s="92" t="s">
        <v>882</v>
      </c>
      <c r="D816" s="114">
        <f>VLOOKUP(B816,Heroes_Config!$A$5:$AN$5005,MATCH(D$4,Heroes_Config!$A$4:$AN$4,0),0)</f>
        <v>3</v>
      </c>
      <c r="E816" s="34">
        <v>3</v>
      </c>
      <c r="I816" s="34" t="str">
        <f>IF(F816="","",IF(F816=4,VLOOKUP(VALUE(CONCATENATE(E816,F816,IF(OR(VLOOKUP(C816,[3]Heroes_Config!B:C,2,0)="枪兵",VLOOKUP(C816,[3]Heroes_Config!B:C,2,0)="步兵",VLOOKUP(C816,[3]Heroes_Config!B:C,2,0)="骑兵",VLOOKUP(C816,[3]Heroes_Config!B:C,2,0)="轻骑兵",VLOOKUP(C816,[3]Heroes_Config!B:C,2,0)="重骑兵",VLOOKUP(C816,[3]Heroes_Config!B:C,2,0)="盾兵",VLOOKUP(C816,[3]Heroes_Config!B:C,2,0)="忍者",VLOOKUP(C816,[3]Heroes_Config!B:C,2,0)="怪兽"),0,1))),[4]被动技能!A$3:B$32,2,0),VLOOKUP(VALUE(LEFT(CONCATENATE(E816,F816,IF(OR(VLOOKUP(C816,[3]Heroes_Config!B:C,2,0)="枪兵",VLOOKUP(C816,[3]Heroes_Config!B:C,2,0)="步兵",VLOOKUP(C816,[3]Heroes_Config!B:C,2,0)="骑兵",VLOOKUP(C816,[3]Heroes_Config!B:C,2,0)="轻骑兵",VLOOKUP(C816,[3]Heroes_Config!B:C,2,0)="重骑兵",VLOOKUP(C816,[3]Heroes_Config!B:C,2,0)="盾兵",VLOOKUP(C816,[3]Heroes_Config!B:C,2,0)="忍者",VLOOKUP(C816,[3]Heroes_Config!B:C,2,0)="怪兽"),0,1)),2)),[4]被动技能!A$3:B$32,2,0)))</f>
        <v/>
      </c>
      <c r="J816" s="34" t="str">
        <f t="shared" si="117"/>
        <v/>
      </c>
      <c r="K816" s="34" t="str">
        <f>VLOOKUP(D816,[4]被动技能!$A$35:$B$37,2,0)</f>
        <v>80000020|5|80000021|5|80000022|5;80000021|10|80000022|10|80000023|10;80000022|15|80000023|15|80000024|15</v>
      </c>
      <c r="L816" s="34" t="str">
        <f t="shared" si="115"/>
        <v/>
      </c>
      <c r="M816" s="34" t="str">
        <f t="shared" si="116"/>
        <v/>
      </c>
    </row>
    <row r="817" spans="1:13" s="34" customFormat="1" x14ac:dyDescent="0.15">
      <c r="A817" s="34">
        <f t="shared" si="114"/>
        <v>8001104</v>
      </c>
      <c r="B817" s="92">
        <v>80011</v>
      </c>
      <c r="C817" s="92" t="s">
        <v>882</v>
      </c>
      <c r="D817" s="114">
        <f>VLOOKUP(B817,Heroes_Config!$A$5:$AN$5005,MATCH(D$4,Heroes_Config!$A$4:$AN$4,0),0)</f>
        <v>3</v>
      </c>
      <c r="E817" s="34">
        <v>4</v>
      </c>
      <c r="I817" s="34" t="str">
        <f>IF(F817="","",IF(F817=4,VLOOKUP(VALUE(CONCATENATE(E817,F817,IF(OR(VLOOKUP(C817,[3]Heroes_Config!B:C,2,0)="枪兵",VLOOKUP(C817,[3]Heroes_Config!B:C,2,0)="步兵",VLOOKUP(C817,[3]Heroes_Config!B:C,2,0)="骑兵",VLOOKUP(C817,[3]Heroes_Config!B:C,2,0)="轻骑兵",VLOOKUP(C817,[3]Heroes_Config!B:C,2,0)="重骑兵",VLOOKUP(C817,[3]Heroes_Config!B:C,2,0)="盾兵",VLOOKUP(C817,[3]Heroes_Config!B:C,2,0)="忍者",VLOOKUP(C817,[3]Heroes_Config!B:C,2,0)="怪兽"),0,1))),[4]被动技能!A$3:B$32,2,0),VLOOKUP(VALUE(LEFT(CONCATENATE(E817,F817,IF(OR(VLOOKUP(C817,[3]Heroes_Config!B:C,2,0)="枪兵",VLOOKUP(C817,[3]Heroes_Config!B:C,2,0)="步兵",VLOOKUP(C817,[3]Heroes_Config!B:C,2,0)="骑兵",VLOOKUP(C817,[3]Heroes_Config!B:C,2,0)="轻骑兵",VLOOKUP(C817,[3]Heroes_Config!B:C,2,0)="重骑兵",VLOOKUP(C817,[3]Heroes_Config!B:C,2,0)="盾兵",VLOOKUP(C817,[3]Heroes_Config!B:C,2,0)="忍者",VLOOKUP(C817,[3]Heroes_Config!B:C,2,0)="怪兽"),0,1)),2)),[4]被动技能!A$3:B$32,2,0)))</f>
        <v/>
      </c>
      <c r="J817" s="34" t="str">
        <f t="shared" si="117"/>
        <v/>
      </c>
      <c r="K817" s="34" t="str">
        <f>VLOOKUP(D817,[4]被动技能!$A$35:$B$37,2,0)</f>
        <v>80000020|5|80000021|5|80000022|5;80000021|10|80000022|10|80000023|10;80000022|15|80000023|15|80000024|15</v>
      </c>
      <c r="L817" s="34" t="str">
        <f t="shared" si="115"/>
        <v/>
      </c>
      <c r="M817" s="34" t="str">
        <f t="shared" si="116"/>
        <v/>
      </c>
    </row>
    <row r="818" spans="1:13" s="34" customFormat="1" x14ac:dyDescent="0.15">
      <c r="A818" s="34">
        <f t="shared" si="114"/>
        <v>8001105</v>
      </c>
      <c r="B818" s="92">
        <v>80011</v>
      </c>
      <c r="C818" s="92" t="s">
        <v>882</v>
      </c>
      <c r="D818" s="114">
        <f>VLOOKUP(B818,Heroes_Config!$A$5:$AN$5005,MATCH(D$4,Heroes_Config!$A$4:$AN$4,0),0)</f>
        <v>3</v>
      </c>
      <c r="E818" s="34">
        <v>5</v>
      </c>
      <c r="I818" s="34" t="str">
        <f>IF(F818="","",IF(F818=4,VLOOKUP(VALUE(CONCATENATE(E818,F818,IF(OR(VLOOKUP(C818,[3]Heroes_Config!B:C,2,0)="枪兵",VLOOKUP(C818,[3]Heroes_Config!B:C,2,0)="步兵",VLOOKUP(C818,[3]Heroes_Config!B:C,2,0)="骑兵",VLOOKUP(C818,[3]Heroes_Config!B:C,2,0)="轻骑兵",VLOOKUP(C818,[3]Heroes_Config!B:C,2,0)="重骑兵",VLOOKUP(C818,[3]Heroes_Config!B:C,2,0)="盾兵",VLOOKUP(C818,[3]Heroes_Config!B:C,2,0)="忍者",VLOOKUP(C818,[3]Heroes_Config!B:C,2,0)="怪兽"),0,1))),[4]被动技能!A$3:B$32,2,0),VLOOKUP(VALUE(LEFT(CONCATENATE(E818,F818,IF(OR(VLOOKUP(C818,[3]Heroes_Config!B:C,2,0)="枪兵",VLOOKUP(C818,[3]Heroes_Config!B:C,2,0)="步兵",VLOOKUP(C818,[3]Heroes_Config!B:C,2,0)="骑兵",VLOOKUP(C818,[3]Heroes_Config!B:C,2,0)="轻骑兵",VLOOKUP(C818,[3]Heroes_Config!B:C,2,0)="重骑兵",VLOOKUP(C818,[3]Heroes_Config!B:C,2,0)="盾兵",VLOOKUP(C818,[3]Heroes_Config!B:C,2,0)="忍者",VLOOKUP(C818,[3]Heroes_Config!B:C,2,0)="怪兽"),0,1)),2)),[4]被动技能!A$3:B$32,2,0)))</f>
        <v/>
      </c>
      <c r="J818" s="34" t="str">
        <f t="shared" si="117"/>
        <v/>
      </c>
      <c r="K818" s="34" t="str">
        <f>VLOOKUP(D818,[4]被动技能!$A$35:$B$37,2,0)</f>
        <v>80000020|5|80000021|5|80000022|5;80000021|10|80000022|10|80000023|10;80000022|15|80000023|15|80000024|15</v>
      </c>
      <c r="L818" s="34" t="str">
        <f t="shared" si="115"/>
        <v/>
      </c>
      <c r="M818" s="34" t="str">
        <f t="shared" si="116"/>
        <v/>
      </c>
    </row>
    <row r="819" spans="1:13" s="34" customFormat="1" x14ac:dyDescent="0.15">
      <c r="A819" s="34">
        <f t="shared" si="114"/>
        <v>8001106</v>
      </c>
      <c r="B819" s="92">
        <v>80011</v>
      </c>
      <c r="C819" s="92" t="s">
        <v>882</v>
      </c>
      <c r="D819" s="114">
        <f>VLOOKUP(B819,Heroes_Config!$A$5:$AN$5005,MATCH(D$4,Heroes_Config!$A$4:$AN$4,0),0)</f>
        <v>3</v>
      </c>
      <c r="E819" s="34">
        <v>6</v>
      </c>
      <c r="I819" s="34" t="str">
        <f>IF(F819="","",IF(F819=4,VLOOKUP(VALUE(CONCATENATE(E819,F819,IF(OR(VLOOKUP(C819,[3]Heroes_Config!B:C,2,0)="枪兵",VLOOKUP(C819,[3]Heroes_Config!B:C,2,0)="步兵",VLOOKUP(C819,[3]Heroes_Config!B:C,2,0)="骑兵",VLOOKUP(C819,[3]Heroes_Config!B:C,2,0)="轻骑兵",VLOOKUP(C819,[3]Heroes_Config!B:C,2,0)="重骑兵",VLOOKUP(C819,[3]Heroes_Config!B:C,2,0)="盾兵",VLOOKUP(C819,[3]Heroes_Config!B:C,2,0)="忍者",VLOOKUP(C819,[3]Heroes_Config!B:C,2,0)="怪兽"),0,1))),[4]被动技能!A$3:B$32,2,0),VLOOKUP(VALUE(LEFT(CONCATENATE(E819,F819,IF(OR(VLOOKUP(C819,[3]Heroes_Config!B:C,2,0)="枪兵",VLOOKUP(C819,[3]Heroes_Config!B:C,2,0)="步兵",VLOOKUP(C819,[3]Heroes_Config!B:C,2,0)="骑兵",VLOOKUP(C819,[3]Heroes_Config!B:C,2,0)="轻骑兵",VLOOKUP(C819,[3]Heroes_Config!B:C,2,0)="重骑兵",VLOOKUP(C819,[3]Heroes_Config!B:C,2,0)="盾兵",VLOOKUP(C819,[3]Heroes_Config!B:C,2,0)="忍者",VLOOKUP(C819,[3]Heroes_Config!B:C,2,0)="怪兽"),0,1)),2)),[4]被动技能!A$3:B$32,2,0)))</f>
        <v/>
      </c>
      <c r="J819" s="34" t="str">
        <f t="shared" si="117"/>
        <v/>
      </c>
      <c r="K819" s="34" t="str">
        <f>VLOOKUP(D819,[4]被动技能!$A$35:$B$37,2,0)</f>
        <v>80000020|5|80000021|5|80000022|5;80000021|10|80000022|10|80000023|10;80000022|15|80000023|15|80000024|15</v>
      </c>
      <c r="L819" s="34" t="str">
        <f t="shared" si="115"/>
        <v/>
      </c>
      <c r="M819" s="34" t="str">
        <f t="shared" si="116"/>
        <v/>
      </c>
    </row>
    <row r="820" spans="1:13" s="34" customFormat="1" x14ac:dyDescent="0.15">
      <c r="A820" s="34">
        <f t="shared" si="114"/>
        <v>8001201</v>
      </c>
      <c r="B820" s="92">
        <v>80012</v>
      </c>
      <c r="C820" s="92" t="s">
        <v>883</v>
      </c>
      <c r="D820" s="114">
        <f>VLOOKUP(B820,Heroes_Config!$A$5:$AN$5005,MATCH(D$4,Heroes_Config!$A$4:$AN$4,0),0)</f>
        <v>3</v>
      </c>
      <c r="E820" s="34">
        <v>1</v>
      </c>
      <c r="I820" s="34" t="str">
        <f>IF(F820="","",IF(F820=4,VLOOKUP(VALUE(CONCATENATE(E820,F820,IF(OR(VLOOKUP(C820,[3]Heroes_Config!B:C,2,0)="枪兵",VLOOKUP(C820,[3]Heroes_Config!B:C,2,0)="步兵",VLOOKUP(C820,[3]Heroes_Config!B:C,2,0)="骑兵",VLOOKUP(C820,[3]Heroes_Config!B:C,2,0)="轻骑兵",VLOOKUP(C820,[3]Heroes_Config!B:C,2,0)="重骑兵",VLOOKUP(C820,[3]Heroes_Config!B:C,2,0)="盾兵",VLOOKUP(C820,[3]Heroes_Config!B:C,2,0)="忍者",VLOOKUP(C820,[3]Heroes_Config!B:C,2,0)="怪兽"),0,1))),[4]被动技能!A$3:B$32,2,0),VLOOKUP(VALUE(LEFT(CONCATENATE(E820,F820,IF(OR(VLOOKUP(C820,[3]Heroes_Config!B:C,2,0)="枪兵",VLOOKUP(C820,[3]Heroes_Config!B:C,2,0)="步兵",VLOOKUP(C820,[3]Heroes_Config!B:C,2,0)="骑兵",VLOOKUP(C820,[3]Heroes_Config!B:C,2,0)="轻骑兵",VLOOKUP(C820,[3]Heroes_Config!B:C,2,0)="重骑兵",VLOOKUP(C820,[3]Heroes_Config!B:C,2,0)="盾兵",VLOOKUP(C820,[3]Heroes_Config!B:C,2,0)="忍者",VLOOKUP(C820,[3]Heroes_Config!B:C,2,0)="怪兽"),0,1)),2)),[4]被动技能!A$3:B$32,2,0)))</f>
        <v/>
      </c>
      <c r="J820" s="34" t="str">
        <f t="shared" si="117"/>
        <v/>
      </c>
      <c r="K820" s="34" t="str">
        <f>VLOOKUP(D820,[4]被动技能!$A$35:$B$37,2,0)</f>
        <v>80000020|5|80000021|5|80000022|5;80000021|10|80000022|10|80000023|10;80000022|15|80000023|15|80000024|15</v>
      </c>
      <c r="L820" s="34" t="str">
        <f t="shared" si="115"/>
        <v/>
      </c>
      <c r="M820" s="34" t="str">
        <f t="shared" si="116"/>
        <v/>
      </c>
    </row>
    <row r="821" spans="1:13" s="34" customFormat="1" x14ac:dyDescent="0.15">
      <c r="A821" s="34">
        <f t="shared" si="114"/>
        <v>8001202</v>
      </c>
      <c r="B821" s="92">
        <v>80012</v>
      </c>
      <c r="C821" s="92" t="s">
        <v>883</v>
      </c>
      <c r="D821" s="114">
        <f>VLOOKUP(B821,Heroes_Config!$A$5:$AN$5005,MATCH(D$4,Heroes_Config!$A$4:$AN$4,0),0)</f>
        <v>3</v>
      </c>
      <c r="E821" s="34">
        <v>2</v>
      </c>
      <c r="I821" s="34" t="str">
        <f>IF(F821="","",IF(F821=4,VLOOKUP(VALUE(CONCATENATE(E821,F821,IF(OR(VLOOKUP(C821,[3]Heroes_Config!B:C,2,0)="枪兵",VLOOKUP(C821,[3]Heroes_Config!B:C,2,0)="步兵",VLOOKUP(C821,[3]Heroes_Config!B:C,2,0)="骑兵",VLOOKUP(C821,[3]Heroes_Config!B:C,2,0)="轻骑兵",VLOOKUP(C821,[3]Heroes_Config!B:C,2,0)="重骑兵",VLOOKUP(C821,[3]Heroes_Config!B:C,2,0)="盾兵",VLOOKUP(C821,[3]Heroes_Config!B:C,2,0)="忍者",VLOOKUP(C821,[3]Heroes_Config!B:C,2,0)="怪兽"),0,1))),[4]被动技能!A$3:B$32,2,0),VLOOKUP(VALUE(LEFT(CONCATENATE(E821,F821,IF(OR(VLOOKUP(C821,[3]Heroes_Config!B:C,2,0)="枪兵",VLOOKUP(C821,[3]Heroes_Config!B:C,2,0)="步兵",VLOOKUP(C821,[3]Heroes_Config!B:C,2,0)="骑兵",VLOOKUP(C821,[3]Heroes_Config!B:C,2,0)="轻骑兵",VLOOKUP(C821,[3]Heroes_Config!B:C,2,0)="重骑兵",VLOOKUP(C821,[3]Heroes_Config!B:C,2,0)="盾兵",VLOOKUP(C821,[3]Heroes_Config!B:C,2,0)="忍者",VLOOKUP(C821,[3]Heroes_Config!B:C,2,0)="怪兽"),0,1)),2)),[4]被动技能!A$3:B$32,2,0)))</f>
        <v/>
      </c>
      <c r="J821" s="34" t="str">
        <f t="shared" si="117"/>
        <v/>
      </c>
      <c r="K821" s="34" t="str">
        <f>VLOOKUP(D821,[4]被动技能!$A$35:$B$37,2,0)</f>
        <v>80000020|5|80000021|5|80000022|5;80000021|10|80000022|10|80000023|10;80000022|15|80000023|15|80000024|15</v>
      </c>
      <c r="L821" s="34" t="str">
        <f t="shared" si="115"/>
        <v/>
      </c>
      <c r="M821" s="34" t="str">
        <f t="shared" si="116"/>
        <v/>
      </c>
    </row>
    <row r="822" spans="1:13" s="34" customFormat="1" x14ac:dyDescent="0.15">
      <c r="A822" s="34">
        <f t="shared" si="114"/>
        <v>8001203</v>
      </c>
      <c r="B822" s="92">
        <v>80012</v>
      </c>
      <c r="C822" s="92" t="s">
        <v>883</v>
      </c>
      <c r="D822" s="114">
        <f>VLOOKUP(B822,Heroes_Config!$A$5:$AN$5005,MATCH(D$4,Heroes_Config!$A$4:$AN$4,0),0)</f>
        <v>3</v>
      </c>
      <c r="E822" s="34">
        <v>3</v>
      </c>
      <c r="I822" s="34" t="str">
        <f>IF(F822="","",IF(F822=4,VLOOKUP(VALUE(CONCATENATE(E822,F822,IF(OR(VLOOKUP(C822,[3]Heroes_Config!B:C,2,0)="枪兵",VLOOKUP(C822,[3]Heroes_Config!B:C,2,0)="步兵",VLOOKUP(C822,[3]Heroes_Config!B:C,2,0)="骑兵",VLOOKUP(C822,[3]Heroes_Config!B:C,2,0)="轻骑兵",VLOOKUP(C822,[3]Heroes_Config!B:C,2,0)="重骑兵",VLOOKUP(C822,[3]Heroes_Config!B:C,2,0)="盾兵",VLOOKUP(C822,[3]Heroes_Config!B:C,2,0)="忍者",VLOOKUP(C822,[3]Heroes_Config!B:C,2,0)="怪兽"),0,1))),[4]被动技能!A$3:B$32,2,0),VLOOKUP(VALUE(LEFT(CONCATENATE(E822,F822,IF(OR(VLOOKUP(C822,[3]Heroes_Config!B:C,2,0)="枪兵",VLOOKUP(C822,[3]Heroes_Config!B:C,2,0)="步兵",VLOOKUP(C822,[3]Heroes_Config!B:C,2,0)="骑兵",VLOOKUP(C822,[3]Heroes_Config!B:C,2,0)="轻骑兵",VLOOKUP(C822,[3]Heroes_Config!B:C,2,0)="重骑兵",VLOOKUP(C822,[3]Heroes_Config!B:C,2,0)="盾兵",VLOOKUP(C822,[3]Heroes_Config!B:C,2,0)="忍者",VLOOKUP(C822,[3]Heroes_Config!B:C,2,0)="怪兽"),0,1)),2)),[4]被动技能!A$3:B$32,2,0)))</f>
        <v/>
      </c>
      <c r="J822" s="34" t="str">
        <f t="shared" si="117"/>
        <v/>
      </c>
      <c r="K822" s="34" t="str">
        <f>VLOOKUP(D822,[4]被动技能!$A$35:$B$37,2,0)</f>
        <v>80000020|5|80000021|5|80000022|5;80000021|10|80000022|10|80000023|10;80000022|15|80000023|15|80000024|15</v>
      </c>
      <c r="L822" s="34" t="str">
        <f t="shared" si="115"/>
        <v/>
      </c>
      <c r="M822" s="34" t="str">
        <f t="shared" si="116"/>
        <v/>
      </c>
    </row>
    <row r="823" spans="1:13" s="34" customFormat="1" x14ac:dyDescent="0.15">
      <c r="A823" s="34">
        <f t="shared" si="114"/>
        <v>8001204</v>
      </c>
      <c r="B823" s="92">
        <v>80012</v>
      </c>
      <c r="C823" s="92" t="s">
        <v>883</v>
      </c>
      <c r="D823" s="114">
        <f>VLOOKUP(B823,Heroes_Config!$A$5:$AN$5005,MATCH(D$4,Heroes_Config!$A$4:$AN$4,0),0)</f>
        <v>3</v>
      </c>
      <c r="E823" s="34">
        <v>4</v>
      </c>
      <c r="I823" s="34" t="str">
        <f>IF(F823="","",IF(F823=4,VLOOKUP(VALUE(CONCATENATE(E823,F823,IF(OR(VLOOKUP(C823,[3]Heroes_Config!B:C,2,0)="枪兵",VLOOKUP(C823,[3]Heroes_Config!B:C,2,0)="步兵",VLOOKUP(C823,[3]Heroes_Config!B:C,2,0)="骑兵",VLOOKUP(C823,[3]Heroes_Config!B:C,2,0)="轻骑兵",VLOOKUP(C823,[3]Heroes_Config!B:C,2,0)="重骑兵",VLOOKUP(C823,[3]Heroes_Config!B:C,2,0)="盾兵",VLOOKUP(C823,[3]Heroes_Config!B:C,2,0)="忍者",VLOOKUP(C823,[3]Heroes_Config!B:C,2,0)="怪兽"),0,1))),[4]被动技能!A$3:B$32,2,0),VLOOKUP(VALUE(LEFT(CONCATENATE(E823,F823,IF(OR(VLOOKUP(C823,[3]Heroes_Config!B:C,2,0)="枪兵",VLOOKUP(C823,[3]Heroes_Config!B:C,2,0)="步兵",VLOOKUP(C823,[3]Heroes_Config!B:C,2,0)="骑兵",VLOOKUP(C823,[3]Heroes_Config!B:C,2,0)="轻骑兵",VLOOKUP(C823,[3]Heroes_Config!B:C,2,0)="重骑兵",VLOOKUP(C823,[3]Heroes_Config!B:C,2,0)="盾兵",VLOOKUP(C823,[3]Heroes_Config!B:C,2,0)="忍者",VLOOKUP(C823,[3]Heroes_Config!B:C,2,0)="怪兽"),0,1)),2)),[4]被动技能!A$3:B$32,2,0)))</f>
        <v/>
      </c>
      <c r="J823" s="34" t="str">
        <f t="shared" si="117"/>
        <v/>
      </c>
      <c r="K823" s="34" t="str">
        <f>VLOOKUP(D823,[4]被动技能!$A$35:$B$37,2,0)</f>
        <v>80000020|5|80000021|5|80000022|5;80000021|10|80000022|10|80000023|10;80000022|15|80000023|15|80000024|15</v>
      </c>
      <c r="L823" s="34" t="str">
        <f t="shared" si="115"/>
        <v/>
      </c>
      <c r="M823" s="34" t="str">
        <f t="shared" si="116"/>
        <v/>
      </c>
    </row>
    <row r="824" spans="1:13" s="34" customFormat="1" x14ac:dyDescent="0.15">
      <c r="A824" s="34">
        <f t="shared" si="114"/>
        <v>8001205</v>
      </c>
      <c r="B824" s="92">
        <v>80012</v>
      </c>
      <c r="C824" s="92" t="s">
        <v>883</v>
      </c>
      <c r="D824" s="114">
        <f>VLOOKUP(B824,Heroes_Config!$A$5:$AN$5005,MATCH(D$4,Heroes_Config!$A$4:$AN$4,0),0)</f>
        <v>3</v>
      </c>
      <c r="E824" s="34">
        <v>5</v>
      </c>
      <c r="I824" s="34" t="str">
        <f>IF(F824="","",IF(F824=4,VLOOKUP(VALUE(CONCATENATE(E824,F824,IF(OR(VLOOKUP(C824,[3]Heroes_Config!B:C,2,0)="枪兵",VLOOKUP(C824,[3]Heroes_Config!B:C,2,0)="步兵",VLOOKUP(C824,[3]Heroes_Config!B:C,2,0)="骑兵",VLOOKUP(C824,[3]Heroes_Config!B:C,2,0)="轻骑兵",VLOOKUP(C824,[3]Heroes_Config!B:C,2,0)="重骑兵",VLOOKUP(C824,[3]Heroes_Config!B:C,2,0)="盾兵",VLOOKUP(C824,[3]Heroes_Config!B:C,2,0)="忍者",VLOOKUP(C824,[3]Heroes_Config!B:C,2,0)="怪兽"),0,1))),[4]被动技能!A$3:B$32,2,0),VLOOKUP(VALUE(LEFT(CONCATENATE(E824,F824,IF(OR(VLOOKUP(C824,[3]Heroes_Config!B:C,2,0)="枪兵",VLOOKUP(C824,[3]Heroes_Config!B:C,2,0)="步兵",VLOOKUP(C824,[3]Heroes_Config!B:C,2,0)="骑兵",VLOOKUP(C824,[3]Heroes_Config!B:C,2,0)="轻骑兵",VLOOKUP(C824,[3]Heroes_Config!B:C,2,0)="重骑兵",VLOOKUP(C824,[3]Heroes_Config!B:C,2,0)="盾兵",VLOOKUP(C824,[3]Heroes_Config!B:C,2,0)="忍者",VLOOKUP(C824,[3]Heroes_Config!B:C,2,0)="怪兽"),0,1)),2)),[4]被动技能!A$3:B$32,2,0)))</f>
        <v/>
      </c>
      <c r="J824" s="34" t="str">
        <f t="shared" si="117"/>
        <v/>
      </c>
      <c r="K824" s="34" t="str">
        <f>VLOOKUP(D824,[4]被动技能!$A$35:$B$37,2,0)</f>
        <v>80000020|5|80000021|5|80000022|5;80000021|10|80000022|10|80000023|10;80000022|15|80000023|15|80000024|15</v>
      </c>
      <c r="L824" s="34" t="str">
        <f t="shared" si="115"/>
        <v/>
      </c>
      <c r="M824" s="34" t="str">
        <f t="shared" si="116"/>
        <v/>
      </c>
    </row>
    <row r="825" spans="1:13" s="34" customFormat="1" x14ac:dyDescent="0.15">
      <c r="A825" s="34">
        <f t="shared" si="114"/>
        <v>8001206</v>
      </c>
      <c r="B825" s="92">
        <v>80012</v>
      </c>
      <c r="C825" s="92" t="s">
        <v>883</v>
      </c>
      <c r="D825" s="114">
        <f>VLOOKUP(B825,Heroes_Config!$A$5:$AN$5005,MATCH(D$4,Heroes_Config!$A$4:$AN$4,0),0)</f>
        <v>3</v>
      </c>
      <c r="E825" s="34">
        <v>6</v>
      </c>
      <c r="I825" s="34" t="str">
        <f>IF(F825="","",IF(F825=4,VLOOKUP(VALUE(CONCATENATE(E825,F825,IF(OR(VLOOKUP(C825,[3]Heroes_Config!B:C,2,0)="枪兵",VLOOKUP(C825,[3]Heroes_Config!B:C,2,0)="步兵",VLOOKUP(C825,[3]Heroes_Config!B:C,2,0)="骑兵",VLOOKUP(C825,[3]Heroes_Config!B:C,2,0)="轻骑兵",VLOOKUP(C825,[3]Heroes_Config!B:C,2,0)="重骑兵",VLOOKUP(C825,[3]Heroes_Config!B:C,2,0)="盾兵",VLOOKUP(C825,[3]Heroes_Config!B:C,2,0)="忍者",VLOOKUP(C825,[3]Heroes_Config!B:C,2,0)="怪兽"),0,1))),[4]被动技能!A$3:B$32,2,0),VLOOKUP(VALUE(LEFT(CONCATENATE(E825,F825,IF(OR(VLOOKUP(C825,[3]Heroes_Config!B:C,2,0)="枪兵",VLOOKUP(C825,[3]Heroes_Config!B:C,2,0)="步兵",VLOOKUP(C825,[3]Heroes_Config!B:C,2,0)="骑兵",VLOOKUP(C825,[3]Heroes_Config!B:C,2,0)="轻骑兵",VLOOKUP(C825,[3]Heroes_Config!B:C,2,0)="重骑兵",VLOOKUP(C825,[3]Heroes_Config!B:C,2,0)="盾兵",VLOOKUP(C825,[3]Heroes_Config!B:C,2,0)="忍者",VLOOKUP(C825,[3]Heroes_Config!B:C,2,0)="怪兽"),0,1)),2)),[4]被动技能!A$3:B$32,2,0)))</f>
        <v/>
      </c>
      <c r="J825" s="34" t="str">
        <f t="shared" si="117"/>
        <v/>
      </c>
      <c r="K825" s="34" t="str">
        <f>VLOOKUP(D825,[4]被动技能!$A$35:$B$37,2,0)</f>
        <v>80000020|5|80000021|5|80000022|5;80000021|10|80000022|10|80000023|10;80000022|15|80000023|15|80000024|15</v>
      </c>
      <c r="L825" s="34" t="str">
        <f t="shared" si="115"/>
        <v/>
      </c>
      <c r="M825" s="34" t="str">
        <f t="shared" si="116"/>
        <v/>
      </c>
    </row>
    <row r="826" spans="1:13" s="34" customFormat="1" x14ac:dyDescent="0.15">
      <c r="A826" s="34">
        <f t="shared" si="114"/>
        <v>8001301</v>
      </c>
      <c r="B826" s="92">
        <v>80013</v>
      </c>
      <c r="C826" s="92" t="s">
        <v>884</v>
      </c>
      <c r="D826" s="114">
        <f>VLOOKUP(B826,Heroes_Config!$A$5:$AN$5005,MATCH(D$4,Heroes_Config!$A$4:$AN$4,0),0)</f>
        <v>3</v>
      </c>
      <c r="E826" s="34">
        <v>1</v>
      </c>
      <c r="I826" s="34" t="str">
        <f>IF(F826="","",IF(F826=4,VLOOKUP(VALUE(CONCATENATE(E826,F826,IF(OR(VLOOKUP(C826,[3]Heroes_Config!B:C,2,0)="枪兵",VLOOKUP(C826,[3]Heroes_Config!B:C,2,0)="步兵",VLOOKUP(C826,[3]Heroes_Config!B:C,2,0)="骑兵",VLOOKUP(C826,[3]Heroes_Config!B:C,2,0)="轻骑兵",VLOOKUP(C826,[3]Heroes_Config!B:C,2,0)="重骑兵",VLOOKUP(C826,[3]Heroes_Config!B:C,2,0)="盾兵",VLOOKUP(C826,[3]Heroes_Config!B:C,2,0)="忍者",VLOOKUP(C826,[3]Heroes_Config!B:C,2,0)="怪兽"),0,1))),[4]被动技能!A$3:B$32,2,0),VLOOKUP(VALUE(LEFT(CONCATENATE(E826,F826,IF(OR(VLOOKUP(C826,[3]Heroes_Config!B:C,2,0)="枪兵",VLOOKUP(C826,[3]Heroes_Config!B:C,2,0)="步兵",VLOOKUP(C826,[3]Heroes_Config!B:C,2,0)="骑兵",VLOOKUP(C826,[3]Heroes_Config!B:C,2,0)="轻骑兵",VLOOKUP(C826,[3]Heroes_Config!B:C,2,0)="重骑兵",VLOOKUP(C826,[3]Heroes_Config!B:C,2,0)="盾兵",VLOOKUP(C826,[3]Heroes_Config!B:C,2,0)="忍者",VLOOKUP(C826,[3]Heroes_Config!B:C,2,0)="怪兽"),0,1)),2)),[4]被动技能!A$3:B$32,2,0)))</f>
        <v/>
      </c>
      <c r="J826" s="34" t="str">
        <f t="shared" si="117"/>
        <v/>
      </c>
      <c r="K826" s="34" t="str">
        <f>VLOOKUP(D826,[4]被动技能!$A$35:$B$37,2,0)</f>
        <v>80000020|5|80000021|5|80000022|5;80000021|10|80000022|10|80000023|10;80000022|15|80000023|15|80000024|15</v>
      </c>
      <c r="L826" s="34" t="str">
        <f t="shared" si="115"/>
        <v/>
      </c>
      <c r="M826" s="34" t="str">
        <f t="shared" si="116"/>
        <v/>
      </c>
    </row>
    <row r="827" spans="1:13" s="34" customFormat="1" x14ac:dyDescent="0.15">
      <c r="A827" s="34">
        <f t="shared" si="114"/>
        <v>8001302</v>
      </c>
      <c r="B827" s="92">
        <v>80013</v>
      </c>
      <c r="C827" s="92" t="s">
        <v>884</v>
      </c>
      <c r="D827" s="114">
        <f>VLOOKUP(B827,Heroes_Config!$A$5:$AN$5005,MATCH(D$4,Heroes_Config!$A$4:$AN$4,0),0)</f>
        <v>3</v>
      </c>
      <c r="E827" s="34">
        <v>2</v>
      </c>
      <c r="I827" s="34" t="str">
        <f>IF(F827="","",IF(F827=4,VLOOKUP(VALUE(CONCATENATE(E827,F827,IF(OR(VLOOKUP(C827,[3]Heroes_Config!B:C,2,0)="枪兵",VLOOKUP(C827,[3]Heroes_Config!B:C,2,0)="步兵",VLOOKUP(C827,[3]Heroes_Config!B:C,2,0)="骑兵",VLOOKUP(C827,[3]Heroes_Config!B:C,2,0)="轻骑兵",VLOOKUP(C827,[3]Heroes_Config!B:C,2,0)="重骑兵",VLOOKUP(C827,[3]Heroes_Config!B:C,2,0)="盾兵",VLOOKUP(C827,[3]Heroes_Config!B:C,2,0)="忍者",VLOOKUP(C827,[3]Heroes_Config!B:C,2,0)="怪兽"),0,1))),[4]被动技能!A$3:B$32,2,0),VLOOKUP(VALUE(LEFT(CONCATENATE(E827,F827,IF(OR(VLOOKUP(C827,[3]Heroes_Config!B:C,2,0)="枪兵",VLOOKUP(C827,[3]Heroes_Config!B:C,2,0)="步兵",VLOOKUP(C827,[3]Heroes_Config!B:C,2,0)="骑兵",VLOOKUP(C827,[3]Heroes_Config!B:C,2,0)="轻骑兵",VLOOKUP(C827,[3]Heroes_Config!B:C,2,0)="重骑兵",VLOOKUP(C827,[3]Heroes_Config!B:C,2,0)="盾兵",VLOOKUP(C827,[3]Heroes_Config!B:C,2,0)="忍者",VLOOKUP(C827,[3]Heroes_Config!B:C,2,0)="怪兽"),0,1)),2)),[4]被动技能!A$3:B$32,2,0)))</f>
        <v/>
      </c>
      <c r="J827" s="34" t="str">
        <f t="shared" si="117"/>
        <v/>
      </c>
      <c r="K827" s="34" t="str">
        <f>VLOOKUP(D827,[4]被动技能!$A$35:$B$37,2,0)</f>
        <v>80000020|5|80000021|5|80000022|5;80000021|10|80000022|10|80000023|10;80000022|15|80000023|15|80000024|15</v>
      </c>
      <c r="L827" s="34" t="str">
        <f t="shared" si="115"/>
        <v/>
      </c>
      <c r="M827" s="34" t="str">
        <f t="shared" si="116"/>
        <v/>
      </c>
    </row>
    <row r="828" spans="1:13" s="34" customFormat="1" x14ac:dyDescent="0.15">
      <c r="A828" s="34">
        <f t="shared" si="114"/>
        <v>8001303</v>
      </c>
      <c r="B828" s="92">
        <v>80013</v>
      </c>
      <c r="C828" s="92" t="s">
        <v>884</v>
      </c>
      <c r="D828" s="114">
        <f>VLOOKUP(B828,Heroes_Config!$A$5:$AN$5005,MATCH(D$4,Heroes_Config!$A$4:$AN$4,0),0)</f>
        <v>3</v>
      </c>
      <c r="E828" s="34">
        <v>3</v>
      </c>
      <c r="I828" s="34" t="str">
        <f>IF(F828="","",IF(F828=4,VLOOKUP(VALUE(CONCATENATE(E828,F828,IF(OR(VLOOKUP(C828,[3]Heroes_Config!B:C,2,0)="枪兵",VLOOKUP(C828,[3]Heroes_Config!B:C,2,0)="步兵",VLOOKUP(C828,[3]Heroes_Config!B:C,2,0)="骑兵",VLOOKUP(C828,[3]Heroes_Config!B:C,2,0)="轻骑兵",VLOOKUP(C828,[3]Heroes_Config!B:C,2,0)="重骑兵",VLOOKUP(C828,[3]Heroes_Config!B:C,2,0)="盾兵",VLOOKUP(C828,[3]Heroes_Config!B:C,2,0)="忍者",VLOOKUP(C828,[3]Heroes_Config!B:C,2,0)="怪兽"),0,1))),[4]被动技能!A$3:B$32,2,0),VLOOKUP(VALUE(LEFT(CONCATENATE(E828,F828,IF(OR(VLOOKUP(C828,[3]Heroes_Config!B:C,2,0)="枪兵",VLOOKUP(C828,[3]Heroes_Config!B:C,2,0)="步兵",VLOOKUP(C828,[3]Heroes_Config!B:C,2,0)="骑兵",VLOOKUP(C828,[3]Heroes_Config!B:C,2,0)="轻骑兵",VLOOKUP(C828,[3]Heroes_Config!B:C,2,0)="重骑兵",VLOOKUP(C828,[3]Heroes_Config!B:C,2,0)="盾兵",VLOOKUP(C828,[3]Heroes_Config!B:C,2,0)="忍者",VLOOKUP(C828,[3]Heroes_Config!B:C,2,0)="怪兽"),0,1)),2)),[4]被动技能!A$3:B$32,2,0)))</f>
        <v/>
      </c>
      <c r="J828" s="34" t="str">
        <f t="shared" si="117"/>
        <v/>
      </c>
      <c r="K828" s="34" t="str">
        <f>VLOOKUP(D828,[4]被动技能!$A$35:$B$37,2,0)</f>
        <v>80000020|5|80000021|5|80000022|5;80000021|10|80000022|10|80000023|10;80000022|15|80000023|15|80000024|15</v>
      </c>
      <c r="L828" s="34" t="str">
        <f t="shared" si="115"/>
        <v/>
      </c>
      <c r="M828" s="34" t="str">
        <f t="shared" si="116"/>
        <v/>
      </c>
    </row>
    <row r="829" spans="1:13" s="34" customFormat="1" x14ac:dyDescent="0.15">
      <c r="A829" s="34">
        <f t="shared" si="114"/>
        <v>8001304</v>
      </c>
      <c r="B829" s="92">
        <v>80013</v>
      </c>
      <c r="C829" s="92" t="s">
        <v>884</v>
      </c>
      <c r="D829" s="114">
        <f>VLOOKUP(B829,Heroes_Config!$A$5:$AN$5005,MATCH(D$4,Heroes_Config!$A$4:$AN$4,0),0)</f>
        <v>3</v>
      </c>
      <c r="E829" s="34">
        <v>4</v>
      </c>
      <c r="I829" s="34" t="str">
        <f>IF(F829="","",IF(F829=4,VLOOKUP(VALUE(CONCATENATE(E829,F829,IF(OR(VLOOKUP(C829,[3]Heroes_Config!B:C,2,0)="枪兵",VLOOKUP(C829,[3]Heroes_Config!B:C,2,0)="步兵",VLOOKUP(C829,[3]Heroes_Config!B:C,2,0)="骑兵",VLOOKUP(C829,[3]Heroes_Config!B:C,2,0)="轻骑兵",VLOOKUP(C829,[3]Heroes_Config!B:C,2,0)="重骑兵",VLOOKUP(C829,[3]Heroes_Config!B:C,2,0)="盾兵",VLOOKUP(C829,[3]Heroes_Config!B:C,2,0)="忍者",VLOOKUP(C829,[3]Heroes_Config!B:C,2,0)="怪兽"),0,1))),[4]被动技能!A$3:B$32,2,0),VLOOKUP(VALUE(LEFT(CONCATENATE(E829,F829,IF(OR(VLOOKUP(C829,[3]Heroes_Config!B:C,2,0)="枪兵",VLOOKUP(C829,[3]Heroes_Config!B:C,2,0)="步兵",VLOOKUP(C829,[3]Heroes_Config!B:C,2,0)="骑兵",VLOOKUP(C829,[3]Heroes_Config!B:C,2,0)="轻骑兵",VLOOKUP(C829,[3]Heroes_Config!B:C,2,0)="重骑兵",VLOOKUP(C829,[3]Heroes_Config!B:C,2,0)="盾兵",VLOOKUP(C829,[3]Heroes_Config!B:C,2,0)="忍者",VLOOKUP(C829,[3]Heroes_Config!B:C,2,0)="怪兽"),0,1)),2)),[4]被动技能!A$3:B$32,2,0)))</f>
        <v/>
      </c>
      <c r="J829" s="34" t="str">
        <f t="shared" si="117"/>
        <v/>
      </c>
      <c r="K829" s="34" t="str">
        <f>VLOOKUP(D829,[4]被动技能!$A$35:$B$37,2,0)</f>
        <v>80000020|5|80000021|5|80000022|5;80000021|10|80000022|10|80000023|10;80000022|15|80000023|15|80000024|15</v>
      </c>
      <c r="L829" s="34" t="str">
        <f t="shared" si="115"/>
        <v/>
      </c>
      <c r="M829" s="34" t="str">
        <f t="shared" si="116"/>
        <v/>
      </c>
    </row>
    <row r="830" spans="1:13" s="34" customFormat="1" x14ac:dyDescent="0.15">
      <c r="A830" s="34">
        <f t="shared" si="114"/>
        <v>8001305</v>
      </c>
      <c r="B830" s="92">
        <v>80013</v>
      </c>
      <c r="C830" s="92" t="s">
        <v>884</v>
      </c>
      <c r="D830" s="114">
        <f>VLOOKUP(B830,Heroes_Config!$A$5:$AN$5005,MATCH(D$4,Heroes_Config!$A$4:$AN$4,0),0)</f>
        <v>3</v>
      </c>
      <c r="E830" s="34">
        <v>5</v>
      </c>
      <c r="I830" s="34" t="str">
        <f>IF(F830="","",IF(F830=4,VLOOKUP(VALUE(CONCATENATE(E830,F830,IF(OR(VLOOKUP(C830,[3]Heroes_Config!B:C,2,0)="枪兵",VLOOKUP(C830,[3]Heroes_Config!B:C,2,0)="步兵",VLOOKUP(C830,[3]Heroes_Config!B:C,2,0)="骑兵",VLOOKUP(C830,[3]Heroes_Config!B:C,2,0)="轻骑兵",VLOOKUP(C830,[3]Heroes_Config!B:C,2,0)="重骑兵",VLOOKUP(C830,[3]Heroes_Config!B:C,2,0)="盾兵",VLOOKUP(C830,[3]Heroes_Config!B:C,2,0)="忍者",VLOOKUP(C830,[3]Heroes_Config!B:C,2,0)="怪兽"),0,1))),[4]被动技能!A$3:B$32,2,0),VLOOKUP(VALUE(LEFT(CONCATENATE(E830,F830,IF(OR(VLOOKUP(C830,[3]Heroes_Config!B:C,2,0)="枪兵",VLOOKUP(C830,[3]Heroes_Config!B:C,2,0)="步兵",VLOOKUP(C830,[3]Heroes_Config!B:C,2,0)="骑兵",VLOOKUP(C830,[3]Heroes_Config!B:C,2,0)="轻骑兵",VLOOKUP(C830,[3]Heroes_Config!B:C,2,0)="重骑兵",VLOOKUP(C830,[3]Heroes_Config!B:C,2,0)="盾兵",VLOOKUP(C830,[3]Heroes_Config!B:C,2,0)="忍者",VLOOKUP(C830,[3]Heroes_Config!B:C,2,0)="怪兽"),0,1)),2)),[4]被动技能!A$3:B$32,2,0)))</f>
        <v/>
      </c>
      <c r="J830" s="34" t="str">
        <f t="shared" si="117"/>
        <v/>
      </c>
      <c r="K830" s="34" t="str">
        <f>VLOOKUP(D830,[4]被动技能!$A$35:$B$37,2,0)</f>
        <v>80000020|5|80000021|5|80000022|5;80000021|10|80000022|10|80000023|10;80000022|15|80000023|15|80000024|15</v>
      </c>
      <c r="L830" s="34" t="str">
        <f t="shared" si="115"/>
        <v/>
      </c>
      <c r="M830" s="34" t="str">
        <f t="shared" si="116"/>
        <v/>
      </c>
    </row>
    <row r="831" spans="1:13" s="34" customFormat="1" x14ac:dyDescent="0.15">
      <c r="A831" s="34">
        <f t="shared" si="114"/>
        <v>8001306</v>
      </c>
      <c r="B831" s="92">
        <v>80013</v>
      </c>
      <c r="C831" s="92" t="s">
        <v>884</v>
      </c>
      <c r="D831" s="114">
        <f>VLOOKUP(B831,Heroes_Config!$A$5:$AN$5005,MATCH(D$4,Heroes_Config!$A$4:$AN$4,0),0)</f>
        <v>3</v>
      </c>
      <c r="E831" s="34">
        <v>6</v>
      </c>
      <c r="I831" s="34" t="str">
        <f>IF(F831="","",IF(F831=4,VLOOKUP(VALUE(CONCATENATE(E831,F831,IF(OR(VLOOKUP(C831,[3]Heroes_Config!B:C,2,0)="枪兵",VLOOKUP(C831,[3]Heroes_Config!B:C,2,0)="步兵",VLOOKUP(C831,[3]Heroes_Config!B:C,2,0)="骑兵",VLOOKUP(C831,[3]Heroes_Config!B:C,2,0)="轻骑兵",VLOOKUP(C831,[3]Heroes_Config!B:C,2,0)="重骑兵",VLOOKUP(C831,[3]Heroes_Config!B:C,2,0)="盾兵",VLOOKUP(C831,[3]Heroes_Config!B:C,2,0)="忍者",VLOOKUP(C831,[3]Heroes_Config!B:C,2,0)="怪兽"),0,1))),[4]被动技能!A$3:B$32,2,0),VLOOKUP(VALUE(LEFT(CONCATENATE(E831,F831,IF(OR(VLOOKUP(C831,[3]Heroes_Config!B:C,2,0)="枪兵",VLOOKUP(C831,[3]Heroes_Config!B:C,2,0)="步兵",VLOOKUP(C831,[3]Heroes_Config!B:C,2,0)="骑兵",VLOOKUP(C831,[3]Heroes_Config!B:C,2,0)="轻骑兵",VLOOKUP(C831,[3]Heroes_Config!B:C,2,0)="重骑兵",VLOOKUP(C831,[3]Heroes_Config!B:C,2,0)="盾兵",VLOOKUP(C831,[3]Heroes_Config!B:C,2,0)="忍者",VLOOKUP(C831,[3]Heroes_Config!B:C,2,0)="怪兽"),0,1)),2)),[4]被动技能!A$3:B$32,2,0)))</f>
        <v/>
      </c>
      <c r="J831" s="34" t="str">
        <f t="shared" si="117"/>
        <v/>
      </c>
      <c r="K831" s="34" t="str">
        <f>VLOOKUP(D831,[4]被动技能!$A$35:$B$37,2,0)</f>
        <v>80000020|5|80000021|5|80000022|5;80000021|10|80000022|10|80000023|10;80000022|15|80000023|15|80000024|15</v>
      </c>
      <c r="L831" s="34" t="str">
        <f t="shared" si="115"/>
        <v/>
      </c>
      <c r="M831" s="34" t="str">
        <f t="shared" si="116"/>
        <v/>
      </c>
    </row>
    <row r="832" spans="1:13" s="34" customFormat="1" x14ac:dyDescent="0.15">
      <c r="A832" s="34">
        <f t="shared" si="114"/>
        <v>8001401</v>
      </c>
      <c r="B832" s="92">
        <v>80014</v>
      </c>
      <c r="C832" s="92" t="s">
        <v>885</v>
      </c>
      <c r="D832" s="114">
        <f>VLOOKUP(B832,Heroes_Config!$A$5:$AN$5005,MATCH(D$4,Heroes_Config!$A$4:$AN$4,0),0)</f>
        <v>3</v>
      </c>
      <c r="E832" s="34">
        <v>1</v>
      </c>
      <c r="I832" s="34" t="str">
        <f>IF(F832="","",IF(F832=4,VLOOKUP(VALUE(CONCATENATE(E832,F832,IF(OR(VLOOKUP(C832,[3]Heroes_Config!B:C,2,0)="枪兵",VLOOKUP(C832,[3]Heroes_Config!B:C,2,0)="步兵",VLOOKUP(C832,[3]Heroes_Config!B:C,2,0)="骑兵",VLOOKUP(C832,[3]Heroes_Config!B:C,2,0)="轻骑兵",VLOOKUP(C832,[3]Heroes_Config!B:C,2,0)="重骑兵",VLOOKUP(C832,[3]Heroes_Config!B:C,2,0)="盾兵",VLOOKUP(C832,[3]Heroes_Config!B:C,2,0)="忍者",VLOOKUP(C832,[3]Heroes_Config!B:C,2,0)="怪兽"),0,1))),[4]被动技能!A$3:B$32,2,0),VLOOKUP(VALUE(LEFT(CONCATENATE(E832,F832,IF(OR(VLOOKUP(C832,[3]Heroes_Config!B:C,2,0)="枪兵",VLOOKUP(C832,[3]Heroes_Config!B:C,2,0)="步兵",VLOOKUP(C832,[3]Heroes_Config!B:C,2,0)="骑兵",VLOOKUP(C832,[3]Heroes_Config!B:C,2,0)="轻骑兵",VLOOKUP(C832,[3]Heroes_Config!B:C,2,0)="重骑兵",VLOOKUP(C832,[3]Heroes_Config!B:C,2,0)="盾兵",VLOOKUP(C832,[3]Heroes_Config!B:C,2,0)="忍者",VLOOKUP(C832,[3]Heroes_Config!B:C,2,0)="怪兽"),0,1)),2)),[4]被动技能!A$3:B$32,2,0)))</f>
        <v/>
      </c>
      <c r="J832" s="34" t="str">
        <f t="shared" si="117"/>
        <v/>
      </c>
      <c r="K832" s="34" t="str">
        <f>VLOOKUP(D832,[4]被动技能!$A$35:$B$37,2,0)</f>
        <v>80000020|5|80000021|5|80000022|5;80000021|10|80000022|10|80000023|10;80000022|15|80000023|15|80000024|15</v>
      </c>
      <c r="L832" s="34" t="str">
        <f t="shared" si="115"/>
        <v/>
      </c>
      <c r="M832" s="34" t="str">
        <f t="shared" si="116"/>
        <v/>
      </c>
    </row>
    <row r="833" spans="1:13" s="34" customFormat="1" x14ac:dyDescent="0.15">
      <c r="A833" s="34">
        <f t="shared" si="114"/>
        <v>8001402</v>
      </c>
      <c r="B833" s="92">
        <v>80014</v>
      </c>
      <c r="C833" s="92" t="s">
        <v>885</v>
      </c>
      <c r="D833" s="114">
        <f>VLOOKUP(B833,Heroes_Config!$A$5:$AN$5005,MATCH(D$4,Heroes_Config!$A$4:$AN$4,0),0)</f>
        <v>3</v>
      </c>
      <c r="E833" s="34">
        <v>2</v>
      </c>
      <c r="I833" s="34" t="str">
        <f>IF(F833="","",IF(F833=4,VLOOKUP(VALUE(CONCATENATE(E833,F833,IF(OR(VLOOKUP(C833,[3]Heroes_Config!B:C,2,0)="枪兵",VLOOKUP(C833,[3]Heroes_Config!B:C,2,0)="步兵",VLOOKUP(C833,[3]Heroes_Config!B:C,2,0)="骑兵",VLOOKUP(C833,[3]Heroes_Config!B:C,2,0)="轻骑兵",VLOOKUP(C833,[3]Heroes_Config!B:C,2,0)="重骑兵",VLOOKUP(C833,[3]Heroes_Config!B:C,2,0)="盾兵",VLOOKUP(C833,[3]Heroes_Config!B:C,2,0)="忍者",VLOOKUP(C833,[3]Heroes_Config!B:C,2,0)="怪兽"),0,1))),[4]被动技能!A$3:B$32,2,0),VLOOKUP(VALUE(LEFT(CONCATENATE(E833,F833,IF(OR(VLOOKUP(C833,[3]Heroes_Config!B:C,2,0)="枪兵",VLOOKUP(C833,[3]Heroes_Config!B:C,2,0)="步兵",VLOOKUP(C833,[3]Heroes_Config!B:C,2,0)="骑兵",VLOOKUP(C833,[3]Heroes_Config!B:C,2,0)="轻骑兵",VLOOKUP(C833,[3]Heroes_Config!B:C,2,0)="重骑兵",VLOOKUP(C833,[3]Heroes_Config!B:C,2,0)="盾兵",VLOOKUP(C833,[3]Heroes_Config!B:C,2,0)="忍者",VLOOKUP(C833,[3]Heroes_Config!B:C,2,0)="怪兽"),0,1)),2)),[4]被动技能!A$3:B$32,2,0)))</f>
        <v/>
      </c>
      <c r="J833" s="34" t="str">
        <f t="shared" si="117"/>
        <v/>
      </c>
      <c r="K833" s="34" t="str">
        <f>VLOOKUP(D833,[4]被动技能!$A$35:$B$37,2,0)</f>
        <v>80000020|5|80000021|5|80000022|5;80000021|10|80000022|10|80000023|10;80000022|15|80000023|15|80000024|15</v>
      </c>
      <c r="L833" s="34" t="str">
        <f t="shared" si="115"/>
        <v/>
      </c>
      <c r="M833" s="34" t="str">
        <f t="shared" si="116"/>
        <v/>
      </c>
    </row>
    <row r="834" spans="1:13" s="34" customFormat="1" x14ac:dyDescent="0.15">
      <c r="A834" s="34">
        <f t="shared" si="114"/>
        <v>8001403</v>
      </c>
      <c r="B834" s="92">
        <v>80014</v>
      </c>
      <c r="C834" s="92" t="s">
        <v>885</v>
      </c>
      <c r="D834" s="114">
        <f>VLOOKUP(B834,Heroes_Config!$A$5:$AN$5005,MATCH(D$4,Heroes_Config!$A$4:$AN$4,0),0)</f>
        <v>3</v>
      </c>
      <c r="E834" s="34">
        <v>3</v>
      </c>
      <c r="I834" s="34" t="str">
        <f>IF(F834="","",IF(F834=4,VLOOKUP(VALUE(CONCATENATE(E834,F834,IF(OR(VLOOKUP(C834,[3]Heroes_Config!B:C,2,0)="枪兵",VLOOKUP(C834,[3]Heroes_Config!B:C,2,0)="步兵",VLOOKUP(C834,[3]Heroes_Config!B:C,2,0)="骑兵",VLOOKUP(C834,[3]Heroes_Config!B:C,2,0)="轻骑兵",VLOOKUP(C834,[3]Heroes_Config!B:C,2,0)="重骑兵",VLOOKUP(C834,[3]Heroes_Config!B:C,2,0)="盾兵",VLOOKUP(C834,[3]Heroes_Config!B:C,2,0)="忍者",VLOOKUP(C834,[3]Heroes_Config!B:C,2,0)="怪兽"),0,1))),[4]被动技能!A$3:B$32,2,0),VLOOKUP(VALUE(LEFT(CONCATENATE(E834,F834,IF(OR(VLOOKUP(C834,[3]Heroes_Config!B:C,2,0)="枪兵",VLOOKUP(C834,[3]Heroes_Config!B:C,2,0)="步兵",VLOOKUP(C834,[3]Heroes_Config!B:C,2,0)="骑兵",VLOOKUP(C834,[3]Heroes_Config!B:C,2,0)="轻骑兵",VLOOKUP(C834,[3]Heroes_Config!B:C,2,0)="重骑兵",VLOOKUP(C834,[3]Heroes_Config!B:C,2,0)="盾兵",VLOOKUP(C834,[3]Heroes_Config!B:C,2,0)="忍者",VLOOKUP(C834,[3]Heroes_Config!B:C,2,0)="怪兽"),0,1)),2)),[4]被动技能!A$3:B$32,2,0)))</f>
        <v/>
      </c>
      <c r="J834" s="34" t="str">
        <f t="shared" si="117"/>
        <v/>
      </c>
      <c r="K834" s="34" t="str">
        <f>VLOOKUP(D834,[4]被动技能!$A$35:$B$37,2,0)</f>
        <v>80000020|5|80000021|5|80000022|5;80000021|10|80000022|10|80000023|10;80000022|15|80000023|15|80000024|15</v>
      </c>
      <c r="L834" s="34" t="str">
        <f t="shared" si="115"/>
        <v/>
      </c>
      <c r="M834" s="34" t="str">
        <f t="shared" si="116"/>
        <v/>
      </c>
    </row>
    <row r="835" spans="1:13" s="34" customFormat="1" x14ac:dyDescent="0.15">
      <c r="A835" s="34">
        <f t="shared" si="114"/>
        <v>8001404</v>
      </c>
      <c r="B835" s="92">
        <v>80014</v>
      </c>
      <c r="C835" s="92" t="s">
        <v>885</v>
      </c>
      <c r="D835" s="114">
        <f>VLOOKUP(B835,Heroes_Config!$A$5:$AN$5005,MATCH(D$4,Heroes_Config!$A$4:$AN$4,0),0)</f>
        <v>3</v>
      </c>
      <c r="E835" s="34">
        <v>4</v>
      </c>
      <c r="I835" s="34" t="str">
        <f>IF(F835="","",IF(F835=4,VLOOKUP(VALUE(CONCATENATE(E835,F835,IF(OR(VLOOKUP(C835,[3]Heroes_Config!B:C,2,0)="枪兵",VLOOKUP(C835,[3]Heroes_Config!B:C,2,0)="步兵",VLOOKUP(C835,[3]Heroes_Config!B:C,2,0)="骑兵",VLOOKUP(C835,[3]Heroes_Config!B:C,2,0)="轻骑兵",VLOOKUP(C835,[3]Heroes_Config!B:C,2,0)="重骑兵",VLOOKUP(C835,[3]Heroes_Config!B:C,2,0)="盾兵",VLOOKUP(C835,[3]Heroes_Config!B:C,2,0)="忍者",VLOOKUP(C835,[3]Heroes_Config!B:C,2,0)="怪兽"),0,1))),[4]被动技能!A$3:B$32,2,0),VLOOKUP(VALUE(LEFT(CONCATENATE(E835,F835,IF(OR(VLOOKUP(C835,[3]Heroes_Config!B:C,2,0)="枪兵",VLOOKUP(C835,[3]Heroes_Config!B:C,2,0)="步兵",VLOOKUP(C835,[3]Heroes_Config!B:C,2,0)="骑兵",VLOOKUP(C835,[3]Heroes_Config!B:C,2,0)="轻骑兵",VLOOKUP(C835,[3]Heroes_Config!B:C,2,0)="重骑兵",VLOOKUP(C835,[3]Heroes_Config!B:C,2,0)="盾兵",VLOOKUP(C835,[3]Heroes_Config!B:C,2,0)="忍者",VLOOKUP(C835,[3]Heroes_Config!B:C,2,0)="怪兽"),0,1)),2)),[4]被动技能!A$3:B$32,2,0)))</f>
        <v/>
      </c>
      <c r="J835" s="34" t="str">
        <f t="shared" si="117"/>
        <v/>
      </c>
      <c r="K835" s="34" t="str">
        <f>VLOOKUP(D835,[4]被动技能!$A$35:$B$37,2,0)</f>
        <v>80000020|5|80000021|5|80000022|5;80000021|10|80000022|10|80000023|10;80000022|15|80000023|15|80000024|15</v>
      </c>
      <c r="L835" s="34" t="str">
        <f t="shared" si="115"/>
        <v/>
      </c>
      <c r="M835" s="34" t="str">
        <f t="shared" si="116"/>
        <v/>
      </c>
    </row>
    <row r="836" spans="1:13" s="34" customFormat="1" x14ac:dyDescent="0.15">
      <c r="A836" s="34">
        <f t="shared" si="114"/>
        <v>8001405</v>
      </c>
      <c r="B836" s="92">
        <v>80014</v>
      </c>
      <c r="C836" s="92" t="s">
        <v>885</v>
      </c>
      <c r="D836" s="114">
        <f>VLOOKUP(B836,Heroes_Config!$A$5:$AN$5005,MATCH(D$4,Heroes_Config!$A$4:$AN$4,0),0)</f>
        <v>3</v>
      </c>
      <c r="E836" s="34">
        <v>5</v>
      </c>
      <c r="I836" s="34" t="str">
        <f>IF(F836="","",IF(F836=4,VLOOKUP(VALUE(CONCATENATE(E836,F836,IF(OR(VLOOKUP(C836,[3]Heroes_Config!B:C,2,0)="枪兵",VLOOKUP(C836,[3]Heroes_Config!B:C,2,0)="步兵",VLOOKUP(C836,[3]Heroes_Config!B:C,2,0)="骑兵",VLOOKUP(C836,[3]Heroes_Config!B:C,2,0)="轻骑兵",VLOOKUP(C836,[3]Heroes_Config!B:C,2,0)="重骑兵",VLOOKUP(C836,[3]Heroes_Config!B:C,2,0)="盾兵",VLOOKUP(C836,[3]Heroes_Config!B:C,2,0)="忍者",VLOOKUP(C836,[3]Heroes_Config!B:C,2,0)="怪兽"),0,1))),[4]被动技能!A$3:B$32,2,0),VLOOKUP(VALUE(LEFT(CONCATENATE(E836,F836,IF(OR(VLOOKUP(C836,[3]Heroes_Config!B:C,2,0)="枪兵",VLOOKUP(C836,[3]Heroes_Config!B:C,2,0)="步兵",VLOOKUP(C836,[3]Heroes_Config!B:C,2,0)="骑兵",VLOOKUP(C836,[3]Heroes_Config!B:C,2,0)="轻骑兵",VLOOKUP(C836,[3]Heroes_Config!B:C,2,0)="重骑兵",VLOOKUP(C836,[3]Heroes_Config!B:C,2,0)="盾兵",VLOOKUP(C836,[3]Heroes_Config!B:C,2,0)="忍者",VLOOKUP(C836,[3]Heroes_Config!B:C,2,0)="怪兽"),0,1)),2)),[4]被动技能!A$3:B$32,2,0)))</f>
        <v/>
      </c>
      <c r="J836" s="34" t="str">
        <f t="shared" si="117"/>
        <v/>
      </c>
      <c r="K836" s="34" t="str">
        <f>VLOOKUP(D836,[4]被动技能!$A$35:$B$37,2,0)</f>
        <v>80000020|5|80000021|5|80000022|5;80000021|10|80000022|10|80000023|10;80000022|15|80000023|15|80000024|15</v>
      </c>
      <c r="L836" s="34" t="str">
        <f t="shared" si="115"/>
        <v/>
      </c>
      <c r="M836" s="34" t="str">
        <f t="shared" si="116"/>
        <v/>
      </c>
    </row>
    <row r="837" spans="1:13" s="34" customFormat="1" x14ac:dyDescent="0.15">
      <c r="A837" s="34">
        <f t="shared" si="114"/>
        <v>8001406</v>
      </c>
      <c r="B837" s="92">
        <v>80014</v>
      </c>
      <c r="C837" s="92" t="s">
        <v>885</v>
      </c>
      <c r="D837" s="114">
        <f>VLOOKUP(B837,Heroes_Config!$A$5:$AN$5005,MATCH(D$4,Heroes_Config!$A$4:$AN$4,0),0)</f>
        <v>3</v>
      </c>
      <c r="E837" s="34">
        <v>6</v>
      </c>
      <c r="I837" s="34" t="str">
        <f>IF(F837="","",IF(F837=4,VLOOKUP(VALUE(CONCATENATE(E837,F837,IF(OR(VLOOKUP(C837,[3]Heroes_Config!B:C,2,0)="枪兵",VLOOKUP(C837,[3]Heroes_Config!B:C,2,0)="步兵",VLOOKUP(C837,[3]Heroes_Config!B:C,2,0)="骑兵",VLOOKUP(C837,[3]Heroes_Config!B:C,2,0)="轻骑兵",VLOOKUP(C837,[3]Heroes_Config!B:C,2,0)="重骑兵",VLOOKUP(C837,[3]Heroes_Config!B:C,2,0)="盾兵",VLOOKUP(C837,[3]Heroes_Config!B:C,2,0)="忍者",VLOOKUP(C837,[3]Heroes_Config!B:C,2,0)="怪兽"),0,1))),[4]被动技能!A$3:B$32,2,0),VLOOKUP(VALUE(LEFT(CONCATENATE(E837,F837,IF(OR(VLOOKUP(C837,[3]Heroes_Config!B:C,2,0)="枪兵",VLOOKUP(C837,[3]Heroes_Config!B:C,2,0)="步兵",VLOOKUP(C837,[3]Heroes_Config!B:C,2,0)="骑兵",VLOOKUP(C837,[3]Heroes_Config!B:C,2,0)="轻骑兵",VLOOKUP(C837,[3]Heroes_Config!B:C,2,0)="重骑兵",VLOOKUP(C837,[3]Heroes_Config!B:C,2,0)="盾兵",VLOOKUP(C837,[3]Heroes_Config!B:C,2,0)="忍者",VLOOKUP(C837,[3]Heroes_Config!B:C,2,0)="怪兽"),0,1)),2)),[4]被动技能!A$3:B$32,2,0)))</f>
        <v/>
      </c>
      <c r="J837" s="34" t="str">
        <f t="shared" si="117"/>
        <v/>
      </c>
      <c r="K837" s="34" t="str">
        <f>VLOOKUP(D837,[4]被动技能!$A$35:$B$37,2,0)</f>
        <v>80000020|5|80000021|5|80000022|5;80000021|10|80000022|10|80000023|10;80000022|15|80000023|15|80000024|15</v>
      </c>
      <c r="L837" s="34" t="str">
        <f t="shared" si="115"/>
        <v/>
      </c>
      <c r="M837" s="34" t="str">
        <f t="shared" si="116"/>
        <v/>
      </c>
    </row>
    <row r="838" spans="1:13" s="34" customFormat="1" x14ac:dyDescent="0.15">
      <c r="A838" s="34">
        <f t="shared" ref="A838:A901" si="118">B838*100+E838</f>
        <v>8001501</v>
      </c>
      <c r="B838" s="92">
        <v>80015</v>
      </c>
      <c r="C838" s="92" t="s">
        <v>886</v>
      </c>
      <c r="D838" s="114">
        <f>VLOOKUP(B838,Heroes_Config!$A$5:$AN$5005,MATCH(D$4,Heroes_Config!$A$4:$AN$4,0),0)</f>
        <v>3</v>
      </c>
      <c r="E838" s="34">
        <v>1</v>
      </c>
      <c r="I838" s="34" t="str">
        <f>IF(F838="","",IF(F838=4,VLOOKUP(VALUE(CONCATENATE(E838,F838,IF(OR(VLOOKUP(C838,[3]Heroes_Config!B:C,2,0)="枪兵",VLOOKUP(C838,[3]Heroes_Config!B:C,2,0)="步兵",VLOOKUP(C838,[3]Heroes_Config!B:C,2,0)="骑兵",VLOOKUP(C838,[3]Heroes_Config!B:C,2,0)="轻骑兵",VLOOKUP(C838,[3]Heroes_Config!B:C,2,0)="重骑兵",VLOOKUP(C838,[3]Heroes_Config!B:C,2,0)="盾兵",VLOOKUP(C838,[3]Heroes_Config!B:C,2,0)="忍者",VLOOKUP(C838,[3]Heroes_Config!B:C,2,0)="怪兽"),0,1))),[4]被动技能!A$3:B$32,2,0),VLOOKUP(VALUE(LEFT(CONCATENATE(E838,F838,IF(OR(VLOOKUP(C838,[3]Heroes_Config!B:C,2,0)="枪兵",VLOOKUP(C838,[3]Heroes_Config!B:C,2,0)="步兵",VLOOKUP(C838,[3]Heroes_Config!B:C,2,0)="骑兵",VLOOKUP(C838,[3]Heroes_Config!B:C,2,0)="轻骑兵",VLOOKUP(C838,[3]Heroes_Config!B:C,2,0)="重骑兵",VLOOKUP(C838,[3]Heroes_Config!B:C,2,0)="盾兵",VLOOKUP(C838,[3]Heroes_Config!B:C,2,0)="忍者",VLOOKUP(C838,[3]Heroes_Config!B:C,2,0)="怪兽"),0,1)),2)),[4]被动技能!A$3:B$32,2,0)))</f>
        <v/>
      </c>
      <c r="J838" s="34" t="str">
        <f t="shared" si="117"/>
        <v/>
      </c>
      <c r="K838" s="34" t="str">
        <f>VLOOKUP(D838,[4]被动技能!$A$35:$B$37,2,0)</f>
        <v>80000020|5|80000021|5|80000022|5;80000021|10|80000022|10|80000023|10;80000022|15|80000023|15|80000024|15</v>
      </c>
      <c r="L838" s="34" t="str">
        <f t="shared" si="115"/>
        <v/>
      </c>
      <c r="M838" s="34" t="str">
        <f t="shared" si="116"/>
        <v/>
      </c>
    </row>
    <row r="839" spans="1:13" s="34" customFormat="1" x14ac:dyDescent="0.15">
      <c r="A839" s="34">
        <f t="shared" si="118"/>
        <v>8001502</v>
      </c>
      <c r="B839" s="92">
        <v>80015</v>
      </c>
      <c r="C839" s="92" t="s">
        <v>886</v>
      </c>
      <c r="D839" s="114">
        <f>VLOOKUP(B839,Heroes_Config!$A$5:$AN$5005,MATCH(D$4,Heroes_Config!$A$4:$AN$4,0),0)</f>
        <v>3</v>
      </c>
      <c r="E839" s="34">
        <v>2</v>
      </c>
      <c r="I839" s="34" t="str">
        <f>IF(F839="","",IF(F839=4,VLOOKUP(VALUE(CONCATENATE(E839,F839,IF(OR(VLOOKUP(C839,[3]Heroes_Config!B:C,2,0)="枪兵",VLOOKUP(C839,[3]Heroes_Config!B:C,2,0)="步兵",VLOOKUP(C839,[3]Heroes_Config!B:C,2,0)="骑兵",VLOOKUP(C839,[3]Heroes_Config!B:C,2,0)="轻骑兵",VLOOKUP(C839,[3]Heroes_Config!B:C,2,0)="重骑兵",VLOOKUP(C839,[3]Heroes_Config!B:C,2,0)="盾兵",VLOOKUP(C839,[3]Heroes_Config!B:C,2,0)="忍者",VLOOKUP(C839,[3]Heroes_Config!B:C,2,0)="怪兽"),0,1))),[4]被动技能!A$3:B$32,2,0),VLOOKUP(VALUE(LEFT(CONCATENATE(E839,F839,IF(OR(VLOOKUP(C839,[3]Heroes_Config!B:C,2,0)="枪兵",VLOOKUP(C839,[3]Heroes_Config!B:C,2,0)="步兵",VLOOKUP(C839,[3]Heroes_Config!B:C,2,0)="骑兵",VLOOKUP(C839,[3]Heroes_Config!B:C,2,0)="轻骑兵",VLOOKUP(C839,[3]Heroes_Config!B:C,2,0)="重骑兵",VLOOKUP(C839,[3]Heroes_Config!B:C,2,0)="盾兵",VLOOKUP(C839,[3]Heroes_Config!B:C,2,0)="忍者",VLOOKUP(C839,[3]Heroes_Config!B:C,2,0)="怪兽"),0,1)),2)),[4]被动技能!A$3:B$32,2,0)))</f>
        <v/>
      </c>
      <c r="J839" s="34" t="str">
        <f t="shared" si="117"/>
        <v/>
      </c>
      <c r="K839" s="34" t="str">
        <f>VLOOKUP(D839,[4]被动技能!$A$35:$B$37,2,0)</f>
        <v>80000020|5|80000021|5|80000022|5;80000021|10|80000022|10|80000023|10;80000022|15|80000023|15|80000024|15</v>
      </c>
      <c r="L839" s="34" t="str">
        <f t="shared" si="115"/>
        <v/>
      </c>
      <c r="M839" s="34" t="str">
        <f t="shared" si="116"/>
        <v/>
      </c>
    </row>
    <row r="840" spans="1:13" s="34" customFormat="1" x14ac:dyDescent="0.15">
      <c r="A840" s="34">
        <f t="shared" si="118"/>
        <v>8001503</v>
      </c>
      <c r="B840" s="92">
        <v>80015</v>
      </c>
      <c r="C840" s="92" t="s">
        <v>886</v>
      </c>
      <c r="D840" s="114">
        <f>VLOOKUP(B840,Heroes_Config!$A$5:$AN$5005,MATCH(D$4,Heroes_Config!$A$4:$AN$4,0),0)</f>
        <v>3</v>
      </c>
      <c r="E840" s="34">
        <v>3</v>
      </c>
      <c r="I840" s="34" t="str">
        <f>IF(F840="","",IF(F840=4,VLOOKUP(VALUE(CONCATENATE(E840,F840,IF(OR(VLOOKUP(C840,[3]Heroes_Config!B:C,2,0)="枪兵",VLOOKUP(C840,[3]Heroes_Config!B:C,2,0)="步兵",VLOOKUP(C840,[3]Heroes_Config!B:C,2,0)="骑兵",VLOOKUP(C840,[3]Heroes_Config!B:C,2,0)="轻骑兵",VLOOKUP(C840,[3]Heroes_Config!B:C,2,0)="重骑兵",VLOOKUP(C840,[3]Heroes_Config!B:C,2,0)="盾兵",VLOOKUP(C840,[3]Heroes_Config!B:C,2,0)="忍者",VLOOKUP(C840,[3]Heroes_Config!B:C,2,0)="怪兽"),0,1))),[4]被动技能!A$3:B$32,2,0),VLOOKUP(VALUE(LEFT(CONCATENATE(E840,F840,IF(OR(VLOOKUP(C840,[3]Heroes_Config!B:C,2,0)="枪兵",VLOOKUP(C840,[3]Heroes_Config!B:C,2,0)="步兵",VLOOKUP(C840,[3]Heroes_Config!B:C,2,0)="骑兵",VLOOKUP(C840,[3]Heroes_Config!B:C,2,0)="轻骑兵",VLOOKUP(C840,[3]Heroes_Config!B:C,2,0)="重骑兵",VLOOKUP(C840,[3]Heroes_Config!B:C,2,0)="盾兵",VLOOKUP(C840,[3]Heroes_Config!B:C,2,0)="忍者",VLOOKUP(C840,[3]Heroes_Config!B:C,2,0)="怪兽"),0,1)),2)),[4]被动技能!A$3:B$32,2,0)))</f>
        <v/>
      </c>
      <c r="J840" s="34" t="str">
        <f t="shared" si="117"/>
        <v/>
      </c>
      <c r="K840" s="34" t="str">
        <f>VLOOKUP(D840,[4]被动技能!$A$35:$B$37,2,0)</f>
        <v>80000020|5|80000021|5|80000022|5;80000021|10|80000022|10|80000023|10;80000022|15|80000023|15|80000024|15</v>
      </c>
      <c r="L840" s="34" t="str">
        <f t="shared" si="115"/>
        <v/>
      </c>
      <c r="M840" s="34" t="str">
        <f t="shared" si="116"/>
        <v/>
      </c>
    </row>
    <row r="841" spans="1:13" s="34" customFormat="1" x14ac:dyDescent="0.15">
      <c r="A841" s="34">
        <f t="shared" si="118"/>
        <v>8001504</v>
      </c>
      <c r="B841" s="92">
        <v>80015</v>
      </c>
      <c r="C841" s="92" t="s">
        <v>886</v>
      </c>
      <c r="D841" s="114">
        <f>VLOOKUP(B841,Heroes_Config!$A$5:$AN$5005,MATCH(D$4,Heroes_Config!$A$4:$AN$4,0),0)</f>
        <v>3</v>
      </c>
      <c r="E841" s="34">
        <v>4</v>
      </c>
      <c r="I841" s="34" t="str">
        <f>IF(F841="","",IF(F841=4,VLOOKUP(VALUE(CONCATENATE(E841,F841,IF(OR(VLOOKUP(C841,[3]Heroes_Config!B:C,2,0)="枪兵",VLOOKUP(C841,[3]Heroes_Config!B:C,2,0)="步兵",VLOOKUP(C841,[3]Heroes_Config!B:C,2,0)="骑兵",VLOOKUP(C841,[3]Heroes_Config!B:C,2,0)="轻骑兵",VLOOKUP(C841,[3]Heroes_Config!B:C,2,0)="重骑兵",VLOOKUP(C841,[3]Heroes_Config!B:C,2,0)="盾兵",VLOOKUP(C841,[3]Heroes_Config!B:C,2,0)="忍者",VLOOKUP(C841,[3]Heroes_Config!B:C,2,0)="怪兽"),0,1))),[4]被动技能!A$3:B$32,2,0),VLOOKUP(VALUE(LEFT(CONCATENATE(E841,F841,IF(OR(VLOOKUP(C841,[3]Heroes_Config!B:C,2,0)="枪兵",VLOOKUP(C841,[3]Heroes_Config!B:C,2,0)="步兵",VLOOKUP(C841,[3]Heroes_Config!B:C,2,0)="骑兵",VLOOKUP(C841,[3]Heroes_Config!B:C,2,0)="轻骑兵",VLOOKUP(C841,[3]Heroes_Config!B:C,2,0)="重骑兵",VLOOKUP(C841,[3]Heroes_Config!B:C,2,0)="盾兵",VLOOKUP(C841,[3]Heroes_Config!B:C,2,0)="忍者",VLOOKUP(C841,[3]Heroes_Config!B:C,2,0)="怪兽"),0,1)),2)),[4]被动技能!A$3:B$32,2,0)))</f>
        <v/>
      </c>
      <c r="J841" s="34" t="str">
        <f t="shared" si="117"/>
        <v/>
      </c>
      <c r="K841" s="34" t="str">
        <f>VLOOKUP(D841,[4]被动技能!$A$35:$B$37,2,0)</f>
        <v>80000020|5|80000021|5|80000022|5;80000021|10|80000022|10|80000023|10;80000022|15|80000023|15|80000024|15</v>
      </c>
      <c r="L841" s="34" t="str">
        <f t="shared" si="115"/>
        <v/>
      </c>
      <c r="M841" s="34" t="str">
        <f t="shared" si="116"/>
        <v/>
      </c>
    </row>
    <row r="842" spans="1:13" s="34" customFormat="1" x14ac:dyDescent="0.15">
      <c r="A842" s="34">
        <f t="shared" si="118"/>
        <v>8001505</v>
      </c>
      <c r="B842" s="92">
        <v>80015</v>
      </c>
      <c r="C842" s="92" t="s">
        <v>886</v>
      </c>
      <c r="D842" s="114">
        <f>VLOOKUP(B842,Heroes_Config!$A$5:$AN$5005,MATCH(D$4,Heroes_Config!$A$4:$AN$4,0),0)</f>
        <v>3</v>
      </c>
      <c r="E842" s="34">
        <v>5</v>
      </c>
      <c r="I842" s="34" t="str">
        <f>IF(F842="","",IF(F842=4,VLOOKUP(VALUE(CONCATENATE(E842,F842,IF(OR(VLOOKUP(C842,[3]Heroes_Config!B:C,2,0)="枪兵",VLOOKUP(C842,[3]Heroes_Config!B:C,2,0)="步兵",VLOOKUP(C842,[3]Heroes_Config!B:C,2,0)="骑兵",VLOOKUP(C842,[3]Heroes_Config!B:C,2,0)="轻骑兵",VLOOKUP(C842,[3]Heroes_Config!B:C,2,0)="重骑兵",VLOOKUP(C842,[3]Heroes_Config!B:C,2,0)="盾兵",VLOOKUP(C842,[3]Heroes_Config!B:C,2,0)="忍者",VLOOKUP(C842,[3]Heroes_Config!B:C,2,0)="怪兽"),0,1))),[4]被动技能!A$3:B$32,2,0),VLOOKUP(VALUE(LEFT(CONCATENATE(E842,F842,IF(OR(VLOOKUP(C842,[3]Heroes_Config!B:C,2,0)="枪兵",VLOOKUP(C842,[3]Heroes_Config!B:C,2,0)="步兵",VLOOKUP(C842,[3]Heroes_Config!B:C,2,0)="骑兵",VLOOKUP(C842,[3]Heroes_Config!B:C,2,0)="轻骑兵",VLOOKUP(C842,[3]Heroes_Config!B:C,2,0)="重骑兵",VLOOKUP(C842,[3]Heroes_Config!B:C,2,0)="盾兵",VLOOKUP(C842,[3]Heroes_Config!B:C,2,0)="忍者",VLOOKUP(C842,[3]Heroes_Config!B:C,2,0)="怪兽"),0,1)),2)),[4]被动技能!A$3:B$32,2,0)))</f>
        <v/>
      </c>
      <c r="J842" s="34" t="str">
        <f t="shared" si="117"/>
        <v/>
      </c>
      <c r="K842" s="34" t="str">
        <f>VLOOKUP(D842,[4]被动技能!$A$35:$B$37,2,0)</f>
        <v>80000020|5|80000021|5|80000022|5;80000021|10|80000022|10|80000023|10;80000022|15|80000023|15|80000024|15</v>
      </c>
      <c r="L842" s="34" t="str">
        <f t="shared" si="115"/>
        <v/>
      </c>
      <c r="M842" s="34" t="str">
        <f t="shared" si="116"/>
        <v/>
      </c>
    </row>
    <row r="843" spans="1:13" s="34" customFormat="1" x14ac:dyDescent="0.15">
      <c r="A843" s="34">
        <f t="shared" si="118"/>
        <v>8001506</v>
      </c>
      <c r="B843" s="92">
        <v>80015</v>
      </c>
      <c r="C843" s="92" t="s">
        <v>886</v>
      </c>
      <c r="D843" s="114">
        <f>VLOOKUP(B843,Heroes_Config!$A$5:$AN$5005,MATCH(D$4,Heroes_Config!$A$4:$AN$4,0),0)</f>
        <v>3</v>
      </c>
      <c r="E843" s="34">
        <v>6</v>
      </c>
      <c r="I843" s="34" t="str">
        <f>IF(F843="","",IF(F843=4,VLOOKUP(VALUE(CONCATENATE(E843,F843,IF(OR(VLOOKUP(C843,[3]Heroes_Config!B:C,2,0)="枪兵",VLOOKUP(C843,[3]Heroes_Config!B:C,2,0)="步兵",VLOOKUP(C843,[3]Heroes_Config!B:C,2,0)="骑兵",VLOOKUP(C843,[3]Heroes_Config!B:C,2,0)="轻骑兵",VLOOKUP(C843,[3]Heroes_Config!B:C,2,0)="重骑兵",VLOOKUP(C843,[3]Heroes_Config!B:C,2,0)="盾兵",VLOOKUP(C843,[3]Heroes_Config!B:C,2,0)="忍者",VLOOKUP(C843,[3]Heroes_Config!B:C,2,0)="怪兽"),0,1))),[4]被动技能!A$3:B$32,2,0),VLOOKUP(VALUE(LEFT(CONCATENATE(E843,F843,IF(OR(VLOOKUP(C843,[3]Heroes_Config!B:C,2,0)="枪兵",VLOOKUP(C843,[3]Heroes_Config!B:C,2,0)="步兵",VLOOKUP(C843,[3]Heroes_Config!B:C,2,0)="骑兵",VLOOKUP(C843,[3]Heroes_Config!B:C,2,0)="轻骑兵",VLOOKUP(C843,[3]Heroes_Config!B:C,2,0)="重骑兵",VLOOKUP(C843,[3]Heroes_Config!B:C,2,0)="盾兵",VLOOKUP(C843,[3]Heroes_Config!B:C,2,0)="忍者",VLOOKUP(C843,[3]Heroes_Config!B:C,2,0)="怪兽"),0,1)),2)),[4]被动技能!A$3:B$32,2,0)))</f>
        <v/>
      </c>
      <c r="J843" s="34" t="str">
        <f t="shared" si="117"/>
        <v/>
      </c>
      <c r="K843" s="34" t="str">
        <f>VLOOKUP(D843,[4]被动技能!$A$35:$B$37,2,0)</f>
        <v>80000020|5|80000021|5|80000022|5;80000021|10|80000022|10|80000023|10;80000022|15|80000023|15|80000024|15</v>
      </c>
      <c r="L843" s="34" t="str">
        <f t="shared" si="115"/>
        <v/>
      </c>
      <c r="M843" s="34" t="str">
        <f t="shared" si="116"/>
        <v/>
      </c>
    </row>
    <row r="844" spans="1:13" s="34" customFormat="1" x14ac:dyDescent="0.15">
      <c r="A844" s="34">
        <f t="shared" si="118"/>
        <v>8001601</v>
      </c>
      <c r="B844" s="92">
        <v>80016</v>
      </c>
      <c r="C844" s="92" t="s">
        <v>887</v>
      </c>
      <c r="D844" s="114">
        <f>VLOOKUP(B844,Heroes_Config!$A$5:$AN$5005,MATCH(D$4,Heroes_Config!$A$4:$AN$4,0),0)</f>
        <v>3</v>
      </c>
      <c r="E844" s="34">
        <v>1</v>
      </c>
      <c r="I844" s="34" t="str">
        <f>IF(F844="","",IF(F844=4,VLOOKUP(VALUE(CONCATENATE(E844,F844,IF(OR(VLOOKUP(C844,[3]Heroes_Config!B:C,2,0)="枪兵",VLOOKUP(C844,[3]Heroes_Config!B:C,2,0)="步兵",VLOOKUP(C844,[3]Heroes_Config!B:C,2,0)="骑兵",VLOOKUP(C844,[3]Heroes_Config!B:C,2,0)="轻骑兵",VLOOKUP(C844,[3]Heroes_Config!B:C,2,0)="重骑兵",VLOOKUP(C844,[3]Heroes_Config!B:C,2,0)="盾兵",VLOOKUP(C844,[3]Heroes_Config!B:C,2,0)="忍者",VLOOKUP(C844,[3]Heroes_Config!B:C,2,0)="怪兽"),0,1))),[4]被动技能!A$3:B$32,2,0),VLOOKUP(VALUE(LEFT(CONCATENATE(E844,F844,IF(OR(VLOOKUP(C844,[3]Heroes_Config!B:C,2,0)="枪兵",VLOOKUP(C844,[3]Heroes_Config!B:C,2,0)="步兵",VLOOKUP(C844,[3]Heroes_Config!B:C,2,0)="骑兵",VLOOKUP(C844,[3]Heroes_Config!B:C,2,0)="轻骑兵",VLOOKUP(C844,[3]Heroes_Config!B:C,2,0)="重骑兵",VLOOKUP(C844,[3]Heroes_Config!B:C,2,0)="盾兵",VLOOKUP(C844,[3]Heroes_Config!B:C,2,0)="忍者",VLOOKUP(C844,[3]Heroes_Config!B:C,2,0)="怪兽"),0,1)),2)),[4]被动技能!A$3:B$32,2,0)))</f>
        <v/>
      </c>
      <c r="J844" s="34" t="str">
        <f t="shared" si="117"/>
        <v/>
      </c>
      <c r="K844" s="34" t="str">
        <f>VLOOKUP(D844,[4]被动技能!$A$35:$B$37,2,0)</f>
        <v>80000020|5|80000021|5|80000022|5;80000021|10|80000022|10|80000023|10;80000022|15|80000023|15|80000024|15</v>
      </c>
      <c r="L844" s="34" t="str">
        <f t="shared" si="115"/>
        <v/>
      </c>
      <c r="M844" s="34" t="str">
        <f t="shared" si="116"/>
        <v/>
      </c>
    </row>
    <row r="845" spans="1:13" s="34" customFormat="1" x14ac:dyDescent="0.15">
      <c r="A845" s="34">
        <f t="shared" si="118"/>
        <v>8001602</v>
      </c>
      <c r="B845" s="92">
        <v>80016</v>
      </c>
      <c r="C845" s="92" t="s">
        <v>887</v>
      </c>
      <c r="D845" s="114">
        <f>VLOOKUP(B845,Heroes_Config!$A$5:$AN$5005,MATCH(D$4,Heroes_Config!$A$4:$AN$4,0),0)</f>
        <v>3</v>
      </c>
      <c r="E845" s="34">
        <v>2</v>
      </c>
      <c r="I845" s="34" t="str">
        <f>IF(F845="","",IF(F845=4,VLOOKUP(VALUE(CONCATENATE(E845,F845,IF(OR(VLOOKUP(C845,[3]Heroes_Config!B:C,2,0)="枪兵",VLOOKUP(C845,[3]Heroes_Config!B:C,2,0)="步兵",VLOOKUP(C845,[3]Heroes_Config!B:C,2,0)="骑兵",VLOOKUP(C845,[3]Heroes_Config!B:C,2,0)="轻骑兵",VLOOKUP(C845,[3]Heroes_Config!B:C,2,0)="重骑兵",VLOOKUP(C845,[3]Heroes_Config!B:C,2,0)="盾兵",VLOOKUP(C845,[3]Heroes_Config!B:C,2,0)="忍者",VLOOKUP(C845,[3]Heroes_Config!B:C,2,0)="怪兽"),0,1))),[4]被动技能!A$3:B$32,2,0),VLOOKUP(VALUE(LEFT(CONCATENATE(E845,F845,IF(OR(VLOOKUP(C845,[3]Heroes_Config!B:C,2,0)="枪兵",VLOOKUP(C845,[3]Heroes_Config!B:C,2,0)="步兵",VLOOKUP(C845,[3]Heroes_Config!B:C,2,0)="骑兵",VLOOKUP(C845,[3]Heroes_Config!B:C,2,0)="轻骑兵",VLOOKUP(C845,[3]Heroes_Config!B:C,2,0)="重骑兵",VLOOKUP(C845,[3]Heroes_Config!B:C,2,0)="盾兵",VLOOKUP(C845,[3]Heroes_Config!B:C,2,0)="忍者",VLOOKUP(C845,[3]Heroes_Config!B:C,2,0)="怪兽"),0,1)),2)),[4]被动技能!A$3:B$32,2,0)))</f>
        <v/>
      </c>
      <c r="J845" s="34" t="str">
        <f t="shared" si="117"/>
        <v/>
      </c>
      <c r="K845" s="34" t="str">
        <f>VLOOKUP(D845,[4]被动技能!$A$35:$B$37,2,0)</f>
        <v>80000020|5|80000021|5|80000022|5;80000021|10|80000022|10|80000023|10;80000022|15|80000023|15|80000024|15</v>
      </c>
      <c r="L845" s="34" t="str">
        <f t="shared" si="115"/>
        <v/>
      </c>
      <c r="M845" s="34" t="str">
        <f t="shared" si="116"/>
        <v/>
      </c>
    </row>
    <row r="846" spans="1:13" s="34" customFormat="1" x14ac:dyDescent="0.15">
      <c r="A846" s="34">
        <f t="shared" si="118"/>
        <v>8001603</v>
      </c>
      <c r="B846" s="92">
        <v>80016</v>
      </c>
      <c r="C846" s="92" t="s">
        <v>887</v>
      </c>
      <c r="D846" s="114">
        <f>VLOOKUP(B846,Heroes_Config!$A$5:$AN$5005,MATCH(D$4,Heroes_Config!$A$4:$AN$4,0),0)</f>
        <v>3</v>
      </c>
      <c r="E846" s="34">
        <v>3</v>
      </c>
      <c r="I846" s="34" t="str">
        <f>IF(F846="","",IF(F846=4,VLOOKUP(VALUE(CONCATENATE(E846,F846,IF(OR(VLOOKUP(C846,[3]Heroes_Config!B:C,2,0)="枪兵",VLOOKUP(C846,[3]Heroes_Config!B:C,2,0)="步兵",VLOOKUP(C846,[3]Heroes_Config!B:C,2,0)="骑兵",VLOOKUP(C846,[3]Heroes_Config!B:C,2,0)="轻骑兵",VLOOKUP(C846,[3]Heroes_Config!B:C,2,0)="重骑兵",VLOOKUP(C846,[3]Heroes_Config!B:C,2,0)="盾兵",VLOOKUP(C846,[3]Heroes_Config!B:C,2,0)="忍者",VLOOKUP(C846,[3]Heroes_Config!B:C,2,0)="怪兽"),0,1))),[4]被动技能!A$3:B$32,2,0),VLOOKUP(VALUE(LEFT(CONCATENATE(E846,F846,IF(OR(VLOOKUP(C846,[3]Heroes_Config!B:C,2,0)="枪兵",VLOOKUP(C846,[3]Heroes_Config!B:C,2,0)="步兵",VLOOKUP(C846,[3]Heroes_Config!B:C,2,0)="骑兵",VLOOKUP(C846,[3]Heroes_Config!B:C,2,0)="轻骑兵",VLOOKUP(C846,[3]Heroes_Config!B:C,2,0)="重骑兵",VLOOKUP(C846,[3]Heroes_Config!B:C,2,0)="盾兵",VLOOKUP(C846,[3]Heroes_Config!B:C,2,0)="忍者",VLOOKUP(C846,[3]Heroes_Config!B:C,2,0)="怪兽"),0,1)),2)),[4]被动技能!A$3:B$32,2,0)))</f>
        <v/>
      </c>
      <c r="J846" s="34" t="str">
        <f t="shared" si="117"/>
        <v/>
      </c>
      <c r="K846" s="34" t="str">
        <f>VLOOKUP(D846,[4]被动技能!$A$35:$B$37,2,0)</f>
        <v>80000020|5|80000021|5|80000022|5;80000021|10|80000022|10|80000023|10;80000022|15|80000023|15|80000024|15</v>
      </c>
      <c r="L846" s="34" t="str">
        <f t="shared" si="115"/>
        <v/>
      </c>
      <c r="M846" s="34" t="str">
        <f t="shared" si="116"/>
        <v/>
      </c>
    </row>
    <row r="847" spans="1:13" s="34" customFormat="1" x14ac:dyDescent="0.15">
      <c r="A847" s="34">
        <f t="shared" si="118"/>
        <v>8001604</v>
      </c>
      <c r="B847" s="92">
        <v>80016</v>
      </c>
      <c r="C847" s="92" t="s">
        <v>887</v>
      </c>
      <c r="D847" s="114">
        <f>VLOOKUP(B847,Heroes_Config!$A$5:$AN$5005,MATCH(D$4,Heroes_Config!$A$4:$AN$4,0),0)</f>
        <v>3</v>
      </c>
      <c r="E847" s="34">
        <v>4</v>
      </c>
      <c r="I847" s="34" t="str">
        <f>IF(F847="","",IF(F847=4,VLOOKUP(VALUE(CONCATENATE(E847,F847,IF(OR(VLOOKUP(C847,[3]Heroes_Config!B:C,2,0)="枪兵",VLOOKUP(C847,[3]Heroes_Config!B:C,2,0)="步兵",VLOOKUP(C847,[3]Heroes_Config!B:C,2,0)="骑兵",VLOOKUP(C847,[3]Heroes_Config!B:C,2,0)="轻骑兵",VLOOKUP(C847,[3]Heroes_Config!B:C,2,0)="重骑兵",VLOOKUP(C847,[3]Heroes_Config!B:C,2,0)="盾兵",VLOOKUP(C847,[3]Heroes_Config!B:C,2,0)="忍者",VLOOKUP(C847,[3]Heroes_Config!B:C,2,0)="怪兽"),0,1))),[4]被动技能!A$3:B$32,2,0),VLOOKUP(VALUE(LEFT(CONCATENATE(E847,F847,IF(OR(VLOOKUP(C847,[3]Heroes_Config!B:C,2,0)="枪兵",VLOOKUP(C847,[3]Heroes_Config!B:C,2,0)="步兵",VLOOKUP(C847,[3]Heroes_Config!B:C,2,0)="骑兵",VLOOKUP(C847,[3]Heroes_Config!B:C,2,0)="轻骑兵",VLOOKUP(C847,[3]Heroes_Config!B:C,2,0)="重骑兵",VLOOKUP(C847,[3]Heroes_Config!B:C,2,0)="盾兵",VLOOKUP(C847,[3]Heroes_Config!B:C,2,0)="忍者",VLOOKUP(C847,[3]Heroes_Config!B:C,2,0)="怪兽"),0,1)),2)),[4]被动技能!A$3:B$32,2,0)))</f>
        <v/>
      </c>
      <c r="J847" s="34" t="str">
        <f t="shared" si="117"/>
        <v/>
      </c>
      <c r="K847" s="34" t="str">
        <f>VLOOKUP(D847,[4]被动技能!$A$35:$B$37,2,0)</f>
        <v>80000020|5|80000021|5|80000022|5;80000021|10|80000022|10|80000023|10;80000022|15|80000023|15|80000024|15</v>
      </c>
      <c r="L847" s="34" t="str">
        <f t="shared" si="115"/>
        <v/>
      </c>
      <c r="M847" s="34" t="str">
        <f t="shared" si="116"/>
        <v/>
      </c>
    </row>
    <row r="848" spans="1:13" s="34" customFormat="1" x14ac:dyDescent="0.15">
      <c r="A848" s="34">
        <f t="shared" si="118"/>
        <v>8001605</v>
      </c>
      <c r="B848" s="92">
        <v>80016</v>
      </c>
      <c r="C848" s="92" t="s">
        <v>887</v>
      </c>
      <c r="D848" s="114">
        <f>VLOOKUP(B848,Heroes_Config!$A$5:$AN$5005,MATCH(D$4,Heroes_Config!$A$4:$AN$4,0),0)</f>
        <v>3</v>
      </c>
      <c r="E848" s="34">
        <v>5</v>
      </c>
      <c r="I848" s="34" t="str">
        <f>IF(F848="","",IF(F848=4,VLOOKUP(VALUE(CONCATENATE(E848,F848,IF(OR(VLOOKUP(C848,[3]Heroes_Config!B:C,2,0)="枪兵",VLOOKUP(C848,[3]Heroes_Config!B:C,2,0)="步兵",VLOOKUP(C848,[3]Heroes_Config!B:C,2,0)="骑兵",VLOOKUP(C848,[3]Heroes_Config!B:C,2,0)="轻骑兵",VLOOKUP(C848,[3]Heroes_Config!B:C,2,0)="重骑兵",VLOOKUP(C848,[3]Heroes_Config!B:C,2,0)="盾兵",VLOOKUP(C848,[3]Heroes_Config!B:C,2,0)="忍者",VLOOKUP(C848,[3]Heroes_Config!B:C,2,0)="怪兽"),0,1))),[4]被动技能!A$3:B$32,2,0),VLOOKUP(VALUE(LEFT(CONCATENATE(E848,F848,IF(OR(VLOOKUP(C848,[3]Heroes_Config!B:C,2,0)="枪兵",VLOOKUP(C848,[3]Heroes_Config!B:C,2,0)="步兵",VLOOKUP(C848,[3]Heroes_Config!B:C,2,0)="骑兵",VLOOKUP(C848,[3]Heroes_Config!B:C,2,0)="轻骑兵",VLOOKUP(C848,[3]Heroes_Config!B:C,2,0)="重骑兵",VLOOKUP(C848,[3]Heroes_Config!B:C,2,0)="盾兵",VLOOKUP(C848,[3]Heroes_Config!B:C,2,0)="忍者",VLOOKUP(C848,[3]Heroes_Config!B:C,2,0)="怪兽"),0,1)),2)),[4]被动技能!A$3:B$32,2,0)))</f>
        <v/>
      </c>
      <c r="J848" s="34" t="str">
        <f t="shared" si="117"/>
        <v/>
      </c>
      <c r="K848" s="34" t="str">
        <f>VLOOKUP(D848,[4]被动技能!$A$35:$B$37,2,0)</f>
        <v>80000020|5|80000021|5|80000022|5;80000021|10|80000022|10|80000023|10;80000022|15|80000023|15|80000024|15</v>
      </c>
      <c r="L848" s="34" t="str">
        <f t="shared" si="115"/>
        <v/>
      </c>
      <c r="M848" s="34" t="str">
        <f t="shared" si="116"/>
        <v/>
      </c>
    </row>
    <row r="849" spans="1:13" s="34" customFormat="1" x14ac:dyDescent="0.15">
      <c r="A849" s="34">
        <f t="shared" si="118"/>
        <v>8001606</v>
      </c>
      <c r="B849" s="92">
        <v>80016</v>
      </c>
      <c r="C849" s="92" t="s">
        <v>887</v>
      </c>
      <c r="D849" s="114">
        <f>VLOOKUP(B849,Heroes_Config!$A$5:$AN$5005,MATCH(D$4,Heroes_Config!$A$4:$AN$4,0),0)</f>
        <v>3</v>
      </c>
      <c r="E849" s="34">
        <v>6</v>
      </c>
      <c r="I849" s="34" t="str">
        <f>IF(F849="","",IF(F849=4,VLOOKUP(VALUE(CONCATENATE(E849,F849,IF(OR(VLOOKUP(C849,[3]Heroes_Config!B:C,2,0)="枪兵",VLOOKUP(C849,[3]Heroes_Config!B:C,2,0)="步兵",VLOOKUP(C849,[3]Heroes_Config!B:C,2,0)="骑兵",VLOOKUP(C849,[3]Heroes_Config!B:C,2,0)="轻骑兵",VLOOKUP(C849,[3]Heroes_Config!B:C,2,0)="重骑兵",VLOOKUP(C849,[3]Heroes_Config!B:C,2,0)="盾兵",VLOOKUP(C849,[3]Heroes_Config!B:C,2,0)="忍者",VLOOKUP(C849,[3]Heroes_Config!B:C,2,0)="怪兽"),0,1))),[4]被动技能!A$3:B$32,2,0),VLOOKUP(VALUE(LEFT(CONCATENATE(E849,F849,IF(OR(VLOOKUP(C849,[3]Heroes_Config!B:C,2,0)="枪兵",VLOOKUP(C849,[3]Heroes_Config!B:C,2,0)="步兵",VLOOKUP(C849,[3]Heroes_Config!B:C,2,0)="骑兵",VLOOKUP(C849,[3]Heroes_Config!B:C,2,0)="轻骑兵",VLOOKUP(C849,[3]Heroes_Config!B:C,2,0)="重骑兵",VLOOKUP(C849,[3]Heroes_Config!B:C,2,0)="盾兵",VLOOKUP(C849,[3]Heroes_Config!B:C,2,0)="忍者",VLOOKUP(C849,[3]Heroes_Config!B:C,2,0)="怪兽"),0,1)),2)),[4]被动技能!A$3:B$32,2,0)))</f>
        <v/>
      </c>
      <c r="J849" s="34" t="str">
        <f t="shared" si="117"/>
        <v/>
      </c>
      <c r="K849" s="34" t="str">
        <f>VLOOKUP(D849,[4]被动技能!$A$35:$B$37,2,0)</f>
        <v>80000020|5|80000021|5|80000022|5;80000021|10|80000022|10|80000023|10;80000022|15|80000023|15|80000024|15</v>
      </c>
      <c r="L849" s="34" t="str">
        <f t="shared" si="115"/>
        <v/>
      </c>
      <c r="M849" s="34" t="str">
        <f t="shared" si="116"/>
        <v/>
      </c>
    </row>
    <row r="850" spans="1:13" s="34" customFormat="1" x14ac:dyDescent="0.15">
      <c r="A850" s="34">
        <f t="shared" si="118"/>
        <v>8001701</v>
      </c>
      <c r="B850" s="92">
        <v>80017</v>
      </c>
      <c r="C850" s="92" t="s">
        <v>888</v>
      </c>
      <c r="D850" s="114">
        <f>VLOOKUP(B850,Heroes_Config!$A$5:$AN$5005,MATCH(D$4,Heroes_Config!$A$4:$AN$4,0),0)</f>
        <v>3</v>
      </c>
      <c r="E850" s="34">
        <v>1</v>
      </c>
      <c r="I850" s="34" t="str">
        <f>IF(F850="","",IF(F850=4,VLOOKUP(VALUE(CONCATENATE(E850,F850,IF(OR(VLOOKUP(C850,[3]Heroes_Config!B:C,2,0)="枪兵",VLOOKUP(C850,[3]Heroes_Config!B:C,2,0)="步兵",VLOOKUP(C850,[3]Heroes_Config!B:C,2,0)="骑兵",VLOOKUP(C850,[3]Heroes_Config!B:C,2,0)="轻骑兵",VLOOKUP(C850,[3]Heroes_Config!B:C,2,0)="重骑兵",VLOOKUP(C850,[3]Heroes_Config!B:C,2,0)="盾兵",VLOOKUP(C850,[3]Heroes_Config!B:C,2,0)="忍者",VLOOKUP(C850,[3]Heroes_Config!B:C,2,0)="怪兽"),0,1))),[4]被动技能!A$3:B$32,2,0),VLOOKUP(VALUE(LEFT(CONCATENATE(E850,F850,IF(OR(VLOOKUP(C850,[3]Heroes_Config!B:C,2,0)="枪兵",VLOOKUP(C850,[3]Heroes_Config!B:C,2,0)="步兵",VLOOKUP(C850,[3]Heroes_Config!B:C,2,0)="骑兵",VLOOKUP(C850,[3]Heroes_Config!B:C,2,0)="轻骑兵",VLOOKUP(C850,[3]Heroes_Config!B:C,2,0)="重骑兵",VLOOKUP(C850,[3]Heroes_Config!B:C,2,0)="盾兵",VLOOKUP(C850,[3]Heroes_Config!B:C,2,0)="忍者",VLOOKUP(C850,[3]Heroes_Config!B:C,2,0)="怪兽"),0,1)),2)),[4]被动技能!A$3:B$32,2,0)))</f>
        <v/>
      </c>
      <c r="J850" s="34" t="str">
        <f t="shared" si="117"/>
        <v/>
      </c>
      <c r="K850" s="34" t="str">
        <f>VLOOKUP(D850,[4]被动技能!$A$35:$B$37,2,0)</f>
        <v>80000020|5|80000021|5|80000022|5;80000021|10|80000022|10|80000023|10;80000022|15|80000023|15|80000024|15</v>
      </c>
      <c r="L850" s="34" t="str">
        <f t="shared" si="115"/>
        <v/>
      </c>
      <c r="M850" s="34" t="str">
        <f t="shared" si="116"/>
        <v/>
      </c>
    </row>
    <row r="851" spans="1:13" s="34" customFormat="1" x14ac:dyDescent="0.15">
      <c r="A851" s="34">
        <f t="shared" si="118"/>
        <v>8001702</v>
      </c>
      <c r="B851" s="92">
        <v>80017</v>
      </c>
      <c r="C851" s="92" t="s">
        <v>888</v>
      </c>
      <c r="D851" s="114">
        <f>VLOOKUP(B851,Heroes_Config!$A$5:$AN$5005,MATCH(D$4,Heroes_Config!$A$4:$AN$4,0),0)</f>
        <v>3</v>
      </c>
      <c r="E851" s="34">
        <v>2</v>
      </c>
      <c r="I851" s="34" t="str">
        <f>IF(F851="","",IF(F851=4,VLOOKUP(VALUE(CONCATENATE(E851,F851,IF(OR(VLOOKUP(C851,[3]Heroes_Config!B:C,2,0)="枪兵",VLOOKUP(C851,[3]Heroes_Config!B:C,2,0)="步兵",VLOOKUP(C851,[3]Heroes_Config!B:C,2,0)="骑兵",VLOOKUP(C851,[3]Heroes_Config!B:C,2,0)="轻骑兵",VLOOKUP(C851,[3]Heroes_Config!B:C,2,0)="重骑兵",VLOOKUP(C851,[3]Heroes_Config!B:C,2,0)="盾兵",VLOOKUP(C851,[3]Heroes_Config!B:C,2,0)="忍者",VLOOKUP(C851,[3]Heroes_Config!B:C,2,0)="怪兽"),0,1))),[4]被动技能!A$3:B$32,2,0),VLOOKUP(VALUE(LEFT(CONCATENATE(E851,F851,IF(OR(VLOOKUP(C851,[3]Heroes_Config!B:C,2,0)="枪兵",VLOOKUP(C851,[3]Heroes_Config!B:C,2,0)="步兵",VLOOKUP(C851,[3]Heroes_Config!B:C,2,0)="骑兵",VLOOKUP(C851,[3]Heroes_Config!B:C,2,0)="轻骑兵",VLOOKUP(C851,[3]Heroes_Config!B:C,2,0)="重骑兵",VLOOKUP(C851,[3]Heroes_Config!B:C,2,0)="盾兵",VLOOKUP(C851,[3]Heroes_Config!B:C,2,0)="忍者",VLOOKUP(C851,[3]Heroes_Config!B:C,2,0)="怪兽"),0,1)),2)),[4]被动技能!A$3:B$32,2,0)))</f>
        <v/>
      </c>
      <c r="J851" s="34" t="str">
        <f t="shared" si="117"/>
        <v/>
      </c>
      <c r="K851" s="34" t="str">
        <f>VLOOKUP(D851,[4]被动技能!$A$35:$B$37,2,0)</f>
        <v>80000020|5|80000021|5|80000022|5;80000021|10|80000022|10|80000023|10;80000022|15|80000023|15|80000024|15</v>
      </c>
      <c r="L851" s="34" t="str">
        <f t="shared" si="115"/>
        <v/>
      </c>
      <c r="M851" s="34" t="str">
        <f t="shared" si="116"/>
        <v/>
      </c>
    </row>
    <row r="852" spans="1:13" s="34" customFormat="1" x14ac:dyDescent="0.15">
      <c r="A852" s="34">
        <f t="shared" si="118"/>
        <v>8001703</v>
      </c>
      <c r="B852" s="92">
        <v>80017</v>
      </c>
      <c r="C852" s="92" t="s">
        <v>888</v>
      </c>
      <c r="D852" s="114">
        <f>VLOOKUP(B852,Heroes_Config!$A$5:$AN$5005,MATCH(D$4,Heroes_Config!$A$4:$AN$4,0),0)</f>
        <v>3</v>
      </c>
      <c r="E852" s="34">
        <v>3</v>
      </c>
      <c r="I852" s="34" t="str">
        <f>IF(F852="","",IF(F852=4,VLOOKUP(VALUE(CONCATENATE(E852,F852,IF(OR(VLOOKUP(C852,[3]Heroes_Config!B:C,2,0)="枪兵",VLOOKUP(C852,[3]Heroes_Config!B:C,2,0)="步兵",VLOOKUP(C852,[3]Heroes_Config!B:C,2,0)="骑兵",VLOOKUP(C852,[3]Heroes_Config!B:C,2,0)="轻骑兵",VLOOKUP(C852,[3]Heroes_Config!B:C,2,0)="重骑兵",VLOOKUP(C852,[3]Heroes_Config!B:C,2,0)="盾兵",VLOOKUP(C852,[3]Heroes_Config!B:C,2,0)="忍者",VLOOKUP(C852,[3]Heroes_Config!B:C,2,0)="怪兽"),0,1))),[4]被动技能!A$3:B$32,2,0),VLOOKUP(VALUE(LEFT(CONCATENATE(E852,F852,IF(OR(VLOOKUP(C852,[3]Heroes_Config!B:C,2,0)="枪兵",VLOOKUP(C852,[3]Heroes_Config!B:C,2,0)="步兵",VLOOKUP(C852,[3]Heroes_Config!B:C,2,0)="骑兵",VLOOKUP(C852,[3]Heroes_Config!B:C,2,0)="轻骑兵",VLOOKUP(C852,[3]Heroes_Config!B:C,2,0)="重骑兵",VLOOKUP(C852,[3]Heroes_Config!B:C,2,0)="盾兵",VLOOKUP(C852,[3]Heroes_Config!B:C,2,0)="忍者",VLOOKUP(C852,[3]Heroes_Config!B:C,2,0)="怪兽"),0,1)),2)),[4]被动技能!A$3:B$32,2,0)))</f>
        <v/>
      </c>
      <c r="J852" s="34" t="str">
        <f t="shared" si="117"/>
        <v/>
      </c>
      <c r="K852" s="34" t="str">
        <f>VLOOKUP(D852,[4]被动技能!$A$35:$B$37,2,0)</f>
        <v>80000020|5|80000021|5|80000022|5;80000021|10|80000022|10|80000023|10;80000022|15|80000023|15|80000024|15</v>
      </c>
      <c r="L852" s="34" t="str">
        <f t="shared" ref="L852:L907" si="119">IF(F852="","",CHOOSE(F852,80000016,80000017,80000018,80000019))</f>
        <v/>
      </c>
      <c r="M852" s="34" t="str">
        <f t="shared" ref="M852:M907" si="120">IF(L852="","",CHOOSE(E852,5,10,15,20,30,40))</f>
        <v/>
      </c>
    </row>
    <row r="853" spans="1:13" s="34" customFormat="1" x14ac:dyDescent="0.15">
      <c r="A853" s="34">
        <f t="shared" si="118"/>
        <v>8001704</v>
      </c>
      <c r="B853" s="92">
        <v>80017</v>
      </c>
      <c r="C853" s="92" t="s">
        <v>888</v>
      </c>
      <c r="D853" s="114">
        <f>VLOOKUP(B853,Heroes_Config!$A$5:$AN$5005,MATCH(D$4,Heroes_Config!$A$4:$AN$4,0),0)</f>
        <v>3</v>
      </c>
      <c r="E853" s="34">
        <v>4</v>
      </c>
      <c r="I853" s="34" t="str">
        <f>IF(F853="","",IF(F853=4,VLOOKUP(VALUE(CONCATENATE(E853,F853,IF(OR(VLOOKUP(C853,[3]Heroes_Config!B:C,2,0)="枪兵",VLOOKUP(C853,[3]Heroes_Config!B:C,2,0)="步兵",VLOOKUP(C853,[3]Heroes_Config!B:C,2,0)="骑兵",VLOOKUP(C853,[3]Heroes_Config!B:C,2,0)="轻骑兵",VLOOKUP(C853,[3]Heroes_Config!B:C,2,0)="重骑兵",VLOOKUP(C853,[3]Heroes_Config!B:C,2,0)="盾兵",VLOOKUP(C853,[3]Heroes_Config!B:C,2,0)="忍者",VLOOKUP(C853,[3]Heroes_Config!B:C,2,0)="怪兽"),0,1))),[4]被动技能!A$3:B$32,2,0),VLOOKUP(VALUE(LEFT(CONCATENATE(E853,F853,IF(OR(VLOOKUP(C853,[3]Heroes_Config!B:C,2,0)="枪兵",VLOOKUP(C853,[3]Heroes_Config!B:C,2,0)="步兵",VLOOKUP(C853,[3]Heroes_Config!B:C,2,0)="骑兵",VLOOKUP(C853,[3]Heroes_Config!B:C,2,0)="轻骑兵",VLOOKUP(C853,[3]Heroes_Config!B:C,2,0)="重骑兵",VLOOKUP(C853,[3]Heroes_Config!B:C,2,0)="盾兵",VLOOKUP(C853,[3]Heroes_Config!B:C,2,0)="忍者",VLOOKUP(C853,[3]Heroes_Config!B:C,2,0)="怪兽"),0,1)),2)),[4]被动技能!A$3:B$32,2,0)))</f>
        <v/>
      </c>
      <c r="J853" s="34" t="str">
        <f t="shared" si="117"/>
        <v/>
      </c>
      <c r="K853" s="34" t="str">
        <f>VLOOKUP(D853,[4]被动技能!$A$35:$B$37,2,0)</f>
        <v>80000020|5|80000021|5|80000022|5;80000021|10|80000022|10|80000023|10;80000022|15|80000023|15|80000024|15</v>
      </c>
      <c r="L853" s="34" t="str">
        <f t="shared" si="119"/>
        <v/>
      </c>
      <c r="M853" s="34" t="str">
        <f t="shared" si="120"/>
        <v/>
      </c>
    </row>
    <row r="854" spans="1:13" s="34" customFormat="1" x14ac:dyDescent="0.15">
      <c r="A854" s="34">
        <f t="shared" si="118"/>
        <v>8001705</v>
      </c>
      <c r="B854" s="92">
        <v>80017</v>
      </c>
      <c r="C854" s="92" t="s">
        <v>888</v>
      </c>
      <c r="D854" s="114">
        <f>VLOOKUP(B854,Heroes_Config!$A$5:$AN$5005,MATCH(D$4,Heroes_Config!$A$4:$AN$4,0),0)</f>
        <v>3</v>
      </c>
      <c r="E854" s="34">
        <v>5</v>
      </c>
      <c r="I854" s="34" t="str">
        <f>IF(F854="","",IF(F854=4,VLOOKUP(VALUE(CONCATENATE(E854,F854,IF(OR(VLOOKUP(C854,[3]Heroes_Config!B:C,2,0)="枪兵",VLOOKUP(C854,[3]Heroes_Config!B:C,2,0)="步兵",VLOOKUP(C854,[3]Heroes_Config!B:C,2,0)="骑兵",VLOOKUP(C854,[3]Heroes_Config!B:C,2,0)="轻骑兵",VLOOKUP(C854,[3]Heroes_Config!B:C,2,0)="重骑兵",VLOOKUP(C854,[3]Heroes_Config!B:C,2,0)="盾兵",VLOOKUP(C854,[3]Heroes_Config!B:C,2,0)="忍者",VLOOKUP(C854,[3]Heroes_Config!B:C,2,0)="怪兽"),0,1))),[4]被动技能!A$3:B$32,2,0),VLOOKUP(VALUE(LEFT(CONCATENATE(E854,F854,IF(OR(VLOOKUP(C854,[3]Heroes_Config!B:C,2,0)="枪兵",VLOOKUP(C854,[3]Heroes_Config!B:C,2,0)="步兵",VLOOKUP(C854,[3]Heroes_Config!B:C,2,0)="骑兵",VLOOKUP(C854,[3]Heroes_Config!B:C,2,0)="轻骑兵",VLOOKUP(C854,[3]Heroes_Config!B:C,2,0)="重骑兵",VLOOKUP(C854,[3]Heroes_Config!B:C,2,0)="盾兵",VLOOKUP(C854,[3]Heroes_Config!B:C,2,0)="忍者",VLOOKUP(C854,[3]Heroes_Config!B:C,2,0)="怪兽"),0,1)),2)),[4]被动技能!A$3:B$32,2,0)))</f>
        <v/>
      </c>
      <c r="J854" s="34" t="str">
        <f t="shared" si="117"/>
        <v/>
      </c>
      <c r="K854" s="34" t="str">
        <f>VLOOKUP(D854,[4]被动技能!$A$35:$B$37,2,0)</f>
        <v>80000020|5|80000021|5|80000022|5;80000021|10|80000022|10|80000023|10;80000022|15|80000023|15|80000024|15</v>
      </c>
      <c r="L854" s="34" t="str">
        <f t="shared" si="119"/>
        <v/>
      </c>
      <c r="M854" s="34" t="str">
        <f t="shared" si="120"/>
        <v/>
      </c>
    </row>
    <row r="855" spans="1:13" s="34" customFormat="1" x14ac:dyDescent="0.15">
      <c r="A855" s="34">
        <f t="shared" si="118"/>
        <v>8001706</v>
      </c>
      <c r="B855" s="92">
        <v>80017</v>
      </c>
      <c r="C855" s="92" t="s">
        <v>888</v>
      </c>
      <c r="D855" s="114">
        <f>VLOOKUP(B855,Heroes_Config!$A$5:$AN$5005,MATCH(D$4,Heroes_Config!$A$4:$AN$4,0),0)</f>
        <v>3</v>
      </c>
      <c r="E855" s="34">
        <v>6</v>
      </c>
      <c r="I855" s="34" t="str">
        <f>IF(F855="","",IF(F855=4,VLOOKUP(VALUE(CONCATENATE(E855,F855,IF(OR(VLOOKUP(C855,[3]Heroes_Config!B:C,2,0)="枪兵",VLOOKUP(C855,[3]Heroes_Config!B:C,2,0)="步兵",VLOOKUP(C855,[3]Heroes_Config!B:C,2,0)="骑兵",VLOOKUP(C855,[3]Heroes_Config!B:C,2,0)="轻骑兵",VLOOKUP(C855,[3]Heroes_Config!B:C,2,0)="重骑兵",VLOOKUP(C855,[3]Heroes_Config!B:C,2,0)="盾兵",VLOOKUP(C855,[3]Heroes_Config!B:C,2,0)="忍者",VLOOKUP(C855,[3]Heroes_Config!B:C,2,0)="怪兽"),0,1))),[4]被动技能!A$3:B$32,2,0),VLOOKUP(VALUE(LEFT(CONCATENATE(E855,F855,IF(OR(VLOOKUP(C855,[3]Heroes_Config!B:C,2,0)="枪兵",VLOOKUP(C855,[3]Heroes_Config!B:C,2,0)="步兵",VLOOKUP(C855,[3]Heroes_Config!B:C,2,0)="骑兵",VLOOKUP(C855,[3]Heroes_Config!B:C,2,0)="轻骑兵",VLOOKUP(C855,[3]Heroes_Config!B:C,2,0)="重骑兵",VLOOKUP(C855,[3]Heroes_Config!B:C,2,0)="盾兵",VLOOKUP(C855,[3]Heroes_Config!B:C,2,0)="忍者",VLOOKUP(C855,[3]Heroes_Config!B:C,2,0)="怪兽"),0,1)),2)),[4]被动技能!A$3:B$32,2,0)))</f>
        <v/>
      </c>
      <c r="J855" s="34" t="str">
        <f t="shared" si="117"/>
        <v/>
      </c>
      <c r="K855" s="34" t="str">
        <f>VLOOKUP(D855,[4]被动技能!$A$35:$B$37,2,0)</f>
        <v>80000020|5|80000021|5|80000022|5;80000021|10|80000022|10|80000023|10;80000022|15|80000023|15|80000024|15</v>
      </c>
      <c r="L855" s="34" t="str">
        <f t="shared" si="119"/>
        <v/>
      </c>
      <c r="M855" s="34" t="str">
        <f t="shared" si="120"/>
        <v/>
      </c>
    </row>
    <row r="856" spans="1:13" s="34" customFormat="1" x14ac:dyDescent="0.15">
      <c r="A856" s="34">
        <f t="shared" si="118"/>
        <v>8001801</v>
      </c>
      <c r="B856" s="92">
        <v>80018</v>
      </c>
      <c r="C856" s="92" t="s">
        <v>889</v>
      </c>
      <c r="D856" s="114">
        <f>VLOOKUP(B856,Heroes_Config!$A$5:$AN$5005,MATCH(D$4,Heroes_Config!$A$4:$AN$4,0),0)</f>
        <v>3</v>
      </c>
      <c r="E856" s="34">
        <v>1</v>
      </c>
      <c r="I856" s="34" t="str">
        <f>IF(F856="","",IF(F856=4,VLOOKUP(VALUE(CONCATENATE(E856,F856,IF(OR(VLOOKUP(C856,[3]Heroes_Config!B:C,2,0)="枪兵",VLOOKUP(C856,[3]Heroes_Config!B:C,2,0)="步兵",VLOOKUP(C856,[3]Heroes_Config!B:C,2,0)="骑兵",VLOOKUP(C856,[3]Heroes_Config!B:C,2,0)="轻骑兵",VLOOKUP(C856,[3]Heroes_Config!B:C,2,0)="重骑兵",VLOOKUP(C856,[3]Heroes_Config!B:C,2,0)="盾兵",VLOOKUP(C856,[3]Heroes_Config!B:C,2,0)="忍者",VLOOKUP(C856,[3]Heroes_Config!B:C,2,0)="怪兽"),0,1))),[4]被动技能!A$3:B$32,2,0),VLOOKUP(VALUE(LEFT(CONCATENATE(E856,F856,IF(OR(VLOOKUP(C856,[3]Heroes_Config!B:C,2,0)="枪兵",VLOOKUP(C856,[3]Heroes_Config!B:C,2,0)="步兵",VLOOKUP(C856,[3]Heroes_Config!B:C,2,0)="骑兵",VLOOKUP(C856,[3]Heroes_Config!B:C,2,0)="轻骑兵",VLOOKUP(C856,[3]Heroes_Config!B:C,2,0)="重骑兵",VLOOKUP(C856,[3]Heroes_Config!B:C,2,0)="盾兵",VLOOKUP(C856,[3]Heroes_Config!B:C,2,0)="忍者",VLOOKUP(C856,[3]Heroes_Config!B:C,2,0)="怪兽"),0,1)),2)),[4]被动技能!A$3:B$32,2,0)))</f>
        <v/>
      </c>
      <c r="J856" s="34" t="str">
        <f t="shared" si="117"/>
        <v/>
      </c>
      <c r="K856" s="34" t="str">
        <f>VLOOKUP(D856,[4]被动技能!$A$35:$B$37,2,0)</f>
        <v>80000020|5|80000021|5|80000022|5;80000021|10|80000022|10|80000023|10;80000022|15|80000023|15|80000024|15</v>
      </c>
      <c r="L856" s="34" t="str">
        <f t="shared" si="119"/>
        <v/>
      </c>
      <c r="M856" s="34" t="str">
        <f t="shared" si="120"/>
        <v/>
      </c>
    </row>
    <row r="857" spans="1:13" s="34" customFormat="1" x14ac:dyDescent="0.15">
      <c r="A857" s="34">
        <f t="shared" si="118"/>
        <v>8001802</v>
      </c>
      <c r="B857" s="92">
        <v>80018</v>
      </c>
      <c r="C857" s="92" t="s">
        <v>889</v>
      </c>
      <c r="D857" s="114">
        <f>VLOOKUP(B857,Heroes_Config!$A$5:$AN$5005,MATCH(D$4,Heroes_Config!$A$4:$AN$4,0),0)</f>
        <v>3</v>
      </c>
      <c r="E857" s="34">
        <v>2</v>
      </c>
      <c r="I857" s="34" t="str">
        <f>IF(F857="","",IF(F857=4,VLOOKUP(VALUE(CONCATENATE(E857,F857,IF(OR(VLOOKUP(C857,[3]Heroes_Config!B:C,2,0)="枪兵",VLOOKUP(C857,[3]Heroes_Config!B:C,2,0)="步兵",VLOOKUP(C857,[3]Heroes_Config!B:C,2,0)="骑兵",VLOOKUP(C857,[3]Heroes_Config!B:C,2,0)="轻骑兵",VLOOKUP(C857,[3]Heroes_Config!B:C,2,0)="重骑兵",VLOOKUP(C857,[3]Heroes_Config!B:C,2,0)="盾兵",VLOOKUP(C857,[3]Heroes_Config!B:C,2,0)="忍者",VLOOKUP(C857,[3]Heroes_Config!B:C,2,0)="怪兽"),0,1))),[4]被动技能!A$3:B$32,2,0),VLOOKUP(VALUE(LEFT(CONCATENATE(E857,F857,IF(OR(VLOOKUP(C857,[3]Heroes_Config!B:C,2,0)="枪兵",VLOOKUP(C857,[3]Heroes_Config!B:C,2,0)="步兵",VLOOKUP(C857,[3]Heroes_Config!B:C,2,0)="骑兵",VLOOKUP(C857,[3]Heroes_Config!B:C,2,0)="轻骑兵",VLOOKUP(C857,[3]Heroes_Config!B:C,2,0)="重骑兵",VLOOKUP(C857,[3]Heroes_Config!B:C,2,0)="盾兵",VLOOKUP(C857,[3]Heroes_Config!B:C,2,0)="忍者",VLOOKUP(C857,[3]Heroes_Config!B:C,2,0)="怪兽"),0,1)),2)),[4]被动技能!A$3:B$32,2,0)))</f>
        <v/>
      </c>
      <c r="J857" s="34" t="str">
        <f t="shared" si="117"/>
        <v/>
      </c>
      <c r="K857" s="34" t="str">
        <f>VLOOKUP(D857,[4]被动技能!$A$35:$B$37,2,0)</f>
        <v>80000020|5|80000021|5|80000022|5;80000021|10|80000022|10|80000023|10;80000022|15|80000023|15|80000024|15</v>
      </c>
      <c r="L857" s="34" t="str">
        <f t="shared" si="119"/>
        <v/>
      </c>
      <c r="M857" s="34" t="str">
        <f t="shared" si="120"/>
        <v/>
      </c>
    </row>
    <row r="858" spans="1:13" s="34" customFormat="1" x14ac:dyDescent="0.15">
      <c r="A858" s="34">
        <f t="shared" si="118"/>
        <v>8001803</v>
      </c>
      <c r="B858" s="92">
        <v>80018</v>
      </c>
      <c r="C858" s="92" t="s">
        <v>889</v>
      </c>
      <c r="D858" s="114">
        <f>VLOOKUP(B858,Heroes_Config!$A$5:$AN$5005,MATCH(D$4,Heroes_Config!$A$4:$AN$4,0),0)</f>
        <v>3</v>
      </c>
      <c r="E858" s="34">
        <v>3</v>
      </c>
      <c r="I858" s="34" t="str">
        <f>IF(F858="","",IF(F858=4,VLOOKUP(VALUE(CONCATENATE(E858,F858,IF(OR(VLOOKUP(C858,[3]Heroes_Config!B:C,2,0)="枪兵",VLOOKUP(C858,[3]Heroes_Config!B:C,2,0)="步兵",VLOOKUP(C858,[3]Heroes_Config!B:C,2,0)="骑兵",VLOOKUP(C858,[3]Heroes_Config!B:C,2,0)="轻骑兵",VLOOKUP(C858,[3]Heroes_Config!B:C,2,0)="重骑兵",VLOOKUP(C858,[3]Heroes_Config!B:C,2,0)="盾兵",VLOOKUP(C858,[3]Heroes_Config!B:C,2,0)="忍者",VLOOKUP(C858,[3]Heroes_Config!B:C,2,0)="怪兽"),0,1))),[4]被动技能!A$3:B$32,2,0),VLOOKUP(VALUE(LEFT(CONCATENATE(E858,F858,IF(OR(VLOOKUP(C858,[3]Heroes_Config!B:C,2,0)="枪兵",VLOOKUP(C858,[3]Heroes_Config!B:C,2,0)="步兵",VLOOKUP(C858,[3]Heroes_Config!B:C,2,0)="骑兵",VLOOKUP(C858,[3]Heroes_Config!B:C,2,0)="轻骑兵",VLOOKUP(C858,[3]Heroes_Config!B:C,2,0)="重骑兵",VLOOKUP(C858,[3]Heroes_Config!B:C,2,0)="盾兵",VLOOKUP(C858,[3]Heroes_Config!B:C,2,0)="忍者",VLOOKUP(C858,[3]Heroes_Config!B:C,2,0)="怪兽"),0,1)),2)),[4]被动技能!A$3:B$32,2,0)))</f>
        <v/>
      </c>
      <c r="J858" s="34" t="str">
        <f t="shared" si="117"/>
        <v/>
      </c>
      <c r="K858" s="34" t="str">
        <f>VLOOKUP(D858,[4]被动技能!$A$35:$B$37,2,0)</f>
        <v>80000020|5|80000021|5|80000022|5;80000021|10|80000022|10|80000023|10;80000022|15|80000023|15|80000024|15</v>
      </c>
      <c r="L858" s="34" t="str">
        <f t="shared" si="119"/>
        <v/>
      </c>
      <c r="M858" s="34" t="str">
        <f t="shared" si="120"/>
        <v/>
      </c>
    </row>
    <row r="859" spans="1:13" s="34" customFormat="1" x14ac:dyDescent="0.15">
      <c r="A859" s="34">
        <f t="shared" si="118"/>
        <v>8001804</v>
      </c>
      <c r="B859" s="92">
        <v>80018</v>
      </c>
      <c r="C859" s="92" t="s">
        <v>889</v>
      </c>
      <c r="D859" s="114">
        <f>VLOOKUP(B859,Heroes_Config!$A$5:$AN$5005,MATCH(D$4,Heroes_Config!$A$4:$AN$4,0),0)</f>
        <v>3</v>
      </c>
      <c r="E859" s="34">
        <v>4</v>
      </c>
      <c r="I859" s="34" t="str">
        <f>IF(F859="","",IF(F859=4,VLOOKUP(VALUE(CONCATENATE(E859,F859,IF(OR(VLOOKUP(C859,[3]Heroes_Config!B:C,2,0)="枪兵",VLOOKUP(C859,[3]Heroes_Config!B:C,2,0)="步兵",VLOOKUP(C859,[3]Heroes_Config!B:C,2,0)="骑兵",VLOOKUP(C859,[3]Heroes_Config!B:C,2,0)="轻骑兵",VLOOKUP(C859,[3]Heroes_Config!B:C,2,0)="重骑兵",VLOOKUP(C859,[3]Heroes_Config!B:C,2,0)="盾兵",VLOOKUP(C859,[3]Heroes_Config!B:C,2,0)="忍者",VLOOKUP(C859,[3]Heroes_Config!B:C,2,0)="怪兽"),0,1))),[4]被动技能!A$3:B$32,2,0),VLOOKUP(VALUE(LEFT(CONCATENATE(E859,F859,IF(OR(VLOOKUP(C859,[3]Heroes_Config!B:C,2,0)="枪兵",VLOOKUP(C859,[3]Heroes_Config!B:C,2,0)="步兵",VLOOKUP(C859,[3]Heroes_Config!B:C,2,0)="骑兵",VLOOKUP(C859,[3]Heroes_Config!B:C,2,0)="轻骑兵",VLOOKUP(C859,[3]Heroes_Config!B:C,2,0)="重骑兵",VLOOKUP(C859,[3]Heroes_Config!B:C,2,0)="盾兵",VLOOKUP(C859,[3]Heroes_Config!B:C,2,0)="忍者",VLOOKUP(C859,[3]Heroes_Config!B:C,2,0)="怪兽"),0,1)),2)),[4]被动技能!A$3:B$32,2,0)))</f>
        <v/>
      </c>
      <c r="J859" s="34" t="str">
        <f t="shared" si="117"/>
        <v/>
      </c>
      <c r="K859" s="34" t="str">
        <f>VLOOKUP(D859,[4]被动技能!$A$35:$B$37,2,0)</f>
        <v>80000020|5|80000021|5|80000022|5;80000021|10|80000022|10|80000023|10;80000022|15|80000023|15|80000024|15</v>
      </c>
      <c r="L859" s="34" t="str">
        <f t="shared" si="119"/>
        <v/>
      </c>
      <c r="M859" s="34" t="str">
        <f t="shared" si="120"/>
        <v/>
      </c>
    </row>
    <row r="860" spans="1:13" s="34" customFormat="1" x14ac:dyDescent="0.15">
      <c r="A860" s="34">
        <f t="shared" si="118"/>
        <v>8001805</v>
      </c>
      <c r="B860" s="92">
        <v>80018</v>
      </c>
      <c r="C860" s="92" t="s">
        <v>889</v>
      </c>
      <c r="D860" s="114">
        <f>VLOOKUP(B860,Heroes_Config!$A$5:$AN$5005,MATCH(D$4,Heroes_Config!$A$4:$AN$4,0),0)</f>
        <v>3</v>
      </c>
      <c r="E860" s="34">
        <v>5</v>
      </c>
      <c r="I860" s="34" t="str">
        <f>IF(F860="","",IF(F860=4,VLOOKUP(VALUE(CONCATENATE(E860,F860,IF(OR(VLOOKUP(C860,[3]Heroes_Config!B:C,2,0)="枪兵",VLOOKUP(C860,[3]Heroes_Config!B:C,2,0)="步兵",VLOOKUP(C860,[3]Heroes_Config!B:C,2,0)="骑兵",VLOOKUP(C860,[3]Heroes_Config!B:C,2,0)="轻骑兵",VLOOKUP(C860,[3]Heroes_Config!B:C,2,0)="重骑兵",VLOOKUP(C860,[3]Heroes_Config!B:C,2,0)="盾兵",VLOOKUP(C860,[3]Heroes_Config!B:C,2,0)="忍者",VLOOKUP(C860,[3]Heroes_Config!B:C,2,0)="怪兽"),0,1))),[4]被动技能!A$3:B$32,2,0),VLOOKUP(VALUE(LEFT(CONCATENATE(E860,F860,IF(OR(VLOOKUP(C860,[3]Heroes_Config!B:C,2,0)="枪兵",VLOOKUP(C860,[3]Heroes_Config!B:C,2,0)="步兵",VLOOKUP(C860,[3]Heroes_Config!B:C,2,0)="骑兵",VLOOKUP(C860,[3]Heroes_Config!B:C,2,0)="轻骑兵",VLOOKUP(C860,[3]Heroes_Config!B:C,2,0)="重骑兵",VLOOKUP(C860,[3]Heroes_Config!B:C,2,0)="盾兵",VLOOKUP(C860,[3]Heroes_Config!B:C,2,0)="忍者",VLOOKUP(C860,[3]Heroes_Config!B:C,2,0)="怪兽"),0,1)),2)),[4]被动技能!A$3:B$32,2,0)))</f>
        <v/>
      </c>
      <c r="J860" s="34" t="str">
        <f t="shared" si="117"/>
        <v/>
      </c>
      <c r="K860" s="34" t="str">
        <f>VLOOKUP(D860,[4]被动技能!$A$35:$B$37,2,0)</f>
        <v>80000020|5|80000021|5|80000022|5;80000021|10|80000022|10|80000023|10;80000022|15|80000023|15|80000024|15</v>
      </c>
      <c r="L860" s="34" t="str">
        <f t="shared" si="119"/>
        <v/>
      </c>
      <c r="M860" s="34" t="str">
        <f t="shared" si="120"/>
        <v/>
      </c>
    </row>
    <row r="861" spans="1:13" s="34" customFormat="1" x14ac:dyDescent="0.15">
      <c r="A861" s="34">
        <f t="shared" si="118"/>
        <v>8001806</v>
      </c>
      <c r="B861" s="92">
        <v>80018</v>
      </c>
      <c r="C861" s="92" t="s">
        <v>889</v>
      </c>
      <c r="D861" s="114">
        <f>VLOOKUP(B861,Heroes_Config!$A$5:$AN$5005,MATCH(D$4,Heroes_Config!$A$4:$AN$4,0),0)</f>
        <v>3</v>
      </c>
      <c r="E861" s="34">
        <v>6</v>
      </c>
      <c r="I861" s="34" t="str">
        <f>IF(F861="","",IF(F861=4,VLOOKUP(VALUE(CONCATENATE(E861,F861,IF(OR(VLOOKUP(C861,[3]Heroes_Config!B:C,2,0)="枪兵",VLOOKUP(C861,[3]Heroes_Config!B:C,2,0)="步兵",VLOOKUP(C861,[3]Heroes_Config!B:C,2,0)="骑兵",VLOOKUP(C861,[3]Heroes_Config!B:C,2,0)="轻骑兵",VLOOKUP(C861,[3]Heroes_Config!B:C,2,0)="重骑兵",VLOOKUP(C861,[3]Heroes_Config!B:C,2,0)="盾兵",VLOOKUP(C861,[3]Heroes_Config!B:C,2,0)="忍者",VLOOKUP(C861,[3]Heroes_Config!B:C,2,0)="怪兽"),0,1))),[4]被动技能!A$3:B$32,2,0),VLOOKUP(VALUE(LEFT(CONCATENATE(E861,F861,IF(OR(VLOOKUP(C861,[3]Heroes_Config!B:C,2,0)="枪兵",VLOOKUP(C861,[3]Heroes_Config!B:C,2,0)="步兵",VLOOKUP(C861,[3]Heroes_Config!B:C,2,0)="骑兵",VLOOKUP(C861,[3]Heroes_Config!B:C,2,0)="轻骑兵",VLOOKUP(C861,[3]Heroes_Config!B:C,2,0)="重骑兵",VLOOKUP(C861,[3]Heroes_Config!B:C,2,0)="盾兵",VLOOKUP(C861,[3]Heroes_Config!B:C,2,0)="忍者",VLOOKUP(C861,[3]Heroes_Config!B:C,2,0)="怪兽"),0,1)),2)),[4]被动技能!A$3:B$32,2,0)))</f>
        <v/>
      </c>
      <c r="J861" s="34" t="str">
        <f t="shared" ref="J861:J907" si="121">IF(N861&lt;&gt;"",L861&amp;"|"&amp;M861&amp;";"&amp;N861&amp;"|"&amp;O861,IF(L861&lt;&gt;"",L861&amp;"|"&amp;M861,""))</f>
        <v/>
      </c>
      <c r="K861" s="34" t="str">
        <f>VLOOKUP(D861,[4]被动技能!$A$35:$B$37,2,0)</f>
        <v>80000020|5|80000021|5|80000022|5;80000021|10|80000022|10|80000023|10;80000022|15|80000023|15|80000024|15</v>
      </c>
      <c r="L861" s="34" t="str">
        <f t="shared" si="119"/>
        <v/>
      </c>
      <c r="M861" s="34" t="str">
        <f t="shared" si="120"/>
        <v/>
      </c>
    </row>
    <row r="862" spans="1:13" s="34" customFormat="1" x14ac:dyDescent="0.15">
      <c r="A862" s="34">
        <f t="shared" si="118"/>
        <v>8001901</v>
      </c>
      <c r="B862" s="92">
        <v>80019</v>
      </c>
      <c r="C862" s="92" t="s">
        <v>890</v>
      </c>
      <c r="D862" s="114">
        <f>VLOOKUP(B862,Heroes_Config!$A$5:$AN$5005,MATCH(D$4,Heroes_Config!$A$4:$AN$4,0),0)</f>
        <v>3</v>
      </c>
      <c r="E862" s="34">
        <v>1</v>
      </c>
      <c r="I862" s="34" t="str">
        <f>IF(F862="","",IF(F862=4,VLOOKUP(VALUE(CONCATENATE(E862,F862,IF(OR(VLOOKUP(C862,[3]Heroes_Config!B:C,2,0)="枪兵",VLOOKUP(C862,[3]Heroes_Config!B:C,2,0)="步兵",VLOOKUP(C862,[3]Heroes_Config!B:C,2,0)="骑兵",VLOOKUP(C862,[3]Heroes_Config!B:C,2,0)="轻骑兵",VLOOKUP(C862,[3]Heroes_Config!B:C,2,0)="重骑兵",VLOOKUP(C862,[3]Heroes_Config!B:C,2,0)="盾兵",VLOOKUP(C862,[3]Heroes_Config!B:C,2,0)="忍者",VLOOKUP(C862,[3]Heroes_Config!B:C,2,0)="怪兽"),0,1))),[4]被动技能!A$3:B$32,2,0),VLOOKUP(VALUE(LEFT(CONCATENATE(E862,F862,IF(OR(VLOOKUP(C862,[3]Heroes_Config!B:C,2,0)="枪兵",VLOOKUP(C862,[3]Heroes_Config!B:C,2,0)="步兵",VLOOKUP(C862,[3]Heroes_Config!B:C,2,0)="骑兵",VLOOKUP(C862,[3]Heroes_Config!B:C,2,0)="轻骑兵",VLOOKUP(C862,[3]Heroes_Config!B:C,2,0)="重骑兵",VLOOKUP(C862,[3]Heroes_Config!B:C,2,0)="盾兵",VLOOKUP(C862,[3]Heroes_Config!B:C,2,0)="忍者",VLOOKUP(C862,[3]Heroes_Config!B:C,2,0)="怪兽"),0,1)),2)),[4]被动技能!A$3:B$32,2,0)))</f>
        <v/>
      </c>
      <c r="J862" s="34" t="str">
        <f t="shared" si="121"/>
        <v/>
      </c>
      <c r="K862" s="34" t="str">
        <f>VLOOKUP(D862,[4]被动技能!$A$35:$B$37,2,0)</f>
        <v>80000020|5|80000021|5|80000022|5;80000021|10|80000022|10|80000023|10;80000022|15|80000023|15|80000024|15</v>
      </c>
      <c r="L862" s="34" t="str">
        <f t="shared" si="119"/>
        <v/>
      </c>
      <c r="M862" s="34" t="str">
        <f t="shared" si="120"/>
        <v/>
      </c>
    </row>
    <row r="863" spans="1:13" s="34" customFormat="1" x14ac:dyDescent="0.15">
      <c r="A863" s="34">
        <f t="shared" si="118"/>
        <v>8001902</v>
      </c>
      <c r="B863" s="92">
        <v>80019</v>
      </c>
      <c r="C863" s="92" t="s">
        <v>890</v>
      </c>
      <c r="D863" s="114">
        <f>VLOOKUP(B863,Heroes_Config!$A$5:$AN$5005,MATCH(D$4,Heroes_Config!$A$4:$AN$4,0),0)</f>
        <v>3</v>
      </c>
      <c r="E863" s="34">
        <v>2</v>
      </c>
      <c r="I863" s="34" t="str">
        <f>IF(F863="","",IF(F863=4,VLOOKUP(VALUE(CONCATENATE(E863,F863,IF(OR(VLOOKUP(C863,[3]Heroes_Config!B:C,2,0)="枪兵",VLOOKUP(C863,[3]Heroes_Config!B:C,2,0)="步兵",VLOOKUP(C863,[3]Heroes_Config!B:C,2,0)="骑兵",VLOOKUP(C863,[3]Heroes_Config!B:C,2,0)="轻骑兵",VLOOKUP(C863,[3]Heroes_Config!B:C,2,0)="重骑兵",VLOOKUP(C863,[3]Heroes_Config!B:C,2,0)="盾兵",VLOOKUP(C863,[3]Heroes_Config!B:C,2,0)="忍者",VLOOKUP(C863,[3]Heroes_Config!B:C,2,0)="怪兽"),0,1))),[4]被动技能!A$3:B$32,2,0),VLOOKUP(VALUE(LEFT(CONCATENATE(E863,F863,IF(OR(VLOOKUP(C863,[3]Heroes_Config!B:C,2,0)="枪兵",VLOOKUP(C863,[3]Heroes_Config!B:C,2,0)="步兵",VLOOKUP(C863,[3]Heroes_Config!B:C,2,0)="骑兵",VLOOKUP(C863,[3]Heroes_Config!B:C,2,0)="轻骑兵",VLOOKUP(C863,[3]Heroes_Config!B:C,2,0)="重骑兵",VLOOKUP(C863,[3]Heroes_Config!B:C,2,0)="盾兵",VLOOKUP(C863,[3]Heroes_Config!B:C,2,0)="忍者",VLOOKUP(C863,[3]Heroes_Config!B:C,2,0)="怪兽"),0,1)),2)),[4]被动技能!A$3:B$32,2,0)))</f>
        <v/>
      </c>
      <c r="J863" s="34" t="str">
        <f t="shared" si="121"/>
        <v/>
      </c>
      <c r="K863" s="34" t="str">
        <f>VLOOKUP(D863,[4]被动技能!$A$35:$B$37,2,0)</f>
        <v>80000020|5|80000021|5|80000022|5;80000021|10|80000022|10|80000023|10;80000022|15|80000023|15|80000024|15</v>
      </c>
      <c r="L863" s="34" t="str">
        <f t="shared" si="119"/>
        <v/>
      </c>
      <c r="M863" s="34" t="str">
        <f t="shared" si="120"/>
        <v/>
      </c>
    </row>
    <row r="864" spans="1:13" s="34" customFormat="1" x14ac:dyDescent="0.15">
      <c r="A864" s="34">
        <f t="shared" si="118"/>
        <v>8001903</v>
      </c>
      <c r="B864" s="92">
        <v>80019</v>
      </c>
      <c r="C864" s="92" t="s">
        <v>890</v>
      </c>
      <c r="D864" s="114">
        <f>VLOOKUP(B864,Heroes_Config!$A$5:$AN$5005,MATCH(D$4,Heroes_Config!$A$4:$AN$4,0),0)</f>
        <v>3</v>
      </c>
      <c r="E864" s="34">
        <v>3</v>
      </c>
      <c r="I864" s="34" t="str">
        <f>IF(F864="","",IF(F864=4,VLOOKUP(VALUE(CONCATENATE(E864,F864,IF(OR(VLOOKUP(C864,[3]Heroes_Config!B:C,2,0)="枪兵",VLOOKUP(C864,[3]Heroes_Config!B:C,2,0)="步兵",VLOOKUP(C864,[3]Heroes_Config!B:C,2,0)="骑兵",VLOOKUP(C864,[3]Heroes_Config!B:C,2,0)="轻骑兵",VLOOKUP(C864,[3]Heroes_Config!B:C,2,0)="重骑兵",VLOOKUP(C864,[3]Heroes_Config!B:C,2,0)="盾兵",VLOOKUP(C864,[3]Heroes_Config!B:C,2,0)="忍者",VLOOKUP(C864,[3]Heroes_Config!B:C,2,0)="怪兽"),0,1))),[4]被动技能!A$3:B$32,2,0),VLOOKUP(VALUE(LEFT(CONCATENATE(E864,F864,IF(OR(VLOOKUP(C864,[3]Heroes_Config!B:C,2,0)="枪兵",VLOOKUP(C864,[3]Heroes_Config!B:C,2,0)="步兵",VLOOKUP(C864,[3]Heroes_Config!B:C,2,0)="骑兵",VLOOKUP(C864,[3]Heroes_Config!B:C,2,0)="轻骑兵",VLOOKUP(C864,[3]Heroes_Config!B:C,2,0)="重骑兵",VLOOKUP(C864,[3]Heroes_Config!B:C,2,0)="盾兵",VLOOKUP(C864,[3]Heroes_Config!B:C,2,0)="忍者",VLOOKUP(C864,[3]Heroes_Config!B:C,2,0)="怪兽"),0,1)),2)),[4]被动技能!A$3:B$32,2,0)))</f>
        <v/>
      </c>
      <c r="J864" s="34" t="str">
        <f t="shared" si="121"/>
        <v/>
      </c>
      <c r="K864" s="34" t="str">
        <f>VLOOKUP(D864,[4]被动技能!$A$35:$B$37,2,0)</f>
        <v>80000020|5|80000021|5|80000022|5;80000021|10|80000022|10|80000023|10;80000022|15|80000023|15|80000024|15</v>
      </c>
      <c r="L864" s="34" t="str">
        <f t="shared" si="119"/>
        <v/>
      </c>
      <c r="M864" s="34" t="str">
        <f t="shared" si="120"/>
        <v/>
      </c>
    </row>
    <row r="865" spans="1:13" s="34" customFormat="1" x14ac:dyDescent="0.15">
      <c r="A865" s="34">
        <f t="shared" si="118"/>
        <v>8001904</v>
      </c>
      <c r="B865" s="92">
        <v>80019</v>
      </c>
      <c r="C865" s="92" t="s">
        <v>890</v>
      </c>
      <c r="D865" s="114">
        <f>VLOOKUP(B865,Heroes_Config!$A$5:$AN$5005,MATCH(D$4,Heroes_Config!$A$4:$AN$4,0),0)</f>
        <v>3</v>
      </c>
      <c r="E865" s="34">
        <v>4</v>
      </c>
      <c r="I865" s="34" t="str">
        <f>IF(F865="","",IF(F865=4,VLOOKUP(VALUE(CONCATENATE(E865,F865,IF(OR(VLOOKUP(C865,[3]Heroes_Config!B:C,2,0)="枪兵",VLOOKUP(C865,[3]Heroes_Config!B:C,2,0)="步兵",VLOOKUP(C865,[3]Heroes_Config!B:C,2,0)="骑兵",VLOOKUP(C865,[3]Heroes_Config!B:C,2,0)="轻骑兵",VLOOKUP(C865,[3]Heroes_Config!B:C,2,0)="重骑兵",VLOOKUP(C865,[3]Heroes_Config!B:C,2,0)="盾兵",VLOOKUP(C865,[3]Heroes_Config!B:C,2,0)="忍者",VLOOKUP(C865,[3]Heroes_Config!B:C,2,0)="怪兽"),0,1))),[4]被动技能!A$3:B$32,2,0),VLOOKUP(VALUE(LEFT(CONCATENATE(E865,F865,IF(OR(VLOOKUP(C865,[3]Heroes_Config!B:C,2,0)="枪兵",VLOOKUP(C865,[3]Heroes_Config!B:C,2,0)="步兵",VLOOKUP(C865,[3]Heroes_Config!B:C,2,0)="骑兵",VLOOKUP(C865,[3]Heroes_Config!B:C,2,0)="轻骑兵",VLOOKUP(C865,[3]Heroes_Config!B:C,2,0)="重骑兵",VLOOKUP(C865,[3]Heroes_Config!B:C,2,0)="盾兵",VLOOKUP(C865,[3]Heroes_Config!B:C,2,0)="忍者",VLOOKUP(C865,[3]Heroes_Config!B:C,2,0)="怪兽"),0,1)),2)),[4]被动技能!A$3:B$32,2,0)))</f>
        <v/>
      </c>
      <c r="J865" s="34" t="str">
        <f t="shared" si="121"/>
        <v/>
      </c>
      <c r="K865" s="34" t="str">
        <f>VLOOKUP(D865,[4]被动技能!$A$35:$B$37,2,0)</f>
        <v>80000020|5|80000021|5|80000022|5;80000021|10|80000022|10|80000023|10;80000022|15|80000023|15|80000024|15</v>
      </c>
      <c r="L865" s="34" t="str">
        <f t="shared" si="119"/>
        <v/>
      </c>
      <c r="M865" s="34" t="str">
        <f t="shared" si="120"/>
        <v/>
      </c>
    </row>
    <row r="866" spans="1:13" s="34" customFormat="1" x14ac:dyDescent="0.15">
      <c r="A866" s="34">
        <f t="shared" si="118"/>
        <v>8001905</v>
      </c>
      <c r="B866" s="92">
        <v>80019</v>
      </c>
      <c r="C866" s="92" t="s">
        <v>890</v>
      </c>
      <c r="D866" s="114">
        <f>VLOOKUP(B866,Heroes_Config!$A$5:$AN$5005,MATCH(D$4,Heroes_Config!$A$4:$AN$4,0),0)</f>
        <v>3</v>
      </c>
      <c r="E866" s="34">
        <v>5</v>
      </c>
      <c r="I866" s="34" t="str">
        <f>IF(F866="","",IF(F866=4,VLOOKUP(VALUE(CONCATENATE(E866,F866,IF(OR(VLOOKUP(C866,[3]Heroes_Config!B:C,2,0)="枪兵",VLOOKUP(C866,[3]Heroes_Config!B:C,2,0)="步兵",VLOOKUP(C866,[3]Heroes_Config!B:C,2,0)="骑兵",VLOOKUP(C866,[3]Heroes_Config!B:C,2,0)="轻骑兵",VLOOKUP(C866,[3]Heroes_Config!B:C,2,0)="重骑兵",VLOOKUP(C866,[3]Heroes_Config!B:C,2,0)="盾兵",VLOOKUP(C866,[3]Heroes_Config!B:C,2,0)="忍者",VLOOKUP(C866,[3]Heroes_Config!B:C,2,0)="怪兽"),0,1))),[4]被动技能!A$3:B$32,2,0),VLOOKUP(VALUE(LEFT(CONCATENATE(E866,F866,IF(OR(VLOOKUP(C866,[3]Heroes_Config!B:C,2,0)="枪兵",VLOOKUP(C866,[3]Heroes_Config!B:C,2,0)="步兵",VLOOKUP(C866,[3]Heroes_Config!B:C,2,0)="骑兵",VLOOKUP(C866,[3]Heroes_Config!B:C,2,0)="轻骑兵",VLOOKUP(C866,[3]Heroes_Config!B:C,2,0)="重骑兵",VLOOKUP(C866,[3]Heroes_Config!B:C,2,0)="盾兵",VLOOKUP(C866,[3]Heroes_Config!B:C,2,0)="忍者",VLOOKUP(C866,[3]Heroes_Config!B:C,2,0)="怪兽"),0,1)),2)),[4]被动技能!A$3:B$32,2,0)))</f>
        <v/>
      </c>
      <c r="J866" s="34" t="str">
        <f t="shared" si="121"/>
        <v/>
      </c>
      <c r="K866" s="34" t="str">
        <f>VLOOKUP(D866,[4]被动技能!$A$35:$B$37,2,0)</f>
        <v>80000020|5|80000021|5|80000022|5;80000021|10|80000022|10|80000023|10;80000022|15|80000023|15|80000024|15</v>
      </c>
      <c r="L866" s="34" t="str">
        <f t="shared" si="119"/>
        <v/>
      </c>
      <c r="M866" s="34" t="str">
        <f t="shared" si="120"/>
        <v/>
      </c>
    </row>
    <row r="867" spans="1:13" s="34" customFormat="1" x14ac:dyDescent="0.15">
      <c r="A867" s="34">
        <f t="shared" si="118"/>
        <v>8001906</v>
      </c>
      <c r="B867" s="92">
        <v>80019</v>
      </c>
      <c r="C867" s="92" t="s">
        <v>890</v>
      </c>
      <c r="D867" s="114">
        <f>VLOOKUP(B867,Heroes_Config!$A$5:$AN$5005,MATCH(D$4,Heroes_Config!$A$4:$AN$4,0),0)</f>
        <v>3</v>
      </c>
      <c r="E867" s="34">
        <v>6</v>
      </c>
      <c r="I867" s="34" t="str">
        <f>IF(F867="","",IF(F867=4,VLOOKUP(VALUE(CONCATENATE(E867,F867,IF(OR(VLOOKUP(C867,[3]Heroes_Config!B:C,2,0)="枪兵",VLOOKUP(C867,[3]Heroes_Config!B:C,2,0)="步兵",VLOOKUP(C867,[3]Heroes_Config!B:C,2,0)="骑兵",VLOOKUP(C867,[3]Heroes_Config!B:C,2,0)="轻骑兵",VLOOKUP(C867,[3]Heroes_Config!B:C,2,0)="重骑兵",VLOOKUP(C867,[3]Heroes_Config!B:C,2,0)="盾兵",VLOOKUP(C867,[3]Heroes_Config!B:C,2,0)="忍者",VLOOKUP(C867,[3]Heroes_Config!B:C,2,0)="怪兽"),0,1))),[4]被动技能!A$3:B$32,2,0),VLOOKUP(VALUE(LEFT(CONCATENATE(E867,F867,IF(OR(VLOOKUP(C867,[3]Heroes_Config!B:C,2,0)="枪兵",VLOOKUP(C867,[3]Heroes_Config!B:C,2,0)="步兵",VLOOKUP(C867,[3]Heroes_Config!B:C,2,0)="骑兵",VLOOKUP(C867,[3]Heroes_Config!B:C,2,0)="轻骑兵",VLOOKUP(C867,[3]Heroes_Config!B:C,2,0)="重骑兵",VLOOKUP(C867,[3]Heroes_Config!B:C,2,0)="盾兵",VLOOKUP(C867,[3]Heroes_Config!B:C,2,0)="忍者",VLOOKUP(C867,[3]Heroes_Config!B:C,2,0)="怪兽"),0,1)),2)),[4]被动技能!A$3:B$32,2,0)))</f>
        <v/>
      </c>
      <c r="J867" s="34" t="str">
        <f t="shared" si="121"/>
        <v/>
      </c>
      <c r="K867" s="34" t="str">
        <f>VLOOKUP(D867,[4]被动技能!$A$35:$B$37,2,0)</f>
        <v>80000020|5|80000021|5|80000022|5;80000021|10|80000022|10|80000023|10;80000022|15|80000023|15|80000024|15</v>
      </c>
      <c r="L867" s="34" t="str">
        <f t="shared" si="119"/>
        <v/>
      </c>
      <c r="M867" s="34" t="str">
        <f t="shared" si="120"/>
        <v/>
      </c>
    </row>
    <row r="868" spans="1:13" s="34" customFormat="1" x14ac:dyDescent="0.15">
      <c r="A868" s="34">
        <f t="shared" si="118"/>
        <v>80002101</v>
      </c>
      <c r="B868" s="42">
        <v>800021</v>
      </c>
      <c r="C868" s="42" t="s">
        <v>1141</v>
      </c>
      <c r="D868" s="114">
        <f>VLOOKUP(B868,Heroes_Config!$A$5:$AN$5005,MATCH(D$4,Heroes_Config!$A$4:$AN$4,0),0)</f>
        <v>3</v>
      </c>
      <c r="E868" s="34">
        <v>1</v>
      </c>
      <c r="I868" s="34" t="str">
        <f>IF(F868="","",IF(F868=4,VLOOKUP(VALUE(CONCATENATE(E868,F868,IF(OR(VLOOKUP(C868,[3]Heroes_Config!B:C,2,0)="枪兵",VLOOKUP(C868,[3]Heroes_Config!B:C,2,0)="步兵",VLOOKUP(C868,[3]Heroes_Config!B:C,2,0)="骑兵",VLOOKUP(C868,[3]Heroes_Config!B:C,2,0)="轻骑兵",VLOOKUP(C868,[3]Heroes_Config!B:C,2,0)="重骑兵",VLOOKUP(C868,[3]Heroes_Config!B:C,2,0)="盾兵",VLOOKUP(C868,[3]Heroes_Config!B:C,2,0)="忍者",VLOOKUP(C868,[3]Heroes_Config!B:C,2,0)="怪兽"),0,1))),[4]被动技能!A$3:B$32,2,0),VLOOKUP(VALUE(LEFT(CONCATENATE(E868,F868,IF(OR(VLOOKUP(C868,[3]Heroes_Config!B:C,2,0)="枪兵",VLOOKUP(C868,[3]Heroes_Config!B:C,2,0)="步兵",VLOOKUP(C868,[3]Heroes_Config!B:C,2,0)="骑兵",VLOOKUP(C868,[3]Heroes_Config!B:C,2,0)="轻骑兵",VLOOKUP(C868,[3]Heroes_Config!B:C,2,0)="重骑兵",VLOOKUP(C868,[3]Heroes_Config!B:C,2,0)="盾兵",VLOOKUP(C868,[3]Heroes_Config!B:C,2,0)="忍者",VLOOKUP(C868,[3]Heroes_Config!B:C,2,0)="怪兽"),0,1)),2)),[4]被动技能!A$3:B$32,2,0)))</f>
        <v/>
      </c>
      <c r="J868" s="34" t="str">
        <f t="shared" si="121"/>
        <v/>
      </c>
      <c r="K868" s="34" t="str">
        <f>VLOOKUP(D868,[4]被动技能!$A$35:$B$37,2,0)</f>
        <v>80000020|5|80000021|5|80000022|5;80000021|10|80000022|10|80000023|10;80000022|15|80000023|15|80000024|15</v>
      </c>
      <c r="L868" s="34" t="str">
        <f t="shared" si="119"/>
        <v/>
      </c>
      <c r="M868" s="34" t="str">
        <f t="shared" si="120"/>
        <v/>
      </c>
    </row>
    <row r="869" spans="1:13" s="34" customFormat="1" x14ac:dyDescent="0.15">
      <c r="A869" s="34">
        <f t="shared" si="118"/>
        <v>80002102</v>
      </c>
      <c r="B869" s="42">
        <v>800021</v>
      </c>
      <c r="C869" s="42" t="s">
        <v>1134</v>
      </c>
      <c r="D869" s="114">
        <f>VLOOKUP(B869,Heroes_Config!$A$5:$AN$5005,MATCH(D$4,Heroes_Config!$A$4:$AN$4,0),0)</f>
        <v>3</v>
      </c>
      <c r="E869" s="34">
        <v>2</v>
      </c>
      <c r="I869" s="34" t="str">
        <f>IF(F869="","",IF(F869=4,VLOOKUP(VALUE(CONCATENATE(E869,F869,IF(OR(VLOOKUP(C869,[3]Heroes_Config!B:C,2,0)="枪兵",VLOOKUP(C869,[3]Heroes_Config!B:C,2,0)="步兵",VLOOKUP(C869,[3]Heroes_Config!B:C,2,0)="骑兵",VLOOKUP(C869,[3]Heroes_Config!B:C,2,0)="轻骑兵",VLOOKUP(C869,[3]Heroes_Config!B:C,2,0)="重骑兵",VLOOKUP(C869,[3]Heroes_Config!B:C,2,0)="盾兵",VLOOKUP(C869,[3]Heroes_Config!B:C,2,0)="忍者",VLOOKUP(C869,[3]Heroes_Config!B:C,2,0)="怪兽"),0,1))),[4]被动技能!A$3:B$32,2,0),VLOOKUP(VALUE(LEFT(CONCATENATE(E869,F869,IF(OR(VLOOKUP(C869,[3]Heroes_Config!B:C,2,0)="枪兵",VLOOKUP(C869,[3]Heroes_Config!B:C,2,0)="步兵",VLOOKUP(C869,[3]Heroes_Config!B:C,2,0)="骑兵",VLOOKUP(C869,[3]Heroes_Config!B:C,2,0)="轻骑兵",VLOOKUP(C869,[3]Heroes_Config!B:C,2,0)="重骑兵",VLOOKUP(C869,[3]Heroes_Config!B:C,2,0)="盾兵",VLOOKUP(C869,[3]Heroes_Config!B:C,2,0)="忍者",VLOOKUP(C869,[3]Heroes_Config!B:C,2,0)="怪兽"),0,1)),2)),[4]被动技能!A$3:B$32,2,0)))</f>
        <v/>
      </c>
      <c r="J869" s="34" t="str">
        <f t="shared" si="121"/>
        <v/>
      </c>
      <c r="K869" s="34" t="str">
        <f>VLOOKUP(D869,[4]被动技能!$A$35:$B$37,2,0)</f>
        <v>80000020|5|80000021|5|80000022|5;80000021|10|80000022|10|80000023|10;80000022|15|80000023|15|80000024|15</v>
      </c>
      <c r="L869" s="34" t="str">
        <f t="shared" si="119"/>
        <v/>
      </c>
      <c r="M869" s="34" t="str">
        <f t="shared" si="120"/>
        <v/>
      </c>
    </row>
    <row r="870" spans="1:13" s="34" customFormat="1" x14ac:dyDescent="0.15">
      <c r="A870" s="34">
        <f t="shared" si="118"/>
        <v>80002103</v>
      </c>
      <c r="B870" s="42">
        <v>800021</v>
      </c>
      <c r="C870" s="42" t="s">
        <v>1141</v>
      </c>
      <c r="D870" s="114">
        <f>VLOOKUP(B870,Heroes_Config!$A$5:$AN$5005,MATCH(D$4,Heroes_Config!$A$4:$AN$4,0),0)</f>
        <v>3</v>
      </c>
      <c r="E870" s="34">
        <v>3</v>
      </c>
      <c r="I870" s="34" t="str">
        <f>IF(F870="","",IF(F870=4,VLOOKUP(VALUE(CONCATENATE(E870,F870,IF(OR(VLOOKUP(C870,[3]Heroes_Config!B:C,2,0)="枪兵",VLOOKUP(C870,[3]Heroes_Config!B:C,2,0)="步兵",VLOOKUP(C870,[3]Heroes_Config!B:C,2,0)="骑兵",VLOOKUP(C870,[3]Heroes_Config!B:C,2,0)="轻骑兵",VLOOKUP(C870,[3]Heroes_Config!B:C,2,0)="重骑兵",VLOOKUP(C870,[3]Heroes_Config!B:C,2,0)="盾兵",VLOOKUP(C870,[3]Heroes_Config!B:C,2,0)="忍者",VLOOKUP(C870,[3]Heroes_Config!B:C,2,0)="怪兽"),0,1))),[4]被动技能!A$3:B$32,2,0),VLOOKUP(VALUE(LEFT(CONCATENATE(E870,F870,IF(OR(VLOOKUP(C870,[3]Heroes_Config!B:C,2,0)="枪兵",VLOOKUP(C870,[3]Heroes_Config!B:C,2,0)="步兵",VLOOKUP(C870,[3]Heroes_Config!B:C,2,0)="骑兵",VLOOKUP(C870,[3]Heroes_Config!B:C,2,0)="轻骑兵",VLOOKUP(C870,[3]Heroes_Config!B:C,2,0)="重骑兵",VLOOKUP(C870,[3]Heroes_Config!B:C,2,0)="盾兵",VLOOKUP(C870,[3]Heroes_Config!B:C,2,0)="忍者",VLOOKUP(C870,[3]Heroes_Config!B:C,2,0)="怪兽"),0,1)),2)),[4]被动技能!A$3:B$32,2,0)))</f>
        <v/>
      </c>
      <c r="J870" s="34" t="str">
        <f t="shared" si="121"/>
        <v/>
      </c>
      <c r="K870" s="34" t="str">
        <f>VLOOKUP(D870,[4]被动技能!$A$35:$B$37,2,0)</f>
        <v>80000020|5|80000021|5|80000022|5;80000021|10|80000022|10|80000023|10;80000022|15|80000023|15|80000024|15</v>
      </c>
      <c r="L870" s="34" t="str">
        <f t="shared" si="119"/>
        <v/>
      </c>
      <c r="M870" s="34" t="str">
        <f t="shared" si="120"/>
        <v/>
      </c>
    </row>
    <row r="871" spans="1:13" s="34" customFormat="1" x14ac:dyDescent="0.15">
      <c r="A871" s="34">
        <f t="shared" si="118"/>
        <v>80002104</v>
      </c>
      <c r="B871" s="42">
        <v>800021</v>
      </c>
      <c r="C871" s="42" t="s">
        <v>1141</v>
      </c>
      <c r="D871" s="114">
        <f>VLOOKUP(B871,Heroes_Config!$A$5:$AN$5005,MATCH(D$4,Heroes_Config!$A$4:$AN$4,0),0)</f>
        <v>3</v>
      </c>
      <c r="E871" s="34">
        <v>4</v>
      </c>
      <c r="I871" s="34" t="str">
        <f>IF(F871="","",IF(F871=4,VLOOKUP(VALUE(CONCATENATE(E871,F871,IF(OR(VLOOKUP(C871,[3]Heroes_Config!B:C,2,0)="枪兵",VLOOKUP(C871,[3]Heroes_Config!B:C,2,0)="步兵",VLOOKUP(C871,[3]Heroes_Config!B:C,2,0)="骑兵",VLOOKUP(C871,[3]Heroes_Config!B:C,2,0)="轻骑兵",VLOOKUP(C871,[3]Heroes_Config!B:C,2,0)="重骑兵",VLOOKUP(C871,[3]Heroes_Config!B:C,2,0)="盾兵",VLOOKUP(C871,[3]Heroes_Config!B:C,2,0)="忍者",VLOOKUP(C871,[3]Heroes_Config!B:C,2,0)="怪兽"),0,1))),[4]被动技能!A$3:B$32,2,0),VLOOKUP(VALUE(LEFT(CONCATENATE(E871,F871,IF(OR(VLOOKUP(C871,[3]Heroes_Config!B:C,2,0)="枪兵",VLOOKUP(C871,[3]Heroes_Config!B:C,2,0)="步兵",VLOOKUP(C871,[3]Heroes_Config!B:C,2,0)="骑兵",VLOOKUP(C871,[3]Heroes_Config!B:C,2,0)="轻骑兵",VLOOKUP(C871,[3]Heroes_Config!B:C,2,0)="重骑兵",VLOOKUP(C871,[3]Heroes_Config!B:C,2,0)="盾兵",VLOOKUP(C871,[3]Heroes_Config!B:C,2,0)="忍者",VLOOKUP(C871,[3]Heroes_Config!B:C,2,0)="怪兽"),0,1)),2)),[4]被动技能!A$3:B$32,2,0)))</f>
        <v/>
      </c>
      <c r="J871" s="34" t="str">
        <f t="shared" si="121"/>
        <v/>
      </c>
      <c r="K871" s="34" t="str">
        <f>VLOOKUP(D871,[4]被动技能!$A$35:$B$37,2,0)</f>
        <v>80000020|5|80000021|5|80000022|5;80000021|10|80000022|10|80000023|10;80000022|15|80000023|15|80000024|15</v>
      </c>
      <c r="L871" s="34" t="str">
        <f t="shared" si="119"/>
        <v/>
      </c>
      <c r="M871" s="34" t="str">
        <f t="shared" si="120"/>
        <v/>
      </c>
    </row>
    <row r="872" spans="1:13" s="34" customFormat="1" x14ac:dyDescent="0.15">
      <c r="A872" s="34">
        <f t="shared" si="118"/>
        <v>80002105</v>
      </c>
      <c r="B872" s="42">
        <v>800021</v>
      </c>
      <c r="C872" s="42" t="s">
        <v>1141</v>
      </c>
      <c r="D872" s="114">
        <f>VLOOKUP(B872,Heroes_Config!$A$5:$AN$5005,MATCH(D$4,Heroes_Config!$A$4:$AN$4,0),0)</f>
        <v>3</v>
      </c>
      <c r="E872" s="34">
        <v>5</v>
      </c>
      <c r="I872" s="34" t="str">
        <f>IF(F872="","",IF(F872=4,VLOOKUP(VALUE(CONCATENATE(E872,F872,IF(OR(VLOOKUP(C872,[3]Heroes_Config!B:C,2,0)="枪兵",VLOOKUP(C872,[3]Heroes_Config!B:C,2,0)="步兵",VLOOKUP(C872,[3]Heroes_Config!B:C,2,0)="骑兵",VLOOKUP(C872,[3]Heroes_Config!B:C,2,0)="轻骑兵",VLOOKUP(C872,[3]Heroes_Config!B:C,2,0)="重骑兵",VLOOKUP(C872,[3]Heroes_Config!B:C,2,0)="盾兵",VLOOKUP(C872,[3]Heroes_Config!B:C,2,0)="忍者",VLOOKUP(C872,[3]Heroes_Config!B:C,2,0)="怪兽"),0,1))),[4]被动技能!A$3:B$32,2,0),VLOOKUP(VALUE(LEFT(CONCATENATE(E872,F872,IF(OR(VLOOKUP(C872,[3]Heroes_Config!B:C,2,0)="枪兵",VLOOKUP(C872,[3]Heroes_Config!B:C,2,0)="步兵",VLOOKUP(C872,[3]Heroes_Config!B:C,2,0)="骑兵",VLOOKUP(C872,[3]Heroes_Config!B:C,2,0)="轻骑兵",VLOOKUP(C872,[3]Heroes_Config!B:C,2,0)="重骑兵",VLOOKUP(C872,[3]Heroes_Config!B:C,2,0)="盾兵",VLOOKUP(C872,[3]Heroes_Config!B:C,2,0)="忍者",VLOOKUP(C872,[3]Heroes_Config!B:C,2,0)="怪兽"),0,1)),2)),[4]被动技能!A$3:B$32,2,0)))</f>
        <v/>
      </c>
      <c r="J872" s="34" t="str">
        <f t="shared" si="121"/>
        <v/>
      </c>
      <c r="K872" s="34" t="str">
        <f>VLOOKUP(D872,[4]被动技能!$A$35:$B$37,2,0)</f>
        <v>80000020|5|80000021|5|80000022|5;80000021|10|80000022|10|80000023|10;80000022|15|80000023|15|80000024|15</v>
      </c>
      <c r="L872" s="34" t="str">
        <f t="shared" si="119"/>
        <v/>
      </c>
      <c r="M872" s="34" t="str">
        <f t="shared" si="120"/>
        <v/>
      </c>
    </row>
    <row r="873" spans="1:13" s="34" customFormat="1" x14ac:dyDescent="0.15">
      <c r="A873" s="34">
        <f t="shared" si="118"/>
        <v>80002106</v>
      </c>
      <c r="B873" s="42">
        <v>800021</v>
      </c>
      <c r="C873" s="42" t="s">
        <v>1141</v>
      </c>
      <c r="D873" s="114">
        <f>VLOOKUP(B873,Heroes_Config!$A$5:$AN$5005,MATCH(D$4,Heroes_Config!$A$4:$AN$4,0),0)</f>
        <v>3</v>
      </c>
      <c r="E873" s="34">
        <v>6</v>
      </c>
      <c r="I873" s="34" t="str">
        <f>IF(F873="","",IF(F873=4,VLOOKUP(VALUE(CONCATENATE(E873,F873,IF(OR(VLOOKUP(C873,[3]Heroes_Config!B:C,2,0)="枪兵",VLOOKUP(C873,[3]Heroes_Config!B:C,2,0)="步兵",VLOOKUP(C873,[3]Heroes_Config!B:C,2,0)="骑兵",VLOOKUP(C873,[3]Heroes_Config!B:C,2,0)="轻骑兵",VLOOKUP(C873,[3]Heroes_Config!B:C,2,0)="重骑兵",VLOOKUP(C873,[3]Heroes_Config!B:C,2,0)="盾兵",VLOOKUP(C873,[3]Heroes_Config!B:C,2,0)="忍者",VLOOKUP(C873,[3]Heroes_Config!B:C,2,0)="怪兽"),0,1))),[4]被动技能!A$3:B$32,2,0),VLOOKUP(VALUE(LEFT(CONCATENATE(E873,F873,IF(OR(VLOOKUP(C873,[3]Heroes_Config!B:C,2,0)="枪兵",VLOOKUP(C873,[3]Heroes_Config!B:C,2,0)="步兵",VLOOKUP(C873,[3]Heroes_Config!B:C,2,0)="骑兵",VLOOKUP(C873,[3]Heroes_Config!B:C,2,0)="轻骑兵",VLOOKUP(C873,[3]Heroes_Config!B:C,2,0)="重骑兵",VLOOKUP(C873,[3]Heroes_Config!B:C,2,0)="盾兵",VLOOKUP(C873,[3]Heroes_Config!B:C,2,0)="忍者",VLOOKUP(C873,[3]Heroes_Config!B:C,2,0)="怪兽"),0,1)),2)),[4]被动技能!A$3:B$32,2,0)))</f>
        <v/>
      </c>
      <c r="J873" s="34" t="str">
        <f t="shared" si="121"/>
        <v/>
      </c>
      <c r="K873" s="34" t="str">
        <f>VLOOKUP(D873,[4]被动技能!$A$35:$B$37,2,0)</f>
        <v>80000020|5|80000021|5|80000022|5;80000021|10|80000022|10|80000023|10;80000022|15|80000023|15|80000024|15</v>
      </c>
      <c r="L873" s="34" t="str">
        <f t="shared" si="119"/>
        <v/>
      </c>
      <c r="M873" s="34" t="str">
        <f t="shared" si="120"/>
        <v/>
      </c>
    </row>
    <row r="874" spans="1:13" s="34" customFormat="1" x14ac:dyDescent="0.15">
      <c r="A874" s="34">
        <f t="shared" si="118"/>
        <v>80003101</v>
      </c>
      <c r="B874" s="42">
        <v>800031</v>
      </c>
      <c r="C874" s="42" t="s">
        <v>1135</v>
      </c>
      <c r="D874" s="43">
        <f>VLOOKUP(B874,Heroes_Config!$A$5:$AN$5005,MATCH(D$4,Heroes_Config!$A$4:$AN$4,0),0)</f>
        <v>3</v>
      </c>
      <c r="E874" s="34">
        <v>1</v>
      </c>
      <c r="I874" s="34" t="str">
        <f>IF(F874="","",IF(F874=4,VLOOKUP(VALUE(CONCATENATE(E874,F874,IF(OR(VLOOKUP(C874,[3]Heroes_Config!B:C,2,0)="枪兵",VLOOKUP(C874,[3]Heroes_Config!B:C,2,0)="步兵",VLOOKUP(C874,[3]Heroes_Config!B:C,2,0)="骑兵",VLOOKUP(C874,[3]Heroes_Config!B:C,2,0)="轻骑兵",VLOOKUP(C874,[3]Heroes_Config!B:C,2,0)="重骑兵",VLOOKUP(C874,[3]Heroes_Config!B:C,2,0)="盾兵",VLOOKUP(C874,[3]Heroes_Config!B:C,2,0)="忍者",VLOOKUP(C874,[3]Heroes_Config!B:C,2,0)="怪兽"),0,1))),[4]被动技能!A$3:B$32,2,0),VLOOKUP(VALUE(LEFT(CONCATENATE(E874,F874,IF(OR(VLOOKUP(C874,[3]Heroes_Config!B:C,2,0)="枪兵",VLOOKUP(C874,[3]Heroes_Config!B:C,2,0)="步兵",VLOOKUP(C874,[3]Heroes_Config!B:C,2,0)="骑兵",VLOOKUP(C874,[3]Heroes_Config!B:C,2,0)="轻骑兵",VLOOKUP(C874,[3]Heroes_Config!B:C,2,0)="重骑兵",VLOOKUP(C874,[3]Heroes_Config!B:C,2,0)="盾兵",VLOOKUP(C874,[3]Heroes_Config!B:C,2,0)="忍者",VLOOKUP(C874,[3]Heroes_Config!B:C,2,0)="怪兽"),0,1)),2)),[4]被动技能!A$3:B$32,2,0)))</f>
        <v/>
      </c>
      <c r="J874" s="34" t="str">
        <f t="shared" si="121"/>
        <v/>
      </c>
      <c r="K874" s="34" t="str">
        <f>VLOOKUP(D874,[4]被动技能!$A$35:$B$37,2,0)</f>
        <v>80000020|5|80000021|5|80000022|5;80000021|10|80000022|10|80000023|10;80000022|15|80000023|15|80000024|15</v>
      </c>
      <c r="L874" s="34" t="str">
        <f t="shared" si="119"/>
        <v/>
      </c>
      <c r="M874" s="34" t="str">
        <f t="shared" si="120"/>
        <v/>
      </c>
    </row>
    <row r="875" spans="1:13" s="34" customFormat="1" x14ac:dyDescent="0.15">
      <c r="A875" s="34">
        <f t="shared" si="118"/>
        <v>80003102</v>
      </c>
      <c r="B875" s="42">
        <v>800031</v>
      </c>
      <c r="C875" s="42" t="s">
        <v>1135</v>
      </c>
      <c r="D875" s="43">
        <f>VLOOKUP(B875,Heroes_Config!$A$5:$AN$5005,MATCH(D$4,Heroes_Config!$A$4:$AN$4,0),0)</f>
        <v>3</v>
      </c>
      <c r="E875" s="34">
        <v>2</v>
      </c>
      <c r="I875" s="34" t="str">
        <f>IF(F875="","",IF(F875=4,VLOOKUP(VALUE(CONCATENATE(E875,F875,IF(OR(VLOOKUP(C875,[3]Heroes_Config!B:C,2,0)="枪兵",VLOOKUP(C875,[3]Heroes_Config!B:C,2,0)="步兵",VLOOKUP(C875,[3]Heroes_Config!B:C,2,0)="骑兵",VLOOKUP(C875,[3]Heroes_Config!B:C,2,0)="轻骑兵",VLOOKUP(C875,[3]Heroes_Config!B:C,2,0)="重骑兵",VLOOKUP(C875,[3]Heroes_Config!B:C,2,0)="盾兵",VLOOKUP(C875,[3]Heroes_Config!B:C,2,0)="忍者",VLOOKUP(C875,[3]Heroes_Config!B:C,2,0)="怪兽"),0,1))),[4]被动技能!A$3:B$32,2,0),VLOOKUP(VALUE(LEFT(CONCATENATE(E875,F875,IF(OR(VLOOKUP(C875,[3]Heroes_Config!B:C,2,0)="枪兵",VLOOKUP(C875,[3]Heroes_Config!B:C,2,0)="步兵",VLOOKUP(C875,[3]Heroes_Config!B:C,2,0)="骑兵",VLOOKUP(C875,[3]Heroes_Config!B:C,2,0)="轻骑兵",VLOOKUP(C875,[3]Heroes_Config!B:C,2,0)="重骑兵",VLOOKUP(C875,[3]Heroes_Config!B:C,2,0)="盾兵",VLOOKUP(C875,[3]Heroes_Config!B:C,2,0)="忍者",VLOOKUP(C875,[3]Heroes_Config!B:C,2,0)="怪兽"),0,1)),2)),[4]被动技能!A$3:B$32,2,0)))</f>
        <v/>
      </c>
      <c r="J875" s="34" t="str">
        <f t="shared" si="121"/>
        <v/>
      </c>
      <c r="K875" s="34" t="str">
        <f>VLOOKUP(D875,[4]被动技能!$A$35:$B$37,2,0)</f>
        <v>80000020|5|80000021|5|80000022|5;80000021|10|80000022|10|80000023|10;80000022|15|80000023|15|80000024|15</v>
      </c>
      <c r="L875" s="34" t="str">
        <f t="shared" si="119"/>
        <v/>
      </c>
      <c r="M875" s="34" t="str">
        <f t="shared" si="120"/>
        <v/>
      </c>
    </row>
    <row r="876" spans="1:13" s="34" customFormat="1" x14ac:dyDescent="0.15">
      <c r="A876" s="34">
        <f t="shared" si="118"/>
        <v>80003103</v>
      </c>
      <c r="B876" s="42">
        <v>800031</v>
      </c>
      <c r="C876" s="42" t="s">
        <v>1135</v>
      </c>
      <c r="D876" s="43">
        <f>VLOOKUP(B876,Heroes_Config!$A$5:$AN$5005,MATCH(D$4,Heroes_Config!$A$4:$AN$4,0),0)</f>
        <v>3</v>
      </c>
      <c r="E876" s="34">
        <v>3</v>
      </c>
      <c r="I876" s="34" t="str">
        <f>IF(F876="","",IF(F876=4,VLOOKUP(VALUE(CONCATENATE(E876,F876,IF(OR(VLOOKUP(C876,[3]Heroes_Config!B:C,2,0)="枪兵",VLOOKUP(C876,[3]Heroes_Config!B:C,2,0)="步兵",VLOOKUP(C876,[3]Heroes_Config!B:C,2,0)="骑兵",VLOOKUP(C876,[3]Heroes_Config!B:C,2,0)="轻骑兵",VLOOKUP(C876,[3]Heroes_Config!B:C,2,0)="重骑兵",VLOOKUP(C876,[3]Heroes_Config!B:C,2,0)="盾兵",VLOOKUP(C876,[3]Heroes_Config!B:C,2,0)="忍者",VLOOKUP(C876,[3]Heroes_Config!B:C,2,0)="怪兽"),0,1))),[4]被动技能!A$3:B$32,2,0),VLOOKUP(VALUE(LEFT(CONCATENATE(E876,F876,IF(OR(VLOOKUP(C876,[3]Heroes_Config!B:C,2,0)="枪兵",VLOOKUP(C876,[3]Heroes_Config!B:C,2,0)="步兵",VLOOKUP(C876,[3]Heroes_Config!B:C,2,0)="骑兵",VLOOKUP(C876,[3]Heroes_Config!B:C,2,0)="轻骑兵",VLOOKUP(C876,[3]Heroes_Config!B:C,2,0)="重骑兵",VLOOKUP(C876,[3]Heroes_Config!B:C,2,0)="盾兵",VLOOKUP(C876,[3]Heroes_Config!B:C,2,0)="忍者",VLOOKUP(C876,[3]Heroes_Config!B:C,2,0)="怪兽"),0,1)),2)),[4]被动技能!A$3:B$32,2,0)))</f>
        <v/>
      </c>
      <c r="J876" s="34" t="str">
        <f t="shared" si="121"/>
        <v/>
      </c>
      <c r="K876" s="34" t="str">
        <f>VLOOKUP(D876,[4]被动技能!$A$35:$B$37,2,0)</f>
        <v>80000020|5|80000021|5|80000022|5;80000021|10|80000022|10|80000023|10;80000022|15|80000023|15|80000024|15</v>
      </c>
      <c r="L876" s="34" t="str">
        <f t="shared" si="119"/>
        <v/>
      </c>
      <c r="M876" s="34" t="str">
        <f t="shared" si="120"/>
        <v/>
      </c>
    </row>
    <row r="877" spans="1:13" s="34" customFormat="1" x14ac:dyDescent="0.15">
      <c r="A877" s="34">
        <f t="shared" si="118"/>
        <v>80003104</v>
      </c>
      <c r="B877" s="42">
        <v>800031</v>
      </c>
      <c r="C877" s="42" t="s">
        <v>1135</v>
      </c>
      <c r="D877" s="43">
        <f>VLOOKUP(B877,Heroes_Config!$A$5:$AN$5005,MATCH(D$4,Heroes_Config!$A$4:$AN$4,0),0)</f>
        <v>3</v>
      </c>
      <c r="E877" s="34">
        <v>4</v>
      </c>
      <c r="I877" s="34" t="str">
        <f>IF(F877="","",IF(F877=4,VLOOKUP(VALUE(CONCATENATE(E877,F877,IF(OR(VLOOKUP(C877,[3]Heroes_Config!B:C,2,0)="枪兵",VLOOKUP(C877,[3]Heroes_Config!B:C,2,0)="步兵",VLOOKUP(C877,[3]Heroes_Config!B:C,2,0)="骑兵",VLOOKUP(C877,[3]Heroes_Config!B:C,2,0)="轻骑兵",VLOOKUP(C877,[3]Heroes_Config!B:C,2,0)="重骑兵",VLOOKUP(C877,[3]Heroes_Config!B:C,2,0)="盾兵",VLOOKUP(C877,[3]Heroes_Config!B:C,2,0)="忍者",VLOOKUP(C877,[3]Heroes_Config!B:C,2,0)="怪兽"),0,1))),[4]被动技能!A$3:B$32,2,0),VLOOKUP(VALUE(LEFT(CONCATENATE(E877,F877,IF(OR(VLOOKUP(C877,[3]Heroes_Config!B:C,2,0)="枪兵",VLOOKUP(C877,[3]Heroes_Config!B:C,2,0)="步兵",VLOOKUP(C877,[3]Heroes_Config!B:C,2,0)="骑兵",VLOOKUP(C877,[3]Heroes_Config!B:C,2,0)="轻骑兵",VLOOKUP(C877,[3]Heroes_Config!B:C,2,0)="重骑兵",VLOOKUP(C877,[3]Heroes_Config!B:C,2,0)="盾兵",VLOOKUP(C877,[3]Heroes_Config!B:C,2,0)="忍者",VLOOKUP(C877,[3]Heroes_Config!B:C,2,0)="怪兽"),0,1)),2)),[4]被动技能!A$3:B$32,2,0)))</f>
        <v/>
      </c>
      <c r="J877" s="34" t="str">
        <f t="shared" si="121"/>
        <v/>
      </c>
      <c r="K877" s="34" t="str">
        <f>VLOOKUP(D877,[4]被动技能!$A$35:$B$37,2,0)</f>
        <v>80000020|5|80000021|5|80000022|5;80000021|10|80000022|10|80000023|10;80000022|15|80000023|15|80000024|15</v>
      </c>
      <c r="L877" s="34" t="str">
        <f t="shared" si="119"/>
        <v/>
      </c>
      <c r="M877" s="34" t="str">
        <f t="shared" si="120"/>
        <v/>
      </c>
    </row>
    <row r="878" spans="1:13" s="34" customFormat="1" x14ac:dyDescent="0.15">
      <c r="A878" s="34">
        <f t="shared" si="118"/>
        <v>80003105</v>
      </c>
      <c r="B878" s="42">
        <v>800031</v>
      </c>
      <c r="C878" s="42" t="s">
        <v>1135</v>
      </c>
      <c r="D878" s="43">
        <f>VLOOKUP(B878,Heroes_Config!$A$5:$AN$5005,MATCH(D$4,Heroes_Config!$A$4:$AN$4,0),0)</f>
        <v>3</v>
      </c>
      <c r="E878" s="34">
        <v>5</v>
      </c>
      <c r="I878" s="34" t="str">
        <f>IF(F878="","",IF(F878=4,VLOOKUP(VALUE(CONCATENATE(E878,F878,IF(OR(VLOOKUP(C878,[3]Heroes_Config!B:C,2,0)="枪兵",VLOOKUP(C878,[3]Heroes_Config!B:C,2,0)="步兵",VLOOKUP(C878,[3]Heroes_Config!B:C,2,0)="骑兵",VLOOKUP(C878,[3]Heroes_Config!B:C,2,0)="轻骑兵",VLOOKUP(C878,[3]Heroes_Config!B:C,2,0)="重骑兵",VLOOKUP(C878,[3]Heroes_Config!B:C,2,0)="盾兵",VLOOKUP(C878,[3]Heroes_Config!B:C,2,0)="忍者",VLOOKUP(C878,[3]Heroes_Config!B:C,2,0)="怪兽"),0,1))),[4]被动技能!A$3:B$32,2,0),VLOOKUP(VALUE(LEFT(CONCATENATE(E878,F878,IF(OR(VLOOKUP(C878,[3]Heroes_Config!B:C,2,0)="枪兵",VLOOKUP(C878,[3]Heroes_Config!B:C,2,0)="步兵",VLOOKUP(C878,[3]Heroes_Config!B:C,2,0)="骑兵",VLOOKUP(C878,[3]Heroes_Config!B:C,2,0)="轻骑兵",VLOOKUP(C878,[3]Heroes_Config!B:C,2,0)="重骑兵",VLOOKUP(C878,[3]Heroes_Config!B:C,2,0)="盾兵",VLOOKUP(C878,[3]Heroes_Config!B:C,2,0)="忍者",VLOOKUP(C878,[3]Heroes_Config!B:C,2,0)="怪兽"),0,1)),2)),[4]被动技能!A$3:B$32,2,0)))</f>
        <v/>
      </c>
      <c r="J878" s="34" t="str">
        <f t="shared" si="121"/>
        <v/>
      </c>
      <c r="K878" s="34" t="str">
        <f>VLOOKUP(D878,[4]被动技能!$A$35:$B$37,2,0)</f>
        <v>80000020|5|80000021|5|80000022|5;80000021|10|80000022|10|80000023|10;80000022|15|80000023|15|80000024|15</v>
      </c>
      <c r="L878" s="34" t="str">
        <f t="shared" si="119"/>
        <v/>
      </c>
      <c r="M878" s="34" t="str">
        <f t="shared" si="120"/>
        <v/>
      </c>
    </row>
    <row r="879" spans="1:13" s="34" customFormat="1" x14ac:dyDescent="0.15">
      <c r="A879" s="34">
        <f t="shared" si="118"/>
        <v>80003106</v>
      </c>
      <c r="B879" s="42">
        <v>800031</v>
      </c>
      <c r="C879" s="42" t="s">
        <v>1135</v>
      </c>
      <c r="D879" s="43">
        <f>VLOOKUP(B879,Heroes_Config!$A$5:$AN$5005,MATCH(D$4,Heroes_Config!$A$4:$AN$4,0),0)</f>
        <v>3</v>
      </c>
      <c r="E879" s="34">
        <v>6</v>
      </c>
      <c r="I879" s="34" t="str">
        <f>IF(F879="","",IF(F879=4,VLOOKUP(VALUE(CONCATENATE(E879,F879,IF(OR(VLOOKUP(C879,[3]Heroes_Config!B:C,2,0)="枪兵",VLOOKUP(C879,[3]Heroes_Config!B:C,2,0)="步兵",VLOOKUP(C879,[3]Heroes_Config!B:C,2,0)="骑兵",VLOOKUP(C879,[3]Heroes_Config!B:C,2,0)="轻骑兵",VLOOKUP(C879,[3]Heroes_Config!B:C,2,0)="重骑兵",VLOOKUP(C879,[3]Heroes_Config!B:C,2,0)="盾兵",VLOOKUP(C879,[3]Heroes_Config!B:C,2,0)="忍者",VLOOKUP(C879,[3]Heroes_Config!B:C,2,0)="怪兽"),0,1))),[4]被动技能!A$3:B$32,2,0),VLOOKUP(VALUE(LEFT(CONCATENATE(E879,F879,IF(OR(VLOOKUP(C879,[3]Heroes_Config!B:C,2,0)="枪兵",VLOOKUP(C879,[3]Heroes_Config!B:C,2,0)="步兵",VLOOKUP(C879,[3]Heroes_Config!B:C,2,0)="骑兵",VLOOKUP(C879,[3]Heroes_Config!B:C,2,0)="轻骑兵",VLOOKUP(C879,[3]Heroes_Config!B:C,2,0)="重骑兵",VLOOKUP(C879,[3]Heroes_Config!B:C,2,0)="盾兵",VLOOKUP(C879,[3]Heroes_Config!B:C,2,0)="忍者",VLOOKUP(C879,[3]Heroes_Config!B:C,2,0)="怪兽"),0,1)),2)),[4]被动技能!A$3:B$32,2,0)))</f>
        <v/>
      </c>
      <c r="J879" s="34" t="str">
        <f t="shared" si="121"/>
        <v/>
      </c>
      <c r="K879" s="34" t="str">
        <f>VLOOKUP(D879,[4]被动技能!$A$35:$B$37,2,0)</f>
        <v>80000020|5|80000021|5|80000022|5;80000021|10|80000022|10|80000023|10;80000022|15|80000023|15|80000024|15</v>
      </c>
      <c r="L879" s="34" t="str">
        <f t="shared" si="119"/>
        <v/>
      </c>
      <c r="M879" s="34" t="str">
        <f t="shared" si="120"/>
        <v/>
      </c>
    </row>
    <row r="880" spans="1:13" s="34" customFormat="1" x14ac:dyDescent="0.15">
      <c r="A880" s="34">
        <f t="shared" si="118"/>
        <v>80004101</v>
      </c>
      <c r="B880" s="42">
        <v>800041</v>
      </c>
      <c r="C880" s="42" t="s">
        <v>1136</v>
      </c>
      <c r="D880" s="43">
        <f>VLOOKUP(B880,Heroes_Config!$A$5:$AN$5005,MATCH(D$4,Heroes_Config!$A$4:$AN$4,0),0)</f>
        <v>3</v>
      </c>
      <c r="E880" s="34">
        <v>1</v>
      </c>
      <c r="I880" s="34" t="str">
        <f>IF(F880="","",IF(F880=4,VLOOKUP(VALUE(CONCATENATE(E880,F880,IF(OR(VLOOKUP(C880,[3]Heroes_Config!B:C,2,0)="枪兵",VLOOKUP(C880,[3]Heroes_Config!B:C,2,0)="步兵",VLOOKUP(C880,[3]Heroes_Config!B:C,2,0)="骑兵",VLOOKUP(C880,[3]Heroes_Config!B:C,2,0)="轻骑兵",VLOOKUP(C880,[3]Heroes_Config!B:C,2,0)="重骑兵",VLOOKUP(C880,[3]Heroes_Config!B:C,2,0)="盾兵",VLOOKUP(C880,[3]Heroes_Config!B:C,2,0)="忍者",VLOOKUP(C880,[3]Heroes_Config!B:C,2,0)="怪兽"),0,1))),[4]被动技能!A$3:B$32,2,0),VLOOKUP(VALUE(LEFT(CONCATENATE(E880,F880,IF(OR(VLOOKUP(C880,[3]Heroes_Config!B:C,2,0)="枪兵",VLOOKUP(C880,[3]Heroes_Config!B:C,2,0)="步兵",VLOOKUP(C880,[3]Heroes_Config!B:C,2,0)="骑兵",VLOOKUP(C880,[3]Heroes_Config!B:C,2,0)="轻骑兵",VLOOKUP(C880,[3]Heroes_Config!B:C,2,0)="重骑兵",VLOOKUP(C880,[3]Heroes_Config!B:C,2,0)="盾兵",VLOOKUP(C880,[3]Heroes_Config!B:C,2,0)="忍者",VLOOKUP(C880,[3]Heroes_Config!B:C,2,0)="怪兽"),0,1)),2)),[4]被动技能!A$3:B$32,2,0)))</f>
        <v/>
      </c>
      <c r="J880" s="34" t="str">
        <f t="shared" si="121"/>
        <v/>
      </c>
      <c r="K880" s="34" t="str">
        <f>VLOOKUP(D880,[4]被动技能!$A$35:$B$37,2,0)</f>
        <v>80000020|5|80000021|5|80000022|5;80000021|10|80000022|10|80000023|10;80000022|15|80000023|15|80000024|15</v>
      </c>
      <c r="L880" s="34" t="str">
        <f t="shared" si="119"/>
        <v/>
      </c>
      <c r="M880" s="34" t="str">
        <f t="shared" si="120"/>
        <v/>
      </c>
    </row>
    <row r="881" spans="1:13" s="34" customFormat="1" x14ac:dyDescent="0.15">
      <c r="A881" s="34">
        <f t="shared" si="118"/>
        <v>80004102</v>
      </c>
      <c r="B881" s="42">
        <v>800041</v>
      </c>
      <c r="C881" s="42" t="s">
        <v>1136</v>
      </c>
      <c r="D881" s="43">
        <f>VLOOKUP(B881,Heroes_Config!$A$5:$AN$5005,MATCH(D$4,Heroes_Config!$A$4:$AN$4,0),0)</f>
        <v>3</v>
      </c>
      <c r="E881" s="34">
        <v>2</v>
      </c>
      <c r="I881" s="34" t="str">
        <f>IF(F881="","",IF(F881=4,VLOOKUP(VALUE(CONCATENATE(E881,F881,IF(OR(VLOOKUP(C881,[3]Heroes_Config!B:C,2,0)="枪兵",VLOOKUP(C881,[3]Heroes_Config!B:C,2,0)="步兵",VLOOKUP(C881,[3]Heroes_Config!B:C,2,0)="骑兵",VLOOKUP(C881,[3]Heroes_Config!B:C,2,0)="轻骑兵",VLOOKUP(C881,[3]Heroes_Config!B:C,2,0)="重骑兵",VLOOKUP(C881,[3]Heroes_Config!B:C,2,0)="盾兵",VLOOKUP(C881,[3]Heroes_Config!B:C,2,0)="忍者",VLOOKUP(C881,[3]Heroes_Config!B:C,2,0)="怪兽"),0,1))),[4]被动技能!A$3:B$32,2,0),VLOOKUP(VALUE(LEFT(CONCATENATE(E881,F881,IF(OR(VLOOKUP(C881,[3]Heroes_Config!B:C,2,0)="枪兵",VLOOKUP(C881,[3]Heroes_Config!B:C,2,0)="步兵",VLOOKUP(C881,[3]Heroes_Config!B:C,2,0)="骑兵",VLOOKUP(C881,[3]Heroes_Config!B:C,2,0)="轻骑兵",VLOOKUP(C881,[3]Heroes_Config!B:C,2,0)="重骑兵",VLOOKUP(C881,[3]Heroes_Config!B:C,2,0)="盾兵",VLOOKUP(C881,[3]Heroes_Config!B:C,2,0)="忍者",VLOOKUP(C881,[3]Heroes_Config!B:C,2,0)="怪兽"),0,1)),2)),[4]被动技能!A$3:B$32,2,0)))</f>
        <v/>
      </c>
      <c r="J881" s="34" t="str">
        <f t="shared" si="121"/>
        <v/>
      </c>
      <c r="K881" s="34" t="str">
        <f>VLOOKUP(D881,[4]被动技能!$A$35:$B$37,2,0)</f>
        <v>80000020|5|80000021|5|80000022|5;80000021|10|80000022|10|80000023|10;80000022|15|80000023|15|80000024|15</v>
      </c>
      <c r="L881" s="34" t="str">
        <f t="shared" si="119"/>
        <v/>
      </c>
      <c r="M881" s="34" t="str">
        <f t="shared" si="120"/>
        <v/>
      </c>
    </row>
    <row r="882" spans="1:13" s="34" customFormat="1" x14ac:dyDescent="0.15">
      <c r="A882" s="34">
        <f t="shared" si="118"/>
        <v>80004103</v>
      </c>
      <c r="B882" s="42">
        <v>800041</v>
      </c>
      <c r="C882" s="42" t="s">
        <v>1136</v>
      </c>
      <c r="D882" s="43">
        <f>VLOOKUP(B882,Heroes_Config!$A$5:$AN$5005,MATCH(D$4,Heroes_Config!$A$4:$AN$4,0),0)</f>
        <v>3</v>
      </c>
      <c r="E882" s="34">
        <v>3</v>
      </c>
      <c r="I882" s="34" t="str">
        <f>IF(F882="","",IF(F882=4,VLOOKUP(VALUE(CONCATENATE(E882,F882,IF(OR(VLOOKUP(C882,[3]Heroes_Config!B:C,2,0)="枪兵",VLOOKUP(C882,[3]Heroes_Config!B:C,2,0)="步兵",VLOOKUP(C882,[3]Heroes_Config!B:C,2,0)="骑兵",VLOOKUP(C882,[3]Heroes_Config!B:C,2,0)="轻骑兵",VLOOKUP(C882,[3]Heroes_Config!B:C,2,0)="重骑兵",VLOOKUP(C882,[3]Heroes_Config!B:C,2,0)="盾兵",VLOOKUP(C882,[3]Heroes_Config!B:C,2,0)="忍者",VLOOKUP(C882,[3]Heroes_Config!B:C,2,0)="怪兽"),0,1))),[4]被动技能!A$3:B$32,2,0),VLOOKUP(VALUE(LEFT(CONCATENATE(E882,F882,IF(OR(VLOOKUP(C882,[3]Heroes_Config!B:C,2,0)="枪兵",VLOOKUP(C882,[3]Heroes_Config!B:C,2,0)="步兵",VLOOKUP(C882,[3]Heroes_Config!B:C,2,0)="骑兵",VLOOKUP(C882,[3]Heroes_Config!B:C,2,0)="轻骑兵",VLOOKUP(C882,[3]Heroes_Config!B:C,2,0)="重骑兵",VLOOKUP(C882,[3]Heroes_Config!B:C,2,0)="盾兵",VLOOKUP(C882,[3]Heroes_Config!B:C,2,0)="忍者",VLOOKUP(C882,[3]Heroes_Config!B:C,2,0)="怪兽"),0,1)),2)),[4]被动技能!A$3:B$32,2,0)))</f>
        <v/>
      </c>
      <c r="J882" s="34" t="str">
        <f t="shared" si="121"/>
        <v/>
      </c>
      <c r="K882" s="34" t="str">
        <f>VLOOKUP(D882,[4]被动技能!$A$35:$B$37,2,0)</f>
        <v>80000020|5|80000021|5|80000022|5;80000021|10|80000022|10|80000023|10;80000022|15|80000023|15|80000024|15</v>
      </c>
      <c r="L882" s="34" t="str">
        <f t="shared" si="119"/>
        <v/>
      </c>
      <c r="M882" s="34" t="str">
        <f t="shared" si="120"/>
        <v/>
      </c>
    </row>
    <row r="883" spans="1:13" s="34" customFormat="1" x14ac:dyDescent="0.15">
      <c r="A883" s="34">
        <f t="shared" si="118"/>
        <v>80004104</v>
      </c>
      <c r="B883" s="42">
        <v>800041</v>
      </c>
      <c r="C883" s="42" t="s">
        <v>1136</v>
      </c>
      <c r="D883" s="43">
        <f>VLOOKUP(B883,Heroes_Config!$A$5:$AN$5005,MATCH(D$4,Heroes_Config!$A$4:$AN$4,0),0)</f>
        <v>3</v>
      </c>
      <c r="E883" s="34">
        <v>4</v>
      </c>
      <c r="I883" s="34" t="str">
        <f>IF(F883="","",IF(F883=4,VLOOKUP(VALUE(CONCATENATE(E883,F883,IF(OR(VLOOKUP(C883,[3]Heroes_Config!B:C,2,0)="枪兵",VLOOKUP(C883,[3]Heroes_Config!B:C,2,0)="步兵",VLOOKUP(C883,[3]Heroes_Config!B:C,2,0)="骑兵",VLOOKUP(C883,[3]Heroes_Config!B:C,2,0)="轻骑兵",VLOOKUP(C883,[3]Heroes_Config!B:C,2,0)="重骑兵",VLOOKUP(C883,[3]Heroes_Config!B:C,2,0)="盾兵",VLOOKUP(C883,[3]Heroes_Config!B:C,2,0)="忍者",VLOOKUP(C883,[3]Heroes_Config!B:C,2,0)="怪兽"),0,1))),[4]被动技能!A$3:B$32,2,0),VLOOKUP(VALUE(LEFT(CONCATENATE(E883,F883,IF(OR(VLOOKUP(C883,[3]Heroes_Config!B:C,2,0)="枪兵",VLOOKUP(C883,[3]Heroes_Config!B:C,2,0)="步兵",VLOOKUP(C883,[3]Heroes_Config!B:C,2,0)="骑兵",VLOOKUP(C883,[3]Heroes_Config!B:C,2,0)="轻骑兵",VLOOKUP(C883,[3]Heroes_Config!B:C,2,0)="重骑兵",VLOOKUP(C883,[3]Heroes_Config!B:C,2,0)="盾兵",VLOOKUP(C883,[3]Heroes_Config!B:C,2,0)="忍者",VLOOKUP(C883,[3]Heroes_Config!B:C,2,0)="怪兽"),0,1)),2)),[4]被动技能!A$3:B$32,2,0)))</f>
        <v/>
      </c>
      <c r="J883" s="34" t="str">
        <f t="shared" si="121"/>
        <v/>
      </c>
      <c r="K883" s="34" t="str">
        <f>VLOOKUP(D883,[4]被动技能!$A$35:$B$37,2,0)</f>
        <v>80000020|5|80000021|5|80000022|5;80000021|10|80000022|10|80000023|10;80000022|15|80000023|15|80000024|15</v>
      </c>
      <c r="L883" s="34" t="str">
        <f t="shared" si="119"/>
        <v/>
      </c>
      <c r="M883" s="34" t="str">
        <f t="shared" si="120"/>
        <v/>
      </c>
    </row>
    <row r="884" spans="1:13" s="34" customFormat="1" x14ac:dyDescent="0.15">
      <c r="A884" s="34">
        <f t="shared" si="118"/>
        <v>80004105</v>
      </c>
      <c r="B884" s="42">
        <v>800041</v>
      </c>
      <c r="C884" s="42" t="s">
        <v>1136</v>
      </c>
      <c r="D884" s="43">
        <f>VLOOKUP(B884,Heroes_Config!$A$5:$AN$5005,MATCH(D$4,Heroes_Config!$A$4:$AN$4,0),0)</f>
        <v>3</v>
      </c>
      <c r="E884" s="34">
        <v>5</v>
      </c>
      <c r="I884" s="34" t="str">
        <f>IF(F884="","",IF(F884=4,VLOOKUP(VALUE(CONCATENATE(E884,F884,IF(OR(VLOOKUP(C884,[3]Heroes_Config!B:C,2,0)="枪兵",VLOOKUP(C884,[3]Heroes_Config!B:C,2,0)="步兵",VLOOKUP(C884,[3]Heroes_Config!B:C,2,0)="骑兵",VLOOKUP(C884,[3]Heroes_Config!B:C,2,0)="轻骑兵",VLOOKUP(C884,[3]Heroes_Config!B:C,2,0)="重骑兵",VLOOKUP(C884,[3]Heroes_Config!B:C,2,0)="盾兵",VLOOKUP(C884,[3]Heroes_Config!B:C,2,0)="忍者",VLOOKUP(C884,[3]Heroes_Config!B:C,2,0)="怪兽"),0,1))),[4]被动技能!A$3:B$32,2,0),VLOOKUP(VALUE(LEFT(CONCATENATE(E884,F884,IF(OR(VLOOKUP(C884,[3]Heroes_Config!B:C,2,0)="枪兵",VLOOKUP(C884,[3]Heroes_Config!B:C,2,0)="步兵",VLOOKUP(C884,[3]Heroes_Config!B:C,2,0)="骑兵",VLOOKUP(C884,[3]Heroes_Config!B:C,2,0)="轻骑兵",VLOOKUP(C884,[3]Heroes_Config!B:C,2,0)="重骑兵",VLOOKUP(C884,[3]Heroes_Config!B:C,2,0)="盾兵",VLOOKUP(C884,[3]Heroes_Config!B:C,2,0)="忍者",VLOOKUP(C884,[3]Heroes_Config!B:C,2,0)="怪兽"),0,1)),2)),[4]被动技能!A$3:B$32,2,0)))</f>
        <v/>
      </c>
      <c r="J884" s="34" t="str">
        <f t="shared" si="121"/>
        <v/>
      </c>
      <c r="K884" s="34" t="str">
        <f>VLOOKUP(D884,[4]被动技能!$A$35:$B$37,2,0)</f>
        <v>80000020|5|80000021|5|80000022|5;80000021|10|80000022|10|80000023|10;80000022|15|80000023|15|80000024|15</v>
      </c>
      <c r="L884" s="34" t="str">
        <f t="shared" si="119"/>
        <v/>
      </c>
      <c r="M884" s="34" t="str">
        <f t="shared" si="120"/>
        <v/>
      </c>
    </row>
    <row r="885" spans="1:13" s="34" customFormat="1" x14ac:dyDescent="0.15">
      <c r="A885" s="34">
        <f t="shared" si="118"/>
        <v>80004106</v>
      </c>
      <c r="B885" s="42">
        <v>800041</v>
      </c>
      <c r="C885" s="42" t="s">
        <v>1136</v>
      </c>
      <c r="D885" s="43">
        <f>VLOOKUP(B885,Heroes_Config!$A$5:$AN$5005,MATCH(D$4,Heroes_Config!$A$4:$AN$4,0),0)</f>
        <v>3</v>
      </c>
      <c r="E885" s="34">
        <v>6</v>
      </c>
      <c r="I885" s="34" t="str">
        <f>IF(F885="","",IF(F885=4,VLOOKUP(VALUE(CONCATENATE(E885,F885,IF(OR(VLOOKUP(C885,[3]Heroes_Config!B:C,2,0)="枪兵",VLOOKUP(C885,[3]Heroes_Config!B:C,2,0)="步兵",VLOOKUP(C885,[3]Heroes_Config!B:C,2,0)="骑兵",VLOOKUP(C885,[3]Heroes_Config!B:C,2,0)="轻骑兵",VLOOKUP(C885,[3]Heroes_Config!B:C,2,0)="重骑兵",VLOOKUP(C885,[3]Heroes_Config!B:C,2,0)="盾兵",VLOOKUP(C885,[3]Heroes_Config!B:C,2,0)="忍者",VLOOKUP(C885,[3]Heroes_Config!B:C,2,0)="怪兽"),0,1))),[4]被动技能!A$3:B$32,2,0),VLOOKUP(VALUE(LEFT(CONCATENATE(E885,F885,IF(OR(VLOOKUP(C885,[3]Heroes_Config!B:C,2,0)="枪兵",VLOOKUP(C885,[3]Heroes_Config!B:C,2,0)="步兵",VLOOKUP(C885,[3]Heroes_Config!B:C,2,0)="骑兵",VLOOKUP(C885,[3]Heroes_Config!B:C,2,0)="轻骑兵",VLOOKUP(C885,[3]Heroes_Config!B:C,2,0)="重骑兵",VLOOKUP(C885,[3]Heroes_Config!B:C,2,0)="盾兵",VLOOKUP(C885,[3]Heroes_Config!B:C,2,0)="忍者",VLOOKUP(C885,[3]Heroes_Config!B:C,2,0)="怪兽"),0,1)),2)),[4]被动技能!A$3:B$32,2,0)))</f>
        <v/>
      </c>
      <c r="J885" s="34" t="str">
        <f t="shared" si="121"/>
        <v/>
      </c>
      <c r="K885" s="34" t="str">
        <f>VLOOKUP(D885,[4]被动技能!$A$35:$B$37,2,0)</f>
        <v>80000020|5|80000021|5|80000022|5;80000021|10|80000022|10|80000023|10;80000022|15|80000023|15|80000024|15</v>
      </c>
      <c r="L885" s="34" t="str">
        <f t="shared" si="119"/>
        <v/>
      </c>
      <c r="M885" s="34" t="str">
        <f t="shared" si="120"/>
        <v/>
      </c>
    </row>
    <row r="886" spans="1:13" s="34" customFormat="1" x14ac:dyDescent="0.15">
      <c r="A886" s="34">
        <f t="shared" si="118"/>
        <v>80007101</v>
      </c>
      <c r="B886" s="42">
        <v>800071</v>
      </c>
      <c r="C886" s="42" t="s">
        <v>1137</v>
      </c>
      <c r="D886" s="43">
        <f>VLOOKUP(B886,Heroes_Config!$A$5:$AN$5005,MATCH(D$4,Heroes_Config!$A$4:$AN$4,0),0)</f>
        <v>3</v>
      </c>
      <c r="E886" s="34">
        <v>1</v>
      </c>
      <c r="I886" s="34" t="str">
        <f>IF(F886="","",IF(F886=4,VLOOKUP(VALUE(CONCATENATE(E886,F886,IF(OR(VLOOKUP(C886,[3]Heroes_Config!B:C,2,0)="枪兵",VLOOKUP(C886,[3]Heroes_Config!B:C,2,0)="步兵",VLOOKUP(C886,[3]Heroes_Config!B:C,2,0)="骑兵",VLOOKUP(C886,[3]Heroes_Config!B:C,2,0)="轻骑兵",VLOOKUP(C886,[3]Heroes_Config!B:C,2,0)="重骑兵",VLOOKUP(C886,[3]Heroes_Config!B:C,2,0)="盾兵",VLOOKUP(C886,[3]Heroes_Config!B:C,2,0)="忍者",VLOOKUP(C886,[3]Heroes_Config!B:C,2,0)="怪兽"),0,1))),[4]被动技能!A$3:B$32,2,0),VLOOKUP(VALUE(LEFT(CONCATENATE(E886,F886,IF(OR(VLOOKUP(C886,[3]Heroes_Config!B:C,2,0)="枪兵",VLOOKUP(C886,[3]Heroes_Config!B:C,2,0)="步兵",VLOOKUP(C886,[3]Heroes_Config!B:C,2,0)="骑兵",VLOOKUP(C886,[3]Heroes_Config!B:C,2,0)="轻骑兵",VLOOKUP(C886,[3]Heroes_Config!B:C,2,0)="重骑兵",VLOOKUP(C886,[3]Heroes_Config!B:C,2,0)="盾兵",VLOOKUP(C886,[3]Heroes_Config!B:C,2,0)="忍者",VLOOKUP(C886,[3]Heroes_Config!B:C,2,0)="怪兽"),0,1)),2)),[4]被动技能!A$3:B$32,2,0)))</f>
        <v/>
      </c>
      <c r="J886" s="34" t="str">
        <f t="shared" si="121"/>
        <v/>
      </c>
      <c r="K886" s="34" t="str">
        <f>VLOOKUP(D886,[4]被动技能!$A$35:$B$37,2,0)</f>
        <v>80000020|5|80000021|5|80000022|5;80000021|10|80000022|10|80000023|10;80000022|15|80000023|15|80000024|15</v>
      </c>
      <c r="L886" s="34" t="str">
        <f t="shared" si="119"/>
        <v/>
      </c>
      <c r="M886" s="34" t="str">
        <f t="shared" si="120"/>
        <v/>
      </c>
    </row>
    <row r="887" spans="1:13" s="34" customFormat="1" x14ac:dyDescent="0.15">
      <c r="A887" s="34">
        <f t="shared" si="118"/>
        <v>80007102</v>
      </c>
      <c r="B887" s="42">
        <v>800071</v>
      </c>
      <c r="C887" s="42" t="s">
        <v>1137</v>
      </c>
      <c r="D887" s="43">
        <f>VLOOKUP(B887,Heroes_Config!$A$5:$AN$5005,MATCH(D$4,Heroes_Config!$A$4:$AN$4,0),0)</f>
        <v>3</v>
      </c>
      <c r="E887" s="34">
        <v>2</v>
      </c>
      <c r="I887" s="34" t="str">
        <f>IF(F887="","",IF(F887=4,VLOOKUP(VALUE(CONCATENATE(E887,F887,IF(OR(VLOOKUP(C887,[3]Heroes_Config!B:C,2,0)="枪兵",VLOOKUP(C887,[3]Heroes_Config!B:C,2,0)="步兵",VLOOKUP(C887,[3]Heroes_Config!B:C,2,0)="骑兵",VLOOKUP(C887,[3]Heroes_Config!B:C,2,0)="轻骑兵",VLOOKUP(C887,[3]Heroes_Config!B:C,2,0)="重骑兵",VLOOKUP(C887,[3]Heroes_Config!B:C,2,0)="盾兵",VLOOKUP(C887,[3]Heroes_Config!B:C,2,0)="忍者",VLOOKUP(C887,[3]Heroes_Config!B:C,2,0)="怪兽"),0,1))),[4]被动技能!A$3:B$32,2,0),VLOOKUP(VALUE(LEFT(CONCATENATE(E887,F887,IF(OR(VLOOKUP(C887,[3]Heroes_Config!B:C,2,0)="枪兵",VLOOKUP(C887,[3]Heroes_Config!B:C,2,0)="步兵",VLOOKUP(C887,[3]Heroes_Config!B:C,2,0)="骑兵",VLOOKUP(C887,[3]Heroes_Config!B:C,2,0)="轻骑兵",VLOOKUP(C887,[3]Heroes_Config!B:C,2,0)="重骑兵",VLOOKUP(C887,[3]Heroes_Config!B:C,2,0)="盾兵",VLOOKUP(C887,[3]Heroes_Config!B:C,2,0)="忍者",VLOOKUP(C887,[3]Heroes_Config!B:C,2,0)="怪兽"),0,1)),2)),[4]被动技能!A$3:B$32,2,0)))</f>
        <v/>
      </c>
      <c r="J887" s="34" t="str">
        <f t="shared" si="121"/>
        <v/>
      </c>
      <c r="K887" s="34" t="str">
        <f>VLOOKUP(D887,[4]被动技能!$A$35:$B$37,2,0)</f>
        <v>80000020|5|80000021|5|80000022|5;80000021|10|80000022|10|80000023|10;80000022|15|80000023|15|80000024|15</v>
      </c>
      <c r="L887" s="34" t="str">
        <f t="shared" si="119"/>
        <v/>
      </c>
      <c r="M887" s="34" t="str">
        <f t="shared" si="120"/>
        <v/>
      </c>
    </row>
    <row r="888" spans="1:13" s="34" customFormat="1" x14ac:dyDescent="0.15">
      <c r="A888" s="34">
        <f t="shared" si="118"/>
        <v>80007103</v>
      </c>
      <c r="B888" s="42">
        <v>800071</v>
      </c>
      <c r="C888" s="42" t="s">
        <v>1137</v>
      </c>
      <c r="D888" s="43">
        <f>VLOOKUP(B888,Heroes_Config!$A$5:$AN$5005,MATCH(D$4,Heroes_Config!$A$4:$AN$4,0),0)</f>
        <v>3</v>
      </c>
      <c r="E888" s="34">
        <v>3</v>
      </c>
      <c r="I888" s="34" t="str">
        <f>IF(F888="","",IF(F888=4,VLOOKUP(VALUE(CONCATENATE(E888,F888,IF(OR(VLOOKUP(C888,[3]Heroes_Config!B:C,2,0)="枪兵",VLOOKUP(C888,[3]Heroes_Config!B:C,2,0)="步兵",VLOOKUP(C888,[3]Heroes_Config!B:C,2,0)="骑兵",VLOOKUP(C888,[3]Heroes_Config!B:C,2,0)="轻骑兵",VLOOKUP(C888,[3]Heroes_Config!B:C,2,0)="重骑兵",VLOOKUP(C888,[3]Heroes_Config!B:C,2,0)="盾兵",VLOOKUP(C888,[3]Heroes_Config!B:C,2,0)="忍者",VLOOKUP(C888,[3]Heroes_Config!B:C,2,0)="怪兽"),0,1))),[4]被动技能!A$3:B$32,2,0),VLOOKUP(VALUE(LEFT(CONCATENATE(E888,F888,IF(OR(VLOOKUP(C888,[3]Heroes_Config!B:C,2,0)="枪兵",VLOOKUP(C888,[3]Heroes_Config!B:C,2,0)="步兵",VLOOKUP(C888,[3]Heroes_Config!B:C,2,0)="骑兵",VLOOKUP(C888,[3]Heroes_Config!B:C,2,0)="轻骑兵",VLOOKUP(C888,[3]Heroes_Config!B:C,2,0)="重骑兵",VLOOKUP(C888,[3]Heroes_Config!B:C,2,0)="盾兵",VLOOKUP(C888,[3]Heroes_Config!B:C,2,0)="忍者",VLOOKUP(C888,[3]Heroes_Config!B:C,2,0)="怪兽"),0,1)),2)),[4]被动技能!A$3:B$32,2,0)))</f>
        <v/>
      </c>
      <c r="J888" s="34" t="str">
        <f t="shared" si="121"/>
        <v/>
      </c>
      <c r="K888" s="34" t="str">
        <f>VLOOKUP(D888,[4]被动技能!$A$35:$B$37,2,0)</f>
        <v>80000020|5|80000021|5|80000022|5;80000021|10|80000022|10|80000023|10;80000022|15|80000023|15|80000024|15</v>
      </c>
      <c r="L888" s="34" t="str">
        <f t="shared" si="119"/>
        <v/>
      </c>
      <c r="M888" s="34" t="str">
        <f t="shared" si="120"/>
        <v/>
      </c>
    </row>
    <row r="889" spans="1:13" s="34" customFormat="1" x14ac:dyDescent="0.15">
      <c r="A889" s="34">
        <f t="shared" si="118"/>
        <v>80007104</v>
      </c>
      <c r="B889" s="42">
        <v>800071</v>
      </c>
      <c r="C889" s="42" t="s">
        <v>1137</v>
      </c>
      <c r="D889" s="43">
        <f>VLOOKUP(B889,Heroes_Config!$A$5:$AN$5005,MATCH(D$4,Heroes_Config!$A$4:$AN$4,0),0)</f>
        <v>3</v>
      </c>
      <c r="E889" s="34">
        <v>4</v>
      </c>
      <c r="I889" s="34" t="str">
        <f>IF(F889="","",IF(F889=4,VLOOKUP(VALUE(CONCATENATE(E889,F889,IF(OR(VLOOKUP(C889,[3]Heroes_Config!B:C,2,0)="枪兵",VLOOKUP(C889,[3]Heroes_Config!B:C,2,0)="步兵",VLOOKUP(C889,[3]Heroes_Config!B:C,2,0)="骑兵",VLOOKUP(C889,[3]Heroes_Config!B:C,2,0)="轻骑兵",VLOOKUP(C889,[3]Heroes_Config!B:C,2,0)="重骑兵",VLOOKUP(C889,[3]Heroes_Config!B:C,2,0)="盾兵",VLOOKUP(C889,[3]Heroes_Config!B:C,2,0)="忍者",VLOOKUP(C889,[3]Heroes_Config!B:C,2,0)="怪兽"),0,1))),[4]被动技能!A$3:B$32,2,0),VLOOKUP(VALUE(LEFT(CONCATENATE(E889,F889,IF(OR(VLOOKUP(C889,[3]Heroes_Config!B:C,2,0)="枪兵",VLOOKUP(C889,[3]Heroes_Config!B:C,2,0)="步兵",VLOOKUP(C889,[3]Heroes_Config!B:C,2,0)="骑兵",VLOOKUP(C889,[3]Heroes_Config!B:C,2,0)="轻骑兵",VLOOKUP(C889,[3]Heroes_Config!B:C,2,0)="重骑兵",VLOOKUP(C889,[3]Heroes_Config!B:C,2,0)="盾兵",VLOOKUP(C889,[3]Heroes_Config!B:C,2,0)="忍者",VLOOKUP(C889,[3]Heroes_Config!B:C,2,0)="怪兽"),0,1)),2)),[4]被动技能!A$3:B$32,2,0)))</f>
        <v/>
      </c>
      <c r="J889" s="34" t="str">
        <f t="shared" si="121"/>
        <v/>
      </c>
      <c r="K889" s="34" t="str">
        <f>VLOOKUP(D889,[4]被动技能!$A$35:$B$37,2,0)</f>
        <v>80000020|5|80000021|5|80000022|5;80000021|10|80000022|10|80000023|10;80000022|15|80000023|15|80000024|15</v>
      </c>
      <c r="L889" s="34" t="str">
        <f t="shared" si="119"/>
        <v/>
      </c>
      <c r="M889" s="34" t="str">
        <f t="shared" si="120"/>
        <v/>
      </c>
    </row>
    <row r="890" spans="1:13" s="34" customFormat="1" x14ac:dyDescent="0.15">
      <c r="A890" s="34">
        <f t="shared" si="118"/>
        <v>80007105</v>
      </c>
      <c r="B890" s="42">
        <v>800071</v>
      </c>
      <c r="C890" s="42" t="s">
        <v>1137</v>
      </c>
      <c r="D890" s="43">
        <f>VLOOKUP(B890,Heroes_Config!$A$5:$AN$5005,MATCH(D$4,Heroes_Config!$A$4:$AN$4,0),0)</f>
        <v>3</v>
      </c>
      <c r="E890" s="34">
        <v>5</v>
      </c>
      <c r="I890" s="34" t="str">
        <f>IF(F890="","",IF(F890=4,VLOOKUP(VALUE(CONCATENATE(E890,F890,IF(OR(VLOOKUP(C890,[3]Heroes_Config!B:C,2,0)="枪兵",VLOOKUP(C890,[3]Heroes_Config!B:C,2,0)="步兵",VLOOKUP(C890,[3]Heroes_Config!B:C,2,0)="骑兵",VLOOKUP(C890,[3]Heroes_Config!B:C,2,0)="轻骑兵",VLOOKUP(C890,[3]Heroes_Config!B:C,2,0)="重骑兵",VLOOKUP(C890,[3]Heroes_Config!B:C,2,0)="盾兵",VLOOKUP(C890,[3]Heroes_Config!B:C,2,0)="忍者",VLOOKUP(C890,[3]Heroes_Config!B:C,2,0)="怪兽"),0,1))),[4]被动技能!A$3:B$32,2,0),VLOOKUP(VALUE(LEFT(CONCATENATE(E890,F890,IF(OR(VLOOKUP(C890,[3]Heroes_Config!B:C,2,0)="枪兵",VLOOKUP(C890,[3]Heroes_Config!B:C,2,0)="步兵",VLOOKUP(C890,[3]Heroes_Config!B:C,2,0)="骑兵",VLOOKUP(C890,[3]Heroes_Config!B:C,2,0)="轻骑兵",VLOOKUP(C890,[3]Heroes_Config!B:C,2,0)="重骑兵",VLOOKUP(C890,[3]Heroes_Config!B:C,2,0)="盾兵",VLOOKUP(C890,[3]Heroes_Config!B:C,2,0)="忍者",VLOOKUP(C890,[3]Heroes_Config!B:C,2,0)="怪兽"),0,1)),2)),[4]被动技能!A$3:B$32,2,0)))</f>
        <v/>
      </c>
      <c r="J890" s="34" t="str">
        <f t="shared" si="121"/>
        <v/>
      </c>
      <c r="K890" s="34" t="str">
        <f>VLOOKUP(D890,[4]被动技能!$A$35:$B$37,2,0)</f>
        <v>80000020|5|80000021|5|80000022|5;80000021|10|80000022|10|80000023|10;80000022|15|80000023|15|80000024|15</v>
      </c>
      <c r="L890" s="34" t="str">
        <f t="shared" si="119"/>
        <v/>
      </c>
      <c r="M890" s="34" t="str">
        <f t="shared" si="120"/>
        <v/>
      </c>
    </row>
    <row r="891" spans="1:13" s="34" customFormat="1" x14ac:dyDescent="0.15">
      <c r="A891" s="34">
        <f t="shared" si="118"/>
        <v>80007106</v>
      </c>
      <c r="B891" s="42">
        <v>800071</v>
      </c>
      <c r="C891" s="42" t="s">
        <v>1137</v>
      </c>
      <c r="D891" s="43">
        <f>VLOOKUP(B891,Heroes_Config!$A$5:$AN$5005,MATCH(D$4,Heroes_Config!$A$4:$AN$4,0),0)</f>
        <v>3</v>
      </c>
      <c r="E891" s="34">
        <v>6</v>
      </c>
      <c r="I891" s="34" t="str">
        <f>IF(F891="","",IF(F891=4,VLOOKUP(VALUE(CONCATENATE(E891,F891,IF(OR(VLOOKUP(C891,[3]Heroes_Config!B:C,2,0)="枪兵",VLOOKUP(C891,[3]Heroes_Config!B:C,2,0)="步兵",VLOOKUP(C891,[3]Heroes_Config!B:C,2,0)="骑兵",VLOOKUP(C891,[3]Heroes_Config!B:C,2,0)="轻骑兵",VLOOKUP(C891,[3]Heroes_Config!B:C,2,0)="重骑兵",VLOOKUP(C891,[3]Heroes_Config!B:C,2,0)="盾兵",VLOOKUP(C891,[3]Heroes_Config!B:C,2,0)="忍者",VLOOKUP(C891,[3]Heroes_Config!B:C,2,0)="怪兽"),0,1))),[4]被动技能!A$3:B$32,2,0),VLOOKUP(VALUE(LEFT(CONCATENATE(E891,F891,IF(OR(VLOOKUP(C891,[3]Heroes_Config!B:C,2,0)="枪兵",VLOOKUP(C891,[3]Heroes_Config!B:C,2,0)="步兵",VLOOKUP(C891,[3]Heroes_Config!B:C,2,0)="骑兵",VLOOKUP(C891,[3]Heroes_Config!B:C,2,0)="轻骑兵",VLOOKUP(C891,[3]Heroes_Config!B:C,2,0)="重骑兵",VLOOKUP(C891,[3]Heroes_Config!B:C,2,0)="盾兵",VLOOKUP(C891,[3]Heroes_Config!B:C,2,0)="忍者",VLOOKUP(C891,[3]Heroes_Config!B:C,2,0)="怪兽"),0,1)),2)),[4]被动技能!A$3:B$32,2,0)))</f>
        <v/>
      </c>
      <c r="J891" s="34" t="str">
        <f t="shared" si="121"/>
        <v/>
      </c>
      <c r="K891" s="34" t="str">
        <f>VLOOKUP(D891,[4]被动技能!$A$35:$B$37,2,0)</f>
        <v>80000020|5|80000021|5|80000022|5;80000021|10|80000022|10|80000023|10;80000022|15|80000023|15|80000024|15</v>
      </c>
      <c r="L891" s="34" t="str">
        <f t="shared" si="119"/>
        <v/>
      </c>
      <c r="M891" s="34" t="str">
        <f t="shared" si="120"/>
        <v/>
      </c>
    </row>
    <row r="892" spans="1:13" s="34" customFormat="1" x14ac:dyDescent="0.15">
      <c r="A892" s="34">
        <f t="shared" si="118"/>
        <v>80008101</v>
      </c>
      <c r="B892" s="42">
        <v>800081</v>
      </c>
      <c r="C892" s="42" t="s">
        <v>1139</v>
      </c>
      <c r="D892" s="43">
        <f>VLOOKUP(B892,Heroes_Config!$A$5:$AN$5005,MATCH(D$4,Heroes_Config!$A$4:$AN$4,0),0)</f>
        <v>3</v>
      </c>
      <c r="E892" s="34">
        <v>1</v>
      </c>
      <c r="I892" s="34" t="str">
        <f>IF(F892="","",IF(F892=4,VLOOKUP(VALUE(CONCATENATE(E892,F892,IF(OR(VLOOKUP(C892,[3]Heroes_Config!B:C,2,0)="枪兵",VLOOKUP(C892,[3]Heroes_Config!B:C,2,0)="步兵",VLOOKUP(C892,[3]Heroes_Config!B:C,2,0)="骑兵",VLOOKUP(C892,[3]Heroes_Config!B:C,2,0)="轻骑兵",VLOOKUP(C892,[3]Heroes_Config!B:C,2,0)="重骑兵",VLOOKUP(C892,[3]Heroes_Config!B:C,2,0)="盾兵",VLOOKUP(C892,[3]Heroes_Config!B:C,2,0)="忍者",VLOOKUP(C892,[3]Heroes_Config!B:C,2,0)="怪兽"),0,1))),[4]被动技能!A$3:B$32,2,0),VLOOKUP(VALUE(LEFT(CONCATENATE(E892,F892,IF(OR(VLOOKUP(C892,[3]Heroes_Config!B:C,2,0)="枪兵",VLOOKUP(C892,[3]Heroes_Config!B:C,2,0)="步兵",VLOOKUP(C892,[3]Heroes_Config!B:C,2,0)="骑兵",VLOOKUP(C892,[3]Heroes_Config!B:C,2,0)="轻骑兵",VLOOKUP(C892,[3]Heroes_Config!B:C,2,0)="重骑兵",VLOOKUP(C892,[3]Heroes_Config!B:C,2,0)="盾兵",VLOOKUP(C892,[3]Heroes_Config!B:C,2,0)="忍者",VLOOKUP(C892,[3]Heroes_Config!B:C,2,0)="怪兽"),0,1)),2)),[4]被动技能!A$3:B$32,2,0)))</f>
        <v/>
      </c>
      <c r="J892" s="34" t="str">
        <f t="shared" si="121"/>
        <v/>
      </c>
      <c r="K892" s="34" t="str">
        <f>VLOOKUP(D892,[4]被动技能!$A$35:$B$37,2,0)</f>
        <v>80000020|5|80000021|5|80000022|5;80000021|10|80000022|10|80000023|10;80000022|15|80000023|15|80000024|15</v>
      </c>
      <c r="L892" s="34" t="str">
        <f t="shared" si="119"/>
        <v/>
      </c>
      <c r="M892" s="34" t="str">
        <f t="shared" si="120"/>
        <v/>
      </c>
    </row>
    <row r="893" spans="1:13" s="34" customFormat="1" x14ac:dyDescent="0.15">
      <c r="A893" s="34">
        <f t="shared" si="118"/>
        <v>80008102</v>
      </c>
      <c r="B893" s="42">
        <v>800081</v>
      </c>
      <c r="C893" s="42" t="s">
        <v>1139</v>
      </c>
      <c r="D893" s="43">
        <f>VLOOKUP(B893,Heroes_Config!$A$5:$AN$5005,MATCH(D$4,Heroes_Config!$A$4:$AN$4,0),0)</f>
        <v>3</v>
      </c>
      <c r="E893" s="34">
        <v>2</v>
      </c>
      <c r="I893" s="34" t="str">
        <f>IF(F893="","",IF(F893=4,VLOOKUP(VALUE(CONCATENATE(E893,F893,IF(OR(VLOOKUP(C893,[3]Heroes_Config!B:C,2,0)="枪兵",VLOOKUP(C893,[3]Heroes_Config!B:C,2,0)="步兵",VLOOKUP(C893,[3]Heroes_Config!B:C,2,0)="骑兵",VLOOKUP(C893,[3]Heroes_Config!B:C,2,0)="轻骑兵",VLOOKUP(C893,[3]Heroes_Config!B:C,2,0)="重骑兵",VLOOKUP(C893,[3]Heroes_Config!B:C,2,0)="盾兵",VLOOKUP(C893,[3]Heroes_Config!B:C,2,0)="忍者",VLOOKUP(C893,[3]Heroes_Config!B:C,2,0)="怪兽"),0,1))),[4]被动技能!A$3:B$32,2,0),VLOOKUP(VALUE(LEFT(CONCATENATE(E893,F893,IF(OR(VLOOKUP(C893,[3]Heroes_Config!B:C,2,0)="枪兵",VLOOKUP(C893,[3]Heroes_Config!B:C,2,0)="步兵",VLOOKUP(C893,[3]Heroes_Config!B:C,2,0)="骑兵",VLOOKUP(C893,[3]Heroes_Config!B:C,2,0)="轻骑兵",VLOOKUP(C893,[3]Heroes_Config!B:C,2,0)="重骑兵",VLOOKUP(C893,[3]Heroes_Config!B:C,2,0)="盾兵",VLOOKUP(C893,[3]Heroes_Config!B:C,2,0)="忍者",VLOOKUP(C893,[3]Heroes_Config!B:C,2,0)="怪兽"),0,1)),2)),[4]被动技能!A$3:B$32,2,0)))</f>
        <v/>
      </c>
      <c r="J893" s="34" t="str">
        <f t="shared" si="121"/>
        <v/>
      </c>
      <c r="K893" s="34" t="str">
        <f>VLOOKUP(D893,[4]被动技能!$A$35:$B$37,2,0)</f>
        <v>80000020|5|80000021|5|80000022|5;80000021|10|80000022|10|80000023|10;80000022|15|80000023|15|80000024|15</v>
      </c>
      <c r="L893" s="34" t="str">
        <f t="shared" si="119"/>
        <v/>
      </c>
      <c r="M893" s="34" t="str">
        <f t="shared" si="120"/>
        <v/>
      </c>
    </row>
    <row r="894" spans="1:13" s="34" customFormat="1" x14ac:dyDescent="0.15">
      <c r="A894" s="34">
        <f t="shared" si="118"/>
        <v>80008103</v>
      </c>
      <c r="B894" s="42">
        <v>800081</v>
      </c>
      <c r="C894" s="42" t="s">
        <v>1139</v>
      </c>
      <c r="D894" s="43">
        <f>VLOOKUP(B894,Heroes_Config!$A$5:$AN$5005,MATCH(D$4,Heroes_Config!$A$4:$AN$4,0),0)</f>
        <v>3</v>
      </c>
      <c r="E894" s="34">
        <v>3</v>
      </c>
      <c r="I894" s="34" t="str">
        <f>IF(F894="","",IF(F894=4,VLOOKUP(VALUE(CONCATENATE(E894,F894,IF(OR(VLOOKUP(C894,[3]Heroes_Config!B:C,2,0)="枪兵",VLOOKUP(C894,[3]Heroes_Config!B:C,2,0)="步兵",VLOOKUP(C894,[3]Heroes_Config!B:C,2,0)="骑兵",VLOOKUP(C894,[3]Heroes_Config!B:C,2,0)="轻骑兵",VLOOKUP(C894,[3]Heroes_Config!B:C,2,0)="重骑兵",VLOOKUP(C894,[3]Heroes_Config!B:C,2,0)="盾兵",VLOOKUP(C894,[3]Heroes_Config!B:C,2,0)="忍者",VLOOKUP(C894,[3]Heroes_Config!B:C,2,0)="怪兽"),0,1))),[4]被动技能!A$3:B$32,2,0),VLOOKUP(VALUE(LEFT(CONCATENATE(E894,F894,IF(OR(VLOOKUP(C894,[3]Heroes_Config!B:C,2,0)="枪兵",VLOOKUP(C894,[3]Heroes_Config!B:C,2,0)="步兵",VLOOKUP(C894,[3]Heroes_Config!B:C,2,0)="骑兵",VLOOKUP(C894,[3]Heroes_Config!B:C,2,0)="轻骑兵",VLOOKUP(C894,[3]Heroes_Config!B:C,2,0)="重骑兵",VLOOKUP(C894,[3]Heroes_Config!B:C,2,0)="盾兵",VLOOKUP(C894,[3]Heroes_Config!B:C,2,0)="忍者",VLOOKUP(C894,[3]Heroes_Config!B:C,2,0)="怪兽"),0,1)),2)),[4]被动技能!A$3:B$32,2,0)))</f>
        <v/>
      </c>
      <c r="J894" s="34" t="str">
        <f t="shared" si="121"/>
        <v/>
      </c>
      <c r="K894" s="34" t="str">
        <f>VLOOKUP(D894,[4]被动技能!$A$35:$B$37,2,0)</f>
        <v>80000020|5|80000021|5|80000022|5;80000021|10|80000022|10|80000023|10;80000022|15|80000023|15|80000024|15</v>
      </c>
      <c r="L894" s="34" t="str">
        <f t="shared" si="119"/>
        <v/>
      </c>
      <c r="M894" s="34" t="str">
        <f t="shared" si="120"/>
        <v/>
      </c>
    </row>
    <row r="895" spans="1:13" s="34" customFormat="1" x14ac:dyDescent="0.15">
      <c r="A895" s="34">
        <f t="shared" si="118"/>
        <v>80008104</v>
      </c>
      <c r="B895" s="42">
        <v>800081</v>
      </c>
      <c r="C895" s="42" t="s">
        <v>1139</v>
      </c>
      <c r="D895" s="43">
        <f>VLOOKUP(B895,Heroes_Config!$A$5:$AN$5005,MATCH(D$4,Heroes_Config!$A$4:$AN$4,0),0)</f>
        <v>3</v>
      </c>
      <c r="E895" s="34">
        <v>4</v>
      </c>
      <c r="I895" s="34" t="str">
        <f>IF(F895="","",IF(F895=4,VLOOKUP(VALUE(CONCATENATE(E895,F895,IF(OR(VLOOKUP(C895,[3]Heroes_Config!B:C,2,0)="枪兵",VLOOKUP(C895,[3]Heroes_Config!B:C,2,0)="步兵",VLOOKUP(C895,[3]Heroes_Config!B:C,2,0)="骑兵",VLOOKUP(C895,[3]Heroes_Config!B:C,2,0)="轻骑兵",VLOOKUP(C895,[3]Heroes_Config!B:C,2,0)="重骑兵",VLOOKUP(C895,[3]Heroes_Config!B:C,2,0)="盾兵",VLOOKUP(C895,[3]Heroes_Config!B:C,2,0)="忍者",VLOOKUP(C895,[3]Heroes_Config!B:C,2,0)="怪兽"),0,1))),[4]被动技能!A$3:B$32,2,0),VLOOKUP(VALUE(LEFT(CONCATENATE(E895,F895,IF(OR(VLOOKUP(C895,[3]Heroes_Config!B:C,2,0)="枪兵",VLOOKUP(C895,[3]Heroes_Config!B:C,2,0)="步兵",VLOOKUP(C895,[3]Heroes_Config!B:C,2,0)="骑兵",VLOOKUP(C895,[3]Heroes_Config!B:C,2,0)="轻骑兵",VLOOKUP(C895,[3]Heroes_Config!B:C,2,0)="重骑兵",VLOOKUP(C895,[3]Heroes_Config!B:C,2,0)="盾兵",VLOOKUP(C895,[3]Heroes_Config!B:C,2,0)="忍者",VLOOKUP(C895,[3]Heroes_Config!B:C,2,0)="怪兽"),0,1)),2)),[4]被动技能!A$3:B$32,2,0)))</f>
        <v/>
      </c>
      <c r="J895" s="34" t="str">
        <f t="shared" si="121"/>
        <v/>
      </c>
      <c r="K895" s="34" t="str">
        <f>VLOOKUP(D895,[4]被动技能!$A$35:$B$37,2,0)</f>
        <v>80000020|5|80000021|5|80000022|5;80000021|10|80000022|10|80000023|10;80000022|15|80000023|15|80000024|15</v>
      </c>
      <c r="L895" s="34" t="str">
        <f t="shared" si="119"/>
        <v/>
      </c>
      <c r="M895" s="34" t="str">
        <f t="shared" si="120"/>
        <v/>
      </c>
    </row>
    <row r="896" spans="1:13" s="34" customFormat="1" x14ac:dyDescent="0.15">
      <c r="A896" s="34">
        <f t="shared" si="118"/>
        <v>80008105</v>
      </c>
      <c r="B896" s="42">
        <v>800081</v>
      </c>
      <c r="C896" s="42" t="s">
        <v>1139</v>
      </c>
      <c r="D896" s="43">
        <f>VLOOKUP(B896,Heroes_Config!$A$5:$AN$5005,MATCH(D$4,Heroes_Config!$A$4:$AN$4,0),0)</f>
        <v>3</v>
      </c>
      <c r="E896" s="34">
        <v>5</v>
      </c>
      <c r="I896" s="34" t="str">
        <f>IF(F896="","",IF(F896=4,VLOOKUP(VALUE(CONCATENATE(E896,F896,IF(OR(VLOOKUP(C896,[3]Heroes_Config!B:C,2,0)="枪兵",VLOOKUP(C896,[3]Heroes_Config!B:C,2,0)="步兵",VLOOKUP(C896,[3]Heroes_Config!B:C,2,0)="骑兵",VLOOKUP(C896,[3]Heroes_Config!B:C,2,0)="轻骑兵",VLOOKUP(C896,[3]Heroes_Config!B:C,2,0)="重骑兵",VLOOKUP(C896,[3]Heroes_Config!B:C,2,0)="盾兵",VLOOKUP(C896,[3]Heroes_Config!B:C,2,0)="忍者",VLOOKUP(C896,[3]Heroes_Config!B:C,2,0)="怪兽"),0,1))),[4]被动技能!A$3:B$32,2,0),VLOOKUP(VALUE(LEFT(CONCATENATE(E896,F896,IF(OR(VLOOKUP(C896,[3]Heroes_Config!B:C,2,0)="枪兵",VLOOKUP(C896,[3]Heroes_Config!B:C,2,0)="步兵",VLOOKUP(C896,[3]Heroes_Config!B:C,2,0)="骑兵",VLOOKUP(C896,[3]Heroes_Config!B:C,2,0)="轻骑兵",VLOOKUP(C896,[3]Heroes_Config!B:C,2,0)="重骑兵",VLOOKUP(C896,[3]Heroes_Config!B:C,2,0)="盾兵",VLOOKUP(C896,[3]Heroes_Config!B:C,2,0)="忍者",VLOOKUP(C896,[3]Heroes_Config!B:C,2,0)="怪兽"),0,1)),2)),[4]被动技能!A$3:B$32,2,0)))</f>
        <v/>
      </c>
      <c r="J896" s="34" t="str">
        <f t="shared" si="121"/>
        <v/>
      </c>
      <c r="K896" s="34" t="str">
        <f>VLOOKUP(D896,[4]被动技能!$A$35:$B$37,2,0)</f>
        <v>80000020|5|80000021|5|80000022|5;80000021|10|80000022|10|80000023|10;80000022|15|80000023|15|80000024|15</v>
      </c>
      <c r="L896" s="34" t="str">
        <f t="shared" si="119"/>
        <v/>
      </c>
      <c r="M896" s="34" t="str">
        <f t="shared" si="120"/>
        <v/>
      </c>
    </row>
    <row r="897" spans="1:13" s="34" customFormat="1" x14ac:dyDescent="0.15">
      <c r="A897" s="34">
        <f t="shared" si="118"/>
        <v>80008106</v>
      </c>
      <c r="B897" s="42">
        <v>800081</v>
      </c>
      <c r="C897" s="42" t="s">
        <v>1139</v>
      </c>
      <c r="D897" s="43">
        <f>VLOOKUP(B897,Heroes_Config!$A$5:$AN$5005,MATCH(D$4,Heroes_Config!$A$4:$AN$4,0),0)</f>
        <v>3</v>
      </c>
      <c r="E897" s="34">
        <v>6</v>
      </c>
      <c r="I897" s="34" t="str">
        <f>IF(F897="","",IF(F897=4,VLOOKUP(VALUE(CONCATENATE(E897,F897,IF(OR(VLOOKUP(C897,[3]Heroes_Config!B:C,2,0)="枪兵",VLOOKUP(C897,[3]Heroes_Config!B:C,2,0)="步兵",VLOOKUP(C897,[3]Heroes_Config!B:C,2,0)="骑兵",VLOOKUP(C897,[3]Heroes_Config!B:C,2,0)="轻骑兵",VLOOKUP(C897,[3]Heroes_Config!B:C,2,0)="重骑兵",VLOOKUP(C897,[3]Heroes_Config!B:C,2,0)="盾兵",VLOOKUP(C897,[3]Heroes_Config!B:C,2,0)="忍者",VLOOKUP(C897,[3]Heroes_Config!B:C,2,0)="怪兽"),0,1))),[4]被动技能!A$3:B$32,2,0),VLOOKUP(VALUE(LEFT(CONCATENATE(E897,F897,IF(OR(VLOOKUP(C897,[3]Heroes_Config!B:C,2,0)="枪兵",VLOOKUP(C897,[3]Heroes_Config!B:C,2,0)="步兵",VLOOKUP(C897,[3]Heroes_Config!B:C,2,0)="骑兵",VLOOKUP(C897,[3]Heroes_Config!B:C,2,0)="轻骑兵",VLOOKUP(C897,[3]Heroes_Config!B:C,2,0)="重骑兵",VLOOKUP(C897,[3]Heroes_Config!B:C,2,0)="盾兵",VLOOKUP(C897,[3]Heroes_Config!B:C,2,0)="忍者",VLOOKUP(C897,[3]Heroes_Config!B:C,2,0)="怪兽"),0,1)),2)),[4]被动技能!A$3:B$32,2,0)))</f>
        <v/>
      </c>
      <c r="J897" s="34" t="str">
        <f t="shared" si="121"/>
        <v/>
      </c>
      <c r="K897" s="34" t="str">
        <f>VLOOKUP(D897,[4]被动技能!$A$35:$B$37,2,0)</f>
        <v>80000020|5|80000021|5|80000022|5;80000021|10|80000022|10|80000023|10;80000022|15|80000023|15|80000024|15</v>
      </c>
      <c r="L897" s="34" t="str">
        <f t="shared" si="119"/>
        <v/>
      </c>
      <c r="M897" s="34" t="str">
        <f t="shared" si="120"/>
        <v/>
      </c>
    </row>
    <row r="898" spans="1:13" s="34" customFormat="1" x14ac:dyDescent="0.15">
      <c r="A898" s="34">
        <f t="shared" si="118"/>
        <v>80009101</v>
      </c>
      <c r="B898" s="42">
        <v>800091</v>
      </c>
      <c r="C898" s="42" t="s">
        <v>1140</v>
      </c>
      <c r="D898" s="43">
        <f>VLOOKUP(B898,Heroes_Config!$A$5:$AN$5005,MATCH(D$4,Heroes_Config!$A$4:$AN$4,0),0)</f>
        <v>3</v>
      </c>
      <c r="E898" s="34">
        <v>1</v>
      </c>
      <c r="I898" s="34" t="str">
        <f>IF(F898="","",IF(F898=4,VLOOKUP(VALUE(CONCATENATE(E898,F898,IF(OR(VLOOKUP(C898,[3]Heroes_Config!B:C,2,0)="枪兵",VLOOKUP(C898,[3]Heroes_Config!B:C,2,0)="步兵",VLOOKUP(C898,[3]Heroes_Config!B:C,2,0)="骑兵",VLOOKUP(C898,[3]Heroes_Config!B:C,2,0)="轻骑兵",VLOOKUP(C898,[3]Heroes_Config!B:C,2,0)="重骑兵",VLOOKUP(C898,[3]Heroes_Config!B:C,2,0)="盾兵",VLOOKUP(C898,[3]Heroes_Config!B:C,2,0)="忍者",VLOOKUP(C898,[3]Heroes_Config!B:C,2,0)="怪兽"),0,1))),[4]被动技能!A$3:B$32,2,0),VLOOKUP(VALUE(LEFT(CONCATENATE(E898,F898,IF(OR(VLOOKUP(C898,[3]Heroes_Config!B:C,2,0)="枪兵",VLOOKUP(C898,[3]Heroes_Config!B:C,2,0)="步兵",VLOOKUP(C898,[3]Heroes_Config!B:C,2,0)="骑兵",VLOOKUP(C898,[3]Heroes_Config!B:C,2,0)="轻骑兵",VLOOKUP(C898,[3]Heroes_Config!B:C,2,0)="重骑兵",VLOOKUP(C898,[3]Heroes_Config!B:C,2,0)="盾兵",VLOOKUP(C898,[3]Heroes_Config!B:C,2,0)="忍者",VLOOKUP(C898,[3]Heroes_Config!B:C,2,0)="怪兽"),0,1)),2)),[4]被动技能!A$3:B$32,2,0)))</f>
        <v/>
      </c>
      <c r="J898" s="34" t="str">
        <f t="shared" si="121"/>
        <v/>
      </c>
      <c r="K898" s="34" t="str">
        <f>VLOOKUP(D898,[4]被动技能!$A$35:$B$37,2,0)</f>
        <v>80000020|5|80000021|5|80000022|5;80000021|10|80000022|10|80000023|10;80000022|15|80000023|15|80000024|15</v>
      </c>
      <c r="L898" s="34" t="str">
        <f t="shared" si="119"/>
        <v/>
      </c>
      <c r="M898" s="34" t="str">
        <f t="shared" si="120"/>
        <v/>
      </c>
    </row>
    <row r="899" spans="1:13" s="34" customFormat="1" x14ac:dyDescent="0.15">
      <c r="A899" s="34">
        <f t="shared" si="118"/>
        <v>80009102</v>
      </c>
      <c r="B899" s="42">
        <v>800091</v>
      </c>
      <c r="C899" s="42" t="s">
        <v>1140</v>
      </c>
      <c r="D899" s="43">
        <f>VLOOKUP(B899,Heroes_Config!$A$5:$AN$5005,MATCH(D$4,Heroes_Config!$A$4:$AN$4,0),0)</f>
        <v>3</v>
      </c>
      <c r="E899" s="34">
        <v>2</v>
      </c>
      <c r="I899" s="34" t="str">
        <f>IF(F899="","",IF(F899=4,VLOOKUP(VALUE(CONCATENATE(E899,F899,IF(OR(VLOOKUP(C899,[3]Heroes_Config!B:C,2,0)="枪兵",VLOOKUP(C899,[3]Heroes_Config!B:C,2,0)="步兵",VLOOKUP(C899,[3]Heroes_Config!B:C,2,0)="骑兵",VLOOKUP(C899,[3]Heroes_Config!B:C,2,0)="轻骑兵",VLOOKUP(C899,[3]Heroes_Config!B:C,2,0)="重骑兵",VLOOKUP(C899,[3]Heroes_Config!B:C,2,0)="盾兵",VLOOKUP(C899,[3]Heroes_Config!B:C,2,0)="忍者",VLOOKUP(C899,[3]Heroes_Config!B:C,2,0)="怪兽"),0,1))),[4]被动技能!A$3:B$32,2,0),VLOOKUP(VALUE(LEFT(CONCATENATE(E899,F899,IF(OR(VLOOKUP(C899,[3]Heroes_Config!B:C,2,0)="枪兵",VLOOKUP(C899,[3]Heroes_Config!B:C,2,0)="步兵",VLOOKUP(C899,[3]Heroes_Config!B:C,2,0)="骑兵",VLOOKUP(C899,[3]Heroes_Config!B:C,2,0)="轻骑兵",VLOOKUP(C899,[3]Heroes_Config!B:C,2,0)="重骑兵",VLOOKUP(C899,[3]Heroes_Config!B:C,2,0)="盾兵",VLOOKUP(C899,[3]Heroes_Config!B:C,2,0)="忍者",VLOOKUP(C899,[3]Heroes_Config!B:C,2,0)="怪兽"),0,1)),2)),[4]被动技能!A$3:B$32,2,0)))</f>
        <v/>
      </c>
      <c r="J899" s="34" t="str">
        <f t="shared" si="121"/>
        <v/>
      </c>
      <c r="K899" s="34" t="str">
        <f>VLOOKUP(D899,[4]被动技能!$A$35:$B$37,2,0)</f>
        <v>80000020|5|80000021|5|80000022|5;80000021|10|80000022|10|80000023|10;80000022|15|80000023|15|80000024|15</v>
      </c>
      <c r="L899" s="34" t="str">
        <f t="shared" si="119"/>
        <v/>
      </c>
      <c r="M899" s="34" t="str">
        <f t="shared" si="120"/>
        <v/>
      </c>
    </row>
    <row r="900" spans="1:13" s="34" customFormat="1" x14ac:dyDescent="0.15">
      <c r="A900" s="34">
        <f t="shared" si="118"/>
        <v>80009103</v>
      </c>
      <c r="B900" s="42">
        <v>800091</v>
      </c>
      <c r="C900" s="42" t="s">
        <v>1140</v>
      </c>
      <c r="D900" s="43">
        <f>VLOOKUP(B900,Heroes_Config!$A$5:$AN$5005,MATCH(D$4,Heroes_Config!$A$4:$AN$4,0),0)</f>
        <v>3</v>
      </c>
      <c r="E900" s="34">
        <v>3</v>
      </c>
      <c r="I900" s="34" t="str">
        <f>IF(F900="","",IF(F900=4,VLOOKUP(VALUE(CONCATENATE(E900,F900,IF(OR(VLOOKUP(C900,[3]Heroes_Config!B:C,2,0)="枪兵",VLOOKUP(C900,[3]Heroes_Config!B:C,2,0)="步兵",VLOOKUP(C900,[3]Heroes_Config!B:C,2,0)="骑兵",VLOOKUP(C900,[3]Heroes_Config!B:C,2,0)="轻骑兵",VLOOKUP(C900,[3]Heroes_Config!B:C,2,0)="重骑兵",VLOOKUP(C900,[3]Heroes_Config!B:C,2,0)="盾兵",VLOOKUP(C900,[3]Heroes_Config!B:C,2,0)="忍者",VLOOKUP(C900,[3]Heroes_Config!B:C,2,0)="怪兽"),0,1))),[4]被动技能!A$3:B$32,2,0),VLOOKUP(VALUE(LEFT(CONCATENATE(E900,F900,IF(OR(VLOOKUP(C900,[3]Heroes_Config!B:C,2,0)="枪兵",VLOOKUP(C900,[3]Heroes_Config!B:C,2,0)="步兵",VLOOKUP(C900,[3]Heroes_Config!B:C,2,0)="骑兵",VLOOKUP(C900,[3]Heroes_Config!B:C,2,0)="轻骑兵",VLOOKUP(C900,[3]Heroes_Config!B:C,2,0)="重骑兵",VLOOKUP(C900,[3]Heroes_Config!B:C,2,0)="盾兵",VLOOKUP(C900,[3]Heroes_Config!B:C,2,0)="忍者",VLOOKUP(C900,[3]Heroes_Config!B:C,2,0)="怪兽"),0,1)),2)),[4]被动技能!A$3:B$32,2,0)))</f>
        <v/>
      </c>
      <c r="J900" s="34" t="str">
        <f t="shared" si="121"/>
        <v/>
      </c>
      <c r="K900" s="34" t="str">
        <f>VLOOKUP(D900,[4]被动技能!$A$35:$B$37,2,0)</f>
        <v>80000020|5|80000021|5|80000022|5;80000021|10|80000022|10|80000023|10;80000022|15|80000023|15|80000024|15</v>
      </c>
      <c r="L900" s="34" t="str">
        <f t="shared" si="119"/>
        <v/>
      </c>
      <c r="M900" s="34" t="str">
        <f t="shared" si="120"/>
        <v/>
      </c>
    </row>
    <row r="901" spans="1:13" s="34" customFormat="1" x14ac:dyDescent="0.15">
      <c r="A901" s="34">
        <f t="shared" si="118"/>
        <v>80009104</v>
      </c>
      <c r="B901" s="42">
        <v>800091</v>
      </c>
      <c r="C901" s="42" t="s">
        <v>1140</v>
      </c>
      <c r="D901" s="43">
        <f>VLOOKUP(B901,Heroes_Config!$A$5:$AN$5005,MATCH(D$4,Heroes_Config!$A$4:$AN$4,0),0)</f>
        <v>3</v>
      </c>
      <c r="E901" s="34">
        <v>4</v>
      </c>
      <c r="I901" s="34" t="str">
        <f>IF(F901="","",IF(F901=4,VLOOKUP(VALUE(CONCATENATE(E901,F901,IF(OR(VLOOKUP(C901,[3]Heroes_Config!B:C,2,0)="枪兵",VLOOKUP(C901,[3]Heroes_Config!B:C,2,0)="步兵",VLOOKUP(C901,[3]Heroes_Config!B:C,2,0)="骑兵",VLOOKUP(C901,[3]Heroes_Config!B:C,2,0)="轻骑兵",VLOOKUP(C901,[3]Heroes_Config!B:C,2,0)="重骑兵",VLOOKUP(C901,[3]Heroes_Config!B:C,2,0)="盾兵",VLOOKUP(C901,[3]Heroes_Config!B:C,2,0)="忍者",VLOOKUP(C901,[3]Heroes_Config!B:C,2,0)="怪兽"),0,1))),[4]被动技能!A$3:B$32,2,0),VLOOKUP(VALUE(LEFT(CONCATENATE(E901,F901,IF(OR(VLOOKUP(C901,[3]Heroes_Config!B:C,2,0)="枪兵",VLOOKUP(C901,[3]Heroes_Config!B:C,2,0)="步兵",VLOOKUP(C901,[3]Heroes_Config!B:C,2,0)="骑兵",VLOOKUP(C901,[3]Heroes_Config!B:C,2,0)="轻骑兵",VLOOKUP(C901,[3]Heroes_Config!B:C,2,0)="重骑兵",VLOOKUP(C901,[3]Heroes_Config!B:C,2,0)="盾兵",VLOOKUP(C901,[3]Heroes_Config!B:C,2,0)="忍者",VLOOKUP(C901,[3]Heroes_Config!B:C,2,0)="怪兽"),0,1)),2)),[4]被动技能!A$3:B$32,2,0)))</f>
        <v/>
      </c>
      <c r="J901" s="34" t="str">
        <f t="shared" si="121"/>
        <v/>
      </c>
      <c r="K901" s="34" t="str">
        <f>VLOOKUP(D901,[4]被动技能!$A$35:$B$37,2,0)</f>
        <v>80000020|5|80000021|5|80000022|5;80000021|10|80000022|10|80000023|10;80000022|15|80000023|15|80000024|15</v>
      </c>
      <c r="L901" s="34" t="str">
        <f t="shared" si="119"/>
        <v/>
      </c>
      <c r="M901" s="34" t="str">
        <f t="shared" si="120"/>
        <v/>
      </c>
    </row>
    <row r="902" spans="1:13" s="34" customFormat="1" x14ac:dyDescent="0.15">
      <c r="A902" s="34">
        <f t="shared" ref="A902:A907" si="122">B902*100+E902</f>
        <v>80009105</v>
      </c>
      <c r="B902" s="42">
        <v>800091</v>
      </c>
      <c r="C902" s="42" t="s">
        <v>1140</v>
      </c>
      <c r="D902" s="43">
        <f>VLOOKUP(B902,Heroes_Config!$A$5:$AN$5005,MATCH(D$4,Heroes_Config!$A$4:$AN$4,0),0)</f>
        <v>3</v>
      </c>
      <c r="E902" s="34">
        <v>5</v>
      </c>
      <c r="I902" s="34" t="str">
        <f>IF(F902="","",IF(F902=4,VLOOKUP(VALUE(CONCATENATE(E902,F902,IF(OR(VLOOKUP(C902,[3]Heroes_Config!B:C,2,0)="枪兵",VLOOKUP(C902,[3]Heroes_Config!B:C,2,0)="步兵",VLOOKUP(C902,[3]Heroes_Config!B:C,2,0)="骑兵",VLOOKUP(C902,[3]Heroes_Config!B:C,2,0)="轻骑兵",VLOOKUP(C902,[3]Heroes_Config!B:C,2,0)="重骑兵",VLOOKUP(C902,[3]Heroes_Config!B:C,2,0)="盾兵",VLOOKUP(C902,[3]Heroes_Config!B:C,2,0)="忍者",VLOOKUP(C902,[3]Heroes_Config!B:C,2,0)="怪兽"),0,1))),[4]被动技能!A$3:B$32,2,0),VLOOKUP(VALUE(LEFT(CONCATENATE(E902,F902,IF(OR(VLOOKUP(C902,[3]Heroes_Config!B:C,2,0)="枪兵",VLOOKUP(C902,[3]Heroes_Config!B:C,2,0)="步兵",VLOOKUP(C902,[3]Heroes_Config!B:C,2,0)="骑兵",VLOOKUP(C902,[3]Heroes_Config!B:C,2,0)="轻骑兵",VLOOKUP(C902,[3]Heroes_Config!B:C,2,0)="重骑兵",VLOOKUP(C902,[3]Heroes_Config!B:C,2,0)="盾兵",VLOOKUP(C902,[3]Heroes_Config!B:C,2,0)="忍者",VLOOKUP(C902,[3]Heroes_Config!B:C,2,0)="怪兽"),0,1)),2)),[4]被动技能!A$3:B$32,2,0)))</f>
        <v/>
      </c>
      <c r="J902" s="34" t="str">
        <f t="shared" si="121"/>
        <v/>
      </c>
      <c r="K902" s="34" t="str">
        <f>VLOOKUP(D902,[4]被动技能!$A$35:$B$37,2,0)</f>
        <v>80000020|5|80000021|5|80000022|5;80000021|10|80000022|10|80000023|10;80000022|15|80000023|15|80000024|15</v>
      </c>
      <c r="L902" s="34" t="str">
        <f t="shared" si="119"/>
        <v/>
      </c>
      <c r="M902" s="34" t="str">
        <f t="shared" si="120"/>
        <v/>
      </c>
    </row>
    <row r="903" spans="1:13" s="34" customFormat="1" x14ac:dyDescent="0.15">
      <c r="A903" s="34">
        <f t="shared" si="122"/>
        <v>80009106</v>
      </c>
      <c r="B903" s="42">
        <v>800091</v>
      </c>
      <c r="C903" s="42" t="s">
        <v>1140</v>
      </c>
      <c r="D903" s="43">
        <f>VLOOKUP(B903,Heroes_Config!$A$5:$AN$5005,MATCH(D$4,Heroes_Config!$A$4:$AN$4,0),0)</f>
        <v>3</v>
      </c>
      <c r="E903" s="34">
        <v>6</v>
      </c>
      <c r="I903" s="34" t="str">
        <f>IF(F903="","",IF(F903=4,VLOOKUP(VALUE(CONCATENATE(E903,F903,IF(OR(VLOOKUP(C903,[3]Heroes_Config!B:C,2,0)="枪兵",VLOOKUP(C903,[3]Heroes_Config!B:C,2,0)="步兵",VLOOKUP(C903,[3]Heroes_Config!B:C,2,0)="骑兵",VLOOKUP(C903,[3]Heroes_Config!B:C,2,0)="轻骑兵",VLOOKUP(C903,[3]Heroes_Config!B:C,2,0)="重骑兵",VLOOKUP(C903,[3]Heroes_Config!B:C,2,0)="盾兵",VLOOKUP(C903,[3]Heroes_Config!B:C,2,0)="忍者",VLOOKUP(C903,[3]Heroes_Config!B:C,2,0)="怪兽"),0,1))),[4]被动技能!A$3:B$32,2,0),VLOOKUP(VALUE(LEFT(CONCATENATE(E903,F903,IF(OR(VLOOKUP(C903,[3]Heroes_Config!B:C,2,0)="枪兵",VLOOKUP(C903,[3]Heroes_Config!B:C,2,0)="步兵",VLOOKUP(C903,[3]Heroes_Config!B:C,2,0)="骑兵",VLOOKUP(C903,[3]Heroes_Config!B:C,2,0)="轻骑兵",VLOOKUP(C903,[3]Heroes_Config!B:C,2,0)="重骑兵",VLOOKUP(C903,[3]Heroes_Config!B:C,2,0)="盾兵",VLOOKUP(C903,[3]Heroes_Config!B:C,2,0)="忍者",VLOOKUP(C903,[3]Heroes_Config!B:C,2,0)="怪兽"),0,1)),2)),[4]被动技能!A$3:B$32,2,0)))</f>
        <v/>
      </c>
      <c r="J903" s="34" t="str">
        <f t="shared" si="121"/>
        <v/>
      </c>
      <c r="K903" s="34" t="str">
        <f>VLOOKUP(D903,[4]被动技能!$A$35:$B$37,2,0)</f>
        <v>80000020|5|80000021|5|80000022|5;80000021|10|80000022|10|80000023|10;80000022|15|80000023|15|80000024|15</v>
      </c>
      <c r="L903" s="34" t="str">
        <f t="shared" si="119"/>
        <v/>
      </c>
      <c r="M903" s="34" t="str">
        <f t="shared" si="120"/>
        <v/>
      </c>
    </row>
    <row r="904" spans="1:13" s="34" customFormat="1" x14ac:dyDescent="0.15">
      <c r="A904" s="34">
        <f t="shared" si="122"/>
        <v>9000001</v>
      </c>
      <c r="B904" s="92">
        <v>90000</v>
      </c>
      <c r="C904" s="92" t="s">
        <v>572</v>
      </c>
      <c r="D904" s="114">
        <f>VLOOKUP(B904,Heroes_Config!$A$5:$AN$5005,MATCH(D$4,Heroes_Config!$A$4:$AN$4,0),0)</f>
        <v>2</v>
      </c>
      <c r="E904" s="34">
        <f t="shared" ref="E904" si="123">E898</f>
        <v>1</v>
      </c>
      <c r="I904" s="34" t="str">
        <f>IF(F904="","",IF(F904=4,VLOOKUP(VALUE(CONCATENATE(E904,F904,IF(OR(VLOOKUP(C904,[3]Heroes_Config!B:C,2,0)="枪兵",VLOOKUP(C904,[3]Heroes_Config!B:C,2,0)="步兵",VLOOKUP(C904,[3]Heroes_Config!B:C,2,0)="骑兵",VLOOKUP(C904,[3]Heroes_Config!B:C,2,0)="轻骑兵",VLOOKUP(C904,[3]Heroes_Config!B:C,2,0)="重骑兵",VLOOKUP(C904,[3]Heroes_Config!B:C,2,0)="盾兵",VLOOKUP(C904,[3]Heroes_Config!B:C,2,0)="忍者",VLOOKUP(C904,[3]Heroes_Config!B:C,2,0)="怪兽"),0,1))),[4]被动技能!A$3:B$32,2,0),VLOOKUP(VALUE(LEFT(CONCATENATE(E904,F904,IF(OR(VLOOKUP(C904,[3]Heroes_Config!B:C,2,0)="枪兵",VLOOKUP(C904,[3]Heroes_Config!B:C,2,0)="步兵",VLOOKUP(C904,[3]Heroes_Config!B:C,2,0)="骑兵",VLOOKUP(C904,[3]Heroes_Config!B:C,2,0)="轻骑兵",VLOOKUP(C904,[3]Heroes_Config!B:C,2,0)="重骑兵",VLOOKUP(C904,[3]Heroes_Config!B:C,2,0)="盾兵",VLOOKUP(C904,[3]Heroes_Config!B:C,2,0)="忍者",VLOOKUP(C904,[3]Heroes_Config!B:C,2,0)="怪兽"),0,1)),2)),[4]被动技能!A$3:B$32,2,0)))</f>
        <v/>
      </c>
      <c r="J904" s="34" t="str">
        <f t="shared" si="121"/>
        <v/>
      </c>
      <c r="K904" s="34" t="str">
        <f>VLOOKUP(D904,[4]被动技能!$A$35:$B$37,2,0)</f>
        <v>80000020|5|80000021|5|80000022|5;80000021|10|80000022|10|80000023|10</v>
      </c>
      <c r="L904" s="34" t="str">
        <f t="shared" si="119"/>
        <v/>
      </c>
      <c r="M904" s="34" t="str">
        <f t="shared" si="120"/>
        <v/>
      </c>
    </row>
    <row r="905" spans="1:13" s="34" customFormat="1" x14ac:dyDescent="0.15">
      <c r="A905" s="34">
        <f t="shared" si="122"/>
        <v>9000101</v>
      </c>
      <c r="B905" s="92">
        <v>90001</v>
      </c>
      <c r="C905" s="92" t="s">
        <v>573</v>
      </c>
      <c r="D905" s="114">
        <f>VLOOKUP(B905,Heroes_Config!$A$5:$AN$5005,MATCH(D$4,Heroes_Config!$A$4:$AN$4,0),0)</f>
        <v>2</v>
      </c>
      <c r="E905" s="34">
        <v>1</v>
      </c>
      <c r="I905" s="34" t="str">
        <f>IF(F905="","",IF(F905=4,VLOOKUP(VALUE(CONCATENATE(E905,F905,IF(OR(VLOOKUP(C905,[3]Heroes_Config!B:C,2,0)="枪兵",VLOOKUP(C905,[3]Heroes_Config!B:C,2,0)="步兵",VLOOKUP(C905,[3]Heroes_Config!B:C,2,0)="骑兵",VLOOKUP(C905,[3]Heroes_Config!B:C,2,0)="轻骑兵",VLOOKUP(C905,[3]Heroes_Config!B:C,2,0)="重骑兵",VLOOKUP(C905,[3]Heroes_Config!B:C,2,0)="盾兵",VLOOKUP(C905,[3]Heroes_Config!B:C,2,0)="忍者",VLOOKUP(C905,[3]Heroes_Config!B:C,2,0)="怪兽"),0,1))),[4]被动技能!A$3:B$32,2,0),VLOOKUP(VALUE(LEFT(CONCATENATE(E905,F905,IF(OR(VLOOKUP(C905,[3]Heroes_Config!B:C,2,0)="枪兵",VLOOKUP(C905,[3]Heroes_Config!B:C,2,0)="步兵",VLOOKUP(C905,[3]Heroes_Config!B:C,2,0)="骑兵",VLOOKUP(C905,[3]Heroes_Config!B:C,2,0)="轻骑兵",VLOOKUP(C905,[3]Heroes_Config!B:C,2,0)="重骑兵",VLOOKUP(C905,[3]Heroes_Config!B:C,2,0)="盾兵",VLOOKUP(C905,[3]Heroes_Config!B:C,2,0)="忍者",VLOOKUP(C905,[3]Heroes_Config!B:C,2,0)="怪兽"),0,1)),2)),[4]被动技能!A$3:B$32,2,0)))</f>
        <v/>
      </c>
      <c r="J905" s="34" t="str">
        <f t="shared" si="121"/>
        <v/>
      </c>
      <c r="K905" s="34" t="str">
        <f>VLOOKUP(D905,[4]被动技能!$A$35:$B$37,2,0)</f>
        <v>80000020|5|80000021|5|80000022|5;80000021|10|80000022|10|80000023|10</v>
      </c>
      <c r="L905" s="34" t="str">
        <f t="shared" si="119"/>
        <v/>
      </c>
      <c r="M905" s="34" t="str">
        <f t="shared" si="120"/>
        <v/>
      </c>
    </row>
    <row r="906" spans="1:13" s="34" customFormat="1" x14ac:dyDescent="0.15">
      <c r="A906" s="34">
        <f t="shared" si="122"/>
        <v>9000201</v>
      </c>
      <c r="B906" s="92">
        <v>90002</v>
      </c>
      <c r="C906" s="92" t="s">
        <v>574</v>
      </c>
      <c r="D906" s="114">
        <f>VLOOKUP(B906,Heroes_Config!$A$5:$AN$5005,MATCH(D$4,Heroes_Config!$A$4:$AN$4,0),0)</f>
        <v>2</v>
      </c>
      <c r="E906" s="34">
        <v>1</v>
      </c>
      <c r="I906" s="34" t="str">
        <f>IF(F906="","",IF(F906=4,VLOOKUP(VALUE(CONCATENATE(E906,F906,IF(OR(VLOOKUP(C906,[3]Heroes_Config!B:C,2,0)="枪兵",VLOOKUP(C906,[3]Heroes_Config!B:C,2,0)="步兵",VLOOKUP(C906,[3]Heroes_Config!B:C,2,0)="骑兵",VLOOKUP(C906,[3]Heroes_Config!B:C,2,0)="轻骑兵",VLOOKUP(C906,[3]Heroes_Config!B:C,2,0)="重骑兵",VLOOKUP(C906,[3]Heroes_Config!B:C,2,0)="盾兵",VLOOKUP(C906,[3]Heroes_Config!B:C,2,0)="忍者",VLOOKUP(C906,[3]Heroes_Config!B:C,2,0)="怪兽"),0,1))),[4]被动技能!A$3:B$32,2,0),VLOOKUP(VALUE(LEFT(CONCATENATE(E906,F906,IF(OR(VLOOKUP(C906,[3]Heroes_Config!B:C,2,0)="枪兵",VLOOKUP(C906,[3]Heroes_Config!B:C,2,0)="步兵",VLOOKUP(C906,[3]Heroes_Config!B:C,2,0)="骑兵",VLOOKUP(C906,[3]Heroes_Config!B:C,2,0)="轻骑兵",VLOOKUP(C906,[3]Heroes_Config!B:C,2,0)="重骑兵",VLOOKUP(C906,[3]Heroes_Config!B:C,2,0)="盾兵",VLOOKUP(C906,[3]Heroes_Config!B:C,2,0)="忍者",VLOOKUP(C906,[3]Heroes_Config!B:C,2,0)="怪兽"),0,1)),2)),[4]被动技能!A$3:B$32,2,0)))</f>
        <v/>
      </c>
      <c r="J906" s="34" t="str">
        <f t="shared" si="121"/>
        <v/>
      </c>
      <c r="K906" s="34" t="str">
        <f>VLOOKUP(D906,[4]被动技能!$A$35:$B$37,2,0)</f>
        <v>80000020|5|80000021|5|80000022|5;80000021|10|80000022|10|80000023|10</v>
      </c>
      <c r="L906" s="34" t="str">
        <f t="shared" si="119"/>
        <v/>
      </c>
      <c r="M906" s="34" t="str">
        <f t="shared" si="120"/>
        <v/>
      </c>
    </row>
    <row r="907" spans="1:13" s="34" customFormat="1" x14ac:dyDescent="0.15">
      <c r="A907" s="34">
        <f t="shared" si="122"/>
        <v>9000301</v>
      </c>
      <c r="B907" s="92">
        <v>90003</v>
      </c>
      <c r="C907" s="92" t="s">
        <v>575</v>
      </c>
      <c r="D907" s="114">
        <f>VLOOKUP(B907,Heroes_Config!$A$5:$AN$5005,MATCH(D$4,Heroes_Config!$A$4:$AN$4,0),0)</f>
        <v>2</v>
      </c>
      <c r="E907" s="34">
        <v>1</v>
      </c>
      <c r="I907" s="34" t="str">
        <f>IF(F907="","",IF(F907=4,VLOOKUP(VALUE(CONCATENATE(E907,F907,IF(OR(VLOOKUP(C907,[3]Heroes_Config!B:C,2,0)="枪兵",VLOOKUP(C907,[3]Heroes_Config!B:C,2,0)="步兵",VLOOKUP(C907,[3]Heroes_Config!B:C,2,0)="骑兵",VLOOKUP(C907,[3]Heroes_Config!B:C,2,0)="轻骑兵",VLOOKUP(C907,[3]Heroes_Config!B:C,2,0)="重骑兵",VLOOKUP(C907,[3]Heroes_Config!B:C,2,0)="盾兵",VLOOKUP(C907,[3]Heroes_Config!B:C,2,0)="忍者",VLOOKUP(C907,[3]Heroes_Config!B:C,2,0)="怪兽"),0,1))),[4]被动技能!A$3:B$32,2,0),VLOOKUP(VALUE(LEFT(CONCATENATE(E907,F907,IF(OR(VLOOKUP(C907,[3]Heroes_Config!B:C,2,0)="枪兵",VLOOKUP(C907,[3]Heroes_Config!B:C,2,0)="步兵",VLOOKUP(C907,[3]Heroes_Config!B:C,2,0)="骑兵",VLOOKUP(C907,[3]Heroes_Config!B:C,2,0)="轻骑兵",VLOOKUP(C907,[3]Heroes_Config!B:C,2,0)="重骑兵",VLOOKUP(C907,[3]Heroes_Config!B:C,2,0)="盾兵",VLOOKUP(C907,[3]Heroes_Config!B:C,2,0)="忍者",VLOOKUP(C907,[3]Heroes_Config!B:C,2,0)="怪兽"),0,1)),2)),[4]被动技能!A$3:B$32,2,0)))</f>
        <v/>
      </c>
      <c r="J907" s="34" t="str">
        <f t="shared" si="121"/>
        <v/>
      </c>
      <c r="K907" s="34" t="str">
        <f>VLOOKUP(D907,[4]被动技能!$A$35:$B$37,2,0)</f>
        <v>80000020|5|80000021|5|80000022|5;80000021|10|80000022|10|80000023|10</v>
      </c>
      <c r="L907" s="34" t="str">
        <f t="shared" si="119"/>
        <v/>
      </c>
      <c r="M907" s="34" t="str">
        <f t="shared" si="120"/>
        <v/>
      </c>
    </row>
    <row r="909" spans="1:13" x14ac:dyDescent="0.15">
      <c r="B909" s="19"/>
      <c r="C909" s="19"/>
      <c r="D909" s="54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B0F0"/>
  </sheetPr>
  <dimension ref="A1:P1165"/>
  <sheetViews>
    <sheetView tabSelected="1" workbookViewId="0">
      <pane ySplit="4" topLeftCell="A68" activePane="bottomLeft" state="frozen"/>
      <selection pane="bottomLeft" activeCell="R90" sqref="R90"/>
    </sheetView>
  </sheetViews>
  <sheetFormatPr defaultRowHeight="14.25" x14ac:dyDescent="0.15"/>
  <cols>
    <col min="1" max="1" width="13.25" style="15" customWidth="1"/>
    <col min="2" max="2" width="19.875" style="5" bestFit="1" customWidth="1"/>
    <col min="3" max="3" width="12.375" style="5" customWidth="1"/>
    <col min="4" max="4" width="9" style="6"/>
    <col min="5" max="5" width="9.75" style="6" bestFit="1" customWidth="1"/>
    <col min="6" max="6" width="9.75" style="6" customWidth="1"/>
    <col min="7" max="7" width="9" style="6"/>
    <col min="8" max="8" width="8.5" style="6" bestFit="1" customWidth="1"/>
    <col min="9" max="9" width="14.5" style="6" bestFit="1" customWidth="1"/>
    <col min="10" max="12" width="9" style="6"/>
    <col min="13" max="13" width="21.875" style="6" customWidth="1"/>
    <col min="14" max="14" width="22.375" style="6" customWidth="1"/>
    <col min="15" max="16384" width="9" style="6"/>
  </cols>
  <sheetData>
    <row r="1" spans="1:15" ht="15" thickBot="1" x14ac:dyDescent="0.2">
      <c r="A1" s="210">
        <v>1</v>
      </c>
      <c r="B1" s="214"/>
      <c r="C1" s="214">
        <v>2</v>
      </c>
      <c r="D1" s="246">
        <v>3</v>
      </c>
      <c r="E1" s="214">
        <v>4</v>
      </c>
      <c r="F1" s="246">
        <v>5</v>
      </c>
      <c r="G1" s="214">
        <v>6</v>
      </c>
      <c r="H1" s="246">
        <v>7</v>
      </c>
      <c r="I1" s="214">
        <v>8</v>
      </c>
      <c r="J1" s="246">
        <v>9</v>
      </c>
      <c r="K1" s="214">
        <v>10</v>
      </c>
      <c r="L1" s="246">
        <v>11</v>
      </c>
      <c r="M1" s="214">
        <v>12</v>
      </c>
      <c r="N1" s="246">
        <v>13</v>
      </c>
      <c r="O1" s="207">
        <v>14</v>
      </c>
    </row>
    <row r="2" spans="1:15" s="109" customFormat="1" x14ac:dyDescent="0.15">
      <c r="A2" s="238" t="s">
        <v>0</v>
      </c>
      <c r="B2" s="245" t="s">
        <v>576</v>
      </c>
      <c r="C2" s="245" t="s">
        <v>82</v>
      </c>
      <c r="D2" s="235" t="s">
        <v>91</v>
      </c>
      <c r="E2" s="235" t="s">
        <v>89</v>
      </c>
      <c r="F2" s="235" t="s">
        <v>523</v>
      </c>
      <c r="G2" s="235" t="s">
        <v>139</v>
      </c>
      <c r="H2" s="235" t="s">
        <v>140</v>
      </c>
      <c r="I2" s="235" t="s">
        <v>141</v>
      </c>
      <c r="J2" s="235" t="s">
        <v>142</v>
      </c>
      <c r="K2" s="235" t="s">
        <v>143</v>
      </c>
      <c r="L2" s="235" t="s">
        <v>144</v>
      </c>
      <c r="M2" s="235" t="s">
        <v>25</v>
      </c>
      <c r="N2" s="235" t="s">
        <v>540</v>
      </c>
      <c r="O2" s="233" t="s">
        <v>1436</v>
      </c>
    </row>
    <row r="3" spans="1:15" s="109" customFormat="1" x14ac:dyDescent="0.15">
      <c r="A3" s="181" t="s">
        <v>1266</v>
      </c>
      <c r="B3" s="190" t="s">
        <v>1266</v>
      </c>
      <c r="C3" s="190" t="s">
        <v>1266</v>
      </c>
      <c r="D3" s="190" t="s">
        <v>1266</v>
      </c>
      <c r="E3" s="190" t="s">
        <v>1266</v>
      </c>
      <c r="F3" s="190" t="s">
        <v>1266</v>
      </c>
      <c r="G3" s="171" t="s">
        <v>3</v>
      </c>
      <c r="H3" s="171" t="s">
        <v>3</v>
      </c>
      <c r="I3" s="171" t="s">
        <v>3</v>
      </c>
      <c r="J3" s="171" t="s">
        <v>3</v>
      </c>
      <c r="K3" s="171" t="s">
        <v>3</v>
      </c>
      <c r="L3" s="171" t="s">
        <v>3</v>
      </c>
      <c r="M3" s="171" t="s">
        <v>1266</v>
      </c>
      <c r="N3" s="171" t="s">
        <v>1266</v>
      </c>
      <c r="O3" s="125" t="s">
        <v>1266</v>
      </c>
    </row>
    <row r="4" spans="1:15" s="118" customFormat="1" ht="29.25" thickBot="1" x14ac:dyDescent="0.2">
      <c r="A4" s="182" t="s">
        <v>10</v>
      </c>
      <c r="B4" s="191" t="s">
        <v>577</v>
      </c>
      <c r="C4" s="191" t="s">
        <v>83</v>
      </c>
      <c r="D4" s="172" t="s">
        <v>75</v>
      </c>
      <c r="E4" s="172" t="s">
        <v>90</v>
      </c>
      <c r="F4" s="172" t="s">
        <v>524</v>
      </c>
      <c r="G4" s="172" t="s">
        <v>145</v>
      </c>
      <c r="H4" s="172" t="s">
        <v>146</v>
      </c>
      <c r="I4" s="172" t="s">
        <v>147</v>
      </c>
      <c r="J4" s="172" t="s">
        <v>148</v>
      </c>
      <c r="K4" s="172" t="s">
        <v>149</v>
      </c>
      <c r="L4" s="172" t="s">
        <v>150</v>
      </c>
      <c r="M4" s="172" t="s">
        <v>2158</v>
      </c>
      <c r="N4" s="172" t="s">
        <v>2159</v>
      </c>
      <c r="O4" s="126" t="s">
        <v>1437</v>
      </c>
    </row>
    <row r="5" spans="1:15" x14ac:dyDescent="0.15">
      <c r="A5" s="122">
        <f t="shared" ref="A5:A62" si="0">C5*100+D5</f>
        <v>300100</v>
      </c>
      <c r="B5" s="122" t="str">
        <f>IF(ISNA(VLOOKUP(C5,Heroes_Config!$A$5:$B$148,2,)),"",VLOOKUP(C5,Heroes_Config!$A$5:$B$148,2,))</f>
        <v>列奥尼达斯</v>
      </c>
      <c r="C5" s="123">
        <v>3001</v>
      </c>
      <c r="D5" s="124">
        <v>0</v>
      </c>
      <c r="E5" s="124">
        <v>20</v>
      </c>
      <c r="F5" s="110">
        <v>10</v>
      </c>
      <c r="G5" s="124">
        <v>0</v>
      </c>
      <c r="H5" s="124">
        <v>0</v>
      </c>
      <c r="I5" s="124">
        <v>0</v>
      </c>
      <c r="J5" s="124">
        <v>0</v>
      </c>
      <c r="K5" s="124">
        <v>0</v>
      </c>
      <c r="L5" s="124">
        <v>0</v>
      </c>
      <c r="M5" s="124">
        <v>3001</v>
      </c>
      <c r="N5" s="124">
        <v>3001</v>
      </c>
      <c r="O5" s="124">
        <v>1</v>
      </c>
    </row>
    <row r="6" spans="1:15" x14ac:dyDescent="0.15">
      <c r="A6" s="120">
        <f t="shared" si="0"/>
        <v>300101</v>
      </c>
      <c r="B6" s="120" t="str">
        <f>IF(ISNA(VLOOKUP(C6,Heroes_Config!$A$5:$B$148,2,)),"",VLOOKUP(C6,Heroes_Config!$A$5:$B$148,2,))</f>
        <v>列奥尼达斯</v>
      </c>
      <c r="C6" s="121">
        <v>3001</v>
      </c>
      <c r="D6" s="44">
        <v>1</v>
      </c>
      <c r="E6" s="34">
        <v>50</v>
      </c>
      <c r="F6" s="44">
        <v>25</v>
      </c>
      <c r="G6" s="44">
        <v>0.2</v>
      </c>
      <c r="H6" s="44">
        <v>0.2</v>
      </c>
      <c r="I6" s="44">
        <v>0.2</v>
      </c>
      <c r="J6" s="44">
        <v>0.1</v>
      </c>
      <c r="K6" s="44">
        <v>0</v>
      </c>
      <c r="L6" s="44">
        <v>0</v>
      </c>
      <c r="M6" s="44">
        <v>3001</v>
      </c>
      <c r="N6" s="44">
        <v>3001</v>
      </c>
      <c r="O6" s="44">
        <v>2</v>
      </c>
    </row>
    <row r="7" spans="1:15" x14ac:dyDescent="0.15">
      <c r="A7" s="120">
        <f t="shared" si="0"/>
        <v>300102</v>
      </c>
      <c r="B7" s="120" t="str">
        <f>IF(ISNA(VLOOKUP(C7,Heroes_Config!$A$5:$B$148,2,)),"",VLOOKUP(C7,Heroes_Config!$A$5:$B$148,2,))</f>
        <v>列奥尼达斯</v>
      </c>
      <c r="C7" s="121">
        <v>3001</v>
      </c>
      <c r="D7" s="44">
        <v>2</v>
      </c>
      <c r="E7" s="44">
        <v>100</v>
      </c>
      <c r="F7" s="44">
        <v>40</v>
      </c>
      <c r="G7" s="44">
        <v>0.4</v>
      </c>
      <c r="H7" s="44">
        <v>0.4</v>
      </c>
      <c r="I7" s="44">
        <v>0.4</v>
      </c>
      <c r="J7" s="44">
        <v>0.2</v>
      </c>
      <c r="K7" s="44">
        <v>0</v>
      </c>
      <c r="L7" s="44">
        <v>0</v>
      </c>
      <c r="M7" s="44">
        <v>3001</v>
      </c>
      <c r="N7" s="44">
        <v>3001</v>
      </c>
      <c r="O7" s="44">
        <v>3</v>
      </c>
    </row>
    <row r="8" spans="1:15" x14ac:dyDescent="0.15">
      <c r="A8" s="120">
        <f t="shared" si="0"/>
        <v>300103</v>
      </c>
      <c r="B8" s="120" t="str">
        <f>IF(ISNA(VLOOKUP(C8,Heroes_Config!$A$5:$B$148,2,)),"",VLOOKUP(C8,Heroes_Config!$A$5:$B$148,2,))</f>
        <v>列奥尼达斯</v>
      </c>
      <c r="C8" s="121">
        <v>3001</v>
      </c>
      <c r="D8" s="44">
        <v>3</v>
      </c>
      <c r="E8" s="44">
        <v>200</v>
      </c>
      <c r="F8" s="44">
        <v>50</v>
      </c>
      <c r="G8" s="44">
        <v>0.6</v>
      </c>
      <c r="H8" s="44">
        <v>0.6</v>
      </c>
      <c r="I8" s="44">
        <v>0.6</v>
      </c>
      <c r="J8" s="44">
        <v>0.3</v>
      </c>
      <c r="K8" s="44">
        <v>0</v>
      </c>
      <c r="L8" s="44">
        <v>0</v>
      </c>
      <c r="M8" s="44">
        <v>3001</v>
      </c>
      <c r="N8" s="44">
        <v>3001</v>
      </c>
      <c r="O8" s="44">
        <v>3</v>
      </c>
    </row>
    <row r="9" spans="1:15" x14ac:dyDescent="0.15">
      <c r="A9" s="120">
        <f t="shared" si="0"/>
        <v>300104</v>
      </c>
      <c r="B9" s="120" t="str">
        <f>IF(ISNA(VLOOKUP(C9,Heroes_Config!$A$5:$B$148,2,)),"",VLOOKUP(C9,Heroes_Config!$A$5:$B$148,2,))</f>
        <v>列奥尼达斯</v>
      </c>
      <c r="C9" s="121">
        <v>3001</v>
      </c>
      <c r="D9" s="44">
        <v>4</v>
      </c>
      <c r="E9" s="44">
        <v>400</v>
      </c>
      <c r="F9" s="44">
        <v>60</v>
      </c>
      <c r="G9" s="44">
        <v>0.8</v>
      </c>
      <c r="H9" s="44">
        <v>0.8</v>
      </c>
      <c r="I9" s="44">
        <v>0.8</v>
      </c>
      <c r="J9" s="44">
        <v>0.4</v>
      </c>
      <c r="K9" s="44">
        <v>0</v>
      </c>
      <c r="L9" s="44">
        <v>0</v>
      </c>
      <c r="M9" s="44">
        <v>3001</v>
      </c>
      <c r="N9" s="44">
        <v>3001</v>
      </c>
      <c r="O9" s="44">
        <v>4</v>
      </c>
    </row>
    <row r="10" spans="1:15" x14ac:dyDescent="0.15">
      <c r="A10" s="120">
        <f t="shared" si="0"/>
        <v>300105</v>
      </c>
      <c r="B10" s="120" t="str">
        <f>IF(ISNA(VLOOKUP(C10,Heroes_Config!$A$5:$B$148,2,)),"",VLOOKUP(C10,Heroes_Config!$A$5:$B$148,2,))</f>
        <v>列奥尼达斯</v>
      </c>
      <c r="C10" s="121">
        <v>3001</v>
      </c>
      <c r="D10" s="44">
        <v>5</v>
      </c>
      <c r="E10" s="44">
        <v>0</v>
      </c>
      <c r="F10" s="44">
        <v>0</v>
      </c>
      <c r="G10" s="44">
        <v>1</v>
      </c>
      <c r="H10" s="44">
        <v>1</v>
      </c>
      <c r="I10" s="44">
        <v>1</v>
      </c>
      <c r="J10" s="44">
        <v>0.5</v>
      </c>
      <c r="K10" s="44">
        <v>0</v>
      </c>
      <c r="L10" s="44">
        <v>0</v>
      </c>
      <c r="M10" s="44">
        <v>3001</v>
      </c>
      <c r="N10" s="44">
        <v>3001</v>
      </c>
      <c r="O10" s="44">
        <v>4</v>
      </c>
    </row>
    <row r="11" spans="1:15" x14ac:dyDescent="0.15">
      <c r="A11" s="120">
        <f t="shared" si="0"/>
        <v>300200</v>
      </c>
      <c r="B11" s="120" t="str">
        <f>IF(ISNA(VLOOKUP(C11,Heroes_Config!$A$5:$B$148,2,)),"",VLOOKUP(C11,Heroes_Config!$A$5:$B$148,2,))</f>
        <v>罗宾汉</v>
      </c>
      <c r="C11" s="121">
        <v>3002</v>
      </c>
      <c r="D11" s="44">
        <v>0</v>
      </c>
      <c r="E11" s="44">
        <f t="shared" ref="E11:L16" si="1">E5</f>
        <v>20</v>
      </c>
      <c r="F11" s="44">
        <f t="shared" si="1"/>
        <v>10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  <c r="M11" s="44">
        <v>3002</v>
      </c>
      <c r="N11" s="44">
        <v>3002</v>
      </c>
      <c r="O11" s="44">
        <v>1</v>
      </c>
    </row>
    <row r="12" spans="1:15" x14ac:dyDescent="0.15">
      <c r="A12" s="120">
        <f t="shared" si="0"/>
        <v>300201</v>
      </c>
      <c r="B12" s="120" t="str">
        <f>IF(ISNA(VLOOKUP(C12,Heroes_Config!$A$5:$B$148,2,)),"",VLOOKUP(C12,Heroes_Config!$A$5:$B$148,2,))</f>
        <v>罗宾汉</v>
      </c>
      <c r="C12" s="121">
        <v>3002</v>
      </c>
      <c r="D12" s="44">
        <v>1</v>
      </c>
      <c r="E12" s="44">
        <f t="shared" si="1"/>
        <v>50</v>
      </c>
      <c r="F12" s="44">
        <f t="shared" si="1"/>
        <v>25</v>
      </c>
      <c r="G12" s="44">
        <f t="shared" si="1"/>
        <v>0.2</v>
      </c>
      <c r="H12" s="44">
        <f t="shared" si="1"/>
        <v>0.2</v>
      </c>
      <c r="I12" s="44">
        <f t="shared" si="1"/>
        <v>0.2</v>
      </c>
      <c r="J12" s="44">
        <f t="shared" si="1"/>
        <v>0.1</v>
      </c>
      <c r="K12" s="44">
        <f t="shared" si="1"/>
        <v>0</v>
      </c>
      <c r="L12" s="44">
        <f t="shared" si="1"/>
        <v>0</v>
      </c>
      <c r="M12" s="44">
        <v>3002</v>
      </c>
      <c r="N12" s="44">
        <v>3002</v>
      </c>
      <c r="O12" s="44">
        <v>2</v>
      </c>
    </row>
    <row r="13" spans="1:15" x14ac:dyDescent="0.15">
      <c r="A13" s="120">
        <f t="shared" si="0"/>
        <v>300202</v>
      </c>
      <c r="B13" s="120" t="str">
        <f>IF(ISNA(VLOOKUP(C13,Heroes_Config!$A$5:$B$148,2,)),"",VLOOKUP(C13,Heroes_Config!$A$5:$B$148,2,))</f>
        <v>罗宾汉</v>
      </c>
      <c r="C13" s="121">
        <v>3002</v>
      </c>
      <c r="D13" s="44">
        <v>2</v>
      </c>
      <c r="E13" s="44">
        <f t="shared" si="1"/>
        <v>100</v>
      </c>
      <c r="F13" s="44">
        <f t="shared" si="1"/>
        <v>40</v>
      </c>
      <c r="G13" s="44">
        <f t="shared" si="1"/>
        <v>0.4</v>
      </c>
      <c r="H13" s="44">
        <f t="shared" si="1"/>
        <v>0.4</v>
      </c>
      <c r="I13" s="44">
        <f t="shared" si="1"/>
        <v>0.4</v>
      </c>
      <c r="J13" s="44">
        <f t="shared" si="1"/>
        <v>0.2</v>
      </c>
      <c r="K13" s="44">
        <f t="shared" si="1"/>
        <v>0</v>
      </c>
      <c r="L13" s="44">
        <f t="shared" si="1"/>
        <v>0</v>
      </c>
      <c r="M13" s="44">
        <v>3002</v>
      </c>
      <c r="N13" s="44">
        <v>3002</v>
      </c>
      <c r="O13" s="44">
        <v>3</v>
      </c>
    </row>
    <row r="14" spans="1:15" x14ac:dyDescent="0.15">
      <c r="A14" s="120">
        <f t="shared" si="0"/>
        <v>300203</v>
      </c>
      <c r="B14" s="120" t="str">
        <f>IF(ISNA(VLOOKUP(C14,Heroes_Config!$A$5:$B$148,2,)),"",VLOOKUP(C14,Heroes_Config!$A$5:$B$148,2,))</f>
        <v>罗宾汉</v>
      </c>
      <c r="C14" s="121">
        <v>3002</v>
      </c>
      <c r="D14" s="44">
        <v>3</v>
      </c>
      <c r="E14" s="44">
        <f t="shared" si="1"/>
        <v>200</v>
      </c>
      <c r="F14" s="44">
        <f t="shared" si="1"/>
        <v>50</v>
      </c>
      <c r="G14" s="44">
        <f t="shared" si="1"/>
        <v>0.6</v>
      </c>
      <c r="H14" s="44">
        <f t="shared" si="1"/>
        <v>0.6</v>
      </c>
      <c r="I14" s="44">
        <f t="shared" si="1"/>
        <v>0.6</v>
      </c>
      <c r="J14" s="44">
        <f t="shared" si="1"/>
        <v>0.3</v>
      </c>
      <c r="K14" s="44">
        <f t="shared" si="1"/>
        <v>0</v>
      </c>
      <c r="L14" s="44">
        <f t="shared" si="1"/>
        <v>0</v>
      </c>
      <c r="M14" s="44">
        <v>3002</v>
      </c>
      <c r="N14" s="44">
        <v>3002</v>
      </c>
      <c r="O14" s="44">
        <v>3</v>
      </c>
    </row>
    <row r="15" spans="1:15" x14ac:dyDescent="0.15">
      <c r="A15" s="120">
        <f t="shared" si="0"/>
        <v>300204</v>
      </c>
      <c r="B15" s="120" t="str">
        <f>IF(ISNA(VLOOKUP(C15,Heroes_Config!$A$5:$B$148,2,)),"",VLOOKUP(C15,Heroes_Config!$A$5:$B$148,2,))</f>
        <v>罗宾汉</v>
      </c>
      <c r="C15" s="121">
        <v>3002</v>
      </c>
      <c r="D15" s="44">
        <v>4</v>
      </c>
      <c r="E15" s="44">
        <f t="shared" si="1"/>
        <v>400</v>
      </c>
      <c r="F15" s="44">
        <f t="shared" si="1"/>
        <v>60</v>
      </c>
      <c r="G15" s="44">
        <f t="shared" si="1"/>
        <v>0.8</v>
      </c>
      <c r="H15" s="44">
        <f t="shared" si="1"/>
        <v>0.8</v>
      </c>
      <c r="I15" s="44">
        <f t="shared" si="1"/>
        <v>0.8</v>
      </c>
      <c r="J15" s="44">
        <f t="shared" si="1"/>
        <v>0.4</v>
      </c>
      <c r="K15" s="44">
        <f t="shared" si="1"/>
        <v>0</v>
      </c>
      <c r="L15" s="44">
        <f t="shared" si="1"/>
        <v>0</v>
      </c>
      <c r="M15" s="44">
        <v>3002</v>
      </c>
      <c r="N15" s="44">
        <v>3002</v>
      </c>
      <c r="O15" s="44">
        <v>4</v>
      </c>
    </row>
    <row r="16" spans="1:15" x14ac:dyDescent="0.15">
      <c r="A16" s="120">
        <f t="shared" si="0"/>
        <v>300205</v>
      </c>
      <c r="B16" s="120" t="str">
        <f>IF(ISNA(VLOOKUP(C16,Heroes_Config!$A$5:$B$148,2,)),"",VLOOKUP(C16,Heroes_Config!$A$5:$B$148,2,))</f>
        <v>罗宾汉</v>
      </c>
      <c r="C16" s="121">
        <v>3002</v>
      </c>
      <c r="D16" s="44">
        <v>5</v>
      </c>
      <c r="E16" s="44">
        <f t="shared" si="1"/>
        <v>0</v>
      </c>
      <c r="F16" s="44">
        <f t="shared" si="1"/>
        <v>0</v>
      </c>
      <c r="G16" s="44">
        <f t="shared" si="1"/>
        <v>1</v>
      </c>
      <c r="H16" s="44">
        <f t="shared" si="1"/>
        <v>1</v>
      </c>
      <c r="I16" s="44">
        <f t="shared" si="1"/>
        <v>1</v>
      </c>
      <c r="J16" s="44">
        <f t="shared" si="1"/>
        <v>0.5</v>
      </c>
      <c r="K16" s="44">
        <f t="shared" si="1"/>
        <v>0</v>
      </c>
      <c r="L16" s="44">
        <f t="shared" si="1"/>
        <v>0</v>
      </c>
      <c r="M16" s="44">
        <v>3002</v>
      </c>
      <c r="N16" s="44">
        <v>3002</v>
      </c>
      <c r="O16" s="44">
        <v>4</v>
      </c>
    </row>
    <row r="17" spans="1:15" x14ac:dyDescent="0.15">
      <c r="A17" s="120">
        <f t="shared" si="0"/>
        <v>300300</v>
      </c>
      <c r="B17" s="120" t="str">
        <f>IF(ISNA(VLOOKUP(C17,Heroes_Config!$A$5:$B$148,2,)),"",VLOOKUP(C17,Heroes_Config!$A$5:$B$148,2,))</f>
        <v>梅林</v>
      </c>
      <c r="C17" s="121">
        <v>3003</v>
      </c>
      <c r="D17" s="44">
        <v>0</v>
      </c>
      <c r="E17" s="44">
        <f t="shared" ref="E17:L20" si="2">E11</f>
        <v>20</v>
      </c>
      <c r="F17" s="44">
        <f t="shared" ref="F17" si="3">F11</f>
        <v>10</v>
      </c>
      <c r="G17" s="44">
        <f t="shared" si="2"/>
        <v>0</v>
      </c>
      <c r="H17" s="44">
        <f t="shared" si="2"/>
        <v>0</v>
      </c>
      <c r="I17" s="44">
        <f t="shared" si="2"/>
        <v>0</v>
      </c>
      <c r="J17" s="44">
        <f t="shared" si="2"/>
        <v>0</v>
      </c>
      <c r="K17" s="44">
        <f t="shared" si="2"/>
        <v>0</v>
      </c>
      <c r="L17" s="44">
        <f t="shared" si="2"/>
        <v>0</v>
      </c>
      <c r="M17" s="44">
        <v>3003</v>
      </c>
      <c r="N17" s="44">
        <v>3003</v>
      </c>
      <c r="O17" s="44">
        <v>1</v>
      </c>
    </row>
    <row r="18" spans="1:15" x14ac:dyDescent="0.15">
      <c r="A18" s="120">
        <f t="shared" si="0"/>
        <v>300301</v>
      </c>
      <c r="B18" s="120" t="str">
        <f>IF(ISNA(VLOOKUP(C18,Heroes_Config!$A$5:$B$148,2,)),"",VLOOKUP(C18,Heroes_Config!$A$5:$B$148,2,))</f>
        <v>梅林</v>
      </c>
      <c r="C18" s="121">
        <v>3003</v>
      </c>
      <c r="D18" s="44">
        <v>1</v>
      </c>
      <c r="E18" s="44">
        <f t="shared" si="2"/>
        <v>50</v>
      </c>
      <c r="F18" s="44">
        <f t="shared" ref="F18" si="4">F12</f>
        <v>25</v>
      </c>
      <c r="G18" s="44">
        <f t="shared" si="2"/>
        <v>0.2</v>
      </c>
      <c r="H18" s="44">
        <f t="shared" si="2"/>
        <v>0.2</v>
      </c>
      <c r="I18" s="44">
        <f t="shared" si="2"/>
        <v>0.2</v>
      </c>
      <c r="J18" s="44">
        <f t="shared" si="2"/>
        <v>0.1</v>
      </c>
      <c r="K18" s="44">
        <f t="shared" si="2"/>
        <v>0</v>
      </c>
      <c r="L18" s="44">
        <f t="shared" si="2"/>
        <v>0</v>
      </c>
      <c r="M18" s="44">
        <v>3003</v>
      </c>
      <c r="N18" s="44">
        <v>3003</v>
      </c>
      <c r="O18" s="44">
        <v>2</v>
      </c>
    </row>
    <row r="19" spans="1:15" x14ac:dyDescent="0.15">
      <c r="A19" s="120">
        <f t="shared" si="0"/>
        <v>300302</v>
      </c>
      <c r="B19" s="120" t="str">
        <f>IF(ISNA(VLOOKUP(C19,Heroes_Config!$A$5:$B$148,2,)),"",VLOOKUP(C19,Heroes_Config!$A$5:$B$148,2,))</f>
        <v>梅林</v>
      </c>
      <c r="C19" s="121">
        <v>3003</v>
      </c>
      <c r="D19" s="44">
        <v>2</v>
      </c>
      <c r="E19" s="44">
        <f t="shared" si="2"/>
        <v>100</v>
      </c>
      <c r="F19" s="44">
        <f t="shared" ref="F19" si="5">F13</f>
        <v>40</v>
      </c>
      <c r="G19" s="44">
        <f t="shared" si="2"/>
        <v>0.4</v>
      </c>
      <c r="H19" s="44">
        <f t="shared" si="2"/>
        <v>0.4</v>
      </c>
      <c r="I19" s="44">
        <f t="shared" si="2"/>
        <v>0.4</v>
      </c>
      <c r="J19" s="44">
        <f t="shared" si="2"/>
        <v>0.2</v>
      </c>
      <c r="K19" s="44">
        <f t="shared" si="2"/>
        <v>0</v>
      </c>
      <c r="L19" s="44">
        <f t="shared" si="2"/>
        <v>0</v>
      </c>
      <c r="M19" s="44">
        <v>3003</v>
      </c>
      <c r="N19" s="44">
        <v>3003</v>
      </c>
      <c r="O19" s="44">
        <v>3</v>
      </c>
    </row>
    <row r="20" spans="1:15" x14ac:dyDescent="0.15">
      <c r="A20" s="120">
        <f t="shared" si="0"/>
        <v>300303</v>
      </c>
      <c r="B20" s="120" t="str">
        <f>IF(ISNA(VLOOKUP(C20,Heroes_Config!$A$5:$B$148,2,)),"",VLOOKUP(C20,Heroes_Config!$A$5:$B$148,2,))</f>
        <v>梅林</v>
      </c>
      <c r="C20" s="121">
        <v>3003</v>
      </c>
      <c r="D20" s="44">
        <v>3</v>
      </c>
      <c r="E20" s="44">
        <f t="shared" si="2"/>
        <v>200</v>
      </c>
      <c r="F20" s="44">
        <f t="shared" ref="F20" si="6">F14</f>
        <v>50</v>
      </c>
      <c r="G20" s="44">
        <f t="shared" si="2"/>
        <v>0.6</v>
      </c>
      <c r="H20" s="44">
        <f t="shared" si="2"/>
        <v>0.6</v>
      </c>
      <c r="I20" s="44">
        <f t="shared" si="2"/>
        <v>0.6</v>
      </c>
      <c r="J20" s="44">
        <f t="shared" si="2"/>
        <v>0.3</v>
      </c>
      <c r="K20" s="44">
        <f t="shared" si="2"/>
        <v>0</v>
      </c>
      <c r="L20" s="44">
        <f t="shared" si="2"/>
        <v>0</v>
      </c>
      <c r="M20" s="44">
        <v>3003</v>
      </c>
      <c r="N20" s="44">
        <v>3003</v>
      </c>
      <c r="O20" s="44">
        <v>3</v>
      </c>
    </row>
    <row r="21" spans="1:15" x14ac:dyDescent="0.15">
      <c r="A21" s="120">
        <f t="shared" si="0"/>
        <v>300304</v>
      </c>
      <c r="B21" s="120" t="str">
        <f>IF(ISNA(VLOOKUP(C21,Heroes_Config!$A$5:$B$148,2,)),"",VLOOKUP(C21,Heroes_Config!$A$5:$B$148,2,))</f>
        <v>梅林</v>
      </c>
      <c r="C21" s="121">
        <v>3003</v>
      </c>
      <c r="D21" s="44">
        <v>4</v>
      </c>
      <c r="E21" s="44">
        <f t="shared" ref="E21:L30" si="7">E15</f>
        <v>400</v>
      </c>
      <c r="F21" s="44">
        <f t="shared" si="7"/>
        <v>60</v>
      </c>
      <c r="G21" s="44">
        <f t="shared" si="7"/>
        <v>0.8</v>
      </c>
      <c r="H21" s="44">
        <f t="shared" si="7"/>
        <v>0.8</v>
      </c>
      <c r="I21" s="44">
        <f t="shared" si="7"/>
        <v>0.8</v>
      </c>
      <c r="J21" s="44">
        <f t="shared" si="7"/>
        <v>0.4</v>
      </c>
      <c r="K21" s="44">
        <f t="shared" si="7"/>
        <v>0</v>
      </c>
      <c r="L21" s="44">
        <f t="shared" si="7"/>
        <v>0</v>
      </c>
      <c r="M21" s="44">
        <v>3003</v>
      </c>
      <c r="N21" s="44">
        <v>3003</v>
      </c>
      <c r="O21" s="44">
        <v>4</v>
      </c>
    </row>
    <row r="22" spans="1:15" x14ac:dyDescent="0.15">
      <c r="A22" s="120">
        <f t="shared" si="0"/>
        <v>300305</v>
      </c>
      <c r="B22" s="120" t="str">
        <f>IF(ISNA(VLOOKUP(C22,Heroes_Config!$A$5:$B$148,2,)),"",VLOOKUP(C22,Heroes_Config!$A$5:$B$148,2,))</f>
        <v>梅林</v>
      </c>
      <c r="C22" s="121">
        <v>3003</v>
      </c>
      <c r="D22" s="44">
        <v>5</v>
      </c>
      <c r="E22" s="44">
        <f t="shared" si="7"/>
        <v>0</v>
      </c>
      <c r="F22" s="44">
        <f t="shared" si="7"/>
        <v>0</v>
      </c>
      <c r="G22" s="44">
        <f t="shared" si="7"/>
        <v>1</v>
      </c>
      <c r="H22" s="44">
        <f t="shared" si="7"/>
        <v>1</v>
      </c>
      <c r="I22" s="44">
        <f t="shared" si="7"/>
        <v>1</v>
      </c>
      <c r="J22" s="44">
        <f t="shared" si="7"/>
        <v>0.5</v>
      </c>
      <c r="K22" s="44">
        <f t="shared" si="7"/>
        <v>0</v>
      </c>
      <c r="L22" s="44">
        <f t="shared" si="7"/>
        <v>0</v>
      </c>
      <c r="M22" s="44">
        <v>3003</v>
      </c>
      <c r="N22" s="44">
        <v>3003</v>
      </c>
      <c r="O22" s="44">
        <v>4</v>
      </c>
    </row>
    <row r="23" spans="1:15" x14ac:dyDescent="0.15">
      <c r="A23" s="120">
        <f t="shared" si="0"/>
        <v>300400</v>
      </c>
      <c r="B23" s="120" t="str">
        <f>IF(ISNA(VLOOKUP(C23,Heroes_Config!$A$5:$B$148,2,)),"",VLOOKUP(C23,Heroes_Config!$A$5:$B$148,2,))</f>
        <v>理查一世</v>
      </c>
      <c r="C23" s="121">
        <v>3004</v>
      </c>
      <c r="D23" s="44">
        <v>0</v>
      </c>
      <c r="E23" s="44">
        <f t="shared" si="7"/>
        <v>20</v>
      </c>
      <c r="F23" s="44">
        <f t="shared" si="7"/>
        <v>10</v>
      </c>
      <c r="G23" s="44">
        <f t="shared" si="7"/>
        <v>0</v>
      </c>
      <c r="H23" s="44">
        <f t="shared" si="7"/>
        <v>0</v>
      </c>
      <c r="I23" s="44">
        <f t="shared" si="7"/>
        <v>0</v>
      </c>
      <c r="J23" s="44">
        <f t="shared" si="7"/>
        <v>0</v>
      </c>
      <c r="K23" s="44">
        <f t="shared" si="7"/>
        <v>0</v>
      </c>
      <c r="L23" s="44">
        <f t="shared" si="7"/>
        <v>0</v>
      </c>
      <c r="M23" s="44">
        <v>3004</v>
      </c>
      <c r="N23" s="44">
        <v>3004</v>
      </c>
      <c r="O23" s="44">
        <v>1</v>
      </c>
    </row>
    <row r="24" spans="1:15" x14ac:dyDescent="0.15">
      <c r="A24" s="120">
        <f t="shared" si="0"/>
        <v>300401</v>
      </c>
      <c r="B24" s="120" t="str">
        <f>IF(ISNA(VLOOKUP(C24,Heroes_Config!$A$5:$B$148,2,)),"",VLOOKUP(C24,Heroes_Config!$A$5:$B$148,2,))</f>
        <v>理查一世</v>
      </c>
      <c r="C24" s="121">
        <v>3004</v>
      </c>
      <c r="D24" s="44">
        <v>1</v>
      </c>
      <c r="E24" s="44">
        <f t="shared" si="7"/>
        <v>50</v>
      </c>
      <c r="F24" s="44">
        <f t="shared" si="7"/>
        <v>25</v>
      </c>
      <c r="G24" s="44">
        <f t="shared" si="7"/>
        <v>0.2</v>
      </c>
      <c r="H24" s="44">
        <f t="shared" si="7"/>
        <v>0.2</v>
      </c>
      <c r="I24" s="44">
        <f t="shared" si="7"/>
        <v>0.2</v>
      </c>
      <c r="J24" s="44">
        <f t="shared" si="7"/>
        <v>0.1</v>
      </c>
      <c r="K24" s="44">
        <f t="shared" si="7"/>
        <v>0</v>
      </c>
      <c r="L24" s="44">
        <f t="shared" si="7"/>
        <v>0</v>
      </c>
      <c r="M24" s="44">
        <v>3004</v>
      </c>
      <c r="N24" s="44">
        <v>3004</v>
      </c>
      <c r="O24" s="44">
        <v>2</v>
      </c>
    </row>
    <row r="25" spans="1:15" x14ac:dyDescent="0.15">
      <c r="A25" s="120">
        <f t="shared" si="0"/>
        <v>300402</v>
      </c>
      <c r="B25" s="120" t="str">
        <f>IF(ISNA(VLOOKUP(C25,Heroes_Config!$A$5:$B$148,2,)),"",VLOOKUP(C25,Heroes_Config!$A$5:$B$148,2,))</f>
        <v>理查一世</v>
      </c>
      <c r="C25" s="121">
        <v>3004</v>
      </c>
      <c r="D25" s="44">
        <v>2</v>
      </c>
      <c r="E25" s="44">
        <f t="shared" si="7"/>
        <v>100</v>
      </c>
      <c r="F25" s="44">
        <f t="shared" si="7"/>
        <v>40</v>
      </c>
      <c r="G25" s="44">
        <f t="shared" si="7"/>
        <v>0.4</v>
      </c>
      <c r="H25" s="44">
        <f t="shared" si="7"/>
        <v>0.4</v>
      </c>
      <c r="I25" s="44">
        <f t="shared" si="7"/>
        <v>0.4</v>
      </c>
      <c r="J25" s="44">
        <f t="shared" si="7"/>
        <v>0.2</v>
      </c>
      <c r="K25" s="44">
        <f t="shared" si="7"/>
        <v>0</v>
      </c>
      <c r="L25" s="44">
        <f t="shared" si="7"/>
        <v>0</v>
      </c>
      <c r="M25" s="44">
        <v>3004</v>
      </c>
      <c r="N25" s="44">
        <v>3004</v>
      </c>
      <c r="O25" s="44">
        <v>3</v>
      </c>
    </row>
    <row r="26" spans="1:15" x14ac:dyDescent="0.15">
      <c r="A26" s="120">
        <f t="shared" si="0"/>
        <v>300403</v>
      </c>
      <c r="B26" s="120" t="str">
        <f>IF(ISNA(VLOOKUP(C26,Heroes_Config!$A$5:$B$148,2,)),"",VLOOKUP(C26,Heroes_Config!$A$5:$B$148,2,))</f>
        <v>理查一世</v>
      </c>
      <c r="C26" s="121">
        <v>3004</v>
      </c>
      <c r="D26" s="44">
        <v>3</v>
      </c>
      <c r="E26" s="44">
        <f t="shared" si="7"/>
        <v>200</v>
      </c>
      <c r="F26" s="44">
        <f t="shared" si="7"/>
        <v>50</v>
      </c>
      <c r="G26" s="44">
        <f t="shared" si="7"/>
        <v>0.6</v>
      </c>
      <c r="H26" s="44">
        <f t="shared" si="7"/>
        <v>0.6</v>
      </c>
      <c r="I26" s="44">
        <f t="shared" si="7"/>
        <v>0.6</v>
      </c>
      <c r="J26" s="44">
        <f t="shared" si="7"/>
        <v>0.3</v>
      </c>
      <c r="K26" s="44">
        <f t="shared" si="7"/>
        <v>0</v>
      </c>
      <c r="L26" s="44">
        <f t="shared" si="7"/>
        <v>0</v>
      </c>
      <c r="M26" s="44">
        <v>3004</v>
      </c>
      <c r="N26" s="44">
        <v>3004</v>
      </c>
      <c r="O26" s="44">
        <v>3</v>
      </c>
    </row>
    <row r="27" spans="1:15" x14ac:dyDescent="0.15">
      <c r="A27" s="120">
        <f t="shared" si="0"/>
        <v>300404</v>
      </c>
      <c r="B27" s="120" t="str">
        <f>IF(ISNA(VLOOKUP(C27,Heroes_Config!$A$5:$B$148,2,)),"",VLOOKUP(C27,Heroes_Config!$A$5:$B$148,2,))</f>
        <v>理查一世</v>
      </c>
      <c r="C27" s="121">
        <v>3004</v>
      </c>
      <c r="D27" s="44">
        <v>4</v>
      </c>
      <c r="E27" s="44">
        <f t="shared" si="7"/>
        <v>400</v>
      </c>
      <c r="F27" s="44">
        <f t="shared" si="7"/>
        <v>60</v>
      </c>
      <c r="G27" s="44">
        <f t="shared" si="7"/>
        <v>0.8</v>
      </c>
      <c r="H27" s="44">
        <f t="shared" si="7"/>
        <v>0.8</v>
      </c>
      <c r="I27" s="44">
        <f t="shared" si="7"/>
        <v>0.8</v>
      </c>
      <c r="J27" s="44">
        <f t="shared" si="7"/>
        <v>0.4</v>
      </c>
      <c r="K27" s="44">
        <f t="shared" si="7"/>
        <v>0</v>
      </c>
      <c r="L27" s="44">
        <f t="shared" si="7"/>
        <v>0</v>
      </c>
      <c r="M27" s="44">
        <v>3004</v>
      </c>
      <c r="N27" s="44">
        <v>3004</v>
      </c>
      <c r="O27" s="44">
        <v>4</v>
      </c>
    </row>
    <row r="28" spans="1:15" x14ac:dyDescent="0.15">
      <c r="A28" s="120">
        <f t="shared" si="0"/>
        <v>300405</v>
      </c>
      <c r="B28" s="120" t="str">
        <f>IF(ISNA(VLOOKUP(C28,Heroes_Config!$A$5:$B$148,2,)),"",VLOOKUP(C28,Heroes_Config!$A$5:$B$148,2,))</f>
        <v>理查一世</v>
      </c>
      <c r="C28" s="121">
        <v>3004</v>
      </c>
      <c r="D28" s="44">
        <v>5</v>
      </c>
      <c r="E28" s="44">
        <f t="shared" si="7"/>
        <v>0</v>
      </c>
      <c r="F28" s="44">
        <f t="shared" si="7"/>
        <v>0</v>
      </c>
      <c r="G28" s="44">
        <f t="shared" si="7"/>
        <v>1</v>
      </c>
      <c r="H28" s="44">
        <f t="shared" si="7"/>
        <v>1</v>
      </c>
      <c r="I28" s="44">
        <f t="shared" si="7"/>
        <v>1</v>
      </c>
      <c r="J28" s="44">
        <f t="shared" si="7"/>
        <v>0.5</v>
      </c>
      <c r="K28" s="44">
        <f t="shared" si="7"/>
        <v>0</v>
      </c>
      <c r="L28" s="44">
        <f t="shared" si="7"/>
        <v>0</v>
      </c>
      <c r="M28" s="44">
        <v>3004</v>
      </c>
      <c r="N28" s="44">
        <v>3004</v>
      </c>
      <c r="O28" s="44">
        <v>4</v>
      </c>
    </row>
    <row r="29" spans="1:15" x14ac:dyDescent="0.15">
      <c r="A29" s="120">
        <f t="shared" si="0"/>
        <v>300500</v>
      </c>
      <c r="B29" s="120" t="str">
        <f>IF(ISNA(VLOOKUP(C29,Heroes_Config!$A$5:$B$148,2,)),"",VLOOKUP(C29,Heroes_Config!$A$5:$B$148,2,))</f>
        <v>亚瑟王</v>
      </c>
      <c r="C29" s="121">
        <v>3005</v>
      </c>
      <c r="D29" s="44">
        <v>0</v>
      </c>
      <c r="E29" s="44">
        <f t="shared" si="7"/>
        <v>20</v>
      </c>
      <c r="F29" s="44">
        <f t="shared" si="7"/>
        <v>10</v>
      </c>
      <c r="G29" s="44">
        <f t="shared" si="7"/>
        <v>0</v>
      </c>
      <c r="H29" s="44">
        <f t="shared" si="7"/>
        <v>0</v>
      </c>
      <c r="I29" s="44">
        <f t="shared" si="7"/>
        <v>0</v>
      </c>
      <c r="J29" s="44">
        <f t="shared" si="7"/>
        <v>0</v>
      </c>
      <c r="K29" s="44">
        <f t="shared" si="7"/>
        <v>0</v>
      </c>
      <c r="L29" s="44">
        <f t="shared" si="7"/>
        <v>0</v>
      </c>
      <c r="M29" s="44">
        <v>3005</v>
      </c>
      <c r="N29" s="44">
        <v>3005</v>
      </c>
      <c r="O29" s="44">
        <v>1</v>
      </c>
    </row>
    <row r="30" spans="1:15" x14ac:dyDescent="0.15">
      <c r="A30" s="120">
        <f t="shared" si="0"/>
        <v>300501</v>
      </c>
      <c r="B30" s="120" t="str">
        <f>IF(ISNA(VLOOKUP(C30,Heroes_Config!$A$5:$B$148,2,)),"",VLOOKUP(C30,Heroes_Config!$A$5:$B$148,2,))</f>
        <v>亚瑟王</v>
      </c>
      <c r="C30" s="121">
        <v>3005</v>
      </c>
      <c r="D30" s="44">
        <v>1</v>
      </c>
      <c r="E30" s="44">
        <f t="shared" si="7"/>
        <v>50</v>
      </c>
      <c r="F30" s="44">
        <f t="shared" si="7"/>
        <v>25</v>
      </c>
      <c r="G30" s="44">
        <f t="shared" si="7"/>
        <v>0.2</v>
      </c>
      <c r="H30" s="44">
        <f t="shared" si="7"/>
        <v>0.2</v>
      </c>
      <c r="I30" s="44">
        <f t="shared" si="7"/>
        <v>0.2</v>
      </c>
      <c r="J30" s="44">
        <f t="shared" si="7"/>
        <v>0.1</v>
      </c>
      <c r="K30" s="44">
        <f t="shared" si="7"/>
        <v>0</v>
      </c>
      <c r="L30" s="44">
        <f t="shared" si="7"/>
        <v>0</v>
      </c>
      <c r="M30" s="44">
        <v>3005</v>
      </c>
      <c r="N30" s="44">
        <v>3005</v>
      </c>
      <c r="O30" s="44">
        <v>2</v>
      </c>
    </row>
    <row r="31" spans="1:15" x14ac:dyDescent="0.15">
      <c r="A31" s="120">
        <f t="shared" si="0"/>
        <v>300502</v>
      </c>
      <c r="B31" s="120" t="str">
        <f>IF(ISNA(VLOOKUP(C31,Heroes_Config!$A$5:$B$148,2,)),"",VLOOKUP(C31,Heroes_Config!$A$5:$B$148,2,))</f>
        <v>亚瑟王</v>
      </c>
      <c r="C31" s="121">
        <v>3005</v>
      </c>
      <c r="D31" s="44">
        <v>2</v>
      </c>
      <c r="E31" s="44">
        <f t="shared" ref="E31:L40" si="8">E25</f>
        <v>100</v>
      </c>
      <c r="F31" s="44">
        <f t="shared" si="8"/>
        <v>40</v>
      </c>
      <c r="G31" s="44">
        <f t="shared" si="8"/>
        <v>0.4</v>
      </c>
      <c r="H31" s="44">
        <f t="shared" si="8"/>
        <v>0.4</v>
      </c>
      <c r="I31" s="44">
        <f t="shared" si="8"/>
        <v>0.4</v>
      </c>
      <c r="J31" s="44">
        <f t="shared" si="8"/>
        <v>0.2</v>
      </c>
      <c r="K31" s="44">
        <f t="shared" si="8"/>
        <v>0</v>
      </c>
      <c r="L31" s="44">
        <f t="shared" si="8"/>
        <v>0</v>
      </c>
      <c r="M31" s="44">
        <v>3005</v>
      </c>
      <c r="N31" s="44">
        <v>3005</v>
      </c>
      <c r="O31" s="44">
        <v>3</v>
      </c>
    </row>
    <row r="32" spans="1:15" x14ac:dyDescent="0.15">
      <c r="A32" s="120">
        <f t="shared" si="0"/>
        <v>300503</v>
      </c>
      <c r="B32" s="120" t="str">
        <f>IF(ISNA(VLOOKUP(C32,Heroes_Config!$A$5:$B$148,2,)),"",VLOOKUP(C32,Heroes_Config!$A$5:$B$148,2,))</f>
        <v>亚瑟王</v>
      </c>
      <c r="C32" s="121">
        <v>3005</v>
      </c>
      <c r="D32" s="44">
        <v>3</v>
      </c>
      <c r="E32" s="44">
        <f t="shared" si="8"/>
        <v>200</v>
      </c>
      <c r="F32" s="44">
        <f t="shared" si="8"/>
        <v>50</v>
      </c>
      <c r="G32" s="44">
        <f t="shared" si="8"/>
        <v>0.6</v>
      </c>
      <c r="H32" s="44">
        <f t="shared" si="8"/>
        <v>0.6</v>
      </c>
      <c r="I32" s="44">
        <f t="shared" si="8"/>
        <v>0.6</v>
      </c>
      <c r="J32" s="44">
        <f t="shared" si="8"/>
        <v>0.3</v>
      </c>
      <c r="K32" s="44">
        <f t="shared" si="8"/>
        <v>0</v>
      </c>
      <c r="L32" s="44">
        <f t="shared" si="8"/>
        <v>0</v>
      </c>
      <c r="M32" s="44">
        <v>3005</v>
      </c>
      <c r="N32" s="44">
        <v>3005</v>
      </c>
      <c r="O32" s="44">
        <v>3</v>
      </c>
    </row>
    <row r="33" spans="1:15" x14ac:dyDescent="0.15">
      <c r="A33" s="120">
        <f t="shared" si="0"/>
        <v>300504</v>
      </c>
      <c r="B33" s="120" t="str">
        <f>IF(ISNA(VLOOKUP(C33,Heroes_Config!$A$5:$B$148,2,)),"",VLOOKUP(C33,Heroes_Config!$A$5:$B$148,2,))</f>
        <v>亚瑟王</v>
      </c>
      <c r="C33" s="121">
        <v>3005</v>
      </c>
      <c r="D33" s="44">
        <v>4</v>
      </c>
      <c r="E33" s="44">
        <f t="shared" si="8"/>
        <v>400</v>
      </c>
      <c r="F33" s="44">
        <f t="shared" si="8"/>
        <v>60</v>
      </c>
      <c r="G33" s="44">
        <f t="shared" si="8"/>
        <v>0.8</v>
      </c>
      <c r="H33" s="44">
        <f t="shared" si="8"/>
        <v>0.8</v>
      </c>
      <c r="I33" s="44">
        <f t="shared" si="8"/>
        <v>0.8</v>
      </c>
      <c r="J33" s="44">
        <f t="shared" si="8"/>
        <v>0.4</v>
      </c>
      <c r="K33" s="44">
        <f t="shared" si="8"/>
        <v>0</v>
      </c>
      <c r="L33" s="44">
        <f t="shared" si="8"/>
        <v>0</v>
      </c>
      <c r="M33" s="44">
        <v>3005</v>
      </c>
      <c r="N33" s="44">
        <v>3005</v>
      </c>
      <c r="O33" s="44">
        <v>4</v>
      </c>
    </row>
    <row r="34" spans="1:15" x14ac:dyDescent="0.15">
      <c r="A34" s="120">
        <f t="shared" si="0"/>
        <v>300505</v>
      </c>
      <c r="B34" s="120" t="str">
        <f>IF(ISNA(VLOOKUP(C34,Heroes_Config!$A$5:$B$148,2,)),"",VLOOKUP(C34,Heroes_Config!$A$5:$B$148,2,))</f>
        <v>亚瑟王</v>
      </c>
      <c r="C34" s="121">
        <v>3005</v>
      </c>
      <c r="D34" s="44">
        <v>5</v>
      </c>
      <c r="E34" s="44">
        <f t="shared" si="8"/>
        <v>0</v>
      </c>
      <c r="F34" s="44">
        <f t="shared" si="8"/>
        <v>0</v>
      </c>
      <c r="G34" s="44">
        <f t="shared" si="8"/>
        <v>1</v>
      </c>
      <c r="H34" s="44">
        <f t="shared" si="8"/>
        <v>1</v>
      </c>
      <c r="I34" s="44">
        <f t="shared" si="8"/>
        <v>1</v>
      </c>
      <c r="J34" s="44">
        <f t="shared" si="8"/>
        <v>0.5</v>
      </c>
      <c r="K34" s="44">
        <f t="shared" si="8"/>
        <v>0</v>
      </c>
      <c r="L34" s="44">
        <f t="shared" si="8"/>
        <v>0</v>
      </c>
      <c r="M34" s="44">
        <v>3005</v>
      </c>
      <c r="N34" s="44">
        <v>3005</v>
      </c>
      <c r="O34" s="44">
        <v>4</v>
      </c>
    </row>
    <row r="35" spans="1:15" x14ac:dyDescent="0.15">
      <c r="A35" s="121">
        <f t="shared" si="0"/>
        <v>300600</v>
      </c>
      <c r="B35" s="121" t="str">
        <f>IF(ISNA(VLOOKUP(C35,Heroes_Config!$A$5:$B$148,2,)),"",VLOOKUP(C35,Heroes_Config!$A$5:$B$148,2,))</f>
        <v>德古拉</v>
      </c>
      <c r="C35" s="121">
        <v>3006</v>
      </c>
      <c r="D35" s="44">
        <v>0</v>
      </c>
      <c r="E35" s="44">
        <f t="shared" si="8"/>
        <v>20</v>
      </c>
      <c r="F35" s="44">
        <f t="shared" si="8"/>
        <v>10</v>
      </c>
      <c r="G35" s="44">
        <f t="shared" si="8"/>
        <v>0</v>
      </c>
      <c r="H35" s="44">
        <f t="shared" si="8"/>
        <v>0</v>
      </c>
      <c r="I35" s="44">
        <f t="shared" si="8"/>
        <v>0</v>
      </c>
      <c r="J35" s="44">
        <f t="shared" si="8"/>
        <v>0</v>
      </c>
      <c r="K35" s="44">
        <f t="shared" si="8"/>
        <v>0</v>
      </c>
      <c r="L35" s="44">
        <f t="shared" si="8"/>
        <v>0</v>
      </c>
      <c r="M35" s="44">
        <v>3006</v>
      </c>
      <c r="N35" s="44">
        <v>3006</v>
      </c>
      <c r="O35" s="44">
        <v>1</v>
      </c>
    </row>
    <row r="36" spans="1:15" x14ac:dyDescent="0.15">
      <c r="A36" s="121">
        <f t="shared" si="0"/>
        <v>300601</v>
      </c>
      <c r="B36" s="121" t="str">
        <f>IF(ISNA(VLOOKUP(C36,Heroes_Config!$A$5:$B$148,2,)),"",VLOOKUP(C36,Heroes_Config!$A$5:$B$148,2,))</f>
        <v>德古拉</v>
      </c>
      <c r="C36" s="121">
        <v>3006</v>
      </c>
      <c r="D36" s="44">
        <v>1</v>
      </c>
      <c r="E36" s="44">
        <f t="shared" si="8"/>
        <v>50</v>
      </c>
      <c r="F36" s="44">
        <f t="shared" si="8"/>
        <v>25</v>
      </c>
      <c r="G36" s="44">
        <f t="shared" si="8"/>
        <v>0.2</v>
      </c>
      <c r="H36" s="44">
        <f t="shared" si="8"/>
        <v>0.2</v>
      </c>
      <c r="I36" s="44">
        <f t="shared" si="8"/>
        <v>0.2</v>
      </c>
      <c r="J36" s="44">
        <f t="shared" si="8"/>
        <v>0.1</v>
      </c>
      <c r="K36" s="44">
        <f t="shared" si="8"/>
        <v>0</v>
      </c>
      <c r="L36" s="44">
        <f t="shared" si="8"/>
        <v>0</v>
      </c>
      <c r="M36" s="44">
        <v>3006</v>
      </c>
      <c r="N36" s="44">
        <v>3006</v>
      </c>
      <c r="O36" s="44">
        <v>2</v>
      </c>
    </row>
    <row r="37" spans="1:15" x14ac:dyDescent="0.15">
      <c r="A37" s="121">
        <f t="shared" si="0"/>
        <v>300602</v>
      </c>
      <c r="B37" s="121" t="str">
        <f>IF(ISNA(VLOOKUP(C37,Heroes_Config!$A$5:$B$148,2,)),"",VLOOKUP(C37,Heroes_Config!$A$5:$B$148,2,))</f>
        <v>德古拉</v>
      </c>
      <c r="C37" s="121">
        <v>3006</v>
      </c>
      <c r="D37" s="44">
        <v>2</v>
      </c>
      <c r="E37" s="44">
        <f t="shared" si="8"/>
        <v>100</v>
      </c>
      <c r="F37" s="44">
        <f t="shared" si="8"/>
        <v>40</v>
      </c>
      <c r="G37" s="44">
        <f t="shared" si="8"/>
        <v>0.4</v>
      </c>
      <c r="H37" s="44">
        <f t="shared" si="8"/>
        <v>0.4</v>
      </c>
      <c r="I37" s="44">
        <f t="shared" si="8"/>
        <v>0.4</v>
      </c>
      <c r="J37" s="44">
        <f t="shared" si="8"/>
        <v>0.2</v>
      </c>
      <c r="K37" s="44">
        <f t="shared" si="8"/>
        <v>0</v>
      </c>
      <c r="L37" s="44">
        <f t="shared" si="8"/>
        <v>0</v>
      </c>
      <c r="M37" s="44">
        <v>3006</v>
      </c>
      <c r="N37" s="44">
        <v>3006</v>
      </c>
      <c r="O37" s="44">
        <v>3</v>
      </c>
    </row>
    <row r="38" spans="1:15" x14ac:dyDescent="0.15">
      <c r="A38" s="121">
        <f t="shared" si="0"/>
        <v>300603</v>
      </c>
      <c r="B38" s="121" t="str">
        <f>IF(ISNA(VLOOKUP(C38,Heroes_Config!$A$5:$B$148,2,)),"",VLOOKUP(C38,Heroes_Config!$A$5:$B$148,2,))</f>
        <v>德古拉</v>
      </c>
      <c r="C38" s="121">
        <v>3006</v>
      </c>
      <c r="D38" s="44">
        <v>3</v>
      </c>
      <c r="E38" s="44">
        <f t="shared" si="8"/>
        <v>200</v>
      </c>
      <c r="F38" s="44">
        <f t="shared" si="8"/>
        <v>50</v>
      </c>
      <c r="G38" s="44">
        <f t="shared" si="8"/>
        <v>0.6</v>
      </c>
      <c r="H38" s="44">
        <f t="shared" si="8"/>
        <v>0.6</v>
      </c>
      <c r="I38" s="44">
        <f t="shared" si="8"/>
        <v>0.6</v>
      </c>
      <c r="J38" s="44">
        <f t="shared" si="8"/>
        <v>0.3</v>
      </c>
      <c r="K38" s="44">
        <f t="shared" si="8"/>
        <v>0</v>
      </c>
      <c r="L38" s="44">
        <f t="shared" si="8"/>
        <v>0</v>
      </c>
      <c r="M38" s="44">
        <v>3006</v>
      </c>
      <c r="N38" s="44">
        <v>3006</v>
      </c>
      <c r="O38" s="44">
        <v>3</v>
      </c>
    </row>
    <row r="39" spans="1:15" x14ac:dyDescent="0.15">
      <c r="A39" s="121">
        <f t="shared" si="0"/>
        <v>300604</v>
      </c>
      <c r="B39" s="121" t="str">
        <f>IF(ISNA(VLOOKUP(C39,Heroes_Config!$A$5:$B$148,2,)),"",VLOOKUP(C39,Heroes_Config!$A$5:$B$148,2,))</f>
        <v>德古拉</v>
      </c>
      <c r="C39" s="121">
        <v>3006</v>
      </c>
      <c r="D39" s="44">
        <v>4</v>
      </c>
      <c r="E39" s="44">
        <f t="shared" si="8"/>
        <v>400</v>
      </c>
      <c r="F39" s="44">
        <f t="shared" si="8"/>
        <v>60</v>
      </c>
      <c r="G39" s="44">
        <f t="shared" si="8"/>
        <v>0.8</v>
      </c>
      <c r="H39" s="44">
        <f t="shared" si="8"/>
        <v>0.8</v>
      </c>
      <c r="I39" s="44">
        <f t="shared" si="8"/>
        <v>0.8</v>
      </c>
      <c r="J39" s="44">
        <f t="shared" si="8"/>
        <v>0.4</v>
      </c>
      <c r="K39" s="44">
        <f t="shared" si="8"/>
        <v>0</v>
      </c>
      <c r="L39" s="44">
        <f t="shared" si="8"/>
        <v>0</v>
      </c>
      <c r="M39" s="44">
        <v>3006</v>
      </c>
      <c r="N39" s="44">
        <v>3006</v>
      </c>
      <c r="O39" s="44">
        <v>4</v>
      </c>
    </row>
    <row r="40" spans="1:15" x14ac:dyDescent="0.15">
      <c r="A40" s="121">
        <f t="shared" si="0"/>
        <v>300605</v>
      </c>
      <c r="B40" s="121" t="str">
        <f>IF(ISNA(VLOOKUP(C40,Heroes_Config!$A$5:$B$148,2,)),"",VLOOKUP(C40,Heroes_Config!$A$5:$B$148,2,))</f>
        <v>德古拉</v>
      </c>
      <c r="C40" s="121">
        <v>3006</v>
      </c>
      <c r="D40" s="44">
        <v>5</v>
      </c>
      <c r="E40" s="44">
        <f t="shared" si="8"/>
        <v>0</v>
      </c>
      <c r="F40" s="44">
        <f t="shared" si="8"/>
        <v>0</v>
      </c>
      <c r="G40" s="44">
        <f t="shared" si="8"/>
        <v>1</v>
      </c>
      <c r="H40" s="44">
        <f t="shared" si="8"/>
        <v>1</v>
      </c>
      <c r="I40" s="44">
        <f t="shared" si="8"/>
        <v>1</v>
      </c>
      <c r="J40" s="44">
        <f t="shared" si="8"/>
        <v>0.5</v>
      </c>
      <c r="K40" s="44">
        <f t="shared" si="8"/>
        <v>0</v>
      </c>
      <c r="L40" s="44">
        <f t="shared" si="8"/>
        <v>0</v>
      </c>
      <c r="M40" s="44">
        <v>3006</v>
      </c>
      <c r="N40" s="44">
        <v>3006</v>
      </c>
      <c r="O40" s="44">
        <v>4</v>
      </c>
    </row>
    <row r="41" spans="1:15" x14ac:dyDescent="0.15">
      <c r="A41" s="121">
        <f t="shared" si="0"/>
        <v>300700</v>
      </c>
      <c r="B41" s="121" t="str">
        <f>IF(ISNA(VLOOKUP(C41,Heroes_Config!$A$5:$B$148,2,)),"",VLOOKUP(C41,Heroes_Config!$A$5:$B$148,2,))</f>
        <v>阿提拉</v>
      </c>
      <c r="C41" s="121">
        <v>3007</v>
      </c>
      <c r="D41" s="44">
        <v>0</v>
      </c>
      <c r="E41" s="44">
        <f t="shared" ref="E41:L46" si="9">E35</f>
        <v>20</v>
      </c>
      <c r="F41" s="44">
        <f t="shared" si="9"/>
        <v>10</v>
      </c>
      <c r="G41" s="44">
        <f t="shared" si="9"/>
        <v>0</v>
      </c>
      <c r="H41" s="44">
        <f t="shared" si="9"/>
        <v>0</v>
      </c>
      <c r="I41" s="44">
        <f t="shared" si="9"/>
        <v>0</v>
      </c>
      <c r="J41" s="44">
        <f t="shared" si="9"/>
        <v>0</v>
      </c>
      <c r="K41" s="44">
        <f t="shared" si="9"/>
        <v>0</v>
      </c>
      <c r="L41" s="44">
        <f t="shared" si="9"/>
        <v>0</v>
      </c>
      <c r="M41" s="44">
        <v>3007</v>
      </c>
      <c r="N41" s="44">
        <v>3007</v>
      </c>
      <c r="O41" s="44">
        <v>1</v>
      </c>
    </row>
    <row r="42" spans="1:15" x14ac:dyDescent="0.15">
      <c r="A42" s="121">
        <f t="shared" si="0"/>
        <v>300701</v>
      </c>
      <c r="B42" s="121" t="str">
        <f>IF(ISNA(VLOOKUP(C42,Heroes_Config!$A$5:$B$148,2,)),"",VLOOKUP(C42,Heroes_Config!$A$5:$B$148,2,))</f>
        <v>阿提拉</v>
      </c>
      <c r="C42" s="121">
        <v>3007</v>
      </c>
      <c r="D42" s="44">
        <v>1</v>
      </c>
      <c r="E42" s="44">
        <f t="shared" si="9"/>
        <v>50</v>
      </c>
      <c r="F42" s="44">
        <f t="shared" si="9"/>
        <v>25</v>
      </c>
      <c r="G42" s="44">
        <f t="shared" si="9"/>
        <v>0.2</v>
      </c>
      <c r="H42" s="44">
        <f t="shared" si="9"/>
        <v>0.2</v>
      </c>
      <c r="I42" s="44">
        <f t="shared" si="9"/>
        <v>0.2</v>
      </c>
      <c r="J42" s="44">
        <f t="shared" si="9"/>
        <v>0.1</v>
      </c>
      <c r="K42" s="44">
        <f t="shared" si="9"/>
        <v>0</v>
      </c>
      <c r="L42" s="44">
        <f t="shared" si="9"/>
        <v>0</v>
      </c>
      <c r="M42" s="44">
        <v>3007</v>
      </c>
      <c r="N42" s="44">
        <v>3007</v>
      </c>
      <c r="O42" s="44">
        <v>2</v>
      </c>
    </row>
    <row r="43" spans="1:15" x14ac:dyDescent="0.15">
      <c r="A43" s="121">
        <f t="shared" si="0"/>
        <v>300702</v>
      </c>
      <c r="B43" s="121" t="str">
        <f>IF(ISNA(VLOOKUP(C43,Heroes_Config!$A$5:$B$148,2,)),"",VLOOKUP(C43,Heroes_Config!$A$5:$B$148,2,))</f>
        <v>阿提拉</v>
      </c>
      <c r="C43" s="121">
        <v>3007</v>
      </c>
      <c r="D43" s="44">
        <v>2</v>
      </c>
      <c r="E43" s="44">
        <f t="shared" si="9"/>
        <v>100</v>
      </c>
      <c r="F43" s="44">
        <f t="shared" si="9"/>
        <v>40</v>
      </c>
      <c r="G43" s="44">
        <f t="shared" si="9"/>
        <v>0.4</v>
      </c>
      <c r="H43" s="44">
        <f t="shared" si="9"/>
        <v>0.4</v>
      </c>
      <c r="I43" s="44">
        <f t="shared" si="9"/>
        <v>0.4</v>
      </c>
      <c r="J43" s="44">
        <f t="shared" si="9"/>
        <v>0.2</v>
      </c>
      <c r="K43" s="44">
        <f t="shared" si="9"/>
        <v>0</v>
      </c>
      <c r="L43" s="44">
        <f t="shared" si="9"/>
        <v>0</v>
      </c>
      <c r="M43" s="44">
        <v>3007</v>
      </c>
      <c r="N43" s="44">
        <v>3007</v>
      </c>
      <c r="O43" s="44">
        <v>3</v>
      </c>
    </row>
    <row r="44" spans="1:15" x14ac:dyDescent="0.15">
      <c r="A44" s="121">
        <f t="shared" si="0"/>
        <v>300703</v>
      </c>
      <c r="B44" s="121" t="str">
        <f>IF(ISNA(VLOOKUP(C44,Heroes_Config!$A$5:$B$148,2,)),"",VLOOKUP(C44,Heroes_Config!$A$5:$B$148,2,))</f>
        <v>阿提拉</v>
      </c>
      <c r="C44" s="121">
        <v>3007</v>
      </c>
      <c r="D44" s="44">
        <v>3</v>
      </c>
      <c r="E44" s="44">
        <f t="shared" si="9"/>
        <v>200</v>
      </c>
      <c r="F44" s="44">
        <f t="shared" si="9"/>
        <v>50</v>
      </c>
      <c r="G44" s="44">
        <f t="shared" si="9"/>
        <v>0.6</v>
      </c>
      <c r="H44" s="44">
        <f t="shared" si="9"/>
        <v>0.6</v>
      </c>
      <c r="I44" s="44">
        <f t="shared" si="9"/>
        <v>0.6</v>
      </c>
      <c r="J44" s="44">
        <f t="shared" si="9"/>
        <v>0.3</v>
      </c>
      <c r="K44" s="44">
        <f t="shared" si="9"/>
        <v>0</v>
      </c>
      <c r="L44" s="44">
        <f t="shared" si="9"/>
        <v>0</v>
      </c>
      <c r="M44" s="44">
        <v>3007</v>
      </c>
      <c r="N44" s="44">
        <v>3007</v>
      </c>
      <c r="O44" s="44">
        <v>3</v>
      </c>
    </row>
    <row r="45" spans="1:15" x14ac:dyDescent="0.15">
      <c r="A45" s="121">
        <f t="shared" si="0"/>
        <v>300704</v>
      </c>
      <c r="B45" s="121" t="str">
        <f>IF(ISNA(VLOOKUP(C45,Heroes_Config!$A$5:$B$148,2,)),"",VLOOKUP(C45,Heroes_Config!$A$5:$B$148,2,))</f>
        <v>阿提拉</v>
      </c>
      <c r="C45" s="121">
        <v>3007</v>
      </c>
      <c r="D45" s="44">
        <v>4</v>
      </c>
      <c r="E45" s="44">
        <f t="shared" si="9"/>
        <v>400</v>
      </c>
      <c r="F45" s="44">
        <f t="shared" si="9"/>
        <v>60</v>
      </c>
      <c r="G45" s="44">
        <f t="shared" si="9"/>
        <v>0.8</v>
      </c>
      <c r="H45" s="44">
        <f t="shared" si="9"/>
        <v>0.8</v>
      </c>
      <c r="I45" s="44">
        <f t="shared" si="9"/>
        <v>0.8</v>
      </c>
      <c r="J45" s="44">
        <f t="shared" si="9"/>
        <v>0.4</v>
      </c>
      <c r="K45" s="44">
        <f t="shared" si="9"/>
        <v>0</v>
      </c>
      <c r="L45" s="44">
        <f t="shared" si="9"/>
        <v>0</v>
      </c>
      <c r="M45" s="44">
        <v>3007</v>
      </c>
      <c r="N45" s="44">
        <v>3007</v>
      </c>
      <c r="O45" s="44">
        <v>4</v>
      </c>
    </row>
    <row r="46" spans="1:15" x14ac:dyDescent="0.15">
      <c r="A46" s="121">
        <f t="shared" si="0"/>
        <v>300705</v>
      </c>
      <c r="B46" s="121" t="str">
        <f>IF(ISNA(VLOOKUP(C46,Heroes_Config!$A$5:$B$148,2,)),"",VLOOKUP(C46,Heroes_Config!$A$5:$B$148,2,))</f>
        <v>阿提拉</v>
      </c>
      <c r="C46" s="121">
        <v>3007</v>
      </c>
      <c r="D46" s="44">
        <v>5</v>
      </c>
      <c r="E46" s="44">
        <f t="shared" si="9"/>
        <v>0</v>
      </c>
      <c r="F46" s="44">
        <f t="shared" si="9"/>
        <v>0</v>
      </c>
      <c r="G46" s="44">
        <f t="shared" si="9"/>
        <v>1</v>
      </c>
      <c r="H46" s="44">
        <f t="shared" si="9"/>
        <v>1</v>
      </c>
      <c r="I46" s="44">
        <f t="shared" si="9"/>
        <v>1</v>
      </c>
      <c r="J46" s="44">
        <f t="shared" si="9"/>
        <v>0.5</v>
      </c>
      <c r="K46" s="44">
        <f t="shared" si="9"/>
        <v>0</v>
      </c>
      <c r="L46" s="44">
        <f t="shared" si="9"/>
        <v>0</v>
      </c>
      <c r="M46" s="44">
        <v>3007</v>
      </c>
      <c r="N46" s="44">
        <v>3007</v>
      </c>
      <c r="O46" s="44">
        <v>4</v>
      </c>
    </row>
    <row r="47" spans="1:15" x14ac:dyDescent="0.15">
      <c r="A47" s="120">
        <f t="shared" si="0"/>
        <v>300900</v>
      </c>
      <c r="B47" s="120" t="str">
        <f>IF(ISNA(VLOOKUP(C47,Heroes_Config!$A$5:$B$148,2,)),"",VLOOKUP(C47,Heroes_Config!$A$5:$B$148,2,))</f>
        <v>贝奥武夫</v>
      </c>
      <c r="C47" s="121">
        <v>3009</v>
      </c>
      <c r="D47" s="44">
        <v>0</v>
      </c>
      <c r="E47" s="44">
        <f t="shared" ref="E47:L47" si="10">E41</f>
        <v>20</v>
      </c>
      <c r="F47" s="44">
        <f t="shared" si="10"/>
        <v>10</v>
      </c>
      <c r="G47" s="44">
        <f t="shared" si="10"/>
        <v>0</v>
      </c>
      <c r="H47" s="44">
        <f t="shared" si="10"/>
        <v>0</v>
      </c>
      <c r="I47" s="44">
        <f t="shared" si="10"/>
        <v>0</v>
      </c>
      <c r="J47" s="44">
        <f t="shared" si="10"/>
        <v>0</v>
      </c>
      <c r="K47" s="44">
        <f t="shared" si="10"/>
        <v>0</v>
      </c>
      <c r="L47" s="44">
        <f t="shared" si="10"/>
        <v>0</v>
      </c>
      <c r="M47" s="44">
        <v>3009</v>
      </c>
      <c r="N47" s="44">
        <v>3009</v>
      </c>
      <c r="O47" s="44">
        <v>1</v>
      </c>
    </row>
    <row r="48" spans="1:15" x14ac:dyDescent="0.15">
      <c r="A48" s="120">
        <f t="shared" si="0"/>
        <v>300901</v>
      </c>
      <c r="B48" s="120" t="str">
        <f>IF(ISNA(VLOOKUP(C48,Heroes_Config!$A$5:$B$148,2,)),"",VLOOKUP(C48,Heroes_Config!$A$5:$B$148,2,))</f>
        <v>贝奥武夫</v>
      </c>
      <c r="C48" s="121">
        <v>3009</v>
      </c>
      <c r="D48" s="44">
        <v>1</v>
      </c>
      <c r="E48" s="44">
        <f t="shared" ref="E48:L48" si="11">E42</f>
        <v>50</v>
      </c>
      <c r="F48" s="44">
        <f t="shared" si="11"/>
        <v>25</v>
      </c>
      <c r="G48" s="44">
        <f t="shared" si="11"/>
        <v>0.2</v>
      </c>
      <c r="H48" s="44">
        <f t="shared" si="11"/>
        <v>0.2</v>
      </c>
      <c r="I48" s="44">
        <f t="shared" si="11"/>
        <v>0.2</v>
      </c>
      <c r="J48" s="44">
        <f t="shared" si="11"/>
        <v>0.1</v>
      </c>
      <c r="K48" s="44">
        <f t="shared" si="11"/>
        <v>0</v>
      </c>
      <c r="L48" s="44">
        <f t="shared" si="11"/>
        <v>0</v>
      </c>
      <c r="M48" s="44">
        <v>3009</v>
      </c>
      <c r="N48" s="44">
        <v>3009</v>
      </c>
      <c r="O48" s="44">
        <v>2</v>
      </c>
    </row>
    <row r="49" spans="1:15" x14ac:dyDescent="0.15">
      <c r="A49" s="120">
        <f t="shared" si="0"/>
        <v>300902</v>
      </c>
      <c r="B49" s="120" t="str">
        <f>IF(ISNA(VLOOKUP(C49,Heroes_Config!$A$5:$B$148,2,)),"",VLOOKUP(C49,Heroes_Config!$A$5:$B$148,2,))</f>
        <v>贝奥武夫</v>
      </c>
      <c r="C49" s="121">
        <v>3009</v>
      </c>
      <c r="D49" s="44">
        <v>2</v>
      </c>
      <c r="E49" s="44">
        <f t="shared" ref="E49:L49" si="12">E43</f>
        <v>100</v>
      </c>
      <c r="F49" s="44">
        <f t="shared" si="12"/>
        <v>40</v>
      </c>
      <c r="G49" s="44">
        <f t="shared" si="12"/>
        <v>0.4</v>
      </c>
      <c r="H49" s="44">
        <f t="shared" si="12"/>
        <v>0.4</v>
      </c>
      <c r="I49" s="44">
        <f t="shared" si="12"/>
        <v>0.4</v>
      </c>
      <c r="J49" s="44">
        <f t="shared" si="12"/>
        <v>0.2</v>
      </c>
      <c r="K49" s="44">
        <f t="shared" si="12"/>
        <v>0</v>
      </c>
      <c r="L49" s="44">
        <f t="shared" si="12"/>
        <v>0</v>
      </c>
      <c r="M49" s="44">
        <v>3009</v>
      </c>
      <c r="N49" s="44">
        <v>3009</v>
      </c>
      <c r="O49" s="44">
        <v>3</v>
      </c>
    </row>
    <row r="50" spans="1:15" x14ac:dyDescent="0.15">
      <c r="A50" s="120">
        <f t="shared" si="0"/>
        <v>300903</v>
      </c>
      <c r="B50" s="120" t="str">
        <f>IF(ISNA(VLOOKUP(C50,Heroes_Config!$A$5:$B$148,2,)),"",VLOOKUP(C50,Heroes_Config!$A$5:$B$148,2,))</f>
        <v>贝奥武夫</v>
      </c>
      <c r="C50" s="121">
        <v>3009</v>
      </c>
      <c r="D50" s="44">
        <v>3</v>
      </c>
      <c r="E50" s="44">
        <f t="shared" ref="E50:L50" si="13">E44</f>
        <v>200</v>
      </c>
      <c r="F50" s="44">
        <f t="shared" si="13"/>
        <v>50</v>
      </c>
      <c r="G50" s="44">
        <f t="shared" si="13"/>
        <v>0.6</v>
      </c>
      <c r="H50" s="44">
        <f t="shared" si="13"/>
        <v>0.6</v>
      </c>
      <c r="I50" s="44">
        <f t="shared" si="13"/>
        <v>0.6</v>
      </c>
      <c r="J50" s="44">
        <f t="shared" si="13"/>
        <v>0.3</v>
      </c>
      <c r="K50" s="44">
        <f t="shared" si="13"/>
        <v>0</v>
      </c>
      <c r="L50" s="44">
        <f t="shared" si="13"/>
        <v>0</v>
      </c>
      <c r="M50" s="44">
        <v>3009</v>
      </c>
      <c r="N50" s="44">
        <v>3009</v>
      </c>
      <c r="O50" s="44">
        <v>3</v>
      </c>
    </row>
    <row r="51" spans="1:15" x14ac:dyDescent="0.15">
      <c r="A51" s="120">
        <f t="shared" si="0"/>
        <v>300904</v>
      </c>
      <c r="B51" s="120" t="str">
        <f>IF(ISNA(VLOOKUP(C51,Heroes_Config!$A$5:$B$148,2,)),"",VLOOKUP(C51,Heroes_Config!$A$5:$B$148,2,))</f>
        <v>贝奥武夫</v>
      </c>
      <c r="C51" s="121">
        <v>3009</v>
      </c>
      <c r="D51" s="44">
        <v>4</v>
      </c>
      <c r="E51" s="44">
        <f t="shared" ref="E51:L51" si="14">E45</f>
        <v>400</v>
      </c>
      <c r="F51" s="44">
        <f t="shared" si="14"/>
        <v>60</v>
      </c>
      <c r="G51" s="44">
        <f t="shared" si="14"/>
        <v>0.8</v>
      </c>
      <c r="H51" s="44">
        <f t="shared" si="14"/>
        <v>0.8</v>
      </c>
      <c r="I51" s="44">
        <f t="shared" si="14"/>
        <v>0.8</v>
      </c>
      <c r="J51" s="44">
        <f t="shared" si="14"/>
        <v>0.4</v>
      </c>
      <c r="K51" s="44">
        <f t="shared" si="14"/>
        <v>0</v>
      </c>
      <c r="L51" s="44">
        <f t="shared" si="14"/>
        <v>0</v>
      </c>
      <c r="M51" s="44">
        <v>3009</v>
      </c>
      <c r="N51" s="44">
        <v>3009</v>
      </c>
      <c r="O51" s="44">
        <v>4</v>
      </c>
    </row>
    <row r="52" spans="1:15" x14ac:dyDescent="0.15">
      <c r="A52" s="120">
        <f t="shared" si="0"/>
        <v>300905</v>
      </c>
      <c r="B52" s="120" t="str">
        <f>IF(ISNA(VLOOKUP(C52,Heroes_Config!$A$5:$B$148,2,)),"",VLOOKUP(C52,Heroes_Config!$A$5:$B$148,2,))</f>
        <v>贝奥武夫</v>
      </c>
      <c r="C52" s="121">
        <v>3009</v>
      </c>
      <c r="D52" s="44">
        <v>5</v>
      </c>
      <c r="E52" s="44">
        <f t="shared" ref="E52:L52" si="15">E46</f>
        <v>0</v>
      </c>
      <c r="F52" s="44">
        <f t="shared" si="15"/>
        <v>0</v>
      </c>
      <c r="G52" s="44">
        <f t="shared" si="15"/>
        <v>1</v>
      </c>
      <c r="H52" s="44">
        <f t="shared" si="15"/>
        <v>1</v>
      </c>
      <c r="I52" s="44">
        <f t="shared" si="15"/>
        <v>1</v>
      </c>
      <c r="J52" s="44">
        <f t="shared" si="15"/>
        <v>0.5</v>
      </c>
      <c r="K52" s="44">
        <f t="shared" si="15"/>
        <v>0</v>
      </c>
      <c r="L52" s="44">
        <f t="shared" si="15"/>
        <v>0</v>
      </c>
      <c r="M52" s="44">
        <v>3009</v>
      </c>
      <c r="N52" s="44">
        <v>3009</v>
      </c>
      <c r="O52" s="44">
        <v>4</v>
      </c>
    </row>
    <row r="53" spans="1:15" x14ac:dyDescent="0.15">
      <c r="A53" s="121">
        <f t="shared" si="0"/>
        <v>301000</v>
      </c>
      <c r="B53" s="121" t="str">
        <f>IF(ISNA(VLOOKUP(C53,Heroes_Config!$A$5:$B$148,2,)),"",VLOOKUP(C53,Heroes_Config!$A$5:$B$148,2,))</f>
        <v>库·丘林</v>
      </c>
      <c r="C53" s="121">
        <v>3010</v>
      </c>
      <c r="D53" s="44">
        <v>0</v>
      </c>
      <c r="E53" s="44">
        <f t="shared" ref="E53:L53" si="16">E47</f>
        <v>20</v>
      </c>
      <c r="F53" s="44">
        <f t="shared" si="16"/>
        <v>10</v>
      </c>
      <c r="G53" s="44">
        <f t="shared" si="16"/>
        <v>0</v>
      </c>
      <c r="H53" s="44">
        <f t="shared" si="16"/>
        <v>0</v>
      </c>
      <c r="I53" s="44">
        <f t="shared" si="16"/>
        <v>0</v>
      </c>
      <c r="J53" s="44">
        <f t="shared" si="16"/>
        <v>0</v>
      </c>
      <c r="K53" s="44">
        <f t="shared" si="16"/>
        <v>0</v>
      </c>
      <c r="L53" s="44">
        <f t="shared" si="16"/>
        <v>0</v>
      </c>
      <c r="M53" s="44">
        <v>3010</v>
      </c>
      <c r="N53" s="44">
        <v>3010</v>
      </c>
      <c r="O53" s="44">
        <v>1</v>
      </c>
    </row>
    <row r="54" spans="1:15" x14ac:dyDescent="0.15">
      <c r="A54" s="121">
        <f t="shared" si="0"/>
        <v>301001</v>
      </c>
      <c r="B54" s="121" t="str">
        <f>IF(ISNA(VLOOKUP(C54,Heroes_Config!$A$5:$B$148,2,)),"",VLOOKUP(C54,Heroes_Config!$A$5:$B$148,2,))</f>
        <v>库·丘林</v>
      </c>
      <c r="C54" s="121">
        <v>3010</v>
      </c>
      <c r="D54" s="44">
        <v>1</v>
      </c>
      <c r="E54" s="44">
        <f t="shared" ref="E54:L54" si="17">E48</f>
        <v>50</v>
      </c>
      <c r="F54" s="44">
        <f t="shared" si="17"/>
        <v>25</v>
      </c>
      <c r="G54" s="44">
        <f t="shared" si="17"/>
        <v>0.2</v>
      </c>
      <c r="H54" s="44">
        <f t="shared" si="17"/>
        <v>0.2</v>
      </c>
      <c r="I54" s="44">
        <f t="shared" si="17"/>
        <v>0.2</v>
      </c>
      <c r="J54" s="44">
        <f t="shared" si="17"/>
        <v>0.1</v>
      </c>
      <c r="K54" s="44">
        <f t="shared" si="17"/>
        <v>0</v>
      </c>
      <c r="L54" s="44">
        <f t="shared" si="17"/>
        <v>0</v>
      </c>
      <c r="M54" s="44">
        <v>3010</v>
      </c>
      <c r="N54" s="44">
        <v>3010</v>
      </c>
      <c r="O54" s="44">
        <v>2</v>
      </c>
    </row>
    <row r="55" spans="1:15" x14ac:dyDescent="0.15">
      <c r="A55" s="121">
        <f t="shared" si="0"/>
        <v>301002</v>
      </c>
      <c r="B55" s="121" t="str">
        <f>IF(ISNA(VLOOKUP(C55,Heroes_Config!$A$5:$B$148,2,)),"",VLOOKUP(C55,Heroes_Config!$A$5:$B$148,2,))</f>
        <v>库·丘林</v>
      </c>
      <c r="C55" s="121">
        <v>3010</v>
      </c>
      <c r="D55" s="44">
        <v>2</v>
      </c>
      <c r="E55" s="44">
        <f t="shared" ref="E55:L55" si="18">E49</f>
        <v>100</v>
      </c>
      <c r="F55" s="44">
        <f t="shared" si="18"/>
        <v>40</v>
      </c>
      <c r="G55" s="44">
        <f t="shared" si="18"/>
        <v>0.4</v>
      </c>
      <c r="H55" s="44">
        <f t="shared" si="18"/>
        <v>0.4</v>
      </c>
      <c r="I55" s="44">
        <f t="shared" si="18"/>
        <v>0.4</v>
      </c>
      <c r="J55" s="44">
        <f t="shared" si="18"/>
        <v>0.2</v>
      </c>
      <c r="K55" s="44">
        <f t="shared" si="18"/>
        <v>0</v>
      </c>
      <c r="L55" s="44">
        <f t="shared" si="18"/>
        <v>0</v>
      </c>
      <c r="M55" s="44">
        <v>3010</v>
      </c>
      <c r="N55" s="44">
        <v>3010</v>
      </c>
      <c r="O55" s="44">
        <v>3</v>
      </c>
    </row>
    <row r="56" spans="1:15" x14ac:dyDescent="0.15">
      <c r="A56" s="121">
        <f t="shared" si="0"/>
        <v>301003</v>
      </c>
      <c r="B56" s="121" t="str">
        <f>IF(ISNA(VLOOKUP(C56,Heroes_Config!$A$5:$B$148,2,)),"",VLOOKUP(C56,Heroes_Config!$A$5:$B$148,2,))</f>
        <v>库·丘林</v>
      </c>
      <c r="C56" s="121">
        <v>3010</v>
      </c>
      <c r="D56" s="44">
        <v>3</v>
      </c>
      <c r="E56" s="44">
        <f t="shared" ref="E56:L56" si="19">E50</f>
        <v>200</v>
      </c>
      <c r="F56" s="44">
        <f t="shared" si="19"/>
        <v>50</v>
      </c>
      <c r="G56" s="44">
        <f t="shared" si="19"/>
        <v>0.6</v>
      </c>
      <c r="H56" s="44">
        <f t="shared" si="19"/>
        <v>0.6</v>
      </c>
      <c r="I56" s="44">
        <f t="shared" si="19"/>
        <v>0.6</v>
      </c>
      <c r="J56" s="44">
        <f t="shared" si="19"/>
        <v>0.3</v>
      </c>
      <c r="K56" s="44">
        <f t="shared" si="19"/>
        <v>0</v>
      </c>
      <c r="L56" s="44">
        <f t="shared" si="19"/>
        <v>0</v>
      </c>
      <c r="M56" s="44">
        <v>3010</v>
      </c>
      <c r="N56" s="44">
        <v>3010</v>
      </c>
      <c r="O56" s="44">
        <v>3</v>
      </c>
    </row>
    <row r="57" spans="1:15" x14ac:dyDescent="0.15">
      <c r="A57" s="121">
        <f t="shared" si="0"/>
        <v>301004</v>
      </c>
      <c r="B57" s="121" t="str">
        <f>IF(ISNA(VLOOKUP(C57,Heroes_Config!$A$5:$B$148,2,)),"",VLOOKUP(C57,Heroes_Config!$A$5:$B$148,2,))</f>
        <v>库·丘林</v>
      </c>
      <c r="C57" s="121">
        <v>3010</v>
      </c>
      <c r="D57" s="44">
        <v>4</v>
      </c>
      <c r="E57" s="44">
        <f t="shared" ref="E57:L57" si="20">E51</f>
        <v>400</v>
      </c>
      <c r="F57" s="44">
        <f t="shared" si="20"/>
        <v>60</v>
      </c>
      <c r="G57" s="44">
        <f t="shared" si="20"/>
        <v>0.8</v>
      </c>
      <c r="H57" s="44">
        <f t="shared" si="20"/>
        <v>0.8</v>
      </c>
      <c r="I57" s="44">
        <f t="shared" si="20"/>
        <v>0.8</v>
      </c>
      <c r="J57" s="44">
        <f t="shared" si="20"/>
        <v>0.4</v>
      </c>
      <c r="K57" s="44">
        <f t="shared" si="20"/>
        <v>0</v>
      </c>
      <c r="L57" s="44">
        <f t="shared" si="20"/>
        <v>0</v>
      </c>
      <c r="M57" s="44">
        <v>3010</v>
      </c>
      <c r="N57" s="44">
        <v>3010</v>
      </c>
      <c r="O57" s="44">
        <v>4</v>
      </c>
    </row>
    <row r="58" spans="1:15" x14ac:dyDescent="0.15">
      <c r="A58" s="121">
        <f t="shared" si="0"/>
        <v>301005</v>
      </c>
      <c r="B58" s="121" t="str">
        <f>IF(ISNA(VLOOKUP(C58,Heroes_Config!$A$5:$B$148,2,)),"",VLOOKUP(C58,Heroes_Config!$A$5:$B$148,2,))</f>
        <v>库·丘林</v>
      </c>
      <c r="C58" s="121">
        <v>3010</v>
      </c>
      <c r="D58" s="44">
        <v>5</v>
      </c>
      <c r="E58" s="44">
        <f t="shared" ref="E58:L58" si="21">E52</f>
        <v>0</v>
      </c>
      <c r="F58" s="44">
        <f t="shared" si="21"/>
        <v>0</v>
      </c>
      <c r="G58" s="44">
        <f t="shared" si="21"/>
        <v>1</v>
      </c>
      <c r="H58" s="44">
        <f t="shared" si="21"/>
        <v>1</v>
      </c>
      <c r="I58" s="44">
        <f t="shared" si="21"/>
        <v>1</v>
      </c>
      <c r="J58" s="44">
        <f t="shared" si="21"/>
        <v>0.5</v>
      </c>
      <c r="K58" s="44">
        <f t="shared" si="21"/>
        <v>0</v>
      </c>
      <c r="L58" s="44">
        <f t="shared" si="21"/>
        <v>0</v>
      </c>
      <c r="M58" s="44">
        <v>3010</v>
      </c>
      <c r="N58" s="44">
        <v>3010</v>
      </c>
      <c r="O58" s="44">
        <v>4</v>
      </c>
    </row>
    <row r="59" spans="1:15" x14ac:dyDescent="0.15">
      <c r="A59" s="120">
        <f t="shared" si="0"/>
        <v>301100</v>
      </c>
      <c r="B59" s="120" t="str">
        <f>IF(ISNA(VLOOKUP(C59,Heroes_Config!$A$5:$B$148,2,)),"",VLOOKUP(C59,Heroes_Config!$A$5:$B$148,2,))</f>
        <v>查理曼</v>
      </c>
      <c r="C59" s="121">
        <v>3011</v>
      </c>
      <c r="D59" s="44">
        <v>0</v>
      </c>
      <c r="E59" s="44">
        <f t="shared" ref="E59:L59" si="22">E53</f>
        <v>20</v>
      </c>
      <c r="F59" s="44">
        <f t="shared" si="22"/>
        <v>10</v>
      </c>
      <c r="G59" s="44">
        <f t="shared" si="22"/>
        <v>0</v>
      </c>
      <c r="H59" s="44">
        <f t="shared" si="22"/>
        <v>0</v>
      </c>
      <c r="I59" s="44">
        <f t="shared" si="22"/>
        <v>0</v>
      </c>
      <c r="J59" s="44">
        <f t="shared" si="22"/>
        <v>0</v>
      </c>
      <c r="K59" s="44">
        <f t="shared" si="22"/>
        <v>0</v>
      </c>
      <c r="L59" s="44">
        <f t="shared" si="22"/>
        <v>0</v>
      </c>
      <c r="M59" s="44">
        <v>3011</v>
      </c>
      <c r="N59" s="44">
        <v>3011</v>
      </c>
      <c r="O59" s="44">
        <v>1</v>
      </c>
    </row>
    <row r="60" spans="1:15" x14ac:dyDescent="0.15">
      <c r="A60" s="120">
        <f t="shared" si="0"/>
        <v>301101</v>
      </c>
      <c r="B60" s="120" t="str">
        <f>IF(ISNA(VLOOKUP(C60,Heroes_Config!$A$5:$B$148,2,)),"",VLOOKUP(C60,Heroes_Config!$A$5:$B$148,2,))</f>
        <v>查理曼</v>
      </c>
      <c r="C60" s="121">
        <v>3011</v>
      </c>
      <c r="D60" s="44">
        <v>1</v>
      </c>
      <c r="E60" s="44">
        <f t="shared" ref="E60:L60" si="23">E54</f>
        <v>50</v>
      </c>
      <c r="F60" s="44">
        <f t="shared" si="23"/>
        <v>25</v>
      </c>
      <c r="G60" s="44">
        <f t="shared" si="23"/>
        <v>0.2</v>
      </c>
      <c r="H60" s="44">
        <f t="shared" si="23"/>
        <v>0.2</v>
      </c>
      <c r="I60" s="44">
        <f t="shared" si="23"/>
        <v>0.2</v>
      </c>
      <c r="J60" s="44">
        <f t="shared" si="23"/>
        <v>0.1</v>
      </c>
      <c r="K60" s="44">
        <f t="shared" si="23"/>
        <v>0</v>
      </c>
      <c r="L60" s="44">
        <f t="shared" si="23"/>
        <v>0</v>
      </c>
      <c r="M60" s="44">
        <v>3011</v>
      </c>
      <c r="N60" s="44">
        <v>3011</v>
      </c>
      <c r="O60" s="44">
        <v>2</v>
      </c>
    </row>
    <row r="61" spans="1:15" x14ac:dyDescent="0.15">
      <c r="A61" s="120">
        <f t="shared" si="0"/>
        <v>301102</v>
      </c>
      <c r="B61" s="120" t="str">
        <f>IF(ISNA(VLOOKUP(C61,Heroes_Config!$A$5:$B$148,2,)),"",VLOOKUP(C61,Heroes_Config!$A$5:$B$148,2,))</f>
        <v>查理曼</v>
      </c>
      <c r="C61" s="121">
        <v>3011</v>
      </c>
      <c r="D61" s="44">
        <v>2</v>
      </c>
      <c r="E61" s="44">
        <f t="shared" ref="E61:L61" si="24">E55</f>
        <v>100</v>
      </c>
      <c r="F61" s="44">
        <f t="shared" si="24"/>
        <v>40</v>
      </c>
      <c r="G61" s="44">
        <f t="shared" si="24"/>
        <v>0.4</v>
      </c>
      <c r="H61" s="44">
        <f t="shared" si="24"/>
        <v>0.4</v>
      </c>
      <c r="I61" s="44">
        <f t="shared" si="24"/>
        <v>0.4</v>
      </c>
      <c r="J61" s="44">
        <f t="shared" si="24"/>
        <v>0.2</v>
      </c>
      <c r="K61" s="44">
        <f t="shared" si="24"/>
        <v>0</v>
      </c>
      <c r="L61" s="44">
        <f t="shared" si="24"/>
        <v>0</v>
      </c>
      <c r="M61" s="44">
        <v>3011</v>
      </c>
      <c r="N61" s="44">
        <v>3011</v>
      </c>
      <c r="O61" s="44">
        <v>3</v>
      </c>
    </row>
    <row r="62" spans="1:15" x14ac:dyDescent="0.15">
      <c r="A62" s="120">
        <f t="shared" si="0"/>
        <v>301103</v>
      </c>
      <c r="B62" s="120" t="str">
        <f>IF(ISNA(VLOOKUP(C62,Heroes_Config!$A$5:$B$148,2,)),"",VLOOKUP(C62,Heroes_Config!$A$5:$B$148,2,))</f>
        <v>查理曼</v>
      </c>
      <c r="C62" s="121">
        <v>3011</v>
      </c>
      <c r="D62" s="44">
        <v>3</v>
      </c>
      <c r="E62" s="44">
        <f t="shared" ref="E62:L62" si="25">E56</f>
        <v>200</v>
      </c>
      <c r="F62" s="44">
        <f t="shared" si="25"/>
        <v>50</v>
      </c>
      <c r="G62" s="44">
        <f t="shared" si="25"/>
        <v>0.6</v>
      </c>
      <c r="H62" s="44">
        <f t="shared" si="25"/>
        <v>0.6</v>
      </c>
      <c r="I62" s="44">
        <f t="shared" si="25"/>
        <v>0.6</v>
      </c>
      <c r="J62" s="44">
        <f t="shared" si="25"/>
        <v>0.3</v>
      </c>
      <c r="K62" s="44">
        <f t="shared" si="25"/>
        <v>0</v>
      </c>
      <c r="L62" s="44">
        <f t="shared" si="25"/>
        <v>0</v>
      </c>
      <c r="M62" s="44">
        <v>3011</v>
      </c>
      <c r="N62" s="44">
        <v>3011</v>
      </c>
      <c r="O62" s="44">
        <v>3</v>
      </c>
    </row>
    <row r="63" spans="1:15" x14ac:dyDescent="0.15">
      <c r="A63" s="120">
        <f t="shared" ref="A63:A126" si="26">C63*100+D63</f>
        <v>301104</v>
      </c>
      <c r="B63" s="120" t="str">
        <f>IF(ISNA(VLOOKUP(C63,Heroes_Config!$A$5:$B$148,2,)),"",VLOOKUP(C63,Heroes_Config!$A$5:$B$148,2,))</f>
        <v>查理曼</v>
      </c>
      <c r="C63" s="121">
        <v>3011</v>
      </c>
      <c r="D63" s="44">
        <v>4</v>
      </c>
      <c r="E63" s="44">
        <f t="shared" ref="E63:L63" si="27">E57</f>
        <v>400</v>
      </c>
      <c r="F63" s="44">
        <f t="shared" si="27"/>
        <v>60</v>
      </c>
      <c r="G63" s="44">
        <f t="shared" si="27"/>
        <v>0.8</v>
      </c>
      <c r="H63" s="44">
        <f t="shared" si="27"/>
        <v>0.8</v>
      </c>
      <c r="I63" s="44">
        <f t="shared" si="27"/>
        <v>0.8</v>
      </c>
      <c r="J63" s="44">
        <f t="shared" si="27"/>
        <v>0.4</v>
      </c>
      <c r="K63" s="44">
        <f t="shared" si="27"/>
        <v>0</v>
      </c>
      <c r="L63" s="44">
        <f t="shared" si="27"/>
        <v>0</v>
      </c>
      <c r="M63" s="44">
        <v>3011</v>
      </c>
      <c r="N63" s="44">
        <v>3011</v>
      </c>
      <c r="O63" s="44">
        <v>4</v>
      </c>
    </row>
    <row r="64" spans="1:15" x14ac:dyDescent="0.15">
      <c r="A64" s="120">
        <f t="shared" si="26"/>
        <v>301105</v>
      </c>
      <c r="B64" s="120" t="str">
        <f>IF(ISNA(VLOOKUP(C64,Heroes_Config!$A$5:$B$148,2,)),"",VLOOKUP(C64,Heroes_Config!$A$5:$B$148,2,))</f>
        <v>查理曼</v>
      </c>
      <c r="C64" s="121">
        <v>3011</v>
      </c>
      <c r="D64" s="44">
        <v>5</v>
      </c>
      <c r="E64" s="44">
        <f t="shared" ref="E64:L64" si="28">E58</f>
        <v>0</v>
      </c>
      <c r="F64" s="44">
        <f t="shared" si="28"/>
        <v>0</v>
      </c>
      <c r="G64" s="44">
        <f t="shared" si="28"/>
        <v>1</v>
      </c>
      <c r="H64" s="44">
        <f t="shared" si="28"/>
        <v>1</v>
      </c>
      <c r="I64" s="44">
        <f t="shared" si="28"/>
        <v>1</v>
      </c>
      <c r="J64" s="44">
        <f t="shared" si="28"/>
        <v>0.5</v>
      </c>
      <c r="K64" s="44">
        <f t="shared" si="28"/>
        <v>0</v>
      </c>
      <c r="L64" s="44">
        <f t="shared" si="28"/>
        <v>0</v>
      </c>
      <c r="M64" s="44">
        <v>3011</v>
      </c>
      <c r="N64" s="44">
        <v>3011</v>
      </c>
      <c r="O64" s="44">
        <v>4</v>
      </c>
    </row>
    <row r="65" spans="1:15" x14ac:dyDescent="0.15">
      <c r="A65" s="120">
        <f t="shared" si="26"/>
        <v>301200</v>
      </c>
      <c r="B65" s="120" t="str">
        <f>IF(ISNA(VLOOKUP(C65,Heroes_Config!$A$5:$B$148,2,)),"",VLOOKUP(C65,Heroes_Config!$A$5:$B$148,2,))</f>
        <v>拉美西斯二世</v>
      </c>
      <c r="C65" s="121">
        <v>3012</v>
      </c>
      <c r="D65" s="44">
        <v>0</v>
      </c>
      <c r="E65" s="44">
        <f t="shared" ref="E65:L65" si="29">E59</f>
        <v>20</v>
      </c>
      <c r="F65" s="44">
        <f t="shared" si="29"/>
        <v>10</v>
      </c>
      <c r="G65" s="44">
        <f t="shared" si="29"/>
        <v>0</v>
      </c>
      <c r="H65" s="44">
        <f t="shared" si="29"/>
        <v>0</v>
      </c>
      <c r="I65" s="44">
        <f t="shared" si="29"/>
        <v>0</v>
      </c>
      <c r="J65" s="44">
        <f t="shared" si="29"/>
        <v>0</v>
      </c>
      <c r="K65" s="44">
        <f t="shared" si="29"/>
        <v>0</v>
      </c>
      <c r="L65" s="44">
        <f t="shared" si="29"/>
        <v>0</v>
      </c>
      <c r="M65" s="44">
        <v>3012</v>
      </c>
      <c r="N65" s="44">
        <v>3012</v>
      </c>
      <c r="O65" s="44">
        <v>1</v>
      </c>
    </row>
    <row r="66" spans="1:15" x14ac:dyDescent="0.15">
      <c r="A66" s="120">
        <f t="shared" si="26"/>
        <v>301201</v>
      </c>
      <c r="B66" s="120" t="str">
        <f>IF(ISNA(VLOOKUP(C66,Heroes_Config!$A$5:$B$148,2,)),"",VLOOKUP(C66,Heroes_Config!$A$5:$B$148,2,))</f>
        <v>拉美西斯二世</v>
      </c>
      <c r="C66" s="121">
        <v>3012</v>
      </c>
      <c r="D66" s="44">
        <v>1</v>
      </c>
      <c r="E66" s="44">
        <f t="shared" ref="E66:L66" si="30">E60</f>
        <v>50</v>
      </c>
      <c r="F66" s="44">
        <f t="shared" si="30"/>
        <v>25</v>
      </c>
      <c r="G66" s="44">
        <f t="shared" si="30"/>
        <v>0.2</v>
      </c>
      <c r="H66" s="44">
        <f t="shared" si="30"/>
        <v>0.2</v>
      </c>
      <c r="I66" s="44">
        <f t="shared" si="30"/>
        <v>0.2</v>
      </c>
      <c r="J66" s="44">
        <f t="shared" si="30"/>
        <v>0.1</v>
      </c>
      <c r="K66" s="44">
        <f t="shared" si="30"/>
        <v>0</v>
      </c>
      <c r="L66" s="44">
        <f t="shared" si="30"/>
        <v>0</v>
      </c>
      <c r="M66" s="44">
        <v>3012</v>
      </c>
      <c r="N66" s="44">
        <v>3012</v>
      </c>
      <c r="O66" s="44">
        <v>2</v>
      </c>
    </row>
    <row r="67" spans="1:15" x14ac:dyDescent="0.15">
      <c r="A67" s="120">
        <f t="shared" si="26"/>
        <v>301202</v>
      </c>
      <c r="B67" s="120" t="str">
        <f>IF(ISNA(VLOOKUP(C67,Heroes_Config!$A$5:$B$148,2,)),"",VLOOKUP(C67,Heroes_Config!$A$5:$B$148,2,))</f>
        <v>拉美西斯二世</v>
      </c>
      <c r="C67" s="121">
        <v>3012</v>
      </c>
      <c r="D67" s="44">
        <v>2</v>
      </c>
      <c r="E67" s="44">
        <f t="shared" ref="E67:L67" si="31">E61</f>
        <v>100</v>
      </c>
      <c r="F67" s="44">
        <f t="shared" si="31"/>
        <v>40</v>
      </c>
      <c r="G67" s="44">
        <f t="shared" si="31"/>
        <v>0.4</v>
      </c>
      <c r="H67" s="44">
        <f t="shared" si="31"/>
        <v>0.4</v>
      </c>
      <c r="I67" s="44">
        <f t="shared" si="31"/>
        <v>0.4</v>
      </c>
      <c r="J67" s="44">
        <f t="shared" si="31"/>
        <v>0.2</v>
      </c>
      <c r="K67" s="44">
        <f t="shared" si="31"/>
        <v>0</v>
      </c>
      <c r="L67" s="44">
        <f t="shared" si="31"/>
        <v>0</v>
      </c>
      <c r="M67" s="44">
        <v>3012</v>
      </c>
      <c r="N67" s="44">
        <v>3012</v>
      </c>
      <c r="O67" s="44">
        <v>3</v>
      </c>
    </row>
    <row r="68" spans="1:15" x14ac:dyDescent="0.15">
      <c r="A68" s="120">
        <f t="shared" si="26"/>
        <v>301203</v>
      </c>
      <c r="B68" s="120" t="str">
        <f>IF(ISNA(VLOOKUP(C68,Heroes_Config!$A$5:$B$148,2,)),"",VLOOKUP(C68,Heroes_Config!$A$5:$B$148,2,))</f>
        <v>拉美西斯二世</v>
      </c>
      <c r="C68" s="121">
        <v>3012</v>
      </c>
      <c r="D68" s="44">
        <v>3</v>
      </c>
      <c r="E68" s="44">
        <f t="shared" ref="E68:L68" si="32">E62</f>
        <v>200</v>
      </c>
      <c r="F68" s="44">
        <f t="shared" si="32"/>
        <v>50</v>
      </c>
      <c r="G68" s="44">
        <f t="shared" si="32"/>
        <v>0.6</v>
      </c>
      <c r="H68" s="44">
        <f t="shared" si="32"/>
        <v>0.6</v>
      </c>
      <c r="I68" s="44">
        <f t="shared" si="32"/>
        <v>0.6</v>
      </c>
      <c r="J68" s="44">
        <f t="shared" si="32"/>
        <v>0.3</v>
      </c>
      <c r="K68" s="44">
        <f t="shared" si="32"/>
        <v>0</v>
      </c>
      <c r="L68" s="44">
        <f t="shared" si="32"/>
        <v>0</v>
      </c>
      <c r="M68" s="44">
        <v>3012</v>
      </c>
      <c r="N68" s="44">
        <v>3012</v>
      </c>
      <c r="O68" s="44">
        <v>3</v>
      </c>
    </row>
    <row r="69" spans="1:15" x14ac:dyDescent="0.15">
      <c r="A69" s="120">
        <f t="shared" si="26"/>
        <v>301204</v>
      </c>
      <c r="B69" s="120" t="str">
        <f>IF(ISNA(VLOOKUP(C69,Heroes_Config!$A$5:$B$148,2,)),"",VLOOKUP(C69,Heroes_Config!$A$5:$B$148,2,))</f>
        <v>拉美西斯二世</v>
      </c>
      <c r="C69" s="121">
        <v>3012</v>
      </c>
      <c r="D69" s="44">
        <v>4</v>
      </c>
      <c r="E69" s="44">
        <f t="shared" ref="E69:L69" si="33">E63</f>
        <v>400</v>
      </c>
      <c r="F69" s="44">
        <f t="shared" si="33"/>
        <v>60</v>
      </c>
      <c r="G69" s="44">
        <f t="shared" si="33"/>
        <v>0.8</v>
      </c>
      <c r="H69" s="44">
        <f t="shared" si="33"/>
        <v>0.8</v>
      </c>
      <c r="I69" s="44">
        <f t="shared" si="33"/>
        <v>0.8</v>
      </c>
      <c r="J69" s="44">
        <f t="shared" si="33"/>
        <v>0.4</v>
      </c>
      <c r="K69" s="44">
        <f t="shared" si="33"/>
        <v>0</v>
      </c>
      <c r="L69" s="44">
        <f t="shared" si="33"/>
        <v>0</v>
      </c>
      <c r="M69" s="44">
        <v>3012</v>
      </c>
      <c r="N69" s="44">
        <v>3012</v>
      </c>
      <c r="O69" s="44">
        <v>4</v>
      </c>
    </row>
    <row r="70" spans="1:15" x14ac:dyDescent="0.15">
      <c r="A70" s="120">
        <f t="shared" si="26"/>
        <v>301205</v>
      </c>
      <c r="B70" s="120" t="str">
        <f>IF(ISNA(VLOOKUP(C70,Heroes_Config!$A$5:$B$148,2,)),"",VLOOKUP(C70,Heroes_Config!$A$5:$B$148,2,))</f>
        <v>拉美西斯二世</v>
      </c>
      <c r="C70" s="121">
        <v>3012</v>
      </c>
      <c r="D70" s="44">
        <v>5</v>
      </c>
      <c r="E70" s="44">
        <f t="shared" ref="E70:L70" si="34">E64</f>
        <v>0</v>
      </c>
      <c r="F70" s="44">
        <f t="shared" si="34"/>
        <v>0</v>
      </c>
      <c r="G70" s="44">
        <f t="shared" si="34"/>
        <v>1</v>
      </c>
      <c r="H70" s="44">
        <f t="shared" si="34"/>
        <v>1</v>
      </c>
      <c r="I70" s="44">
        <f t="shared" si="34"/>
        <v>1</v>
      </c>
      <c r="J70" s="44">
        <f t="shared" si="34"/>
        <v>0.5</v>
      </c>
      <c r="K70" s="44">
        <f t="shared" si="34"/>
        <v>0</v>
      </c>
      <c r="L70" s="44">
        <f t="shared" si="34"/>
        <v>0</v>
      </c>
      <c r="M70" s="44">
        <v>3012</v>
      </c>
      <c r="N70" s="44">
        <v>3012</v>
      </c>
      <c r="O70" s="44">
        <v>4</v>
      </c>
    </row>
    <row r="71" spans="1:15" x14ac:dyDescent="0.15">
      <c r="A71" s="121">
        <f t="shared" si="26"/>
        <v>301300</v>
      </c>
      <c r="B71" s="121" t="str">
        <f>IF(ISNA(VLOOKUP(C71,Heroes_Config!$A$5:$B$148,2,)),"",VLOOKUP(C71,Heroes_Config!$A$5:$B$148,2,))</f>
        <v>所罗门王</v>
      </c>
      <c r="C71" s="121">
        <v>3013</v>
      </c>
      <c r="D71" s="44">
        <v>0</v>
      </c>
      <c r="E71" s="44">
        <f t="shared" ref="E71:L71" si="35">E65</f>
        <v>20</v>
      </c>
      <c r="F71" s="44">
        <f t="shared" si="35"/>
        <v>10</v>
      </c>
      <c r="G71" s="44">
        <f t="shared" si="35"/>
        <v>0</v>
      </c>
      <c r="H71" s="44">
        <f t="shared" si="35"/>
        <v>0</v>
      </c>
      <c r="I71" s="44">
        <f t="shared" si="35"/>
        <v>0</v>
      </c>
      <c r="J71" s="44">
        <f t="shared" si="35"/>
        <v>0</v>
      </c>
      <c r="K71" s="44">
        <f t="shared" si="35"/>
        <v>0</v>
      </c>
      <c r="L71" s="44">
        <f t="shared" si="35"/>
        <v>0</v>
      </c>
      <c r="M71" s="44">
        <v>3013</v>
      </c>
      <c r="N71" s="44">
        <v>3013</v>
      </c>
      <c r="O71" s="44">
        <v>1</v>
      </c>
    </row>
    <row r="72" spans="1:15" x14ac:dyDescent="0.15">
      <c r="A72" s="121">
        <f t="shared" si="26"/>
        <v>301301</v>
      </c>
      <c r="B72" s="121" t="str">
        <f>IF(ISNA(VLOOKUP(C72,Heroes_Config!$A$5:$B$148,2,)),"",VLOOKUP(C72,Heroes_Config!$A$5:$B$148,2,))</f>
        <v>所罗门王</v>
      </c>
      <c r="C72" s="121">
        <v>3013</v>
      </c>
      <c r="D72" s="44">
        <v>1</v>
      </c>
      <c r="E72" s="44">
        <f t="shared" ref="E72:L72" si="36">E66</f>
        <v>50</v>
      </c>
      <c r="F72" s="44">
        <f t="shared" si="36"/>
        <v>25</v>
      </c>
      <c r="G72" s="44">
        <f t="shared" si="36"/>
        <v>0.2</v>
      </c>
      <c r="H72" s="44">
        <f t="shared" si="36"/>
        <v>0.2</v>
      </c>
      <c r="I72" s="44">
        <f t="shared" si="36"/>
        <v>0.2</v>
      </c>
      <c r="J72" s="44">
        <f t="shared" si="36"/>
        <v>0.1</v>
      </c>
      <c r="K72" s="44">
        <f t="shared" si="36"/>
        <v>0</v>
      </c>
      <c r="L72" s="44">
        <f t="shared" si="36"/>
        <v>0</v>
      </c>
      <c r="M72" s="44">
        <v>3013</v>
      </c>
      <c r="N72" s="44">
        <v>3013</v>
      </c>
      <c r="O72" s="44">
        <v>2</v>
      </c>
    </row>
    <row r="73" spans="1:15" x14ac:dyDescent="0.15">
      <c r="A73" s="121">
        <f t="shared" si="26"/>
        <v>301302</v>
      </c>
      <c r="B73" s="121" t="str">
        <f>IF(ISNA(VLOOKUP(C73,Heroes_Config!$A$5:$B$148,2,)),"",VLOOKUP(C73,Heroes_Config!$A$5:$B$148,2,))</f>
        <v>所罗门王</v>
      </c>
      <c r="C73" s="121">
        <v>3013</v>
      </c>
      <c r="D73" s="44">
        <v>2</v>
      </c>
      <c r="E73" s="44">
        <f t="shared" ref="E73:L73" si="37">E67</f>
        <v>100</v>
      </c>
      <c r="F73" s="44">
        <f t="shared" si="37"/>
        <v>40</v>
      </c>
      <c r="G73" s="44">
        <f t="shared" si="37"/>
        <v>0.4</v>
      </c>
      <c r="H73" s="44">
        <f t="shared" si="37"/>
        <v>0.4</v>
      </c>
      <c r="I73" s="44">
        <f t="shared" si="37"/>
        <v>0.4</v>
      </c>
      <c r="J73" s="44">
        <f t="shared" si="37"/>
        <v>0.2</v>
      </c>
      <c r="K73" s="44">
        <f t="shared" si="37"/>
        <v>0</v>
      </c>
      <c r="L73" s="44">
        <f t="shared" si="37"/>
        <v>0</v>
      </c>
      <c r="M73" s="44">
        <v>3013</v>
      </c>
      <c r="N73" s="44">
        <v>3013</v>
      </c>
      <c r="O73" s="44">
        <v>3</v>
      </c>
    </row>
    <row r="74" spans="1:15" x14ac:dyDescent="0.15">
      <c r="A74" s="121">
        <f t="shared" si="26"/>
        <v>301303</v>
      </c>
      <c r="B74" s="121" t="str">
        <f>IF(ISNA(VLOOKUP(C74,Heroes_Config!$A$5:$B$148,2,)),"",VLOOKUP(C74,Heroes_Config!$A$5:$B$148,2,))</f>
        <v>所罗门王</v>
      </c>
      <c r="C74" s="121">
        <v>3013</v>
      </c>
      <c r="D74" s="44">
        <v>3</v>
      </c>
      <c r="E74" s="44">
        <f t="shared" ref="E74:L74" si="38">E68</f>
        <v>200</v>
      </c>
      <c r="F74" s="44">
        <f t="shared" si="38"/>
        <v>50</v>
      </c>
      <c r="G74" s="44">
        <f t="shared" si="38"/>
        <v>0.6</v>
      </c>
      <c r="H74" s="44">
        <f t="shared" si="38"/>
        <v>0.6</v>
      </c>
      <c r="I74" s="44">
        <f t="shared" si="38"/>
        <v>0.6</v>
      </c>
      <c r="J74" s="44">
        <f t="shared" si="38"/>
        <v>0.3</v>
      </c>
      <c r="K74" s="44">
        <f t="shared" si="38"/>
        <v>0</v>
      </c>
      <c r="L74" s="44">
        <f t="shared" si="38"/>
        <v>0</v>
      </c>
      <c r="M74" s="44">
        <v>3013</v>
      </c>
      <c r="N74" s="44">
        <v>3013</v>
      </c>
      <c r="O74" s="44">
        <v>3</v>
      </c>
    </row>
    <row r="75" spans="1:15" x14ac:dyDescent="0.15">
      <c r="A75" s="121">
        <f t="shared" si="26"/>
        <v>301304</v>
      </c>
      <c r="B75" s="121" t="str">
        <f>IF(ISNA(VLOOKUP(C75,Heroes_Config!$A$5:$B$148,2,)),"",VLOOKUP(C75,Heroes_Config!$A$5:$B$148,2,))</f>
        <v>所罗门王</v>
      </c>
      <c r="C75" s="121">
        <v>3013</v>
      </c>
      <c r="D75" s="44">
        <v>4</v>
      </c>
      <c r="E75" s="44">
        <f t="shared" ref="E75:L75" si="39">E69</f>
        <v>400</v>
      </c>
      <c r="F75" s="44">
        <f t="shared" si="39"/>
        <v>60</v>
      </c>
      <c r="G75" s="44">
        <f t="shared" si="39"/>
        <v>0.8</v>
      </c>
      <c r="H75" s="44">
        <f t="shared" si="39"/>
        <v>0.8</v>
      </c>
      <c r="I75" s="44">
        <f t="shared" si="39"/>
        <v>0.8</v>
      </c>
      <c r="J75" s="44">
        <f t="shared" si="39"/>
        <v>0.4</v>
      </c>
      <c r="K75" s="44">
        <f t="shared" si="39"/>
        <v>0</v>
      </c>
      <c r="L75" s="44">
        <f t="shared" si="39"/>
        <v>0</v>
      </c>
      <c r="M75" s="44">
        <v>3013</v>
      </c>
      <c r="N75" s="44">
        <v>3013</v>
      </c>
      <c r="O75" s="44">
        <v>4</v>
      </c>
    </row>
    <row r="76" spans="1:15" x14ac:dyDescent="0.15">
      <c r="A76" s="121">
        <f t="shared" si="26"/>
        <v>301305</v>
      </c>
      <c r="B76" s="121" t="str">
        <f>IF(ISNA(VLOOKUP(C76,Heroes_Config!$A$5:$B$148,2,)),"",VLOOKUP(C76,Heroes_Config!$A$5:$B$148,2,))</f>
        <v>所罗门王</v>
      </c>
      <c r="C76" s="121">
        <v>3013</v>
      </c>
      <c r="D76" s="44">
        <v>5</v>
      </c>
      <c r="E76" s="44">
        <f t="shared" ref="E76:L76" si="40">E70</f>
        <v>0</v>
      </c>
      <c r="F76" s="44">
        <f t="shared" si="40"/>
        <v>0</v>
      </c>
      <c r="G76" s="44">
        <f t="shared" si="40"/>
        <v>1</v>
      </c>
      <c r="H76" s="44">
        <f t="shared" si="40"/>
        <v>1</v>
      </c>
      <c r="I76" s="44">
        <f t="shared" si="40"/>
        <v>1</v>
      </c>
      <c r="J76" s="44">
        <f t="shared" si="40"/>
        <v>0.5</v>
      </c>
      <c r="K76" s="44">
        <f t="shared" si="40"/>
        <v>0</v>
      </c>
      <c r="L76" s="44">
        <f t="shared" si="40"/>
        <v>0</v>
      </c>
      <c r="M76" s="44">
        <v>3013</v>
      </c>
      <c r="N76" s="44">
        <v>3013</v>
      </c>
      <c r="O76" s="44">
        <v>4</v>
      </c>
    </row>
    <row r="77" spans="1:15" x14ac:dyDescent="0.15">
      <c r="A77" s="121">
        <f t="shared" si="26"/>
        <v>301400</v>
      </c>
      <c r="B77" s="121" t="str">
        <f>IF(ISNA(VLOOKUP(C77,Heroes_Config!$A$5:$B$148,2,)),"",VLOOKUP(C77,Heroes_Config!$A$5:$B$148,2,))</f>
        <v>亚历山大</v>
      </c>
      <c r="C77" s="121">
        <v>3014</v>
      </c>
      <c r="D77" s="44">
        <v>0</v>
      </c>
      <c r="E77" s="44">
        <f t="shared" ref="E77:L77" si="41">E71</f>
        <v>20</v>
      </c>
      <c r="F77" s="44">
        <f t="shared" si="41"/>
        <v>10</v>
      </c>
      <c r="G77" s="44">
        <f t="shared" si="41"/>
        <v>0</v>
      </c>
      <c r="H77" s="44">
        <f t="shared" si="41"/>
        <v>0</v>
      </c>
      <c r="I77" s="44">
        <f t="shared" si="41"/>
        <v>0</v>
      </c>
      <c r="J77" s="44">
        <f t="shared" si="41"/>
        <v>0</v>
      </c>
      <c r="K77" s="44">
        <f t="shared" si="41"/>
        <v>0</v>
      </c>
      <c r="L77" s="44">
        <f t="shared" si="41"/>
        <v>0</v>
      </c>
      <c r="M77" s="44">
        <v>3014</v>
      </c>
      <c r="N77" s="44">
        <v>3014</v>
      </c>
      <c r="O77" s="44">
        <v>1</v>
      </c>
    </row>
    <row r="78" spans="1:15" x14ac:dyDescent="0.15">
      <c r="A78" s="121">
        <f t="shared" si="26"/>
        <v>301401</v>
      </c>
      <c r="B78" s="121" t="str">
        <f>IF(ISNA(VLOOKUP(C78,Heroes_Config!$A$5:$B$148,2,)),"",VLOOKUP(C78,Heroes_Config!$A$5:$B$148,2,))</f>
        <v>亚历山大</v>
      </c>
      <c r="C78" s="121">
        <v>3014</v>
      </c>
      <c r="D78" s="44">
        <v>1</v>
      </c>
      <c r="E78" s="44">
        <f t="shared" ref="E78:L78" si="42">E72</f>
        <v>50</v>
      </c>
      <c r="F78" s="44">
        <f t="shared" si="42"/>
        <v>25</v>
      </c>
      <c r="G78" s="44">
        <f t="shared" si="42"/>
        <v>0.2</v>
      </c>
      <c r="H78" s="44">
        <f t="shared" si="42"/>
        <v>0.2</v>
      </c>
      <c r="I78" s="44">
        <f t="shared" si="42"/>
        <v>0.2</v>
      </c>
      <c r="J78" s="44">
        <f t="shared" si="42"/>
        <v>0.1</v>
      </c>
      <c r="K78" s="44">
        <f t="shared" si="42"/>
        <v>0</v>
      </c>
      <c r="L78" s="44">
        <f t="shared" si="42"/>
        <v>0</v>
      </c>
      <c r="M78" s="44">
        <v>3014</v>
      </c>
      <c r="N78" s="44">
        <v>3014</v>
      </c>
      <c r="O78" s="44">
        <v>2</v>
      </c>
    </row>
    <row r="79" spans="1:15" x14ac:dyDescent="0.15">
      <c r="A79" s="121">
        <f t="shared" si="26"/>
        <v>301402</v>
      </c>
      <c r="B79" s="121" t="str">
        <f>IF(ISNA(VLOOKUP(C79,Heroes_Config!$A$5:$B$148,2,)),"",VLOOKUP(C79,Heroes_Config!$A$5:$B$148,2,))</f>
        <v>亚历山大</v>
      </c>
      <c r="C79" s="121">
        <v>3014</v>
      </c>
      <c r="D79" s="44">
        <v>2</v>
      </c>
      <c r="E79" s="44">
        <f t="shared" ref="E79:L79" si="43">E73</f>
        <v>100</v>
      </c>
      <c r="F79" s="44">
        <f t="shared" si="43"/>
        <v>40</v>
      </c>
      <c r="G79" s="44">
        <f t="shared" si="43"/>
        <v>0.4</v>
      </c>
      <c r="H79" s="44">
        <f t="shared" si="43"/>
        <v>0.4</v>
      </c>
      <c r="I79" s="44">
        <f t="shared" si="43"/>
        <v>0.4</v>
      </c>
      <c r="J79" s="44">
        <f t="shared" si="43"/>
        <v>0.2</v>
      </c>
      <c r="K79" s="44">
        <f t="shared" si="43"/>
        <v>0</v>
      </c>
      <c r="L79" s="44">
        <f t="shared" si="43"/>
        <v>0</v>
      </c>
      <c r="M79" s="44">
        <v>3014</v>
      </c>
      <c r="N79" s="44">
        <v>3014</v>
      </c>
      <c r="O79" s="44">
        <v>3</v>
      </c>
    </row>
    <row r="80" spans="1:15" x14ac:dyDescent="0.15">
      <c r="A80" s="121">
        <f t="shared" si="26"/>
        <v>301403</v>
      </c>
      <c r="B80" s="121" t="str">
        <f>IF(ISNA(VLOOKUP(C80,Heroes_Config!$A$5:$B$148,2,)),"",VLOOKUP(C80,Heroes_Config!$A$5:$B$148,2,))</f>
        <v>亚历山大</v>
      </c>
      <c r="C80" s="121">
        <v>3014</v>
      </c>
      <c r="D80" s="44">
        <v>3</v>
      </c>
      <c r="E80" s="44">
        <f t="shared" ref="E80:L80" si="44">E74</f>
        <v>200</v>
      </c>
      <c r="F80" s="44">
        <f t="shared" si="44"/>
        <v>50</v>
      </c>
      <c r="G80" s="44">
        <f t="shared" si="44"/>
        <v>0.6</v>
      </c>
      <c r="H80" s="44">
        <f t="shared" si="44"/>
        <v>0.6</v>
      </c>
      <c r="I80" s="44">
        <f t="shared" si="44"/>
        <v>0.6</v>
      </c>
      <c r="J80" s="44">
        <f t="shared" si="44"/>
        <v>0.3</v>
      </c>
      <c r="K80" s="44">
        <f t="shared" si="44"/>
        <v>0</v>
      </c>
      <c r="L80" s="44">
        <f t="shared" si="44"/>
        <v>0</v>
      </c>
      <c r="M80" s="44">
        <v>3014</v>
      </c>
      <c r="N80" s="44">
        <v>3014</v>
      </c>
      <c r="O80" s="44">
        <v>3</v>
      </c>
    </row>
    <row r="81" spans="1:15" x14ac:dyDescent="0.15">
      <c r="A81" s="121">
        <f t="shared" si="26"/>
        <v>301404</v>
      </c>
      <c r="B81" s="121" t="str">
        <f>IF(ISNA(VLOOKUP(C81,Heroes_Config!$A$5:$B$148,2,)),"",VLOOKUP(C81,Heroes_Config!$A$5:$B$148,2,))</f>
        <v>亚历山大</v>
      </c>
      <c r="C81" s="121">
        <v>3014</v>
      </c>
      <c r="D81" s="44">
        <v>4</v>
      </c>
      <c r="E81" s="44">
        <f t="shared" ref="E81:L81" si="45">E75</f>
        <v>400</v>
      </c>
      <c r="F81" s="44">
        <f t="shared" si="45"/>
        <v>60</v>
      </c>
      <c r="G81" s="44">
        <f t="shared" si="45"/>
        <v>0.8</v>
      </c>
      <c r="H81" s="44">
        <f t="shared" si="45"/>
        <v>0.8</v>
      </c>
      <c r="I81" s="44">
        <f t="shared" si="45"/>
        <v>0.8</v>
      </c>
      <c r="J81" s="44">
        <f t="shared" si="45"/>
        <v>0.4</v>
      </c>
      <c r="K81" s="44">
        <f t="shared" si="45"/>
        <v>0</v>
      </c>
      <c r="L81" s="44">
        <f t="shared" si="45"/>
        <v>0</v>
      </c>
      <c r="M81" s="44">
        <v>3014</v>
      </c>
      <c r="N81" s="44">
        <v>3014</v>
      </c>
      <c r="O81" s="44">
        <v>4</v>
      </c>
    </row>
    <row r="82" spans="1:15" x14ac:dyDescent="0.15">
      <c r="A82" s="121">
        <f t="shared" si="26"/>
        <v>301405</v>
      </c>
      <c r="B82" s="121" t="str">
        <f>IF(ISNA(VLOOKUP(C82,Heroes_Config!$A$5:$B$148,2,)),"",VLOOKUP(C82,Heroes_Config!$A$5:$B$148,2,))</f>
        <v>亚历山大</v>
      </c>
      <c r="C82" s="121">
        <v>3014</v>
      </c>
      <c r="D82" s="44">
        <v>5</v>
      </c>
      <c r="E82" s="44">
        <f t="shared" ref="E82:L82" si="46">E76</f>
        <v>0</v>
      </c>
      <c r="F82" s="44">
        <f t="shared" si="46"/>
        <v>0</v>
      </c>
      <c r="G82" s="44">
        <f t="shared" si="46"/>
        <v>1</v>
      </c>
      <c r="H82" s="44">
        <f t="shared" si="46"/>
        <v>1</v>
      </c>
      <c r="I82" s="44">
        <f t="shared" si="46"/>
        <v>1</v>
      </c>
      <c r="J82" s="44">
        <f t="shared" si="46"/>
        <v>0.5</v>
      </c>
      <c r="K82" s="44">
        <f t="shared" si="46"/>
        <v>0</v>
      </c>
      <c r="L82" s="44">
        <f t="shared" si="46"/>
        <v>0</v>
      </c>
      <c r="M82" s="44">
        <v>3014</v>
      </c>
      <c r="N82" s="44">
        <v>3014</v>
      </c>
      <c r="O82" s="44">
        <v>4</v>
      </c>
    </row>
    <row r="83" spans="1:15" x14ac:dyDescent="0.15">
      <c r="A83" s="121">
        <f t="shared" si="26"/>
        <v>301500</v>
      </c>
      <c r="B83" s="121" t="str">
        <f>IF(ISNA(VLOOKUP(C83,Heroes_Config!$A$5:$B$148,2,)),"",VLOOKUP(C83,Heroes_Config!$A$5:$B$148,2,))</f>
        <v>大流士一世</v>
      </c>
      <c r="C83" s="121">
        <v>3015</v>
      </c>
      <c r="D83" s="44">
        <v>0</v>
      </c>
      <c r="E83" s="44">
        <f t="shared" ref="E83:L83" si="47">E77</f>
        <v>20</v>
      </c>
      <c r="F83" s="44">
        <f t="shared" si="47"/>
        <v>10</v>
      </c>
      <c r="G83" s="44">
        <f t="shared" si="47"/>
        <v>0</v>
      </c>
      <c r="H83" s="44">
        <f t="shared" si="47"/>
        <v>0</v>
      </c>
      <c r="I83" s="44">
        <f t="shared" si="47"/>
        <v>0</v>
      </c>
      <c r="J83" s="44">
        <f t="shared" si="47"/>
        <v>0</v>
      </c>
      <c r="K83" s="44">
        <f t="shared" si="47"/>
        <v>0</v>
      </c>
      <c r="L83" s="44">
        <f t="shared" si="47"/>
        <v>0</v>
      </c>
      <c r="M83" s="44">
        <v>3015</v>
      </c>
      <c r="N83" s="44">
        <v>3015</v>
      </c>
      <c r="O83" s="44">
        <v>1</v>
      </c>
    </row>
    <row r="84" spans="1:15" x14ac:dyDescent="0.15">
      <c r="A84" s="121">
        <f t="shared" si="26"/>
        <v>301501</v>
      </c>
      <c r="B84" s="121" t="str">
        <f>IF(ISNA(VLOOKUP(C84,Heroes_Config!$A$5:$B$148,2,)),"",VLOOKUP(C84,Heroes_Config!$A$5:$B$148,2,))</f>
        <v>大流士一世</v>
      </c>
      <c r="C84" s="121">
        <v>3015</v>
      </c>
      <c r="D84" s="44">
        <v>1</v>
      </c>
      <c r="E84" s="44">
        <f t="shared" ref="E84:L84" si="48">E78</f>
        <v>50</v>
      </c>
      <c r="F84" s="44">
        <f t="shared" si="48"/>
        <v>25</v>
      </c>
      <c r="G84" s="44">
        <f t="shared" si="48"/>
        <v>0.2</v>
      </c>
      <c r="H84" s="44">
        <f t="shared" si="48"/>
        <v>0.2</v>
      </c>
      <c r="I84" s="44">
        <f t="shared" si="48"/>
        <v>0.2</v>
      </c>
      <c r="J84" s="44">
        <f t="shared" si="48"/>
        <v>0.1</v>
      </c>
      <c r="K84" s="44">
        <f t="shared" si="48"/>
        <v>0</v>
      </c>
      <c r="L84" s="44">
        <f t="shared" si="48"/>
        <v>0</v>
      </c>
      <c r="M84" s="44">
        <v>3015</v>
      </c>
      <c r="N84" s="44">
        <v>3015</v>
      </c>
      <c r="O84" s="44">
        <v>2</v>
      </c>
    </row>
    <row r="85" spans="1:15" x14ac:dyDescent="0.15">
      <c r="A85" s="121">
        <f t="shared" si="26"/>
        <v>301502</v>
      </c>
      <c r="B85" s="121" t="str">
        <f>IF(ISNA(VLOOKUP(C85,Heroes_Config!$A$5:$B$148,2,)),"",VLOOKUP(C85,Heroes_Config!$A$5:$B$148,2,))</f>
        <v>大流士一世</v>
      </c>
      <c r="C85" s="121">
        <v>3015</v>
      </c>
      <c r="D85" s="44">
        <v>2</v>
      </c>
      <c r="E85" s="44">
        <f t="shared" ref="E85:L85" si="49">E79</f>
        <v>100</v>
      </c>
      <c r="F85" s="44">
        <f t="shared" si="49"/>
        <v>40</v>
      </c>
      <c r="G85" s="44">
        <f t="shared" si="49"/>
        <v>0.4</v>
      </c>
      <c r="H85" s="44">
        <f t="shared" si="49"/>
        <v>0.4</v>
      </c>
      <c r="I85" s="44">
        <f t="shared" si="49"/>
        <v>0.4</v>
      </c>
      <c r="J85" s="44">
        <f t="shared" si="49"/>
        <v>0.2</v>
      </c>
      <c r="K85" s="44">
        <f t="shared" si="49"/>
        <v>0</v>
      </c>
      <c r="L85" s="44">
        <f t="shared" si="49"/>
        <v>0</v>
      </c>
      <c r="M85" s="44">
        <v>3015</v>
      </c>
      <c r="N85" s="44">
        <v>3015</v>
      </c>
      <c r="O85" s="44">
        <v>3</v>
      </c>
    </row>
    <row r="86" spans="1:15" x14ac:dyDescent="0.15">
      <c r="A86" s="121">
        <f t="shared" si="26"/>
        <v>301503</v>
      </c>
      <c r="B86" s="121" t="str">
        <f>IF(ISNA(VLOOKUP(C86,Heroes_Config!$A$5:$B$148,2,)),"",VLOOKUP(C86,Heroes_Config!$A$5:$B$148,2,))</f>
        <v>大流士一世</v>
      </c>
      <c r="C86" s="121">
        <v>3015</v>
      </c>
      <c r="D86" s="44">
        <v>3</v>
      </c>
      <c r="E86" s="44">
        <f t="shared" ref="E86:L86" si="50">E80</f>
        <v>200</v>
      </c>
      <c r="F86" s="44">
        <f t="shared" si="50"/>
        <v>50</v>
      </c>
      <c r="G86" s="44">
        <f t="shared" si="50"/>
        <v>0.6</v>
      </c>
      <c r="H86" s="44">
        <f t="shared" si="50"/>
        <v>0.6</v>
      </c>
      <c r="I86" s="44">
        <f t="shared" si="50"/>
        <v>0.6</v>
      </c>
      <c r="J86" s="44">
        <f t="shared" si="50"/>
        <v>0.3</v>
      </c>
      <c r="K86" s="44">
        <f t="shared" si="50"/>
        <v>0</v>
      </c>
      <c r="L86" s="44">
        <f t="shared" si="50"/>
        <v>0</v>
      </c>
      <c r="M86" s="44">
        <v>3015</v>
      </c>
      <c r="N86" s="44">
        <v>3015</v>
      </c>
      <c r="O86" s="44">
        <v>3</v>
      </c>
    </row>
    <row r="87" spans="1:15" x14ac:dyDescent="0.15">
      <c r="A87" s="121">
        <f t="shared" si="26"/>
        <v>301504</v>
      </c>
      <c r="B87" s="121" t="str">
        <f>IF(ISNA(VLOOKUP(C87,Heroes_Config!$A$5:$B$148,2,)),"",VLOOKUP(C87,Heroes_Config!$A$5:$B$148,2,))</f>
        <v>大流士一世</v>
      </c>
      <c r="C87" s="121">
        <v>3015</v>
      </c>
      <c r="D87" s="44">
        <v>4</v>
      </c>
      <c r="E87" s="44">
        <f t="shared" ref="E87:L87" si="51">E81</f>
        <v>400</v>
      </c>
      <c r="F87" s="44">
        <f t="shared" si="51"/>
        <v>60</v>
      </c>
      <c r="G87" s="44">
        <f t="shared" si="51"/>
        <v>0.8</v>
      </c>
      <c r="H87" s="44">
        <f t="shared" si="51"/>
        <v>0.8</v>
      </c>
      <c r="I87" s="44">
        <f t="shared" si="51"/>
        <v>0.8</v>
      </c>
      <c r="J87" s="44">
        <f t="shared" si="51"/>
        <v>0.4</v>
      </c>
      <c r="K87" s="44">
        <f t="shared" si="51"/>
        <v>0</v>
      </c>
      <c r="L87" s="44">
        <f t="shared" si="51"/>
        <v>0</v>
      </c>
      <c r="M87" s="44">
        <v>3015</v>
      </c>
      <c r="N87" s="44">
        <v>3015</v>
      </c>
      <c r="O87" s="44">
        <v>4</v>
      </c>
    </row>
    <row r="88" spans="1:15" x14ac:dyDescent="0.15">
      <c r="A88" s="121">
        <f t="shared" si="26"/>
        <v>301505</v>
      </c>
      <c r="B88" s="121" t="str">
        <f>IF(ISNA(VLOOKUP(C88,Heroes_Config!$A$5:$B$148,2,)),"",VLOOKUP(C88,Heroes_Config!$A$5:$B$148,2,))</f>
        <v>大流士一世</v>
      </c>
      <c r="C88" s="121">
        <v>3015</v>
      </c>
      <c r="D88" s="44">
        <v>5</v>
      </c>
      <c r="E88" s="44">
        <f t="shared" ref="E88:L88" si="52">E82</f>
        <v>0</v>
      </c>
      <c r="F88" s="44">
        <f t="shared" si="52"/>
        <v>0</v>
      </c>
      <c r="G88" s="44">
        <f t="shared" si="52"/>
        <v>1</v>
      </c>
      <c r="H88" s="44">
        <f t="shared" si="52"/>
        <v>1</v>
      </c>
      <c r="I88" s="44">
        <f t="shared" si="52"/>
        <v>1</v>
      </c>
      <c r="J88" s="44">
        <f t="shared" si="52"/>
        <v>0.5</v>
      </c>
      <c r="K88" s="44">
        <f t="shared" si="52"/>
        <v>0</v>
      </c>
      <c r="L88" s="44">
        <f t="shared" si="52"/>
        <v>0</v>
      </c>
      <c r="M88" s="44">
        <v>3015</v>
      </c>
      <c r="N88" s="44">
        <v>3015</v>
      </c>
      <c r="O88" s="44">
        <v>4</v>
      </c>
    </row>
    <row r="89" spans="1:15" x14ac:dyDescent="0.15">
      <c r="A89" s="121">
        <f t="shared" si="26"/>
        <v>301600</v>
      </c>
      <c r="B89" s="121" t="str">
        <f>IF(ISNA(VLOOKUP(C89,Heroes_Config!$A$5:$B$148,2,)),"",VLOOKUP(C89,Heroes_Config!$A$5:$B$148,2,))</f>
        <v>成吉思汗</v>
      </c>
      <c r="C89" s="121">
        <v>3016</v>
      </c>
      <c r="D89" s="44">
        <v>0</v>
      </c>
      <c r="E89" s="44">
        <f t="shared" ref="E89:L89" si="53">E83</f>
        <v>20</v>
      </c>
      <c r="F89" s="44">
        <f t="shared" si="53"/>
        <v>10</v>
      </c>
      <c r="G89" s="44">
        <f t="shared" si="53"/>
        <v>0</v>
      </c>
      <c r="H89" s="44">
        <f t="shared" si="53"/>
        <v>0</v>
      </c>
      <c r="I89" s="44">
        <f t="shared" si="53"/>
        <v>0</v>
      </c>
      <c r="J89" s="44">
        <f t="shared" si="53"/>
        <v>0</v>
      </c>
      <c r="K89" s="44">
        <f t="shared" si="53"/>
        <v>0</v>
      </c>
      <c r="L89" s="44">
        <f t="shared" si="53"/>
        <v>0</v>
      </c>
      <c r="M89" s="44">
        <v>3016</v>
      </c>
      <c r="N89" s="44">
        <v>3016</v>
      </c>
      <c r="O89" s="44">
        <v>1</v>
      </c>
    </row>
    <row r="90" spans="1:15" x14ac:dyDescent="0.15">
      <c r="A90" s="121">
        <f t="shared" si="26"/>
        <v>301601</v>
      </c>
      <c r="B90" s="121" t="str">
        <f>IF(ISNA(VLOOKUP(C90,Heroes_Config!$A$5:$B$148,2,)),"",VLOOKUP(C90,Heroes_Config!$A$5:$B$148,2,))</f>
        <v>成吉思汗</v>
      </c>
      <c r="C90" s="121">
        <v>3016</v>
      </c>
      <c r="D90" s="44">
        <v>1</v>
      </c>
      <c r="E90" s="44">
        <f t="shared" ref="E90:L90" si="54">E84</f>
        <v>50</v>
      </c>
      <c r="F90" s="44">
        <f t="shared" si="54"/>
        <v>25</v>
      </c>
      <c r="G90" s="44">
        <f t="shared" si="54"/>
        <v>0.2</v>
      </c>
      <c r="H90" s="44">
        <f t="shared" si="54"/>
        <v>0.2</v>
      </c>
      <c r="I90" s="44">
        <f t="shared" si="54"/>
        <v>0.2</v>
      </c>
      <c r="J90" s="44">
        <f t="shared" si="54"/>
        <v>0.1</v>
      </c>
      <c r="K90" s="44">
        <f t="shared" si="54"/>
        <v>0</v>
      </c>
      <c r="L90" s="44">
        <f t="shared" si="54"/>
        <v>0</v>
      </c>
      <c r="M90" s="44">
        <v>3016</v>
      </c>
      <c r="N90" s="44">
        <v>3016</v>
      </c>
      <c r="O90" s="44">
        <v>2</v>
      </c>
    </row>
    <row r="91" spans="1:15" x14ac:dyDescent="0.15">
      <c r="A91" s="121">
        <f t="shared" si="26"/>
        <v>301602</v>
      </c>
      <c r="B91" s="121" t="str">
        <f>IF(ISNA(VLOOKUP(C91,Heroes_Config!$A$5:$B$148,2,)),"",VLOOKUP(C91,Heroes_Config!$A$5:$B$148,2,))</f>
        <v>成吉思汗</v>
      </c>
      <c r="C91" s="121">
        <v>3016</v>
      </c>
      <c r="D91" s="44">
        <v>2</v>
      </c>
      <c r="E91" s="44">
        <f t="shared" ref="E91:L91" si="55">E85</f>
        <v>100</v>
      </c>
      <c r="F91" s="44">
        <f t="shared" si="55"/>
        <v>40</v>
      </c>
      <c r="G91" s="44">
        <f t="shared" si="55"/>
        <v>0.4</v>
      </c>
      <c r="H91" s="44">
        <f t="shared" si="55"/>
        <v>0.4</v>
      </c>
      <c r="I91" s="44">
        <f t="shared" si="55"/>
        <v>0.4</v>
      </c>
      <c r="J91" s="44">
        <f t="shared" si="55"/>
        <v>0.2</v>
      </c>
      <c r="K91" s="44">
        <f t="shared" si="55"/>
        <v>0</v>
      </c>
      <c r="L91" s="44">
        <f t="shared" si="55"/>
        <v>0</v>
      </c>
      <c r="M91" s="44">
        <v>3016</v>
      </c>
      <c r="N91" s="44">
        <v>3016</v>
      </c>
      <c r="O91" s="44">
        <v>3</v>
      </c>
    </row>
    <row r="92" spans="1:15" x14ac:dyDescent="0.15">
      <c r="A92" s="121">
        <f t="shared" si="26"/>
        <v>301603</v>
      </c>
      <c r="B92" s="121" t="str">
        <f>IF(ISNA(VLOOKUP(C92,Heroes_Config!$A$5:$B$148,2,)),"",VLOOKUP(C92,Heroes_Config!$A$5:$B$148,2,))</f>
        <v>成吉思汗</v>
      </c>
      <c r="C92" s="121">
        <v>3016</v>
      </c>
      <c r="D92" s="44">
        <v>3</v>
      </c>
      <c r="E92" s="44">
        <f t="shared" ref="E92:L92" si="56">E86</f>
        <v>200</v>
      </c>
      <c r="F92" s="44">
        <f t="shared" si="56"/>
        <v>50</v>
      </c>
      <c r="G92" s="44">
        <f t="shared" si="56"/>
        <v>0.6</v>
      </c>
      <c r="H92" s="44">
        <f t="shared" si="56"/>
        <v>0.6</v>
      </c>
      <c r="I92" s="44">
        <f t="shared" si="56"/>
        <v>0.6</v>
      </c>
      <c r="J92" s="44">
        <f t="shared" si="56"/>
        <v>0.3</v>
      </c>
      <c r="K92" s="44">
        <f t="shared" si="56"/>
        <v>0</v>
      </c>
      <c r="L92" s="44">
        <f t="shared" si="56"/>
        <v>0</v>
      </c>
      <c r="M92" s="44">
        <v>3016</v>
      </c>
      <c r="N92" s="44">
        <v>3016</v>
      </c>
      <c r="O92" s="44">
        <v>3</v>
      </c>
    </row>
    <row r="93" spans="1:15" x14ac:dyDescent="0.15">
      <c r="A93" s="121">
        <f t="shared" si="26"/>
        <v>301604</v>
      </c>
      <c r="B93" s="121" t="str">
        <f>IF(ISNA(VLOOKUP(C93,Heroes_Config!$A$5:$B$148,2,)),"",VLOOKUP(C93,Heroes_Config!$A$5:$B$148,2,))</f>
        <v>成吉思汗</v>
      </c>
      <c r="C93" s="121">
        <v>3016</v>
      </c>
      <c r="D93" s="44">
        <v>4</v>
      </c>
      <c r="E93" s="44">
        <f t="shared" ref="E93:L93" si="57">E87</f>
        <v>400</v>
      </c>
      <c r="F93" s="44">
        <f t="shared" si="57"/>
        <v>60</v>
      </c>
      <c r="G93" s="44">
        <f t="shared" si="57"/>
        <v>0.8</v>
      </c>
      <c r="H93" s="44">
        <f t="shared" si="57"/>
        <v>0.8</v>
      </c>
      <c r="I93" s="44">
        <f t="shared" si="57"/>
        <v>0.8</v>
      </c>
      <c r="J93" s="44">
        <f t="shared" si="57"/>
        <v>0.4</v>
      </c>
      <c r="K93" s="44">
        <f t="shared" si="57"/>
        <v>0</v>
      </c>
      <c r="L93" s="44">
        <f t="shared" si="57"/>
        <v>0</v>
      </c>
      <c r="M93" s="44">
        <v>3016</v>
      </c>
      <c r="N93" s="44">
        <v>3016</v>
      </c>
      <c r="O93" s="44">
        <v>4</v>
      </c>
    </row>
    <row r="94" spans="1:15" x14ac:dyDescent="0.15">
      <c r="A94" s="121">
        <f t="shared" si="26"/>
        <v>301605</v>
      </c>
      <c r="B94" s="121" t="str">
        <f>IF(ISNA(VLOOKUP(C94,Heroes_Config!$A$5:$B$148,2,)),"",VLOOKUP(C94,Heroes_Config!$A$5:$B$148,2,))</f>
        <v>成吉思汗</v>
      </c>
      <c r="C94" s="121">
        <v>3016</v>
      </c>
      <c r="D94" s="44">
        <v>5</v>
      </c>
      <c r="E94" s="44">
        <f t="shared" ref="E94:L94" si="58">E88</f>
        <v>0</v>
      </c>
      <c r="F94" s="44">
        <f t="shared" si="58"/>
        <v>0</v>
      </c>
      <c r="G94" s="44">
        <f t="shared" si="58"/>
        <v>1</v>
      </c>
      <c r="H94" s="44">
        <f t="shared" si="58"/>
        <v>1</v>
      </c>
      <c r="I94" s="44">
        <f t="shared" si="58"/>
        <v>1</v>
      </c>
      <c r="J94" s="44">
        <f t="shared" si="58"/>
        <v>0.5</v>
      </c>
      <c r="K94" s="44">
        <f t="shared" si="58"/>
        <v>0</v>
      </c>
      <c r="L94" s="44">
        <f t="shared" si="58"/>
        <v>0</v>
      </c>
      <c r="M94" s="44">
        <v>3016</v>
      </c>
      <c r="N94" s="44">
        <v>3016</v>
      </c>
      <c r="O94" s="44">
        <v>4</v>
      </c>
    </row>
    <row r="95" spans="1:15" x14ac:dyDescent="0.15">
      <c r="A95" s="120">
        <f t="shared" si="26"/>
        <v>301700</v>
      </c>
      <c r="B95" s="120" t="str">
        <f>IF(ISNA(VLOOKUP(C95,Heroes_Config!$A$5:$B$148,2,)),"",VLOOKUP(C95,Heroes_Config!$A$5:$B$148,2,))</f>
        <v>哈拉尔德.哈德拉达</v>
      </c>
      <c r="C95" s="121">
        <v>3017</v>
      </c>
      <c r="D95" s="44">
        <v>0</v>
      </c>
      <c r="E95" s="44">
        <f t="shared" ref="E95:L95" si="59">E89</f>
        <v>20</v>
      </c>
      <c r="F95" s="44">
        <f t="shared" si="59"/>
        <v>10</v>
      </c>
      <c r="G95" s="44">
        <f t="shared" si="59"/>
        <v>0</v>
      </c>
      <c r="H95" s="44">
        <f t="shared" si="59"/>
        <v>0</v>
      </c>
      <c r="I95" s="44">
        <f t="shared" si="59"/>
        <v>0</v>
      </c>
      <c r="J95" s="44">
        <f t="shared" si="59"/>
        <v>0</v>
      </c>
      <c r="K95" s="44">
        <f t="shared" si="59"/>
        <v>0</v>
      </c>
      <c r="L95" s="44">
        <f t="shared" si="59"/>
        <v>0</v>
      </c>
      <c r="M95" s="44">
        <v>3016</v>
      </c>
      <c r="N95" s="44">
        <v>3016</v>
      </c>
      <c r="O95" s="44">
        <v>1</v>
      </c>
    </row>
    <row r="96" spans="1:15" x14ac:dyDescent="0.15">
      <c r="A96" s="120">
        <f t="shared" si="26"/>
        <v>301701</v>
      </c>
      <c r="B96" s="120" t="str">
        <f>IF(ISNA(VLOOKUP(C96,Heroes_Config!$A$5:$B$148,2,)),"",VLOOKUP(C96,Heroes_Config!$A$5:$B$148,2,))</f>
        <v>哈拉尔德.哈德拉达</v>
      </c>
      <c r="C96" s="121">
        <v>3017</v>
      </c>
      <c r="D96" s="44">
        <v>1</v>
      </c>
      <c r="E96" s="44">
        <f t="shared" ref="E96:L96" si="60">E90</f>
        <v>50</v>
      </c>
      <c r="F96" s="44">
        <f t="shared" si="60"/>
        <v>25</v>
      </c>
      <c r="G96" s="44">
        <f t="shared" si="60"/>
        <v>0.2</v>
      </c>
      <c r="H96" s="44">
        <f t="shared" si="60"/>
        <v>0.2</v>
      </c>
      <c r="I96" s="44">
        <f t="shared" si="60"/>
        <v>0.2</v>
      </c>
      <c r="J96" s="44">
        <f t="shared" si="60"/>
        <v>0.1</v>
      </c>
      <c r="K96" s="44">
        <f t="shared" si="60"/>
        <v>0</v>
      </c>
      <c r="L96" s="44">
        <f t="shared" si="60"/>
        <v>0</v>
      </c>
      <c r="M96" s="44">
        <v>3017</v>
      </c>
      <c r="N96" s="44">
        <v>3017</v>
      </c>
      <c r="O96" s="44">
        <v>2</v>
      </c>
    </row>
    <row r="97" spans="1:15" x14ac:dyDescent="0.15">
      <c r="A97" s="120">
        <f t="shared" si="26"/>
        <v>301702</v>
      </c>
      <c r="B97" s="120" t="str">
        <f>IF(ISNA(VLOOKUP(C97,Heroes_Config!$A$5:$B$148,2,)),"",VLOOKUP(C97,Heroes_Config!$A$5:$B$148,2,))</f>
        <v>哈拉尔德.哈德拉达</v>
      </c>
      <c r="C97" s="121">
        <v>3017</v>
      </c>
      <c r="D97" s="44">
        <v>2</v>
      </c>
      <c r="E97" s="44">
        <f t="shared" ref="E97:L97" si="61">E91</f>
        <v>100</v>
      </c>
      <c r="F97" s="44">
        <f t="shared" si="61"/>
        <v>40</v>
      </c>
      <c r="G97" s="44">
        <f t="shared" si="61"/>
        <v>0.4</v>
      </c>
      <c r="H97" s="44">
        <f t="shared" si="61"/>
        <v>0.4</v>
      </c>
      <c r="I97" s="44">
        <f t="shared" si="61"/>
        <v>0.4</v>
      </c>
      <c r="J97" s="44">
        <f t="shared" si="61"/>
        <v>0.2</v>
      </c>
      <c r="K97" s="44">
        <f t="shared" si="61"/>
        <v>0</v>
      </c>
      <c r="L97" s="44">
        <f t="shared" si="61"/>
        <v>0</v>
      </c>
      <c r="M97" s="44">
        <v>3017</v>
      </c>
      <c r="N97" s="44">
        <v>3017</v>
      </c>
      <c r="O97" s="44">
        <v>3</v>
      </c>
    </row>
    <row r="98" spans="1:15" x14ac:dyDescent="0.15">
      <c r="A98" s="120">
        <f t="shared" si="26"/>
        <v>301703</v>
      </c>
      <c r="B98" s="120" t="str">
        <f>IF(ISNA(VLOOKUP(C98,Heroes_Config!$A$5:$B$148,2,)),"",VLOOKUP(C98,Heroes_Config!$A$5:$B$148,2,))</f>
        <v>哈拉尔德.哈德拉达</v>
      </c>
      <c r="C98" s="121">
        <v>3017</v>
      </c>
      <c r="D98" s="44">
        <v>3</v>
      </c>
      <c r="E98" s="44">
        <f t="shared" ref="E98:L98" si="62">E92</f>
        <v>200</v>
      </c>
      <c r="F98" s="44">
        <f t="shared" si="62"/>
        <v>50</v>
      </c>
      <c r="G98" s="44">
        <f t="shared" si="62"/>
        <v>0.6</v>
      </c>
      <c r="H98" s="44">
        <f t="shared" si="62"/>
        <v>0.6</v>
      </c>
      <c r="I98" s="44">
        <f t="shared" si="62"/>
        <v>0.6</v>
      </c>
      <c r="J98" s="44">
        <f t="shared" si="62"/>
        <v>0.3</v>
      </c>
      <c r="K98" s="44">
        <f t="shared" si="62"/>
        <v>0</v>
      </c>
      <c r="L98" s="44">
        <f t="shared" si="62"/>
        <v>0</v>
      </c>
      <c r="M98" s="44">
        <v>3017</v>
      </c>
      <c r="N98" s="44">
        <v>3017</v>
      </c>
      <c r="O98" s="44">
        <v>3</v>
      </c>
    </row>
    <row r="99" spans="1:15" x14ac:dyDescent="0.15">
      <c r="A99" s="120">
        <f t="shared" si="26"/>
        <v>301704</v>
      </c>
      <c r="B99" s="120" t="str">
        <f>IF(ISNA(VLOOKUP(C99,Heroes_Config!$A$5:$B$148,2,)),"",VLOOKUP(C99,Heroes_Config!$A$5:$B$148,2,))</f>
        <v>哈拉尔德.哈德拉达</v>
      </c>
      <c r="C99" s="121">
        <v>3017</v>
      </c>
      <c r="D99" s="44">
        <v>4</v>
      </c>
      <c r="E99" s="44">
        <f t="shared" ref="E99:L99" si="63">E93</f>
        <v>400</v>
      </c>
      <c r="F99" s="44">
        <f t="shared" si="63"/>
        <v>60</v>
      </c>
      <c r="G99" s="44">
        <f t="shared" si="63"/>
        <v>0.8</v>
      </c>
      <c r="H99" s="44">
        <f t="shared" si="63"/>
        <v>0.8</v>
      </c>
      <c r="I99" s="44">
        <f t="shared" si="63"/>
        <v>0.8</v>
      </c>
      <c r="J99" s="44">
        <f t="shared" si="63"/>
        <v>0.4</v>
      </c>
      <c r="K99" s="44">
        <f t="shared" si="63"/>
        <v>0</v>
      </c>
      <c r="L99" s="44">
        <f t="shared" si="63"/>
        <v>0</v>
      </c>
      <c r="M99" s="44">
        <v>3017</v>
      </c>
      <c r="N99" s="44">
        <v>3017</v>
      </c>
      <c r="O99" s="44">
        <v>4</v>
      </c>
    </row>
    <row r="100" spans="1:15" x14ac:dyDescent="0.15">
      <c r="A100" s="120">
        <f t="shared" si="26"/>
        <v>301705</v>
      </c>
      <c r="B100" s="120" t="str">
        <f>IF(ISNA(VLOOKUP(C100,Heroes_Config!$A$5:$B$148,2,)),"",VLOOKUP(C100,Heroes_Config!$A$5:$B$148,2,))</f>
        <v>哈拉尔德.哈德拉达</v>
      </c>
      <c r="C100" s="121">
        <v>3017</v>
      </c>
      <c r="D100" s="44">
        <v>5</v>
      </c>
      <c r="E100" s="44">
        <f t="shared" ref="E100:L100" si="64">E94</f>
        <v>0</v>
      </c>
      <c r="F100" s="44">
        <f t="shared" si="64"/>
        <v>0</v>
      </c>
      <c r="G100" s="44">
        <f t="shared" si="64"/>
        <v>1</v>
      </c>
      <c r="H100" s="44">
        <f t="shared" si="64"/>
        <v>1</v>
      </c>
      <c r="I100" s="44">
        <f t="shared" si="64"/>
        <v>1</v>
      </c>
      <c r="J100" s="44">
        <f t="shared" si="64"/>
        <v>0.5</v>
      </c>
      <c r="K100" s="44">
        <f t="shared" si="64"/>
        <v>0</v>
      </c>
      <c r="L100" s="44">
        <f t="shared" si="64"/>
        <v>0</v>
      </c>
      <c r="M100" s="44">
        <v>3017</v>
      </c>
      <c r="N100" s="44">
        <v>3017</v>
      </c>
      <c r="O100" s="44">
        <v>4</v>
      </c>
    </row>
    <row r="101" spans="1:15" x14ac:dyDescent="0.15">
      <c r="A101" s="121">
        <f t="shared" si="26"/>
        <v>301800</v>
      </c>
      <c r="B101" s="121" t="str">
        <f>IF(ISNA(VLOOKUP(C101,Heroes_Config!$A$5:$B$148,2,)),"",VLOOKUP(C101,Heroes_Config!$A$5:$B$148,2,))</f>
        <v>莉莉丝</v>
      </c>
      <c r="C101" s="121">
        <v>3018</v>
      </c>
      <c r="D101" s="44">
        <v>0</v>
      </c>
      <c r="E101" s="44">
        <f t="shared" ref="E101:L101" si="65">E95</f>
        <v>20</v>
      </c>
      <c r="F101" s="44">
        <f t="shared" si="65"/>
        <v>10</v>
      </c>
      <c r="G101" s="44">
        <f t="shared" si="65"/>
        <v>0</v>
      </c>
      <c r="H101" s="44">
        <f t="shared" si="65"/>
        <v>0</v>
      </c>
      <c r="I101" s="44">
        <f t="shared" si="65"/>
        <v>0</v>
      </c>
      <c r="J101" s="44">
        <f t="shared" si="65"/>
        <v>0</v>
      </c>
      <c r="K101" s="44">
        <f t="shared" si="65"/>
        <v>0</v>
      </c>
      <c r="L101" s="44">
        <f t="shared" si="65"/>
        <v>0</v>
      </c>
      <c r="M101" s="44">
        <v>3018</v>
      </c>
      <c r="N101" s="44">
        <v>3018</v>
      </c>
      <c r="O101" s="44">
        <v>1</v>
      </c>
    </row>
    <row r="102" spans="1:15" x14ac:dyDescent="0.15">
      <c r="A102" s="121">
        <f t="shared" si="26"/>
        <v>301801</v>
      </c>
      <c r="B102" s="121" t="str">
        <f>IF(ISNA(VLOOKUP(C102,Heroes_Config!$A$5:$B$148,2,)),"",VLOOKUP(C102,Heroes_Config!$A$5:$B$148,2,))</f>
        <v>莉莉丝</v>
      </c>
      <c r="C102" s="121">
        <v>3018</v>
      </c>
      <c r="D102" s="44">
        <v>1</v>
      </c>
      <c r="E102" s="44">
        <f t="shared" ref="E102:L102" si="66">E96</f>
        <v>50</v>
      </c>
      <c r="F102" s="44">
        <f t="shared" si="66"/>
        <v>25</v>
      </c>
      <c r="G102" s="44">
        <f t="shared" si="66"/>
        <v>0.2</v>
      </c>
      <c r="H102" s="44">
        <f t="shared" si="66"/>
        <v>0.2</v>
      </c>
      <c r="I102" s="44">
        <f t="shared" si="66"/>
        <v>0.2</v>
      </c>
      <c r="J102" s="44">
        <f t="shared" si="66"/>
        <v>0.1</v>
      </c>
      <c r="K102" s="44">
        <f t="shared" si="66"/>
        <v>0</v>
      </c>
      <c r="L102" s="44">
        <f t="shared" si="66"/>
        <v>0</v>
      </c>
      <c r="M102" s="44">
        <v>3018</v>
      </c>
      <c r="N102" s="44">
        <v>3018</v>
      </c>
      <c r="O102" s="44">
        <v>2</v>
      </c>
    </row>
    <row r="103" spans="1:15" x14ac:dyDescent="0.15">
      <c r="A103" s="121">
        <f t="shared" si="26"/>
        <v>301802</v>
      </c>
      <c r="B103" s="121" t="str">
        <f>IF(ISNA(VLOOKUP(C103,Heroes_Config!$A$5:$B$148,2,)),"",VLOOKUP(C103,Heroes_Config!$A$5:$B$148,2,))</f>
        <v>莉莉丝</v>
      </c>
      <c r="C103" s="121">
        <v>3018</v>
      </c>
      <c r="D103" s="44">
        <v>2</v>
      </c>
      <c r="E103" s="44">
        <f t="shared" ref="E103:L103" si="67">E97</f>
        <v>100</v>
      </c>
      <c r="F103" s="44">
        <f t="shared" si="67"/>
        <v>40</v>
      </c>
      <c r="G103" s="44">
        <f t="shared" si="67"/>
        <v>0.4</v>
      </c>
      <c r="H103" s="44">
        <f t="shared" si="67"/>
        <v>0.4</v>
      </c>
      <c r="I103" s="44">
        <f t="shared" si="67"/>
        <v>0.4</v>
      </c>
      <c r="J103" s="44">
        <f t="shared" si="67"/>
        <v>0.2</v>
      </c>
      <c r="K103" s="44">
        <f t="shared" si="67"/>
        <v>0</v>
      </c>
      <c r="L103" s="44">
        <f t="shared" si="67"/>
        <v>0</v>
      </c>
      <c r="M103" s="44">
        <v>3018</v>
      </c>
      <c r="N103" s="44">
        <v>3018</v>
      </c>
      <c r="O103" s="44">
        <v>3</v>
      </c>
    </row>
    <row r="104" spans="1:15" x14ac:dyDescent="0.15">
      <c r="A104" s="121">
        <f t="shared" si="26"/>
        <v>301803</v>
      </c>
      <c r="B104" s="121" t="str">
        <f>IF(ISNA(VLOOKUP(C104,Heroes_Config!$A$5:$B$148,2,)),"",VLOOKUP(C104,Heroes_Config!$A$5:$B$148,2,))</f>
        <v>莉莉丝</v>
      </c>
      <c r="C104" s="121">
        <v>3018</v>
      </c>
      <c r="D104" s="44">
        <v>3</v>
      </c>
      <c r="E104" s="44">
        <f t="shared" ref="E104:L104" si="68">E98</f>
        <v>200</v>
      </c>
      <c r="F104" s="44">
        <f t="shared" si="68"/>
        <v>50</v>
      </c>
      <c r="G104" s="44">
        <f t="shared" si="68"/>
        <v>0.6</v>
      </c>
      <c r="H104" s="44">
        <f t="shared" si="68"/>
        <v>0.6</v>
      </c>
      <c r="I104" s="44">
        <f t="shared" si="68"/>
        <v>0.6</v>
      </c>
      <c r="J104" s="44">
        <f t="shared" si="68"/>
        <v>0.3</v>
      </c>
      <c r="K104" s="44">
        <f t="shared" si="68"/>
        <v>0</v>
      </c>
      <c r="L104" s="44">
        <f t="shared" si="68"/>
        <v>0</v>
      </c>
      <c r="M104" s="44">
        <v>3018</v>
      </c>
      <c r="N104" s="44">
        <v>3018</v>
      </c>
      <c r="O104" s="44">
        <v>3</v>
      </c>
    </row>
    <row r="105" spans="1:15" x14ac:dyDescent="0.15">
      <c r="A105" s="121">
        <f t="shared" si="26"/>
        <v>301804</v>
      </c>
      <c r="B105" s="121" t="str">
        <f>IF(ISNA(VLOOKUP(C105,Heroes_Config!$A$5:$B$148,2,)),"",VLOOKUP(C105,Heroes_Config!$A$5:$B$148,2,))</f>
        <v>莉莉丝</v>
      </c>
      <c r="C105" s="121">
        <v>3018</v>
      </c>
      <c r="D105" s="44">
        <v>4</v>
      </c>
      <c r="E105" s="44">
        <f t="shared" ref="E105:L105" si="69">E99</f>
        <v>400</v>
      </c>
      <c r="F105" s="44">
        <f t="shared" si="69"/>
        <v>60</v>
      </c>
      <c r="G105" s="44">
        <f t="shared" si="69"/>
        <v>0.8</v>
      </c>
      <c r="H105" s="44">
        <f t="shared" si="69"/>
        <v>0.8</v>
      </c>
      <c r="I105" s="44">
        <f t="shared" si="69"/>
        <v>0.8</v>
      </c>
      <c r="J105" s="44">
        <f t="shared" si="69"/>
        <v>0.4</v>
      </c>
      <c r="K105" s="44">
        <f t="shared" si="69"/>
        <v>0</v>
      </c>
      <c r="L105" s="44">
        <f t="shared" si="69"/>
        <v>0</v>
      </c>
      <c r="M105" s="44">
        <v>3018</v>
      </c>
      <c r="N105" s="44">
        <v>3018</v>
      </c>
      <c r="O105" s="44">
        <v>4</v>
      </c>
    </row>
    <row r="106" spans="1:15" x14ac:dyDescent="0.15">
      <c r="A106" s="121">
        <f t="shared" si="26"/>
        <v>301805</v>
      </c>
      <c r="B106" s="121" t="str">
        <f>IF(ISNA(VLOOKUP(C106,Heroes_Config!$A$5:$B$148,2,)),"",VLOOKUP(C106,Heroes_Config!$A$5:$B$148,2,))</f>
        <v>莉莉丝</v>
      </c>
      <c r="C106" s="121">
        <v>3018</v>
      </c>
      <c r="D106" s="44">
        <v>5</v>
      </c>
      <c r="E106" s="44">
        <f t="shared" ref="E106:L106" si="70">E100</f>
        <v>0</v>
      </c>
      <c r="F106" s="44">
        <f t="shared" si="70"/>
        <v>0</v>
      </c>
      <c r="G106" s="44">
        <f t="shared" si="70"/>
        <v>1</v>
      </c>
      <c r="H106" s="44">
        <f t="shared" si="70"/>
        <v>1</v>
      </c>
      <c r="I106" s="44">
        <f t="shared" si="70"/>
        <v>1</v>
      </c>
      <c r="J106" s="44">
        <f t="shared" si="70"/>
        <v>0.5</v>
      </c>
      <c r="K106" s="44">
        <f t="shared" si="70"/>
        <v>0</v>
      </c>
      <c r="L106" s="44">
        <f t="shared" si="70"/>
        <v>0</v>
      </c>
      <c r="M106" s="44">
        <v>3018</v>
      </c>
      <c r="N106" s="44">
        <v>3018</v>
      </c>
      <c r="O106" s="44">
        <v>4</v>
      </c>
    </row>
    <row r="107" spans="1:15" x14ac:dyDescent="0.15">
      <c r="A107" s="121">
        <f t="shared" si="26"/>
        <v>301900</v>
      </c>
      <c r="B107" s="121" t="str">
        <f>IF(ISNA(VLOOKUP(C107,Heroes_Config!$A$5:$B$148,2,)),"",VLOOKUP(C107,Heroes_Config!$A$5:$B$148,2,))</f>
        <v>屋大维</v>
      </c>
      <c r="C107" s="121">
        <v>3019</v>
      </c>
      <c r="D107" s="44">
        <v>0</v>
      </c>
      <c r="E107" s="44">
        <f t="shared" ref="E107:L107" si="71">E101</f>
        <v>20</v>
      </c>
      <c r="F107" s="44">
        <f t="shared" si="71"/>
        <v>10</v>
      </c>
      <c r="G107" s="44">
        <f t="shared" si="71"/>
        <v>0</v>
      </c>
      <c r="H107" s="44">
        <f t="shared" si="71"/>
        <v>0</v>
      </c>
      <c r="I107" s="44">
        <f t="shared" si="71"/>
        <v>0</v>
      </c>
      <c r="J107" s="44">
        <f t="shared" si="71"/>
        <v>0</v>
      </c>
      <c r="K107" s="44">
        <f t="shared" si="71"/>
        <v>0</v>
      </c>
      <c r="L107" s="44">
        <f t="shared" si="71"/>
        <v>0</v>
      </c>
      <c r="M107" s="44">
        <v>3019</v>
      </c>
      <c r="N107" s="44">
        <v>3001</v>
      </c>
      <c r="O107" s="44">
        <v>1</v>
      </c>
    </row>
    <row r="108" spans="1:15" x14ac:dyDescent="0.15">
      <c r="A108" s="121">
        <f t="shared" si="26"/>
        <v>301901</v>
      </c>
      <c r="B108" s="121" t="str">
        <f>IF(ISNA(VLOOKUP(C108,Heroes_Config!$A$5:$B$148,2,)),"",VLOOKUP(C108,Heroes_Config!$A$5:$B$148,2,))</f>
        <v>屋大维</v>
      </c>
      <c r="C108" s="121">
        <v>3019</v>
      </c>
      <c r="D108" s="44">
        <v>1</v>
      </c>
      <c r="E108" s="44">
        <f t="shared" ref="E108:L108" si="72">E102</f>
        <v>50</v>
      </c>
      <c r="F108" s="44">
        <f t="shared" si="72"/>
        <v>25</v>
      </c>
      <c r="G108" s="44">
        <f t="shared" si="72"/>
        <v>0.2</v>
      </c>
      <c r="H108" s="44">
        <f t="shared" si="72"/>
        <v>0.2</v>
      </c>
      <c r="I108" s="44">
        <f t="shared" si="72"/>
        <v>0.2</v>
      </c>
      <c r="J108" s="44">
        <f t="shared" si="72"/>
        <v>0.1</v>
      </c>
      <c r="K108" s="44">
        <f t="shared" si="72"/>
        <v>0</v>
      </c>
      <c r="L108" s="44">
        <f t="shared" si="72"/>
        <v>0</v>
      </c>
      <c r="M108" s="44">
        <v>3019</v>
      </c>
      <c r="N108" s="44">
        <v>3001</v>
      </c>
      <c r="O108" s="44">
        <v>2</v>
      </c>
    </row>
    <row r="109" spans="1:15" x14ac:dyDescent="0.15">
      <c r="A109" s="121">
        <f t="shared" si="26"/>
        <v>301902</v>
      </c>
      <c r="B109" s="121" t="str">
        <f>IF(ISNA(VLOOKUP(C109,Heroes_Config!$A$5:$B$148,2,)),"",VLOOKUP(C109,Heroes_Config!$A$5:$B$148,2,))</f>
        <v>屋大维</v>
      </c>
      <c r="C109" s="121">
        <v>3019</v>
      </c>
      <c r="D109" s="44">
        <v>2</v>
      </c>
      <c r="E109" s="44">
        <f t="shared" ref="E109:L109" si="73">E103</f>
        <v>100</v>
      </c>
      <c r="F109" s="44">
        <f t="shared" si="73"/>
        <v>40</v>
      </c>
      <c r="G109" s="44">
        <f t="shared" si="73"/>
        <v>0.4</v>
      </c>
      <c r="H109" s="44">
        <f t="shared" si="73"/>
        <v>0.4</v>
      </c>
      <c r="I109" s="44">
        <f t="shared" si="73"/>
        <v>0.4</v>
      </c>
      <c r="J109" s="44">
        <f t="shared" si="73"/>
        <v>0.2</v>
      </c>
      <c r="K109" s="44">
        <f t="shared" si="73"/>
        <v>0</v>
      </c>
      <c r="L109" s="44">
        <f t="shared" si="73"/>
        <v>0</v>
      </c>
      <c r="M109" s="44">
        <v>3019</v>
      </c>
      <c r="N109" s="44">
        <v>3001</v>
      </c>
      <c r="O109" s="44">
        <v>3</v>
      </c>
    </row>
    <row r="110" spans="1:15" x14ac:dyDescent="0.15">
      <c r="A110" s="121">
        <f t="shared" si="26"/>
        <v>301903</v>
      </c>
      <c r="B110" s="121" t="str">
        <f>IF(ISNA(VLOOKUP(C110,Heroes_Config!$A$5:$B$148,2,)),"",VLOOKUP(C110,Heroes_Config!$A$5:$B$148,2,))</f>
        <v>屋大维</v>
      </c>
      <c r="C110" s="121">
        <v>3019</v>
      </c>
      <c r="D110" s="44">
        <v>3</v>
      </c>
      <c r="E110" s="44">
        <f t="shared" ref="E110:L110" si="74">E104</f>
        <v>200</v>
      </c>
      <c r="F110" s="44">
        <f t="shared" si="74"/>
        <v>50</v>
      </c>
      <c r="G110" s="44">
        <f t="shared" si="74"/>
        <v>0.6</v>
      </c>
      <c r="H110" s="44">
        <f t="shared" si="74"/>
        <v>0.6</v>
      </c>
      <c r="I110" s="44">
        <f t="shared" si="74"/>
        <v>0.6</v>
      </c>
      <c r="J110" s="44">
        <f t="shared" si="74"/>
        <v>0.3</v>
      </c>
      <c r="K110" s="44">
        <f t="shared" si="74"/>
        <v>0</v>
      </c>
      <c r="L110" s="44">
        <f t="shared" si="74"/>
        <v>0</v>
      </c>
      <c r="M110" s="44">
        <v>3019</v>
      </c>
      <c r="N110" s="44">
        <v>3001</v>
      </c>
      <c r="O110" s="44">
        <v>3</v>
      </c>
    </row>
    <row r="111" spans="1:15" x14ac:dyDescent="0.15">
      <c r="A111" s="121">
        <f t="shared" si="26"/>
        <v>301904</v>
      </c>
      <c r="B111" s="121" t="str">
        <f>IF(ISNA(VLOOKUP(C111,Heroes_Config!$A$5:$B$148,2,)),"",VLOOKUP(C111,Heroes_Config!$A$5:$B$148,2,))</f>
        <v>屋大维</v>
      </c>
      <c r="C111" s="121">
        <v>3019</v>
      </c>
      <c r="D111" s="44">
        <v>4</v>
      </c>
      <c r="E111" s="44">
        <f t="shared" ref="E111:L111" si="75">E105</f>
        <v>400</v>
      </c>
      <c r="F111" s="44">
        <f t="shared" si="75"/>
        <v>60</v>
      </c>
      <c r="G111" s="44">
        <f t="shared" si="75"/>
        <v>0.8</v>
      </c>
      <c r="H111" s="44">
        <f t="shared" si="75"/>
        <v>0.8</v>
      </c>
      <c r="I111" s="44">
        <f t="shared" si="75"/>
        <v>0.8</v>
      </c>
      <c r="J111" s="44">
        <f t="shared" si="75"/>
        <v>0.4</v>
      </c>
      <c r="K111" s="44">
        <f t="shared" si="75"/>
        <v>0</v>
      </c>
      <c r="L111" s="44">
        <f t="shared" si="75"/>
        <v>0</v>
      </c>
      <c r="M111" s="44">
        <v>3019</v>
      </c>
      <c r="N111" s="44">
        <v>3001</v>
      </c>
      <c r="O111" s="44">
        <v>4</v>
      </c>
    </row>
    <row r="112" spans="1:15" x14ac:dyDescent="0.15">
      <c r="A112" s="121">
        <f t="shared" si="26"/>
        <v>301905</v>
      </c>
      <c r="B112" s="121" t="str">
        <f>IF(ISNA(VLOOKUP(C112,Heroes_Config!$A$5:$B$148,2,)),"",VLOOKUP(C112,Heroes_Config!$A$5:$B$148,2,))</f>
        <v>屋大维</v>
      </c>
      <c r="C112" s="121">
        <v>3019</v>
      </c>
      <c r="D112" s="44">
        <v>5</v>
      </c>
      <c r="E112" s="44">
        <f t="shared" ref="E112:L112" si="76">E106</f>
        <v>0</v>
      </c>
      <c r="F112" s="44">
        <f t="shared" si="76"/>
        <v>0</v>
      </c>
      <c r="G112" s="44">
        <f t="shared" si="76"/>
        <v>1</v>
      </c>
      <c r="H112" s="44">
        <f t="shared" si="76"/>
        <v>1</v>
      </c>
      <c r="I112" s="44">
        <f t="shared" si="76"/>
        <v>1</v>
      </c>
      <c r="J112" s="44">
        <f t="shared" si="76"/>
        <v>0.5</v>
      </c>
      <c r="K112" s="44">
        <f t="shared" si="76"/>
        <v>0</v>
      </c>
      <c r="L112" s="44">
        <f t="shared" si="76"/>
        <v>0</v>
      </c>
      <c r="M112" s="44">
        <v>3019</v>
      </c>
      <c r="N112" s="44">
        <v>3001</v>
      </c>
      <c r="O112" s="44">
        <v>4</v>
      </c>
    </row>
    <row r="113" spans="1:15" x14ac:dyDescent="0.15">
      <c r="A113" s="121">
        <f t="shared" si="26"/>
        <v>302000</v>
      </c>
      <c r="B113" s="121" t="str">
        <f>IF(ISNA(VLOOKUP(C113,Heroes_Config!$A$5:$B$148,2,)),"",VLOOKUP(C113,Heroes_Config!$A$5:$B$148,2,))</f>
        <v>腓力二世</v>
      </c>
      <c r="C113" s="121">
        <v>3020</v>
      </c>
      <c r="D113" s="44">
        <v>0</v>
      </c>
      <c r="E113" s="44">
        <f t="shared" ref="E113:L113" si="77">E107</f>
        <v>20</v>
      </c>
      <c r="F113" s="44">
        <f t="shared" si="77"/>
        <v>10</v>
      </c>
      <c r="G113" s="44">
        <f t="shared" si="77"/>
        <v>0</v>
      </c>
      <c r="H113" s="44">
        <f t="shared" si="77"/>
        <v>0</v>
      </c>
      <c r="I113" s="44">
        <f t="shared" si="77"/>
        <v>0</v>
      </c>
      <c r="J113" s="44">
        <f t="shared" si="77"/>
        <v>0</v>
      </c>
      <c r="K113" s="44">
        <f t="shared" si="77"/>
        <v>0</v>
      </c>
      <c r="L113" s="44">
        <f t="shared" si="77"/>
        <v>0</v>
      </c>
      <c r="M113" s="44">
        <v>3001</v>
      </c>
      <c r="N113" s="44">
        <v>3001</v>
      </c>
      <c r="O113" s="44">
        <v>1</v>
      </c>
    </row>
    <row r="114" spans="1:15" x14ac:dyDescent="0.15">
      <c r="A114" s="121">
        <f t="shared" si="26"/>
        <v>302001</v>
      </c>
      <c r="B114" s="121" t="str">
        <f>IF(ISNA(VLOOKUP(C114,Heroes_Config!$A$5:$B$148,2,)),"",VLOOKUP(C114,Heroes_Config!$A$5:$B$148,2,))</f>
        <v>腓力二世</v>
      </c>
      <c r="C114" s="121">
        <v>3020</v>
      </c>
      <c r="D114" s="44">
        <v>1</v>
      </c>
      <c r="E114" s="44">
        <f t="shared" ref="E114:L114" si="78">E108</f>
        <v>50</v>
      </c>
      <c r="F114" s="44">
        <f t="shared" si="78"/>
        <v>25</v>
      </c>
      <c r="G114" s="44">
        <f t="shared" si="78"/>
        <v>0.2</v>
      </c>
      <c r="H114" s="44">
        <f t="shared" si="78"/>
        <v>0.2</v>
      </c>
      <c r="I114" s="44">
        <f t="shared" si="78"/>
        <v>0.2</v>
      </c>
      <c r="J114" s="44">
        <f t="shared" si="78"/>
        <v>0.1</v>
      </c>
      <c r="K114" s="44">
        <f t="shared" si="78"/>
        <v>0</v>
      </c>
      <c r="L114" s="44">
        <f t="shared" si="78"/>
        <v>0</v>
      </c>
      <c r="M114" s="44">
        <v>3001</v>
      </c>
      <c r="N114" s="44">
        <v>3001</v>
      </c>
      <c r="O114" s="44">
        <v>2</v>
      </c>
    </row>
    <row r="115" spans="1:15" x14ac:dyDescent="0.15">
      <c r="A115" s="121">
        <f t="shared" si="26"/>
        <v>302002</v>
      </c>
      <c r="B115" s="121" t="str">
        <f>IF(ISNA(VLOOKUP(C115,Heroes_Config!$A$5:$B$148,2,)),"",VLOOKUP(C115,Heroes_Config!$A$5:$B$148,2,))</f>
        <v>腓力二世</v>
      </c>
      <c r="C115" s="121">
        <v>3020</v>
      </c>
      <c r="D115" s="44">
        <v>2</v>
      </c>
      <c r="E115" s="44">
        <f t="shared" ref="E115:L115" si="79">E109</f>
        <v>100</v>
      </c>
      <c r="F115" s="44">
        <f t="shared" si="79"/>
        <v>40</v>
      </c>
      <c r="G115" s="44">
        <f t="shared" si="79"/>
        <v>0.4</v>
      </c>
      <c r="H115" s="44">
        <f t="shared" si="79"/>
        <v>0.4</v>
      </c>
      <c r="I115" s="44">
        <f t="shared" si="79"/>
        <v>0.4</v>
      </c>
      <c r="J115" s="44">
        <f t="shared" si="79"/>
        <v>0.2</v>
      </c>
      <c r="K115" s="44">
        <f t="shared" si="79"/>
        <v>0</v>
      </c>
      <c r="L115" s="44">
        <f t="shared" si="79"/>
        <v>0</v>
      </c>
      <c r="M115" s="44">
        <v>3001</v>
      </c>
      <c r="N115" s="44">
        <v>3001</v>
      </c>
      <c r="O115" s="44">
        <v>3</v>
      </c>
    </row>
    <row r="116" spans="1:15" x14ac:dyDescent="0.15">
      <c r="A116" s="121">
        <f t="shared" si="26"/>
        <v>302003</v>
      </c>
      <c r="B116" s="121" t="str">
        <f>IF(ISNA(VLOOKUP(C116,Heroes_Config!$A$5:$B$148,2,)),"",VLOOKUP(C116,Heroes_Config!$A$5:$B$148,2,))</f>
        <v>腓力二世</v>
      </c>
      <c r="C116" s="121">
        <v>3020</v>
      </c>
      <c r="D116" s="44">
        <v>3</v>
      </c>
      <c r="E116" s="44">
        <f t="shared" ref="E116:L116" si="80">E110</f>
        <v>200</v>
      </c>
      <c r="F116" s="44">
        <f t="shared" si="80"/>
        <v>50</v>
      </c>
      <c r="G116" s="44">
        <f t="shared" si="80"/>
        <v>0.6</v>
      </c>
      <c r="H116" s="44">
        <f t="shared" si="80"/>
        <v>0.6</v>
      </c>
      <c r="I116" s="44">
        <f t="shared" si="80"/>
        <v>0.6</v>
      </c>
      <c r="J116" s="44">
        <f t="shared" si="80"/>
        <v>0.3</v>
      </c>
      <c r="K116" s="44">
        <f t="shared" si="80"/>
        <v>0</v>
      </c>
      <c r="L116" s="44">
        <f t="shared" si="80"/>
        <v>0</v>
      </c>
      <c r="M116" s="44">
        <v>3001</v>
      </c>
      <c r="N116" s="44">
        <v>3001</v>
      </c>
      <c r="O116" s="44">
        <v>3</v>
      </c>
    </row>
    <row r="117" spans="1:15" x14ac:dyDescent="0.15">
      <c r="A117" s="121">
        <f t="shared" si="26"/>
        <v>302004</v>
      </c>
      <c r="B117" s="121" t="str">
        <f>IF(ISNA(VLOOKUP(C117,Heroes_Config!$A$5:$B$148,2,)),"",VLOOKUP(C117,Heroes_Config!$A$5:$B$148,2,))</f>
        <v>腓力二世</v>
      </c>
      <c r="C117" s="121">
        <v>3020</v>
      </c>
      <c r="D117" s="44">
        <v>4</v>
      </c>
      <c r="E117" s="44">
        <f t="shared" ref="E117:L117" si="81">E111</f>
        <v>400</v>
      </c>
      <c r="F117" s="44">
        <f t="shared" si="81"/>
        <v>60</v>
      </c>
      <c r="G117" s="44">
        <f t="shared" si="81"/>
        <v>0.8</v>
      </c>
      <c r="H117" s="44">
        <f t="shared" si="81"/>
        <v>0.8</v>
      </c>
      <c r="I117" s="44">
        <f t="shared" si="81"/>
        <v>0.8</v>
      </c>
      <c r="J117" s="44">
        <f t="shared" si="81"/>
        <v>0.4</v>
      </c>
      <c r="K117" s="44">
        <f t="shared" si="81"/>
        <v>0</v>
      </c>
      <c r="L117" s="44">
        <f t="shared" si="81"/>
        <v>0</v>
      </c>
      <c r="M117" s="44">
        <v>3001</v>
      </c>
      <c r="N117" s="44">
        <v>3001</v>
      </c>
      <c r="O117" s="44">
        <v>4</v>
      </c>
    </row>
    <row r="118" spans="1:15" x14ac:dyDescent="0.15">
      <c r="A118" s="121">
        <f t="shared" si="26"/>
        <v>302005</v>
      </c>
      <c r="B118" s="121" t="str">
        <f>IF(ISNA(VLOOKUP(C118,Heroes_Config!$A$5:$B$148,2,)),"",VLOOKUP(C118,Heroes_Config!$A$5:$B$148,2,))</f>
        <v>腓力二世</v>
      </c>
      <c r="C118" s="121">
        <v>3020</v>
      </c>
      <c r="D118" s="44">
        <v>5</v>
      </c>
      <c r="E118" s="44">
        <f t="shared" ref="E118:L118" si="82">E112</f>
        <v>0</v>
      </c>
      <c r="F118" s="44">
        <f t="shared" si="82"/>
        <v>0</v>
      </c>
      <c r="G118" s="44">
        <f t="shared" si="82"/>
        <v>1</v>
      </c>
      <c r="H118" s="44">
        <f t="shared" si="82"/>
        <v>1</v>
      </c>
      <c r="I118" s="44">
        <f t="shared" si="82"/>
        <v>1</v>
      </c>
      <c r="J118" s="44">
        <f t="shared" si="82"/>
        <v>0.5</v>
      </c>
      <c r="K118" s="44">
        <f t="shared" si="82"/>
        <v>0</v>
      </c>
      <c r="L118" s="44">
        <f t="shared" si="82"/>
        <v>0</v>
      </c>
      <c r="M118" s="44">
        <v>3001</v>
      </c>
      <c r="N118" s="44">
        <v>3001</v>
      </c>
      <c r="O118" s="44">
        <v>4</v>
      </c>
    </row>
    <row r="119" spans="1:15" x14ac:dyDescent="0.15">
      <c r="A119" s="120">
        <f t="shared" si="26"/>
        <v>302100</v>
      </c>
      <c r="B119" s="120" t="str">
        <f>IF(ISNA(VLOOKUP(C119,Heroes_Config!$A$5:$B$148,2,)),"",VLOOKUP(C119,Heroes_Config!$A$5:$B$148,2,))</f>
        <v>君士坦丁</v>
      </c>
      <c r="C119" s="121">
        <v>3021</v>
      </c>
      <c r="D119" s="44">
        <v>0</v>
      </c>
      <c r="E119" s="44">
        <f t="shared" ref="E119:L119" si="83">E113</f>
        <v>20</v>
      </c>
      <c r="F119" s="44">
        <f t="shared" si="83"/>
        <v>10</v>
      </c>
      <c r="G119" s="44">
        <f t="shared" si="83"/>
        <v>0</v>
      </c>
      <c r="H119" s="44">
        <f t="shared" si="83"/>
        <v>0</v>
      </c>
      <c r="I119" s="44">
        <f t="shared" si="83"/>
        <v>0</v>
      </c>
      <c r="J119" s="44">
        <f t="shared" si="83"/>
        <v>0</v>
      </c>
      <c r="K119" s="44">
        <f t="shared" si="83"/>
        <v>0</v>
      </c>
      <c r="L119" s="44">
        <f t="shared" si="83"/>
        <v>0</v>
      </c>
      <c r="M119" s="44">
        <v>3021</v>
      </c>
      <c r="N119" s="44">
        <v>3021</v>
      </c>
      <c r="O119" s="44">
        <v>1</v>
      </c>
    </row>
    <row r="120" spans="1:15" x14ac:dyDescent="0.15">
      <c r="A120" s="120">
        <f t="shared" si="26"/>
        <v>302101</v>
      </c>
      <c r="B120" s="120" t="str">
        <f>IF(ISNA(VLOOKUP(C120,Heroes_Config!$A$5:$B$148,2,)),"",VLOOKUP(C120,Heroes_Config!$A$5:$B$148,2,))</f>
        <v>君士坦丁</v>
      </c>
      <c r="C120" s="121">
        <v>3021</v>
      </c>
      <c r="D120" s="44">
        <v>1</v>
      </c>
      <c r="E120" s="44">
        <f t="shared" ref="E120:L120" si="84">E114</f>
        <v>50</v>
      </c>
      <c r="F120" s="44">
        <f t="shared" si="84"/>
        <v>25</v>
      </c>
      <c r="G120" s="44">
        <f t="shared" si="84"/>
        <v>0.2</v>
      </c>
      <c r="H120" s="44">
        <f t="shared" si="84"/>
        <v>0.2</v>
      </c>
      <c r="I120" s="44">
        <f t="shared" si="84"/>
        <v>0.2</v>
      </c>
      <c r="J120" s="44">
        <f t="shared" si="84"/>
        <v>0.1</v>
      </c>
      <c r="K120" s="44">
        <f t="shared" si="84"/>
        <v>0</v>
      </c>
      <c r="L120" s="44">
        <f t="shared" si="84"/>
        <v>0</v>
      </c>
      <c r="M120" s="44">
        <v>3021</v>
      </c>
      <c r="N120" s="44">
        <v>3021</v>
      </c>
      <c r="O120" s="44">
        <v>2</v>
      </c>
    </row>
    <row r="121" spans="1:15" x14ac:dyDescent="0.15">
      <c r="A121" s="120">
        <f t="shared" si="26"/>
        <v>302102</v>
      </c>
      <c r="B121" s="120" t="str">
        <f>IF(ISNA(VLOOKUP(C121,Heroes_Config!$A$5:$B$148,2,)),"",VLOOKUP(C121,Heroes_Config!$A$5:$B$148,2,))</f>
        <v>君士坦丁</v>
      </c>
      <c r="C121" s="121">
        <v>3021</v>
      </c>
      <c r="D121" s="44">
        <v>2</v>
      </c>
      <c r="E121" s="44">
        <f t="shared" ref="E121:L121" si="85">E115</f>
        <v>100</v>
      </c>
      <c r="F121" s="44">
        <f t="shared" si="85"/>
        <v>40</v>
      </c>
      <c r="G121" s="44">
        <f t="shared" si="85"/>
        <v>0.4</v>
      </c>
      <c r="H121" s="44">
        <f t="shared" si="85"/>
        <v>0.4</v>
      </c>
      <c r="I121" s="44">
        <f t="shared" si="85"/>
        <v>0.4</v>
      </c>
      <c r="J121" s="44">
        <f t="shared" si="85"/>
        <v>0.2</v>
      </c>
      <c r="K121" s="44">
        <f t="shared" si="85"/>
        <v>0</v>
      </c>
      <c r="L121" s="44">
        <f t="shared" si="85"/>
        <v>0</v>
      </c>
      <c r="M121" s="44">
        <v>3021</v>
      </c>
      <c r="N121" s="44">
        <v>3021</v>
      </c>
      <c r="O121" s="44">
        <v>3</v>
      </c>
    </row>
    <row r="122" spans="1:15" x14ac:dyDescent="0.15">
      <c r="A122" s="120">
        <f t="shared" si="26"/>
        <v>302103</v>
      </c>
      <c r="B122" s="120" t="str">
        <f>IF(ISNA(VLOOKUP(C122,Heroes_Config!$A$5:$B$148,2,)),"",VLOOKUP(C122,Heroes_Config!$A$5:$B$148,2,))</f>
        <v>君士坦丁</v>
      </c>
      <c r="C122" s="121">
        <v>3021</v>
      </c>
      <c r="D122" s="44">
        <v>3</v>
      </c>
      <c r="E122" s="44">
        <f t="shared" ref="E122:L122" si="86">E116</f>
        <v>200</v>
      </c>
      <c r="F122" s="44">
        <f t="shared" si="86"/>
        <v>50</v>
      </c>
      <c r="G122" s="44">
        <f t="shared" si="86"/>
        <v>0.6</v>
      </c>
      <c r="H122" s="44">
        <f t="shared" si="86"/>
        <v>0.6</v>
      </c>
      <c r="I122" s="44">
        <f t="shared" si="86"/>
        <v>0.6</v>
      </c>
      <c r="J122" s="44">
        <f t="shared" si="86"/>
        <v>0.3</v>
      </c>
      <c r="K122" s="44">
        <f t="shared" si="86"/>
        <v>0</v>
      </c>
      <c r="L122" s="44">
        <f t="shared" si="86"/>
        <v>0</v>
      </c>
      <c r="M122" s="44">
        <v>3021</v>
      </c>
      <c r="N122" s="44">
        <v>3021</v>
      </c>
      <c r="O122" s="44">
        <v>3</v>
      </c>
    </row>
    <row r="123" spans="1:15" x14ac:dyDescent="0.15">
      <c r="A123" s="120">
        <f t="shared" si="26"/>
        <v>302104</v>
      </c>
      <c r="B123" s="120" t="str">
        <f>IF(ISNA(VLOOKUP(C123,Heroes_Config!$A$5:$B$148,2,)),"",VLOOKUP(C123,Heroes_Config!$A$5:$B$148,2,))</f>
        <v>君士坦丁</v>
      </c>
      <c r="C123" s="121">
        <v>3021</v>
      </c>
      <c r="D123" s="44">
        <v>4</v>
      </c>
      <c r="E123" s="44">
        <f t="shared" ref="E123:L123" si="87">E117</f>
        <v>400</v>
      </c>
      <c r="F123" s="44">
        <f t="shared" si="87"/>
        <v>60</v>
      </c>
      <c r="G123" s="44">
        <f t="shared" si="87"/>
        <v>0.8</v>
      </c>
      <c r="H123" s="44">
        <f t="shared" si="87"/>
        <v>0.8</v>
      </c>
      <c r="I123" s="44">
        <f t="shared" si="87"/>
        <v>0.8</v>
      </c>
      <c r="J123" s="44">
        <f t="shared" si="87"/>
        <v>0.4</v>
      </c>
      <c r="K123" s="44">
        <f t="shared" si="87"/>
        <v>0</v>
      </c>
      <c r="L123" s="44">
        <f t="shared" si="87"/>
        <v>0</v>
      </c>
      <c r="M123" s="44">
        <v>3021</v>
      </c>
      <c r="N123" s="44">
        <v>3021</v>
      </c>
      <c r="O123" s="44">
        <v>4</v>
      </c>
    </row>
    <row r="124" spans="1:15" x14ac:dyDescent="0.15">
      <c r="A124" s="120">
        <f t="shared" si="26"/>
        <v>302105</v>
      </c>
      <c r="B124" s="120" t="str">
        <f>IF(ISNA(VLOOKUP(C124,Heroes_Config!$A$5:$B$148,2,)),"",VLOOKUP(C124,Heroes_Config!$A$5:$B$148,2,))</f>
        <v>君士坦丁</v>
      </c>
      <c r="C124" s="121">
        <v>3021</v>
      </c>
      <c r="D124" s="44">
        <v>5</v>
      </c>
      <c r="E124" s="44">
        <f t="shared" ref="E124:L124" si="88">E118</f>
        <v>0</v>
      </c>
      <c r="F124" s="44">
        <f t="shared" si="88"/>
        <v>0</v>
      </c>
      <c r="G124" s="44">
        <f t="shared" si="88"/>
        <v>1</v>
      </c>
      <c r="H124" s="44">
        <f t="shared" si="88"/>
        <v>1</v>
      </c>
      <c r="I124" s="44">
        <f t="shared" si="88"/>
        <v>1</v>
      </c>
      <c r="J124" s="44">
        <f t="shared" si="88"/>
        <v>0.5</v>
      </c>
      <c r="K124" s="44">
        <f t="shared" si="88"/>
        <v>0</v>
      </c>
      <c r="L124" s="44">
        <f t="shared" si="88"/>
        <v>0</v>
      </c>
      <c r="M124" s="44">
        <v>3021</v>
      </c>
      <c r="N124" s="44">
        <v>3021</v>
      </c>
      <c r="O124" s="44">
        <v>4</v>
      </c>
    </row>
    <row r="125" spans="1:15" x14ac:dyDescent="0.15">
      <c r="A125" s="121">
        <f t="shared" si="26"/>
        <v>302200</v>
      </c>
      <c r="B125" s="121" t="str">
        <f>IF(ISNA(VLOOKUP(C125,Heroes_Config!$A$5:$B$148,2,)),"",VLOOKUP(C125,Heroes_Config!$A$5:$B$148,2,))</f>
        <v>熙德</v>
      </c>
      <c r="C125" s="121">
        <v>3022</v>
      </c>
      <c r="D125" s="44">
        <v>0</v>
      </c>
      <c r="E125" s="44">
        <f t="shared" ref="E125:L125" si="89">E119</f>
        <v>20</v>
      </c>
      <c r="F125" s="44">
        <f t="shared" si="89"/>
        <v>10</v>
      </c>
      <c r="G125" s="44">
        <f t="shared" si="89"/>
        <v>0</v>
      </c>
      <c r="H125" s="44">
        <f t="shared" si="89"/>
        <v>0</v>
      </c>
      <c r="I125" s="44">
        <f t="shared" si="89"/>
        <v>0</v>
      </c>
      <c r="J125" s="44">
        <f t="shared" si="89"/>
        <v>0</v>
      </c>
      <c r="K125" s="44">
        <f t="shared" si="89"/>
        <v>0</v>
      </c>
      <c r="L125" s="44">
        <f t="shared" si="89"/>
        <v>0</v>
      </c>
      <c r="M125" s="44">
        <v>3022</v>
      </c>
      <c r="N125" s="44">
        <v>3022</v>
      </c>
      <c r="O125" s="44">
        <v>1</v>
      </c>
    </row>
    <row r="126" spans="1:15" x14ac:dyDescent="0.15">
      <c r="A126" s="121">
        <f t="shared" si="26"/>
        <v>302201</v>
      </c>
      <c r="B126" s="121" t="str">
        <f>IF(ISNA(VLOOKUP(C126,Heroes_Config!$A$5:$B$148,2,)),"",VLOOKUP(C126,Heroes_Config!$A$5:$B$148,2,))</f>
        <v>熙德</v>
      </c>
      <c r="C126" s="121">
        <v>3022</v>
      </c>
      <c r="D126" s="44">
        <v>1</v>
      </c>
      <c r="E126" s="44">
        <f t="shared" ref="E126:L126" si="90">E120</f>
        <v>50</v>
      </c>
      <c r="F126" s="44">
        <f t="shared" si="90"/>
        <v>25</v>
      </c>
      <c r="G126" s="44">
        <f t="shared" si="90"/>
        <v>0.2</v>
      </c>
      <c r="H126" s="44">
        <f t="shared" si="90"/>
        <v>0.2</v>
      </c>
      <c r="I126" s="44">
        <f t="shared" si="90"/>
        <v>0.2</v>
      </c>
      <c r="J126" s="44">
        <f t="shared" si="90"/>
        <v>0.1</v>
      </c>
      <c r="K126" s="44">
        <f t="shared" si="90"/>
        <v>0</v>
      </c>
      <c r="L126" s="44">
        <f t="shared" si="90"/>
        <v>0</v>
      </c>
      <c r="M126" s="44">
        <v>3022</v>
      </c>
      <c r="N126" s="44">
        <v>3022</v>
      </c>
      <c r="O126" s="44">
        <v>2</v>
      </c>
    </row>
    <row r="127" spans="1:15" x14ac:dyDescent="0.15">
      <c r="A127" s="121">
        <f t="shared" ref="A127:A526" si="91">C127*100+D127</f>
        <v>302202</v>
      </c>
      <c r="B127" s="121" t="str">
        <f>IF(ISNA(VLOOKUP(C127,Heroes_Config!$A$5:$B$148,2,)),"",VLOOKUP(C127,Heroes_Config!$A$5:$B$148,2,))</f>
        <v>熙德</v>
      </c>
      <c r="C127" s="121">
        <v>3022</v>
      </c>
      <c r="D127" s="44">
        <v>2</v>
      </c>
      <c r="E127" s="44">
        <f t="shared" ref="E127:L127" si="92">E121</f>
        <v>100</v>
      </c>
      <c r="F127" s="44">
        <f t="shared" si="92"/>
        <v>40</v>
      </c>
      <c r="G127" s="44">
        <f t="shared" si="92"/>
        <v>0.4</v>
      </c>
      <c r="H127" s="44">
        <f t="shared" si="92"/>
        <v>0.4</v>
      </c>
      <c r="I127" s="44">
        <f t="shared" si="92"/>
        <v>0.4</v>
      </c>
      <c r="J127" s="44">
        <f t="shared" si="92"/>
        <v>0.2</v>
      </c>
      <c r="K127" s="44">
        <f t="shared" si="92"/>
        <v>0</v>
      </c>
      <c r="L127" s="44">
        <f t="shared" si="92"/>
        <v>0</v>
      </c>
      <c r="M127" s="44">
        <v>3022</v>
      </c>
      <c r="N127" s="44">
        <v>3022</v>
      </c>
      <c r="O127" s="44">
        <v>3</v>
      </c>
    </row>
    <row r="128" spans="1:15" x14ac:dyDescent="0.15">
      <c r="A128" s="121">
        <f t="shared" si="91"/>
        <v>302203</v>
      </c>
      <c r="B128" s="121" t="str">
        <f>IF(ISNA(VLOOKUP(C128,Heroes_Config!$A$5:$B$148,2,)),"",VLOOKUP(C128,Heroes_Config!$A$5:$B$148,2,))</f>
        <v>熙德</v>
      </c>
      <c r="C128" s="121">
        <v>3022</v>
      </c>
      <c r="D128" s="44">
        <v>3</v>
      </c>
      <c r="E128" s="44">
        <f t="shared" ref="E128:L128" si="93">E122</f>
        <v>200</v>
      </c>
      <c r="F128" s="44">
        <f t="shared" si="93"/>
        <v>50</v>
      </c>
      <c r="G128" s="44">
        <f t="shared" si="93"/>
        <v>0.6</v>
      </c>
      <c r="H128" s="44">
        <f t="shared" si="93"/>
        <v>0.6</v>
      </c>
      <c r="I128" s="44">
        <f t="shared" si="93"/>
        <v>0.6</v>
      </c>
      <c r="J128" s="44">
        <f t="shared" si="93"/>
        <v>0.3</v>
      </c>
      <c r="K128" s="44">
        <f t="shared" si="93"/>
        <v>0</v>
      </c>
      <c r="L128" s="44">
        <f t="shared" si="93"/>
        <v>0</v>
      </c>
      <c r="M128" s="44">
        <v>3022</v>
      </c>
      <c r="N128" s="44">
        <v>3022</v>
      </c>
      <c r="O128" s="44">
        <v>3</v>
      </c>
    </row>
    <row r="129" spans="1:15" x14ac:dyDescent="0.15">
      <c r="A129" s="121">
        <f t="shared" si="91"/>
        <v>302204</v>
      </c>
      <c r="B129" s="121" t="str">
        <f>IF(ISNA(VLOOKUP(C129,Heroes_Config!$A$5:$B$148,2,)),"",VLOOKUP(C129,Heroes_Config!$A$5:$B$148,2,))</f>
        <v>熙德</v>
      </c>
      <c r="C129" s="121">
        <v>3022</v>
      </c>
      <c r="D129" s="44">
        <v>4</v>
      </c>
      <c r="E129" s="44">
        <f t="shared" ref="E129:L129" si="94">E123</f>
        <v>400</v>
      </c>
      <c r="F129" s="44">
        <f t="shared" si="94"/>
        <v>60</v>
      </c>
      <c r="G129" s="44">
        <f t="shared" si="94"/>
        <v>0.8</v>
      </c>
      <c r="H129" s="44">
        <f t="shared" si="94"/>
        <v>0.8</v>
      </c>
      <c r="I129" s="44">
        <f t="shared" si="94"/>
        <v>0.8</v>
      </c>
      <c r="J129" s="44">
        <f t="shared" si="94"/>
        <v>0.4</v>
      </c>
      <c r="K129" s="44">
        <f t="shared" si="94"/>
        <v>0</v>
      </c>
      <c r="L129" s="44">
        <f t="shared" si="94"/>
        <v>0</v>
      </c>
      <c r="M129" s="44">
        <v>3022</v>
      </c>
      <c r="N129" s="44">
        <v>3022</v>
      </c>
      <c r="O129" s="44">
        <v>4</v>
      </c>
    </row>
    <row r="130" spans="1:15" x14ac:dyDescent="0.15">
      <c r="A130" s="121">
        <f t="shared" si="91"/>
        <v>302205</v>
      </c>
      <c r="B130" s="121" t="str">
        <f>IF(ISNA(VLOOKUP(C130,Heroes_Config!$A$5:$B$148,2,)),"",VLOOKUP(C130,Heroes_Config!$A$5:$B$148,2,))</f>
        <v>熙德</v>
      </c>
      <c r="C130" s="121">
        <v>3022</v>
      </c>
      <c r="D130" s="44">
        <v>5</v>
      </c>
      <c r="E130" s="44">
        <f t="shared" ref="E130:L130" si="95">E124</f>
        <v>0</v>
      </c>
      <c r="F130" s="44">
        <f t="shared" si="95"/>
        <v>0</v>
      </c>
      <c r="G130" s="44">
        <f t="shared" si="95"/>
        <v>1</v>
      </c>
      <c r="H130" s="44">
        <f t="shared" si="95"/>
        <v>1</v>
      </c>
      <c r="I130" s="44">
        <f t="shared" si="95"/>
        <v>1</v>
      </c>
      <c r="J130" s="44">
        <f t="shared" si="95"/>
        <v>0.5</v>
      </c>
      <c r="K130" s="44">
        <f t="shared" si="95"/>
        <v>0</v>
      </c>
      <c r="L130" s="44">
        <f t="shared" si="95"/>
        <v>0</v>
      </c>
      <c r="M130" s="44">
        <v>3022</v>
      </c>
      <c r="N130" s="44">
        <v>3022</v>
      </c>
      <c r="O130" s="44">
        <v>4</v>
      </c>
    </row>
    <row r="131" spans="1:15" x14ac:dyDescent="0.15">
      <c r="A131" s="121">
        <f t="shared" si="91"/>
        <v>302300</v>
      </c>
      <c r="B131" s="121" t="str">
        <f>IF(ISNA(VLOOKUP(C131,Heroes_Config!$A$5:$B$148,2,)),"",VLOOKUP(C131,Heroes_Config!$A$5:$B$148,2,))</f>
        <v>芬恩·麦克库尔</v>
      </c>
      <c r="C131" s="121">
        <v>3023</v>
      </c>
      <c r="D131" s="44">
        <v>0</v>
      </c>
      <c r="E131" s="44">
        <f t="shared" ref="E131:L131" si="96">E125</f>
        <v>20</v>
      </c>
      <c r="F131" s="44">
        <f t="shared" si="96"/>
        <v>10</v>
      </c>
      <c r="G131" s="44">
        <f t="shared" si="96"/>
        <v>0</v>
      </c>
      <c r="H131" s="44">
        <f t="shared" si="96"/>
        <v>0</v>
      </c>
      <c r="I131" s="44">
        <f t="shared" si="96"/>
        <v>0</v>
      </c>
      <c r="J131" s="44">
        <f t="shared" si="96"/>
        <v>0</v>
      </c>
      <c r="K131" s="44">
        <f t="shared" si="96"/>
        <v>0</v>
      </c>
      <c r="L131" s="44">
        <f t="shared" si="96"/>
        <v>0</v>
      </c>
      <c r="M131" s="44">
        <v>3001</v>
      </c>
      <c r="N131" s="44">
        <v>3001</v>
      </c>
      <c r="O131" s="44">
        <v>1</v>
      </c>
    </row>
    <row r="132" spans="1:15" x14ac:dyDescent="0.15">
      <c r="A132" s="121">
        <f t="shared" si="91"/>
        <v>302301</v>
      </c>
      <c r="B132" s="121" t="str">
        <f>IF(ISNA(VLOOKUP(C132,Heroes_Config!$A$5:$B$148,2,)),"",VLOOKUP(C132,Heroes_Config!$A$5:$B$148,2,))</f>
        <v>芬恩·麦克库尔</v>
      </c>
      <c r="C132" s="121">
        <v>3023</v>
      </c>
      <c r="D132" s="44">
        <v>1</v>
      </c>
      <c r="E132" s="44">
        <f t="shared" ref="E132:L132" si="97">E126</f>
        <v>50</v>
      </c>
      <c r="F132" s="44">
        <f t="shared" si="97"/>
        <v>25</v>
      </c>
      <c r="G132" s="44">
        <f t="shared" si="97"/>
        <v>0.2</v>
      </c>
      <c r="H132" s="44">
        <f t="shared" si="97"/>
        <v>0.2</v>
      </c>
      <c r="I132" s="44">
        <f t="shared" si="97"/>
        <v>0.2</v>
      </c>
      <c r="J132" s="44">
        <f t="shared" si="97"/>
        <v>0.1</v>
      </c>
      <c r="K132" s="44">
        <f t="shared" si="97"/>
        <v>0</v>
      </c>
      <c r="L132" s="44">
        <f t="shared" si="97"/>
        <v>0</v>
      </c>
      <c r="M132" s="44">
        <v>3001</v>
      </c>
      <c r="N132" s="44">
        <v>3001</v>
      </c>
      <c r="O132" s="44">
        <v>2</v>
      </c>
    </row>
    <row r="133" spans="1:15" x14ac:dyDescent="0.15">
      <c r="A133" s="121">
        <f t="shared" si="91"/>
        <v>302302</v>
      </c>
      <c r="B133" s="121" t="str">
        <f>IF(ISNA(VLOOKUP(C133,Heroes_Config!$A$5:$B$148,2,)),"",VLOOKUP(C133,Heroes_Config!$A$5:$B$148,2,))</f>
        <v>芬恩·麦克库尔</v>
      </c>
      <c r="C133" s="121">
        <v>3023</v>
      </c>
      <c r="D133" s="44">
        <v>2</v>
      </c>
      <c r="E133" s="44">
        <f t="shared" ref="E133:L133" si="98">E127</f>
        <v>100</v>
      </c>
      <c r="F133" s="44">
        <f t="shared" si="98"/>
        <v>40</v>
      </c>
      <c r="G133" s="44">
        <f t="shared" si="98"/>
        <v>0.4</v>
      </c>
      <c r="H133" s="44">
        <f t="shared" si="98"/>
        <v>0.4</v>
      </c>
      <c r="I133" s="44">
        <f t="shared" si="98"/>
        <v>0.4</v>
      </c>
      <c r="J133" s="44">
        <f t="shared" si="98"/>
        <v>0.2</v>
      </c>
      <c r="K133" s="44">
        <f t="shared" si="98"/>
        <v>0</v>
      </c>
      <c r="L133" s="44">
        <f t="shared" si="98"/>
        <v>0</v>
      </c>
      <c r="M133" s="44">
        <v>3001</v>
      </c>
      <c r="N133" s="44">
        <v>3001</v>
      </c>
      <c r="O133" s="44">
        <v>3</v>
      </c>
    </row>
    <row r="134" spans="1:15" x14ac:dyDescent="0.15">
      <c r="A134" s="121">
        <f t="shared" si="91"/>
        <v>302303</v>
      </c>
      <c r="B134" s="121" t="str">
        <f>IF(ISNA(VLOOKUP(C134,Heroes_Config!$A$5:$B$148,2,)),"",VLOOKUP(C134,Heroes_Config!$A$5:$B$148,2,))</f>
        <v>芬恩·麦克库尔</v>
      </c>
      <c r="C134" s="121">
        <v>3023</v>
      </c>
      <c r="D134" s="44">
        <v>3</v>
      </c>
      <c r="E134" s="44">
        <f t="shared" ref="E134:L134" si="99">E128</f>
        <v>200</v>
      </c>
      <c r="F134" s="44">
        <f t="shared" si="99"/>
        <v>50</v>
      </c>
      <c r="G134" s="44">
        <f t="shared" si="99"/>
        <v>0.6</v>
      </c>
      <c r="H134" s="44">
        <f t="shared" si="99"/>
        <v>0.6</v>
      </c>
      <c r="I134" s="44">
        <f t="shared" si="99"/>
        <v>0.6</v>
      </c>
      <c r="J134" s="44">
        <f t="shared" si="99"/>
        <v>0.3</v>
      </c>
      <c r="K134" s="44">
        <f t="shared" si="99"/>
        <v>0</v>
      </c>
      <c r="L134" s="44">
        <f t="shared" si="99"/>
        <v>0</v>
      </c>
      <c r="M134" s="44">
        <v>3001</v>
      </c>
      <c r="N134" s="44">
        <v>3001</v>
      </c>
      <c r="O134" s="44">
        <v>3</v>
      </c>
    </row>
    <row r="135" spans="1:15" x14ac:dyDescent="0.15">
      <c r="A135" s="121">
        <f t="shared" si="91"/>
        <v>302304</v>
      </c>
      <c r="B135" s="121" t="str">
        <f>IF(ISNA(VLOOKUP(C135,Heroes_Config!$A$5:$B$148,2,)),"",VLOOKUP(C135,Heroes_Config!$A$5:$B$148,2,))</f>
        <v>芬恩·麦克库尔</v>
      </c>
      <c r="C135" s="121">
        <v>3023</v>
      </c>
      <c r="D135" s="44">
        <v>4</v>
      </c>
      <c r="E135" s="44">
        <f t="shared" ref="E135:L135" si="100">E129</f>
        <v>400</v>
      </c>
      <c r="F135" s="44">
        <f t="shared" si="100"/>
        <v>60</v>
      </c>
      <c r="G135" s="44">
        <f t="shared" si="100"/>
        <v>0.8</v>
      </c>
      <c r="H135" s="44">
        <f t="shared" si="100"/>
        <v>0.8</v>
      </c>
      <c r="I135" s="44">
        <f t="shared" si="100"/>
        <v>0.8</v>
      </c>
      <c r="J135" s="44">
        <f t="shared" si="100"/>
        <v>0.4</v>
      </c>
      <c r="K135" s="44">
        <f t="shared" si="100"/>
        <v>0</v>
      </c>
      <c r="L135" s="44">
        <f t="shared" si="100"/>
        <v>0</v>
      </c>
      <c r="M135" s="44">
        <v>3001</v>
      </c>
      <c r="N135" s="44">
        <v>3001</v>
      </c>
      <c r="O135" s="44">
        <v>4</v>
      </c>
    </row>
    <row r="136" spans="1:15" x14ac:dyDescent="0.15">
      <c r="A136" s="121">
        <f t="shared" si="91"/>
        <v>302305</v>
      </c>
      <c r="B136" s="121" t="str">
        <f>IF(ISNA(VLOOKUP(C136,Heroes_Config!$A$5:$B$148,2,)),"",VLOOKUP(C136,Heroes_Config!$A$5:$B$148,2,))</f>
        <v>芬恩·麦克库尔</v>
      </c>
      <c r="C136" s="121">
        <v>3023</v>
      </c>
      <c r="D136" s="44">
        <v>5</v>
      </c>
      <c r="E136" s="44">
        <f t="shared" ref="E136:L136" si="101">E130</f>
        <v>0</v>
      </c>
      <c r="F136" s="44">
        <f t="shared" si="101"/>
        <v>0</v>
      </c>
      <c r="G136" s="44">
        <f t="shared" si="101"/>
        <v>1</v>
      </c>
      <c r="H136" s="44">
        <f t="shared" si="101"/>
        <v>1</v>
      </c>
      <c r="I136" s="44">
        <f t="shared" si="101"/>
        <v>1</v>
      </c>
      <c r="J136" s="44">
        <f t="shared" si="101"/>
        <v>0.5</v>
      </c>
      <c r="K136" s="44">
        <f t="shared" si="101"/>
        <v>0</v>
      </c>
      <c r="L136" s="44">
        <f t="shared" si="101"/>
        <v>0</v>
      </c>
      <c r="M136" s="44">
        <v>3001</v>
      </c>
      <c r="N136" s="44">
        <v>3001</v>
      </c>
      <c r="O136" s="44">
        <v>4</v>
      </c>
    </row>
    <row r="137" spans="1:15" x14ac:dyDescent="0.15">
      <c r="A137" s="120">
        <f t="shared" si="91"/>
        <v>302400</v>
      </c>
      <c r="B137" s="120" t="str">
        <f>IF(ISNA(VLOOKUP(C137,Heroes_Config!$A$5:$B$148,2,)),"",VLOOKUP(C137,Heroes_Config!$A$5:$B$148,2,))</f>
        <v>莫甘娜</v>
      </c>
      <c r="C137" s="121">
        <v>3024</v>
      </c>
      <c r="D137" s="44">
        <v>0</v>
      </c>
      <c r="E137" s="44">
        <f t="shared" ref="E137:L137" si="102">E131</f>
        <v>20</v>
      </c>
      <c r="F137" s="44">
        <f t="shared" si="102"/>
        <v>10</v>
      </c>
      <c r="G137" s="44">
        <f t="shared" si="102"/>
        <v>0</v>
      </c>
      <c r="H137" s="44">
        <f t="shared" si="102"/>
        <v>0</v>
      </c>
      <c r="I137" s="44">
        <f t="shared" si="102"/>
        <v>0</v>
      </c>
      <c r="J137" s="44">
        <f t="shared" si="102"/>
        <v>0</v>
      </c>
      <c r="K137" s="44">
        <f t="shared" si="102"/>
        <v>0</v>
      </c>
      <c r="L137" s="44">
        <f t="shared" si="102"/>
        <v>0</v>
      </c>
      <c r="M137" s="44">
        <v>3024</v>
      </c>
      <c r="N137" s="44">
        <v>3024</v>
      </c>
      <c r="O137" s="44">
        <v>1</v>
      </c>
    </row>
    <row r="138" spans="1:15" x14ac:dyDescent="0.15">
      <c r="A138" s="120">
        <f t="shared" si="91"/>
        <v>302401</v>
      </c>
      <c r="B138" s="120" t="str">
        <f>IF(ISNA(VLOOKUP(C138,Heroes_Config!$A$5:$B$148,2,)),"",VLOOKUP(C138,Heroes_Config!$A$5:$B$148,2,))</f>
        <v>莫甘娜</v>
      </c>
      <c r="C138" s="121">
        <v>3024</v>
      </c>
      <c r="D138" s="44">
        <v>1</v>
      </c>
      <c r="E138" s="44">
        <f t="shared" ref="E138:L138" si="103">E132</f>
        <v>50</v>
      </c>
      <c r="F138" s="44">
        <f t="shared" si="103"/>
        <v>25</v>
      </c>
      <c r="G138" s="44">
        <f t="shared" si="103"/>
        <v>0.2</v>
      </c>
      <c r="H138" s="44">
        <f t="shared" si="103"/>
        <v>0.2</v>
      </c>
      <c r="I138" s="44">
        <f t="shared" si="103"/>
        <v>0.2</v>
      </c>
      <c r="J138" s="44">
        <f t="shared" si="103"/>
        <v>0.1</v>
      </c>
      <c r="K138" s="44">
        <f t="shared" si="103"/>
        <v>0</v>
      </c>
      <c r="L138" s="44">
        <f t="shared" si="103"/>
        <v>0</v>
      </c>
      <c r="M138" s="44">
        <v>3024</v>
      </c>
      <c r="N138" s="44">
        <v>3024</v>
      </c>
      <c r="O138" s="44">
        <v>2</v>
      </c>
    </row>
    <row r="139" spans="1:15" x14ac:dyDescent="0.15">
      <c r="A139" s="120">
        <f t="shared" si="91"/>
        <v>302402</v>
      </c>
      <c r="B139" s="120" t="str">
        <f>IF(ISNA(VLOOKUP(C139,Heroes_Config!$A$5:$B$148,2,)),"",VLOOKUP(C139,Heroes_Config!$A$5:$B$148,2,))</f>
        <v>莫甘娜</v>
      </c>
      <c r="C139" s="121">
        <v>3024</v>
      </c>
      <c r="D139" s="44">
        <v>2</v>
      </c>
      <c r="E139" s="44">
        <f t="shared" ref="E139:L139" si="104">E133</f>
        <v>100</v>
      </c>
      <c r="F139" s="44">
        <f t="shared" si="104"/>
        <v>40</v>
      </c>
      <c r="G139" s="44">
        <f t="shared" si="104"/>
        <v>0.4</v>
      </c>
      <c r="H139" s="44">
        <f t="shared" si="104"/>
        <v>0.4</v>
      </c>
      <c r="I139" s="44">
        <f t="shared" si="104"/>
        <v>0.4</v>
      </c>
      <c r="J139" s="44">
        <f t="shared" si="104"/>
        <v>0.2</v>
      </c>
      <c r="K139" s="44">
        <f t="shared" si="104"/>
        <v>0</v>
      </c>
      <c r="L139" s="44">
        <f t="shared" si="104"/>
        <v>0</v>
      </c>
      <c r="M139" s="44">
        <v>3024</v>
      </c>
      <c r="N139" s="44">
        <v>3024</v>
      </c>
      <c r="O139" s="44">
        <v>3</v>
      </c>
    </row>
    <row r="140" spans="1:15" x14ac:dyDescent="0.15">
      <c r="A140" s="120">
        <f t="shared" si="91"/>
        <v>302403</v>
      </c>
      <c r="B140" s="120" t="str">
        <f>IF(ISNA(VLOOKUP(C140,Heroes_Config!$A$5:$B$148,2,)),"",VLOOKUP(C140,Heroes_Config!$A$5:$B$148,2,))</f>
        <v>莫甘娜</v>
      </c>
      <c r="C140" s="121">
        <v>3024</v>
      </c>
      <c r="D140" s="44">
        <v>3</v>
      </c>
      <c r="E140" s="44">
        <f t="shared" ref="E140:L140" si="105">E134</f>
        <v>200</v>
      </c>
      <c r="F140" s="44">
        <f t="shared" si="105"/>
        <v>50</v>
      </c>
      <c r="G140" s="44">
        <f t="shared" si="105"/>
        <v>0.6</v>
      </c>
      <c r="H140" s="44">
        <f t="shared" si="105"/>
        <v>0.6</v>
      </c>
      <c r="I140" s="44">
        <f t="shared" si="105"/>
        <v>0.6</v>
      </c>
      <c r="J140" s="44">
        <f t="shared" si="105"/>
        <v>0.3</v>
      </c>
      <c r="K140" s="44">
        <f t="shared" si="105"/>
        <v>0</v>
      </c>
      <c r="L140" s="44">
        <f t="shared" si="105"/>
        <v>0</v>
      </c>
      <c r="M140" s="44">
        <v>3024</v>
      </c>
      <c r="N140" s="44">
        <v>3024</v>
      </c>
      <c r="O140" s="44">
        <v>3</v>
      </c>
    </row>
    <row r="141" spans="1:15" x14ac:dyDescent="0.15">
      <c r="A141" s="120">
        <f t="shared" si="91"/>
        <v>302404</v>
      </c>
      <c r="B141" s="120" t="str">
        <f>IF(ISNA(VLOOKUP(C141,Heroes_Config!$A$5:$B$148,2,)),"",VLOOKUP(C141,Heroes_Config!$A$5:$B$148,2,))</f>
        <v>莫甘娜</v>
      </c>
      <c r="C141" s="121">
        <v>3024</v>
      </c>
      <c r="D141" s="44">
        <v>4</v>
      </c>
      <c r="E141" s="44">
        <f t="shared" ref="E141:L141" si="106">E135</f>
        <v>400</v>
      </c>
      <c r="F141" s="44">
        <f t="shared" si="106"/>
        <v>60</v>
      </c>
      <c r="G141" s="44">
        <f t="shared" si="106"/>
        <v>0.8</v>
      </c>
      <c r="H141" s="44">
        <f t="shared" si="106"/>
        <v>0.8</v>
      </c>
      <c r="I141" s="44">
        <f t="shared" si="106"/>
        <v>0.8</v>
      </c>
      <c r="J141" s="44">
        <f t="shared" si="106"/>
        <v>0.4</v>
      </c>
      <c r="K141" s="44">
        <f t="shared" si="106"/>
        <v>0</v>
      </c>
      <c r="L141" s="44">
        <f t="shared" si="106"/>
        <v>0</v>
      </c>
      <c r="M141" s="44">
        <v>3024</v>
      </c>
      <c r="N141" s="44">
        <v>3024</v>
      </c>
      <c r="O141" s="44">
        <v>4</v>
      </c>
    </row>
    <row r="142" spans="1:15" x14ac:dyDescent="0.15">
      <c r="A142" s="120">
        <f t="shared" si="91"/>
        <v>302405</v>
      </c>
      <c r="B142" s="120" t="str">
        <f>IF(ISNA(VLOOKUP(C142,Heroes_Config!$A$5:$B$148,2,)),"",VLOOKUP(C142,Heroes_Config!$A$5:$B$148,2,))</f>
        <v>莫甘娜</v>
      </c>
      <c r="C142" s="121">
        <v>3024</v>
      </c>
      <c r="D142" s="44">
        <v>5</v>
      </c>
      <c r="E142" s="44">
        <f t="shared" ref="E142:L142" si="107">E136</f>
        <v>0</v>
      </c>
      <c r="F142" s="44">
        <f t="shared" si="107"/>
        <v>0</v>
      </c>
      <c r="G142" s="44">
        <f t="shared" si="107"/>
        <v>1</v>
      </c>
      <c r="H142" s="44">
        <f t="shared" si="107"/>
        <v>1</v>
      </c>
      <c r="I142" s="44">
        <f t="shared" si="107"/>
        <v>1</v>
      </c>
      <c r="J142" s="44">
        <f t="shared" si="107"/>
        <v>0.5</v>
      </c>
      <c r="K142" s="44">
        <f t="shared" si="107"/>
        <v>0</v>
      </c>
      <c r="L142" s="44">
        <f t="shared" si="107"/>
        <v>0</v>
      </c>
      <c r="M142" s="44">
        <v>3024</v>
      </c>
      <c r="N142" s="44">
        <v>3024</v>
      </c>
      <c r="O142" s="44">
        <v>4</v>
      </c>
    </row>
    <row r="143" spans="1:15" x14ac:dyDescent="0.15">
      <c r="A143" s="121">
        <f t="shared" si="91"/>
        <v>302500</v>
      </c>
      <c r="B143" s="121" t="str">
        <f>IF(ISNA(VLOOKUP(C143,Heroes_Config!$A$5:$B$148,2,)),"",VLOOKUP(C143,Heroes_Config!$A$5:$B$148,2,))</f>
        <v>伊阿宋</v>
      </c>
      <c r="C143" s="121">
        <v>3025</v>
      </c>
      <c r="D143" s="44">
        <v>0</v>
      </c>
      <c r="E143" s="44">
        <f t="shared" ref="E143:L143" si="108">E137</f>
        <v>20</v>
      </c>
      <c r="F143" s="44">
        <f t="shared" si="108"/>
        <v>10</v>
      </c>
      <c r="G143" s="44">
        <f t="shared" si="108"/>
        <v>0</v>
      </c>
      <c r="H143" s="44">
        <f t="shared" si="108"/>
        <v>0</v>
      </c>
      <c r="I143" s="44">
        <f t="shared" si="108"/>
        <v>0</v>
      </c>
      <c r="J143" s="44">
        <f t="shared" si="108"/>
        <v>0</v>
      </c>
      <c r="K143" s="44">
        <f t="shared" si="108"/>
        <v>0</v>
      </c>
      <c r="L143" s="44">
        <f t="shared" si="108"/>
        <v>0</v>
      </c>
      <c r="M143" s="44">
        <v>3001</v>
      </c>
      <c r="N143" s="44">
        <v>3001</v>
      </c>
      <c r="O143" s="44">
        <v>1</v>
      </c>
    </row>
    <row r="144" spans="1:15" x14ac:dyDescent="0.15">
      <c r="A144" s="121">
        <f t="shared" si="91"/>
        <v>302501</v>
      </c>
      <c r="B144" s="121" t="str">
        <f>IF(ISNA(VLOOKUP(C144,Heroes_Config!$A$5:$B$148,2,)),"",VLOOKUP(C144,Heroes_Config!$A$5:$B$148,2,))</f>
        <v>伊阿宋</v>
      </c>
      <c r="C144" s="121">
        <v>3025</v>
      </c>
      <c r="D144" s="44">
        <v>1</v>
      </c>
      <c r="E144" s="44">
        <f t="shared" ref="E144:L144" si="109">E138</f>
        <v>50</v>
      </c>
      <c r="F144" s="44">
        <f t="shared" si="109"/>
        <v>25</v>
      </c>
      <c r="G144" s="44">
        <f t="shared" si="109"/>
        <v>0.2</v>
      </c>
      <c r="H144" s="44">
        <f t="shared" si="109"/>
        <v>0.2</v>
      </c>
      <c r="I144" s="44">
        <f t="shared" si="109"/>
        <v>0.2</v>
      </c>
      <c r="J144" s="44">
        <f t="shared" si="109"/>
        <v>0.1</v>
      </c>
      <c r="K144" s="44">
        <f t="shared" si="109"/>
        <v>0</v>
      </c>
      <c r="L144" s="44">
        <f t="shared" si="109"/>
        <v>0</v>
      </c>
      <c r="M144" s="44">
        <v>3001</v>
      </c>
      <c r="N144" s="44">
        <v>3001</v>
      </c>
      <c r="O144" s="44">
        <v>2</v>
      </c>
    </row>
    <row r="145" spans="1:15" x14ac:dyDescent="0.15">
      <c r="A145" s="121">
        <f t="shared" si="91"/>
        <v>302502</v>
      </c>
      <c r="B145" s="121" t="str">
        <f>IF(ISNA(VLOOKUP(C145,Heroes_Config!$A$5:$B$148,2,)),"",VLOOKUP(C145,Heroes_Config!$A$5:$B$148,2,))</f>
        <v>伊阿宋</v>
      </c>
      <c r="C145" s="121">
        <v>3025</v>
      </c>
      <c r="D145" s="44">
        <v>2</v>
      </c>
      <c r="E145" s="44">
        <f t="shared" ref="E145:L145" si="110">E139</f>
        <v>100</v>
      </c>
      <c r="F145" s="44">
        <f t="shared" si="110"/>
        <v>40</v>
      </c>
      <c r="G145" s="44">
        <f t="shared" si="110"/>
        <v>0.4</v>
      </c>
      <c r="H145" s="44">
        <f t="shared" si="110"/>
        <v>0.4</v>
      </c>
      <c r="I145" s="44">
        <f t="shared" si="110"/>
        <v>0.4</v>
      </c>
      <c r="J145" s="44">
        <f t="shared" si="110"/>
        <v>0.2</v>
      </c>
      <c r="K145" s="44">
        <f t="shared" si="110"/>
        <v>0</v>
      </c>
      <c r="L145" s="44">
        <f t="shared" si="110"/>
        <v>0</v>
      </c>
      <c r="M145" s="44">
        <v>3001</v>
      </c>
      <c r="N145" s="44">
        <v>3001</v>
      </c>
      <c r="O145" s="44">
        <v>3</v>
      </c>
    </row>
    <row r="146" spans="1:15" x14ac:dyDescent="0.15">
      <c r="A146" s="121">
        <f t="shared" si="91"/>
        <v>302503</v>
      </c>
      <c r="B146" s="121" t="str">
        <f>IF(ISNA(VLOOKUP(C146,Heroes_Config!$A$5:$B$148,2,)),"",VLOOKUP(C146,Heroes_Config!$A$5:$B$148,2,))</f>
        <v>伊阿宋</v>
      </c>
      <c r="C146" s="121">
        <v>3025</v>
      </c>
      <c r="D146" s="44">
        <v>3</v>
      </c>
      <c r="E146" s="44">
        <f t="shared" ref="E146:L146" si="111">E140</f>
        <v>200</v>
      </c>
      <c r="F146" s="44">
        <f t="shared" si="111"/>
        <v>50</v>
      </c>
      <c r="G146" s="44">
        <f t="shared" si="111"/>
        <v>0.6</v>
      </c>
      <c r="H146" s="44">
        <f t="shared" si="111"/>
        <v>0.6</v>
      </c>
      <c r="I146" s="44">
        <f t="shared" si="111"/>
        <v>0.6</v>
      </c>
      <c r="J146" s="44">
        <f t="shared" si="111"/>
        <v>0.3</v>
      </c>
      <c r="K146" s="44">
        <f t="shared" si="111"/>
        <v>0</v>
      </c>
      <c r="L146" s="44">
        <f t="shared" si="111"/>
        <v>0</v>
      </c>
      <c r="M146" s="44">
        <v>3001</v>
      </c>
      <c r="N146" s="44">
        <v>3001</v>
      </c>
      <c r="O146" s="44">
        <v>3</v>
      </c>
    </row>
    <row r="147" spans="1:15" x14ac:dyDescent="0.15">
      <c r="A147" s="121">
        <f t="shared" si="91"/>
        <v>302504</v>
      </c>
      <c r="B147" s="121" t="str">
        <f>IF(ISNA(VLOOKUP(C147,Heroes_Config!$A$5:$B$148,2,)),"",VLOOKUP(C147,Heroes_Config!$A$5:$B$148,2,))</f>
        <v>伊阿宋</v>
      </c>
      <c r="C147" s="121">
        <v>3025</v>
      </c>
      <c r="D147" s="44">
        <v>4</v>
      </c>
      <c r="E147" s="44">
        <f t="shared" ref="E147:L147" si="112">E141</f>
        <v>400</v>
      </c>
      <c r="F147" s="44">
        <f t="shared" si="112"/>
        <v>60</v>
      </c>
      <c r="G147" s="44">
        <f t="shared" si="112"/>
        <v>0.8</v>
      </c>
      <c r="H147" s="44">
        <f t="shared" si="112"/>
        <v>0.8</v>
      </c>
      <c r="I147" s="44">
        <f t="shared" si="112"/>
        <v>0.8</v>
      </c>
      <c r="J147" s="44">
        <f t="shared" si="112"/>
        <v>0.4</v>
      </c>
      <c r="K147" s="44">
        <f t="shared" si="112"/>
        <v>0</v>
      </c>
      <c r="L147" s="44">
        <f t="shared" si="112"/>
        <v>0</v>
      </c>
      <c r="M147" s="44">
        <v>3001</v>
      </c>
      <c r="N147" s="44">
        <v>3001</v>
      </c>
      <c r="O147" s="44">
        <v>4</v>
      </c>
    </row>
    <row r="148" spans="1:15" x14ac:dyDescent="0.15">
      <c r="A148" s="121">
        <f t="shared" si="91"/>
        <v>302505</v>
      </c>
      <c r="B148" s="121" t="str">
        <f>IF(ISNA(VLOOKUP(C148,Heroes_Config!$A$5:$B$148,2,)),"",VLOOKUP(C148,Heroes_Config!$A$5:$B$148,2,))</f>
        <v>伊阿宋</v>
      </c>
      <c r="C148" s="121">
        <v>3025</v>
      </c>
      <c r="D148" s="44">
        <v>5</v>
      </c>
      <c r="E148" s="44">
        <f t="shared" ref="E148:L148" si="113">E142</f>
        <v>0</v>
      </c>
      <c r="F148" s="44">
        <f t="shared" si="113"/>
        <v>0</v>
      </c>
      <c r="G148" s="44">
        <f t="shared" si="113"/>
        <v>1</v>
      </c>
      <c r="H148" s="44">
        <f t="shared" si="113"/>
        <v>1</v>
      </c>
      <c r="I148" s="44">
        <f t="shared" si="113"/>
        <v>1</v>
      </c>
      <c r="J148" s="44">
        <f t="shared" si="113"/>
        <v>0.5</v>
      </c>
      <c r="K148" s="44">
        <f t="shared" si="113"/>
        <v>0</v>
      </c>
      <c r="L148" s="44">
        <f t="shared" si="113"/>
        <v>0</v>
      </c>
      <c r="M148" s="44">
        <v>3001</v>
      </c>
      <c r="N148" s="44">
        <v>3001</v>
      </c>
      <c r="O148" s="44">
        <v>4</v>
      </c>
    </row>
    <row r="149" spans="1:15" x14ac:dyDescent="0.15">
      <c r="A149" s="120">
        <f t="shared" si="91"/>
        <v>302600</v>
      </c>
      <c r="B149" s="120" t="str">
        <f>IF(ISNA(VLOOKUP(C149,Heroes_Config!$A$5:$B$148,2,)),"",VLOOKUP(C149,Heroes_Config!$A$5:$B$148,2,))</f>
        <v>赫拉克勒斯</v>
      </c>
      <c r="C149" s="121">
        <v>3026</v>
      </c>
      <c r="D149" s="44">
        <v>0</v>
      </c>
      <c r="E149" s="44">
        <f t="shared" ref="E149:L149" si="114">E143</f>
        <v>20</v>
      </c>
      <c r="F149" s="44">
        <f>F143</f>
        <v>10</v>
      </c>
      <c r="G149" s="44">
        <f t="shared" si="114"/>
        <v>0</v>
      </c>
      <c r="H149" s="44">
        <f t="shared" si="114"/>
        <v>0</v>
      </c>
      <c r="I149" s="44">
        <f t="shared" si="114"/>
        <v>0</v>
      </c>
      <c r="J149" s="44">
        <f t="shared" si="114"/>
        <v>0</v>
      </c>
      <c r="K149" s="44">
        <f t="shared" si="114"/>
        <v>0</v>
      </c>
      <c r="L149" s="44">
        <f t="shared" si="114"/>
        <v>0</v>
      </c>
      <c r="M149" s="44">
        <v>3026</v>
      </c>
      <c r="N149" s="44">
        <v>3026</v>
      </c>
      <c r="O149" s="44">
        <v>1</v>
      </c>
    </row>
    <row r="150" spans="1:15" x14ac:dyDescent="0.15">
      <c r="A150" s="120">
        <f t="shared" si="91"/>
        <v>302601</v>
      </c>
      <c r="B150" s="120" t="str">
        <f>IF(ISNA(VLOOKUP(C150,Heroes_Config!$A$5:$B$148,2,)),"",VLOOKUP(C150,Heroes_Config!$A$5:$B$148,2,))</f>
        <v>赫拉克勒斯</v>
      </c>
      <c r="C150" s="121">
        <v>3026</v>
      </c>
      <c r="D150" s="44">
        <v>1</v>
      </c>
      <c r="E150" s="44">
        <f t="shared" ref="E150:L150" si="115">E144</f>
        <v>50</v>
      </c>
      <c r="F150" s="44">
        <f t="shared" si="115"/>
        <v>25</v>
      </c>
      <c r="G150" s="44">
        <f t="shared" si="115"/>
        <v>0.2</v>
      </c>
      <c r="H150" s="44">
        <f t="shared" si="115"/>
        <v>0.2</v>
      </c>
      <c r="I150" s="44">
        <f t="shared" si="115"/>
        <v>0.2</v>
      </c>
      <c r="J150" s="44">
        <f t="shared" si="115"/>
        <v>0.1</v>
      </c>
      <c r="K150" s="44">
        <f t="shared" si="115"/>
        <v>0</v>
      </c>
      <c r="L150" s="44">
        <f t="shared" si="115"/>
        <v>0</v>
      </c>
      <c r="M150" s="44">
        <v>3026</v>
      </c>
      <c r="N150" s="44">
        <v>3026</v>
      </c>
      <c r="O150" s="44">
        <v>2</v>
      </c>
    </row>
    <row r="151" spans="1:15" x14ac:dyDescent="0.15">
      <c r="A151" s="120">
        <f t="shared" si="91"/>
        <v>302602</v>
      </c>
      <c r="B151" s="120" t="str">
        <f>IF(ISNA(VLOOKUP(C151,Heroes_Config!$A$5:$B$148,2,)),"",VLOOKUP(C151,Heroes_Config!$A$5:$B$148,2,))</f>
        <v>赫拉克勒斯</v>
      </c>
      <c r="C151" s="121">
        <v>3026</v>
      </c>
      <c r="D151" s="44">
        <v>2</v>
      </c>
      <c r="E151" s="44">
        <f t="shared" ref="E151:L151" si="116">E145</f>
        <v>100</v>
      </c>
      <c r="F151" s="44">
        <f t="shared" si="116"/>
        <v>40</v>
      </c>
      <c r="G151" s="44">
        <f t="shared" si="116"/>
        <v>0.4</v>
      </c>
      <c r="H151" s="44">
        <f t="shared" si="116"/>
        <v>0.4</v>
      </c>
      <c r="I151" s="44">
        <f t="shared" si="116"/>
        <v>0.4</v>
      </c>
      <c r="J151" s="44">
        <f t="shared" si="116"/>
        <v>0.2</v>
      </c>
      <c r="K151" s="44">
        <f t="shared" si="116"/>
        <v>0</v>
      </c>
      <c r="L151" s="44">
        <f t="shared" si="116"/>
        <v>0</v>
      </c>
      <c r="M151" s="44">
        <v>3026</v>
      </c>
      <c r="N151" s="44">
        <v>3026</v>
      </c>
      <c r="O151" s="44">
        <v>3</v>
      </c>
    </row>
    <row r="152" spans="1:15" x14ac:dyDescent="0.15">
      <c r="A152" s="120">
        <f t="shared" si="91"/>
        <v>302603</v>
      </c>
      <c r="B152" s="120" t="str">
        <f>IF(ISNA(VLOOKUP(C152,Heroes_Config!$A$5:$B$148,2,)),"",VLOOKUP(C152,Heroes_Config!$A$5:$B$148,2,))</f>
        <v>赫拉克勒斯</v>
      </c>
      <c r="C152" s="121">
        <v>3026</v>
      </c>
      <c r="D152" s="44">
        <v>3</v>
      </c>
      <c r="E152" s="44">
        <f t="shared" ref="E152:L152" si="117">E146</f>
        <v>200</v>
      </c>
      <c r="F152" s="44">
        <f t="shared" si="117"/>
        <v>50</v>
      </c>
      <c r="G152" s="44">
        <f t="shared" si="117"/>
        <v>0.6</v>
      </c>
      <c r="H152" s="44">
        <f t="shared" si="117"/>
        <v>0.6</v>
      </c>
      <c r="I152" s="44">
        <f t="shared" si="117"/>
        <v>0.6</v>
      </c>
      <c r="J152" s="44">
        <f t="shared" si="117"/>
        <v>0.3</v>
      </c>
      <c r="K152" s="44">
        <f t="shared" si="117"/>
        <v>0</v>
      </c>
      <c r="L152" s="44">
        <f t="shared" si="117"/>
        <v>0</v>
      </c>
      <c r="M152" s="44">
        <v>3026</v>
      </c>
      <c r="N152" s="44">
        <v>3026</v>
      </c>
      <c r="O152" s="44">
        <v>3</v>
      </c>
    </row>
    <row r="153" spans="1:15" x14ac:dyDescent="0.15">
      <c r="A153" s="120">
        <f t="shared" si="91"/>
        <v>302604</v>
      </c>
      <c r="B153" s="120" t="str">
        <f>IF(ISNA(VLOOKUP(C153,Heroes_Config!$A$5:$B$148,2,)),"",VLOOKUP(C153,Heroes_Config!$A$5:$B$148,2,))</f>
        <v>赫拉克勒斯</v>
      </c>
      <c r="C153" s="121">
        <v>3026</v>
      </c>
      <c r="D153" s="44">
        <v>4</v>
      </c>
      <c r="E153" s="44">
        <f t="shared" ref="E153:L153" si="118">E147</f>
        <v>400</v>
      </c>
      <c r="F153" s="44">
        <f t="shared" si="118"/>
        <v>60</v>
      </c>
      <c r="G153" s="44">
        <f t="shared" si="118"/>
        <v>0.8</v>
      </c>
      <c r="H153" s="44">
        <f t="shared" si="118"/>
        <v>0.8</v>
      </c>
      <c r="I153" s="44">
        <f t="shared" si="118"/>
        <v>0.8</v>
      </c>
      <c r="J153" s="44">
        <f t="shared" si="118"/>
        <v>0.4</v>
      </c>
      <c r="K153" s="44">
        <f t="shared" si="118"/>
        <v>0</v>
      </c>
      <c r="L153" s="44">
        <f t="shared" si="118"/>
        <v>0</v>
      </c>
      <c r="M153" s="44">
        <v>3026</v>
      </c>
      <c r="N153" s="44">
        <v>3026</v>
      </c>
      <c r="O153" s="44">
        <v>4</v>
      </c>
    </row>
    <row r="154" spans="1:15" x14ac:dyDescent="0.15">
      <c r="A154" s="120">
        <f t="shared" si="91"/>
        <v>302605</v>
      </c>
      <c r="B154" s="120" t="str">
        <f>IF(ISNA(VLOOKUP(C154,Heroes_Config!$A$5:$B$148,2,)),"",VLOOKUP(C154,Heroes_Config!$A$5:$B$148,2,))</f>
        <v>赫拉克勒斯</v>
      </c>
      <c r="C154" s="121">
        <v>3026</v>
      </c>
      <c r="D154" s="44">
        <v>5</v>
      </c>
      <c r="E154" s="44">
        <f t="shared" ref="E154:L154" si="119">E148</f>
        <v>0</v>
      </c>
      <c r="F154" s="44">
        <f t="shared" si="119"/>
        <v>0</v>
      </c>
      <c r="G154" s="44">
        <f t="shared" si="119"/>
        <v>1</v>
      </c>
      <c r="H154" s="44">
        <f t="shared" si="119"/>
        <v>1</v>
      </c>
      <c r="I154" s="44">
        <f t="shared" si="119"/>
        <v>1</v>
      </c>
      <c r="J154" s="44">
        <f t="shared" si="119"/>
        <v>0.5</v>
      </c>
      <c r="K154" s="44">
        <f t="shared" si="119"/>
        <v>0</v>
      </c>
      <c r="L154" s="44">
        <f t="shared" si="119"/>
        <v>0</v>
      </c>
      <c r="M154" s="44">
        <v>3026</v>
      </c>
      <c r="N154" s="44">
        <v>3026</v>
      </c>
      <c r="O154" s="44">
        <v>4</v>
      </c>
    </row>
    <row r="155" spans="1:15" x14ac:dyDescent="0.15">
      <c r="A155" s="121">
        <v>302700</v>
      </c>
      <c r="B155" s="121" t="str">
        <f>IF(ISNA(VLOOKUP(C155,Heroes_Config!$A$5:$B$148,2,)),"",VLOOKUP(C155,Heroes_Config!$A$5:$B$148,2,))</f>
        <v>伊丽莎白一世</v>
      </c>
      <c r="C155" s="121">
        <v>3027</v>
      </c>
      <c r="D155" s="44">
        <v>0</v>
      </c>
      <c r="E155" s="44">
        <f t="shared" ref="E155:L155" si="120">E149</f>
        <v>20</v>
      </c>
      <c r="F155" s="44">
        <f t="shared" si="120"/>
        <v>10</v>
      </c>
      <c r="G155" s="44">
        <f t="shared" si="120"/>
        <v>0</v>
      </c>
      <c r="H155" s="44">
        <f t="shared" si="120"/>
        <v>0</v>
      </c>
      <c r="I155" s="44">
        <f t="shared" si="120"/>
        <v>0</v>
      </c>
      <c r="J155" s="44">
        <f t="shared" si="120"/>
        <v>0</v>
      </c>
      <c r="K155" s="44">
        <f t="shared" si="120"/>
        <v>0</v>
      </c>
      <c r="L155" s="44">
        <f t="shared" si="120"/>
        <v>0</v>
      </c>
      <c r="M155" s="44">
        <v>3001</v>
      </c>
      <c r="N155" s="44">
        <v>3001</v>
      </c>
      <c r="O155" s="44">
        <v>1</v>
      </c>
    </row>
    <row r="156" spans="1:15" x14ac:dyDescent="0.15">
      <c r="A156" s="121">
        <v>302701</v>
      </c>
      <c r="B156" s="121" t="str">
        <f>IF(ISNA(VLOOKUP(C156,Heroes_Config!$A$5:$B$148,2,)),"",VLOOKUP(C156,Heroes_Config!$A$5:$B$148,2,))</f>
        <v>伊丽莎白一世</v>
      </c>
      <c r="C156" s="121">
        <v>3027</v>
      </c>
      <c r="D156" s="44">
        <v>1</v>
      </c>
      <c r="E156" s="44">
        <f t="shared" ref="E156:L156" si="121">E150</f>
        <v>50</v>
      </c>
      <c r="F156" s="44">
        <f t="shared" si="121"/>
        <v>25</v>
      </c>
      <c r="G156" s="44">
        <f t="shared" si="121"/>
        <v>0.2</v>
      </c>
      <c r="H156" s="44">
        <f t="shared" si="121"/>
        <v>0.2</v>
      </c>
      <c r="I156" s="44">
        <f t="shared" si="121"/>
        <v>0.2</v>
      </c>
      <c r="J156" s="44">
        <f t="shared" si="121"/>
        <v>0.1</v>
      </c>
      <c r="K156" s="44">
        <f t="shared" si="121"/>
        <v>0</v>
      </c>
      <c r="L156" s="44">
        <f t="shared" si="121"/>
        <v>0</v>
      </c>
      <c r="M156" s="44">
        <v>3001</v>
      </c>
      <c r="N156" s="44">
        <v>3001</v>
      </c>
      <c r="O156" s="44">
        <v>2</v>
      </c>
    </row>
    <row r="157" spans="1:15" x14ac:dyDescent="0.15">
      <c r="A157" s="121">
        <v>302702</v>
      </c>
      <c r="B157" s="121" t="str">
        <f>IF(ISNA(VLOOKUP(C157,Heroes_Config!$A$5:$B$148,2,)),"",VLOOKUP(C157,Heroes_Config!$A$5:$B$148,2,))</f>
        <v>伊丽莎白一世</v>
      </c>
      <c r="C157" s="121">
        <v>3027</v>
      </c>
      <c r="D157" s="44">
        <v>2</v>
      </c>
      <c r="E157" s="44">
        <f t="shared" ref="E157:L157" si="122">E151</f>
        <v>100</v>
      </c>
      <c r="F157" s="44">
        <f t="shared" si="122"/>
        <v>40</v>
      </c>
      <c r="G157" s="44">
        <f t="shared" si="122"/>
        <v>0.4</v>
      </c>
      <c r="H157" s="44">
        <f t="shared" si="122"/>
        <v>0.4</v>
      </c>
      <c r="I157" s="44">
        <f t="shared" si="122"/>
        <v>0.4</v>
      </c>
      <c r="J157" s="44">
        <f t="shared" si="122"/>
        <v>0.2</v>
      </c>
      <c r="K157" s="44">
        <f t="shared" si="122"/>
        <v>0</v>
      </c>
      <c r="L157" s="44">
        <f t="shared" si="122"/>
        <v>0</v>
      </c>
      <c r="M157" s="44">
        <v>3001</v>
      </c>
      <c r="N157" s="44">
        <v>3001</v>
      </c>
      <c r="O157" s="44">
        <v>3</v>
      </c>
    </row>
    <row r="158" spans="1:15" x14ac:dyDescent="0.15">
      <c r="A158" s="121">
        <v>302703</v>
      </c>
      <c r="B158" s="121" t="str">
        <f>IF(ISNA(VLOOKUP(C158,Heroes_Config!$A$5:$B$148,2,)),"",VLOOKUP(C158,Heroes_Config!$A$5:$B$148,2,))</f>
        <v>伊丽莎白一世</v>
      </c>
      <c r="C158" s="121">
        <v>3027</v>
      </c>
      <c r="D158" s="44">
        <v>3</v>
      </c>
      <c r="E158" s="44">
        <f t="shared" ref="E158:L158" si="123">E152</f>
        <v>200</v>
      </c>
      <c r="F158" s="44">
        <f t="shared" si="123"/>
        <v>50</v>
      </c>
      <c r="G158" s="44">
        <f t="shared" si="123"/>
        <v>0.6</v>
      </c>
      <c r="H158" s="44">
        <f t="shared" si="123"/>
        <v>0.6</v>
      </c>
      <c r="I158" s="44">
        <f t="shared" si="123"/>
        <v>0.6</v>
      </c>
      <c r="J158" s="44">
        <f t="shared" si="123"/>
        <v>0.3</v>
      </c>
      <c r="K158" s="44">
        <f t="shared" si="123"/>
        <v>0</v>
      </c>
      <c r="L158" s="44">
        <f t="shared" si="123"/>
        <v>0</v>
      </c>
      <c r="M158" s="44">
        <v>3001</v>
      </c>
      <c r="N158" s="44">
        <v>3001</v>
      </c>
      <c r="O158" s="44">
        <v>3</v>
      </c>
    </row>
    <row r="159" spans="1:15" x14ac:dyDescent="0.15">
      <c r="A159" s="121">
        <v>302704</v>
      </c>
      <c r="B159" s="121" t="str">
        <f>IF(ISNA(VLOOKUP(C159,Heroes_Config!$A$5:$B$148,2,)),"",VLOOKUP(C159,Heroes_Config!$A$5:$B$148,2,))</f>
        <v>伊丽莎白一世</v>
      </c>
      <c r="C159" s="121">
        <v>3027</v>
      </c>
      <c r="D159" s="44">
        <v>4</v>
      </c>
      <c r="E159" s="44">
        <f t="shared" ref="E159:L159" si="124">E153</f>
        <v>400</v>
      </c>
      <c r="F159" s="44">
        <f t="shared" si="124"/>
        <v>60</v>
      </c>
      <c r="G159" s="44">
        <f t="shared" si="124"/>
        <v>0.8</v>
      </c>
      <c r="H159" s="44">
        <f t="shared" si="124"/>
        <v>0.8</v>
      </c>
      <c r="I159" s="44">
        <f t="shared" si="124"/>
        <v>0.8</v>
      </c>
      <c r="J159" s="44">
        <f t="shared" si="124"/>
        <v>0.4</v>
      </c>
      <c r="K159" s="44">
        <f t="shared" si="124"/>
        <v>0</v>
      </c>
      <c r="L159" s="44">
        <f t="shared" si="124"/>
        <v>0</v>
      </c>
      <c r="M159" s="44">
        <v>3001</v>
      </c>
      <c r="N159" s="44">
        <v>3001</v>
      </c>
      <c r="O159" s="44">
        <v>4</v>
      </c>
    </row>
    <row r="160" spans="1:15" x14ac:dyDescent="0.15">
      <c r="A160" s="121">
        <v>302705</v>
      </c>
      <c r="B160" s="121" t="str">
        <f>IF(ISNA(VLOOKUP(C160,Heroes_Config!$A$5:$B$148,2,)),"",VLOOKUP(C160,Heroes_Config!$A$5:$B$148,2,))</f>
        <v>伊丽莎白一世</v>
      </c>
      <c r="C160" s="121">
        <v>3027</v>
      </c>
      <c r="D160" s="44">
        <v>5</v>
      </c>
      <c r="E160" s="44">
        <f t="shared" ref="E160:L160" si="125">E154</f>
        <v>0</v>
      </c>
      <c r="F160" s="44">
        <f t="shared" si="125"/>
        <v>0</v>
      </c>
      <c r="G160" s="44">
        <f t="shared" si="125"/>
        <v>1</v>
      </c>
      <c r="H160" s="44">
        <f t="shared" si="125"/>
        <v>1</v>
      </c>
      <c r="I160" s="44">
        <f t="shared" si="125"/>
        <v>1</v>
      </c>
      <c r="J160" s="44">
        <f t="shared" si="125"/>
        <v>0.5</v>
      </c>
      <c r="K160" s="44">
        <f t="shared" si="125"/>
        <v>0</v>
      </c>
      <c r="L160" s="44">
        <f t="shared" si="125"/>
        <v>0</v>
      </c>
      <c r="M160" s="44">
        <v>3001</v>
      </c>
      <c r="N160" s="44">
        <v>3001</v>
      </c>
      <c r="O160" s="44">
        <v>4</v>
      </c>
    </row>
    <row r="161" spans="1:15" x14ac:dyDescent="0.15">
      <c r="A161" s="120">
        <v>302800</v>
      </c>
      <c r="B161" s="120" t="str">
        <f>IF(ISNA(VLOOKUP(C161,Heroes_Config!$A$5:$B$148,2,)),"",VLOOKUP(C161,Heroes_Config!$A$5:$B$148,2,))</f>
        <v>喀耳刻</v>
      </c>
      <c r="C161" s="121">
        <v>3028</v>
      </c>
      <c r="D161" s="44">
        <v>0</v>
      </c>
      <c r="E161" s="44">
        <f t="shared" ref="E161:L161" si="126">E155</f>
        <v>20</v>
      </c>
      <c r="F161" s="44">
        <f t="shared" si="126"/>
        <v>10</v>
      </c>
      <c r="G161" s="44">
        <f t="shared" si="126"/>
        <v>0</v>
      </c>
      <c r="H161" s="44">
        <f t="shared" si="126"/>
        <v>0</v>
      </c>
      <c r="I161" s="44">
        <f t="shared" si="126"/>
        <v>0</v>
      </c>
      <c r="J161" s="44">
        <f t="shared" si="126"/>
        <v>0</v>
      </c>
      <c r="K161" s="44">
        <f t="shared" si="126"/>
        <v>0</v>
      </c>
      <c r="L161" s="44">
        <f t="shared" si="126"/>
        <v>0</v>
      </c>
      <c r="M161" s="44">
        <v>3028</v>
      </c>
      <c r="N161" s="44">
        <v>3028</v>
      </c>
      <c r="O161" s="44">
        <v>1</v>
      </c>
    </row>
    <row r="162" spans="1:15" x14ac:dyDescent="0.15">
      <c r="A162" s="120">
        <v>302801</v>
      </c>
      <c r="B162" s="120" t="str">
        <f>IF(ISNA(VLOOKUP(C162,Heroes_Config!$A$5:$B$148,2,)),"",VLOOKUP(C162,Heroes_Config!$A$5:$B$148,2,))</f>
        <v>喀耳刻</v>
      </c>
      <c r="C162" s="121">
        <v>3028</v>
      </c>
      <c r="D162" s="44">
        <v>1</v>
      </c>
      <c r="E162" s="44">
        <f t="shared" ref="E162:L162" si="127">E156</f>
        <v>50</v>
      </c>
      <c r="F162" s="44">
        <f t="shared" si="127"/>
        <v>25</v>
      </c>
      <c r="G162" s="44">
        <f t="shared" si="127"/>
        <v>0.2</v>
      </c>
      <c r="H162" s="44">
        <f t="shared" si="127"/>
        <v>0.2</v>
      </c>
      <c r="I162" s="44">
        <f t="shared" si="127"/>
        <v>0.2</v>
      </c>
      <c r="J162" s="44">
        <f t="shared" si="127"/>
        <v>0.1</v>
      </c>
      <c r="K162" s="44">
        <f t="shared" si="127"/>
        <v>0</v>
      </c>
      <c r="L162" s="44">
        <f t="shared" si="127"/>
        <v>0</v>
      </c>
      <c r="M162" s="44">
        <v>3028</v>
      </c>
      <c r="N162" s="44">
        <v>3028</v>
      </c>
      <c r="O162" s="44">
        <v>2</v>
      </c>
    </row>
    <row r="163" spans="1:15" x14ac:dyDescent="0.15">
      <c r="A163" s="120">
        <v>302802</v>
      </c>
      <c r="B163" s="120" t="str">
        <f>IF(ISNA(VLOOKUP(C163,Heroes_Config!$A$5:$B$148,2,)),"",VLOOKUP(C163,Heroes_Config!$A$5:$B$148,2,))</f>
        <v>喀耳刻</v>
      </c>
      <c r="C163" s="121">
        <v>3028</v>
      </c>
      <c r="D163" s="44">
        <v>2</v>
      </c>
      <c r="E163" s="44">
        <f t="shared" ref="E163:L163" si="128">E157</f>
        <v>100</v>
      </c>
      <c r="F163" s="44">
        <f t="shared" si="128"/>
        <v>40</v>
      </c>
      <c r="G163" s="44">
        <f t="shared" si="128"/>
        <v>0.4</v>
      </c>
      <c r="H163" s="44">
        <f t="shared" si="128"/>
        <v>0.4</v>
      </c>
      <c r="I163" s="44">
        <f t="shared" si="128"/>
        <v>0.4</v>
      </c>
      <c r="J163" s="44">
        <f t="shared" si="128"/>
        <v>0.2</v>
      </c>
      <c r="K163" s="44">
        <f t="shared" si="128"/>
        <v>0</v>
      </c>
      <c r="L163" s="44">
        <f t="shared" si="128"/>
        <v>0</v>
      </c>
      <c r="M163" s="44">
        <v>3028</v>
      </c>
      <c r="N163" s="44">
        <v>3028</v>
      </c>
      <c r="O163" s="44">
        <v>3</v>
      </c>
    </row>
    <row r="164" spans="1:15" x14ac:dyDescent="0.15">
      <c r="A164" s="120">
        <v>302803</v>
      </c>
      <c r="B164" s="120" t="str">
        <f>IF(ISNA(VLOOKUP(C164,Heroes_Config!$A$5:$B$148,2,)),"",VLOOKUP(C164,Heroes_Config!$A$5:$B$148,2,))</f>
        <v>喀耳刻</v>
      </c>
      <c r="C164" s="121">
        <v>3028</v>
      </c>
      <c r="D164" s="44">
        <v>3</v>
      </c>
      <c r="E164" s="44">
        <f t="shared" ref="E164:L164" si="129">E158</f>
        <v>200</v>
      </c>
      <c r="F164" s="44">
        <f t="shared" si="129"/>
        <v>50</v>
      </c>
      <c r="G164" s="44">
        <f t="shared" si="129"/>
        <v>0.6</v>
      </c>
      <c r="H164" s="44">
        <f t="shared" si="129"/>
        <v>0.6</v>
      </c>
      <c r="I164" s="44">
        <f t="shared" si="129"/>
        <v>0.6</v>
      </c>
      <c r="J164" s="44">
        <f t="shared" si="129"/>
        <v>0.3</v>
      </c>
      <c r="K164" s="44">
        <f t="shared" si="129"/>
        <v>0</v>
      </c>
      <c r="L164" s="44">
        <f t="shared" si="129"/>
        <v>0</v>
      </c>
      <c r="M164" s="44">
        <v>3028</v>
      </c>
      <c r="N164" s="44">
        <v>3028</v>
      </c>
      <c r="O164" s="44">
        <v>3</v>
      </c>
    </row>
    <row r="165" spans="1:15" x14ac:dyDescent="0.15">
      <c r="A165" s="120">
        <v>302804</v>
      </c>
      <c r="B165" s="120" t="str">
        <f>IF(ISNA(VLOOKUP(C165,Heroes_Config!$A$5:$B$148,2,)),"",VLOOKUP(C165,Heroes_Config!$A$5:$B$148,2,))</f>
        <v>喀耳刻</v>
      </c>
      <c r="C165" s="121">
        <v>3028</v>
      </c>
      <c r="D165" s="44">
        <v>4</v>
      </c>
      <c r="E165" s="44">
        <f t="shared" ref="E165:L165" si="130">E159</f>
        <v>400</v>
      </c>
      <c r="F165" s="44">
        <f t="shared" si="130"/>
        <v>60</v>
      </c>
      <c r="G165" s="44">
        <f t="shared" si="130"/>
        <v>0.8</v>
      </c>
      <c r="H165" s="44">
        <f t="shared" si="130"/>
        <v>0.8</v>
      </c>
      <c r="I165" s="44">
        <f t="shared" si="130"/>
        <v>0.8</v>
      </c>
      <c r="J165" s="44">
        <f t="shared" si="130"/>
        <v>0.4</v>
      </c>
      <c r="K165" s="44">
        <f t="shared" si="130"/>
        <v>0</v>
      </c>
      <c r="L165" s="44">
        <f t="shared" si="130"/>
        <v>0</v>
      </c>
      <c r="M165" s="44">
        <v>3028</v>
      </c>
      <c r="N165" s="44">
        <v>3028</v>
      </c>
      <c r="O165" s="44">
        <v>4</v>
      </c>
    </row>
    <row r="166" spans="1:15" x14ac:dyDescent="0.15">
      <c r="A166" s="120">
        <v>302805</v>
      </c>
      <c r="B166" s="120" t="str">
        <f>IF(ISNA(VLOOKUP(C166,Heroes_Config!$A$5:$B$148,2,)),"",VLOOKUP(C166,Heroes_Config!$A$5:$B$148,2,))</f>
        <v>喀耳刻</v>
      </c>
      <c r="C166" s="121">
        <v>3028</v>
      </c>
      <c r="D166" s="44">
        <v>5</v>
      </c>
      <c r="E166" s="44">
        <f t="shared" ref="E166:L166" si="131">E160</f>
        <v>0</v>
      </c>
      <c r="F166" s="44">
        <f t="shared" si="131"/>
        <v>0</v>
      </c>
      <c r="G166" s="44">
        <f t="shared" si="131"/>
        <v>1</v>
      </c>
      <c r="H166" s="44">
        <f t="shared" si="131"/>
        <v>1</v>
      </c>
      <c r="I166" s="44">
        <f t="shared" si="131"/>
        <v>1</v>
      </c>
      <c r="J166" s="44">
        <f t="shared" si="131"/>
        <v>0.5</v>
      </c>
      <c r="K166" s="44">
        <f t="shared" si="131"/>
        <v>0</v>
      </c>
      <c r="L166" s="44">
        <f t="shared" si="131"/>
        <v>0</v>
      </c>
      <c r="M166" s="44">
        <v>3028</v>
      </c>
      <c r="N166" s="44">
        <v>3028</v>
      </c>
      <c r="O166" s="44">
        <v>4</v>
      </c>
    </row>
    <row r="167" spans="1:15" x14ac:dyDescent="0.15">
      <c r="A167" s="120">
        <v>302900</v>
      </c>
      <c r="B167" s="120" t="str">
        <f>IF(ISNA(VLOOKUP(C167,Heroes_Config!$A$5:$B$148,2,)),"",VLOOKUP(C167,Heroes_Config!$A$5:$B$148,2,))</f>
        <v>希波吕忒</v>
      </c>
      <c r="C167" s="121">
        <v>3029</v>
      </c>
      <c r="D167" s="44">
        <v>0</v>
      </c>
      <c r="E167" s="44">
        <f t="shared" ref="E167:L167" si="132">E161</f>
        <v>20</v>
      </c>
      <c r="F167" s="44">
        <f t="shared" si="132"/>
        <v>10</v>
      </c>
      <c r="G167" s="44">
        <f t="shared" si="132"/>
        <v>0</v>
      </c>
      <c r="H167" s="44">
        <f t="shared" si="132"/>
        <v>0</v>
      </c>
      <c r="I167" s="44">
        <f t="shared" si="132"/>
        <v>0</v>
      </c>
      <c r="J167" s="44">
        <f t="shared" si="132"/>
        <v>0</v>
      </c>
      <c r="K167" s="44">
        <f t="shared" si="132"/>
        <v>0</v>
      </c>
      <c r="L167" s="44">
        <f t="shared" si="132"/>
        <v>0</v>
      </c>
      <c r="M167" s="44">
        <v>3029</v>
      </c>
      <c r="N167" s="44">
        <v>3029</v>
      </c>
      <c r="O167" s="44">
        <v>1</v>
      </c>
    </row>
    <row r="168" spans="1:15" x14ac:dyDescent="0.15">
      <c r="A168" s="120">
        <v>302901</v>
      </c>
      <c r="B168" s="120" t="str">
        <f>IF(ISNA(VLOOKUP(C168,Heroes_Config!$A$5:$B$148,2,)),"",VLOOKUP(C168,Heroes_Config!$A$5:$B$148,2,))</f>
        <v>希波吕忒</v>
      </c>
      <c r="C168" s="121">
        <v>3029</v>
      </c>
      <c r="D168" s="44">
        <v>1</v>
      </c>
      <c r="E168" s="44">
        <f t="shared" ref="E168:L168" si="133">E162</f>
        <v>50</v>
      </c>
      <c r="F168" s="44">
        <f t="shared" si="133"/>
        <v>25</v>
      </c>
      <c r="G168" s="44">
        <f t="shared" si="133"/>
        <v>0.2</v>
      </c>
      <c r="H168" s="44">
        <f t="shared" si="133"/>
        <v>0.2</v>
      </c>
      <c r="I168" s="44">
        <f t="shared" si="133"/>
        <v>0.2</v>
      </c>
      <c r="J168" s="44">
        <f t="shared" si="133"/>
        <v>0.1</v>
      </c>
      <c r="K168" s="44">
        <f t="shared" si="133"/>
        <v>0</v>
      </c>
      <c r="L168" s="44">
        <f t="shared" si="133"/>
        <v>0</v>
      </c>
      <c r="M168" s="44">
        <v>3029</v>
      </c>
      <c r="N168" s="44">
        <v>3029</v>
      </c>
      <c r="O168" s="44">
        <v>2</v>
      </c>
    </row>
    <row r="169" spans="1:15" x14ac:dyDescent="0.15">
      <c r="A169" s="120">
        <v>302902</v>
      </c>
      <c r="B169" s="120" t="str">
        <f>IF(ISNA(VLOOKUP(C169,Heroes_Config!$A$5:$B$148,2,)),"",VLOOKUP(C169,Heroes_Config!$A$5:$B$148,2,))</f>
        <v>希波吕忒</v>
      </c>
      <c r="C169" s="121">
        <v>3029</v>
      </c>
      <c r="D169" s="44">
        <v>2</v>
      </c>
      <c r="E169" s="44">
        <f t="shared" ref="E169:L169" si="134">E163</f>
        <v>100</v>
      </c>
      <c r="F169" s="44">
        <f t="shared" si="134"/>
        <v>40</v>
      </c>
      <c r="G169" s="44">
        <f t="shared" si="134"/>
        <v>0.4</v>
      </c>
      <c r="H169" s="44">
        <f t="shared" si="134"/>
        <v>0.4</v>
      </c>
      <c r="I169" s="44">
        <f t="shared" si="134"/>
        <v>0.4</v>
      </c>
      <c r="J169" s="44">
        <f t="shared" si="134"/>
        <v>0.2</v>
      </c>
      <c r="K169" s="44">
        <f t="shared" si="134"/>
        <v>0</v>
      </c>
      <c r="L169" s="44">
        <f t="shared" si="134"/>
        <v>0</v>
      </c>
      <c r="M169" s="44">
        <v>3029</v>
      </c>
      <c r="N169" s="44">
        <v>3029</v>
      </c>
      <c r="O169" s="44">
        <v>3</v>
      </c>
    </row>
    <row r="170" spans="1:15" x14ac:dyDescent="0.15">
      <c r="A170" s="120">
        <v>302903</v>
      </c>
      <c r="B170" s="120" t="str">
        <f>IF(ISNA(VLOOKUP(C170,Heroes_Config!$A$5:$B$148,2,)),"",VLOOKUP(C170,Heroes_Config!$A$5:$B$148,2,))</f>
        <v>希波吕忒</v>
      </c>
      <c r="C170" s="121">
        <v>3029</v>
      </c>
      <c r="D170" s="44">
        <v>3</v>
      </c>
      <c r="E170" s="44">
        <f t="shared" ref="E170:L170" si="135">E164</f>
        <v>200</v>
      </c>
      <c r="F170" s="44">
        <f t="shared" si="135"/>
        <v>50</v>
      </c>
      <c r="G170" s="44">
        <f t="shared" si="135"/>
        <v>0.6</v>
      </c>
      <c r="H170" s="44">
        <f t="shared" si="135"/>
        <v>0.6</v>
      </c>
      <c r="I170" s="44">
        <f t="shared" si="135"/>
        <v>0.6</v>
      </c>
      <c r="J170" s="44">
        <f t="shared" si="135"/>
        <v>0.3</v>
      </c>
      <c r="K170" s="44">
        <f t="shared" si="135"/>
        <v>0</v>
      </c>
      <c r="L170" s="44">
        <f t="shared" si="135"/>
        <v>0</v>
      </c>
      <c r="M170" s="44">
        <v>3029</v>
      </c>
      <c r="N170" s="44">
        <v>3029</v>
      </c>
      <c r="O170" s="44">
        <v>3</v>
      </c>
    </row>
    <row r="171" spans="1:15" x14ac:dyDescent="0.15">
      <c r="A171" s="120">
        <v>302904</v>
      </c>
      <c r="B171" s="120" t="str">
        <f>IF(ISNA(VLOOKUP(C171,Heroes_Config!$A$5:$B$148,2,)),"",VLOOKUP(C171,Heroes_Config!$A$5:$B$148,2,))</f>
        <v>希波吕忒</v>
      </c>
      <c r="C171" s="121">
        <v>3029</v>
      </c>
      <c r="D171" s="44">
        <v>4</v>
      </c>
      <c r="E171" s="44">
        <f t="shared" ref="E171:L171" si="136">E165</f>
        <v>400</v>
      </c>
      <c r="F171" s="44">
        <f t="shared" si="136"/>
        <v>60</v>
      </c>
      <c r="G171" s="44">
        <f t="shared" si="136"/>
        <v>0.8</v>
      </c>
      <c r="H171" s="44">
        <f t="shared" si="136"/>
        <v>0.8</v>
      </c>
      <c r="I171" s="44">
        <f t="shared" si="136"/>
        <v>0.8</v>
      </c>
      <c r="J171" s="44">
        <f t="shared" si="136"/>
        <v>0.4</v>
      </c>
      <c r="K171" s="44">
        <f t="shared" si="136"/>
        <v>0</v>
      </c>
      <c r="L171" s="44">
        <f t="shared" si="136"/>
        <v>0</v>
      </c>
      <c r="M171" s="44">
        <v>3029</v>
      </c>
      <c r="N171" s="44">
        <v>3029</v>
      </c>
      <c r="O171" s="44">
        <v>4</v>
      </c>
    </row>
    <row r="172" spans="1:15" x14ac:dyDescent="0.15">
      <c r="A172" s="120">
        <v>302905</v>
      </c>
      <c r="B172" s="120" t="str">
        <f>IF(ISNA(VLOOKUP(C172,Heroes_Config!$A$5:$B$148,2,)),"",VLOOKUP(C172,Heroes_Config!$A$5:$B$148,2,))</f>
        <v>希波吕忒</v>
      </c>
      <c r="C172" s="121">
        <v>3029</v>
      </c>
      <c r="D172" s="44">
        <v>5</v>
      </c>
      <c r="E172" s="44">
        <f t="shared" ref="E172:L172" si="137">E166</f>
        <v>0</v>
      </c>
      <c r="F172" s="44">
        <f t="shared" si="137"/>
        <v>0</v>
      </c>
      <c r="G172" s="44">
        <f t="shared" si="137"/>
        <v>1</v>
      </c>
      <c r="H172" s="44">
        <f t="shared" si="137"/>
        <v>1</v>
      </c>
      <c r="I172" s="44">
        <f t="shared" si="137"/>
        <v>1</v>
      </c>
      <c r="J172" s="44">
        <f t="shared" si="137"/>
        <v>0.5</v>
      </c>
      <c r="K172" s="44">
        <f t="shared" si="137"/>
        <v>0</v>
      </c>
      <c r="L172" s="44">
        <f t="shared" si="137"/>
        <v>0</v>
      </c>
      <c r="M172" s="44">
        <v>3029</v>
      </c>
      <c r="N172" s="44">
        <v>3029</v>
      </c>
      <c r="O172" s="44">
        <v>4</v>
      </c>
    </row>
    <row r="173" spans="1:15" x14ac:dyDescent="0.15">
      <c r="A173" s="120">
        <v>303000</v>
      </c>
      <c r="B173" s="120" t="str">
        <f>IF(ISNA(VLOOKUP(C173,Heroes_Config!$A$5:$B$148,2,)),"",VLOOKUP(C173,Heroes_Config!$A$5:$B$148,2,))</f>
        <v>俄耳甫斯</v>
      </c>
      <c r="C173" s="121">
        <v>3030</v>
      </c>
      <c r="D173" s="44">
        <v>0</v>
      </c>
      <c r="E173" s="44">
        <f t="shared" ref="E173:L173" si="138">E167</f>
        <v>20</v>
      </c>
      <c r="F173" s="44">
        <f t="shared" si="138"/>
        <v>10</v>
      </c>
      <c r="G173" s="44">
        <f t="shared" si="138"/>
        <v>0</v>
      </c>
      <c r="H173" s="44">
        <f t="shared" si="138"/>
        <v>0</v>
      </c>
      <c r="I173" s="44">
        <f t="shared" si="138"/>
        <v>0</v>
      </c>
      <c r="J173" s="44">
        <f t="shared" si="138"/>
        <v>0</v>
      </c>
      <c r="K173" s="44">
        <f t="shared" si="138"/>
        <v>0</v>
      </c>
      <c r="L173" s="44">
        <f t="shared" si="138"/>
        <v>0</v>
      </c>
      <c r="M173" s="44">
        <v>3030</v>
      </c>
      <c r="N173" s="44">
        <v>3030</v>
      </c>
      <c r="O173" s="44">
        <v>1</v>
      </c>
    </row>
    <row r="174" spans="1:15" x14ac:dyDescent="0.15">
      <c r="A174" s="120">
        <v>303001</v>
      </c>
      <c r="B174" s="120" t="str">
        <f>IF(ISNA(VLOOKUP(C174,Heroes_Config!$A$5:$B$148,2,)),"",VLOOKUP(C174,Heroes_Config!$A$5:$B$148,2,))</f>
        <v>俄耳甫斯</v>
      </c>
      <c r="C174" s="121">
        <v>3030</v>
      </c>
      <c r="D174" s="44">
        <v>1</v>
      </c>
      <c r="E174" s="44">
        <f t="shared" ref="E174:L174" si="139">E168</f>
        <v>50</v>
      </c>
      <c r="F174" s="44">
        <f t="shared" si="139"/>
        <v>25</v>
      </c>
      <c r="G174" s="44">
        <f t="shared" si="139"/>
        <v>0.2</v>
      </c>
      <c r="H174" s="44">
        <f t="shared" si="139"/>
        <v>0.2</v>
      </c>
      <c r="I174" s="44">
        <f t="shared" si="139"/>
        <v>0.2</v>
      </c>
      <c r="J174" s="44">
        <f t="shared" si="139"/>
        <v>0.1</v>
      </c>
      <c r="K174" s="44">
        <f t="shared" si="139"/>
        <v>0</v>
      </c>
      <c r="L174" s="44">
        <f t="shared" si="139"/>
        <v>0</v>
      </c>
      <c r="M174" s="44">
        <v>3030</v>
      </c>
      <c r="N174" s="44">
        <v>3030</v>
      </c>
      <c r="O174" s="44">
        <v>2</v>
      </c>
    </row>
    <row r="175" spans="1:15" x14ac:dyDescent="0.15">
      <c r="A175" s="120">
        <v>303002</v>
      </c>
      <c r="B175" s="120" t="str">
        <f>IF(ISNA(VLOOKUP(C175,Heroes_Config!$A$5:$B$148,2,)),"",VLOOKUP(C175,Heroes_Config!$A$5:$B$148,2,))</f>
        <v>俄耳甫斯</v>
      </c>
      <c r="C175" s="121">
        <v>3030</v>
      </c>
      <c r="D175" s="44">
        <v>2</v>
      </c>
      <c r="E175" s="44">
        <f t="shared" ref="E175:L175" si="140">E169</f>
        <v>100</v>
      </c>
      <c r="F175" s="44">
        <f t="shared" si="140"/>
        <v>40</v>
      </c>
      <c r="G175" s="44">
        <f t="shared" si="140"/>
        <v>0.4</v>
      </c>
      <c r="H175" s="44">
        <f t="shared" si="140"/>
        <v>0.4</v>
      </c>
      <c r="I175" s="44">
        <f t="shared" si="140"/>
        <v>0.4</v>
      </c>
      <c r="J175" s="44">
        <f t="shared" si="140"/>
        <v>0.2</v>
      </c>
      <c r="K175" s="44">
        <f t="shared" si="140"/>
        <v>0</v>
      </c>
      <c r="L175" s="44">
        <f t="shared" si="140"/>
        <v>0</v>
      </c>
      <c r="M175" s="44">
        <v>3030</v>
      </c>
      <c r="N175" s="44">
        <v>3030</v>
      </c>
      <c r="O175" s="44">
        <v>3</v>
      </c>
    </row>
    <row r="176" spans="1:15" x14ac:dyDescent="0.15">
      <c r="A176" s="120">
        <v>303003</v>
      </c>
      <c r="B176" s="120" t="str">
        <f>IF(ISNA(VLOOKUP(C176,Heroes_Config!$A$5:$B$148,2,)),"",VLOOKUP(C176,Heroes_Config!$A$5:$B$148,2,))</f>
        <v>俄耳甫斯</v>
      </c>
      <c r="C176" s="121">
        <v>3030</v>
      </c>
      <c r="D176" s="44">
        <v>3</v>
      </c>
      <c r="E176" s="44">
        <f t="shared" ref="E176:L176" si="141">E170</f>
        <v>200</v>
      </c>
      <c r="F176" s="44">
        <f t="shared" si="141"/>
        <v>50</v>
      </c>
      <c r="G176" s="44">
        <f t="shared" si="141"/>
        <v>0.6</v>
      </c>
      <c r="H176" s="44">
        <f t="shared" si="141"/>
        <v>0.6</v>
      </c>
      <c r="I176" s="44">
        <f t="shared" si="141"/>
        <v>0.6</v>
      </c>
      <c r="J176" s="44">
        <f t="shared" si="141"/>
        <v>0.3</v>
      </c>
      <c r="K176" s="44">
        <f t="shared" si="141"/>
        <v>0</v>
      </c>
      <c r="L176" s="44">
        <f t="shared" si="141"/>
        <v>0</v>
      </c>
      <c r="M176" s="44">
        <v>3030</v>
      </c>
      <c r="N176" s="44">
        <v>3030</v>
      </c>
      <c r="O176" s="44">
        <v>3</v>
      </c>
    </row>
    <row r="177" spans="1:15" x14ac:dyDescent="0.15">
      <c r="A177" s="120">
        <v>303004</v>
      </c>
      <c r="B177" s="120" t="str">
        <f>IF(ISNA(VLOOKUP(C177,Heroes_Config!$A$5:$B$148,2,)),"",VLOOKUP(C177,Heroes_Config!$A$5:$B$148,2,))</f>
        <v>俄耳甫斯</v>
      </c>
      <c r="C177" s="121">
        <v>3030</v>
      </c>
      <c r="D177" s="44">
        <v>4</v>
      </c>
      <c r="E177" s="44">
        <f t="shared" ref="E177:L177" si="142">E171</f>
        <v>400</v>
      </c>
      <c r="F177" s="44">
        <f t="shared" si="142"/>
        <v>60</v>
      </c>
      <c r="G177" s="44">
        <f t="shared" si="142"/>
        <v>0.8</v>
      </c>
      <c r="H177" s="44">
        <f t="shared" si="142"/>
        <v>0.8</v>
      </c>
      <c r="I177" s="44">
        <f t="shared" si="142"/>
        <v>0.8</v>
      </c>
      <c r="J177" s="44">
        <f t="shared" si="142"/>
        <v>0.4</v>
      </c>
      <c r="K177" s="44">
        <f t="shared" si="142"/>
        <v>0</v>
      </c>
      <c r="L177" s="44">
        <f t="shared" si="142"/>
        <v>0</v>
      </c>
      <c r="M177" s="44">
        <v>3030</v>
      </c>
      <c r="N177" s="44">
        <v>3030</v>
      </c>
      <c r="O177" s="44">
        <v>4</v>
      </c>
    </row>
    <row r="178" spans="1:15" x14ac:dyDescent="0.15">
      <c r="A178" s="120">
        <v>303005</v>
      </c>
      <c r="B178" s="120" t="str">
        <f>IF(ISNA(VLOOKUP(C178,Heroes_Config!$A$5:$B$148,2,)),"",VLOOKUP(C178,Heroes_Config!$A$5:$B$148,2,))</f>
        <v>俄耳甫斯</v>
      </c>
      <c r="C178" s="121">
        <v>3030</v>
      </c>
      <c r="D178" s="44">
        <v>5</v>
      </c>
      <c r="E178" s="44">
        <f t="shared" ref="E178:L178" si="143">E172</f>
        <v>0</v>
      </c>
      <c r="F178" s="44">
        <f t="shared" si="143"/>
        <v>0</v>
      </c>
      <c r="G178" s="44">
        <f t="shared" si="143"/>
        <v>1</v>
      </c>
      <c r="H178" s="44">
        <f t="shared" si="143"/>
        <v>1</v>
      </c>
      <c r="I178" s="44">
        <f t="shared" si="143"/>
        <v>1</v>
      </c>
      <c r="J178" s="44">
        <f t="shared" si="143"/>
        <v>0.5</v>
      </c>
      <c r="K178" s="44">
        <f t="shared" si="143"/>
        <v>0</v>
      </c>
      <c r="L178" s="44">
        <f t="shared" si="143"/>
        <v>0</v>
      </c>
      <c r="M178" s="44">
        <v>3030</v>
      </c>
      <c r="N178" s="44">
        <v>3030</v>
      </c>
      <c r="O178" s="44">
        <v>4</v>
      </c>
    </row>
    <row r="179" spans="1:15" x14ac:dyDescent="0.15">
      <c r="A179" s="121">
        <v>303100</v>
      </c>
      <c r="B179" s="121" t="str">
        <f>IF(ISNA(VLOOKUP(C179,Heroes_Config!$A$5:$B$148,2,)),"",VLOOKUP(C179,Heroes_Config!$A$5:$B$148,2,))</f>
        <v>奥德修斯</v>
      </c>
      <c r="C179" s="121">
        <v>3031</v>
      </c>
      <c r="D179" s="44">
        <v>0</v>
      </c>
      <c r="E179" s="44">
        <f t="shared" ref="E179:L179" si="144">E173</f>
        <v>20</v>
      </c>
      <c r="F179" s="44">
        <f t="shared" si="144"/>
        <v>10</v>
      </c>
      <c r="G179" s="44">
        <f t="shared" si="144"/>
        <v>0</v>
      </c>
      <c r="H179" s="44">
        <f t="shared" si="144"/>
        <v>0</v>
      </c>
      <c r="I179" s="44">
        <f t="shared" si="144"/>
        <v>0</v>
      </c>
      <c r="J179" s="44">
        <f t="shared" si="144"/>
        <v>0</v>
      </c>
      <c r="K179" s="44">
        <f t="shared" si="144"/>
        <v>0</v>
      </c>
      <c r="L179" s="44">
        <f t="shared" si="144"/>
        <v>0</v>
      </c>
      <c r="M179" s="44">
        <v>3001</v>
      </c>
      <c r="N179" s="44">
        <v>3001</v>
      </c>
      <c r="O179" s="44">
        <v>1</v>
      </c>
    </row>
    <row r="180" spans="1:15" x14ac:dyDescent="0.15">
      <c r="A180" s="121">
        <v>303101</v>
      </c>
      <c r="B180" s="121" t="str">
        <f>IF(ISNA(VLOOKUP(C180,Heroes_Config!$A$5:$B$148,2,)),"",VLOOKUP(C180,Heroes_Config!$A$5:$B$148,2,))</f>
        <v>奥德修斯</v>
      </c>
      <c r="C180" s="121">
        <v>3031</v>
      </c>
      <c r="D180" s="44">
        <v>1</v>
      </c>
      <c r="E180" s="44">
        <f t="shared" ref="E180:L180" si="145">E174</f>
        <v>50</v>
      </c>
      <c r="F180" s="44">
        <f t="shared" si="145"/>
        <v>25</v>
      </c>
      <c r="G180" s="44">
        <f t="shared" si="145"/>
        <v>0.2</v>
      </c>
      <c r="H180" s="44">
        <f t="shared" si="145"/>
        <v>0.2</v>
      </c>
      <c r="I180" s="44">
        <f t="shared" si="145"/>
        <v>0.2</v>
      </c>
      <c r="J180" s="44">
        <f t="shared" si="145"/>
        <v>0.1</v>
      </c>
      <c r="K180" s="44">
        <f t="shared" si="145"/>
        <v>0</v>
      </c>
      <c r="L180" s="44">
        <f t="shared" si="145"/>
        <v>0</v>
      </c>
      <c r="M180" s="44">
        <v>3001</v>
      </c>
      <c r="N180" s="44">
        <v>3001</v>
      </c>
      <c r="O180" s="44">
        <v>2</v>
      </c>
    </row>
    <row r="181" spans="1:15" x14ac:dyDescent="0.15">
      <c r="A181" s="121">
        <v>303102</v>
      </c>
      <c r="B181" s="121" t="str">
        <f>IF(ISNA(VLOOKUP(C181,Heroes_Config!$A$5:$B$148,2,)),"",VLOOKUP(C181,Heroes_Config!$A$5:$B$148,2,))</f>
        <v>奥德修斯</v>
      </c>
      <c r="C181" s="121">
        <v>3031</v>
      </c>
      <c r="D181" s="44">
        <v>2</v>
      </c>
      <c r="E181" s="44">
        <f t="shared" ref="E181:L181" si="146">E175</f>
        <v>100</v>
      </c>
      <c r="F181" s="44">
        <f t="shared" si="146"/>
        <v>40</v>
      </c>
      <c r="G181" s="44">
        <f t="shared" si="146"/>
        <v>0.4</v>
      </c>
      <c r="H181" s="44">
        <f t="shared" si="146"/>
        <v>0.4</v>
      </c>
      <c r="I181" s="44">
        <f t="shared" si="146"/>
        <v>0.4</v>
      </c>
      <c r="J181" s="44">
        <f t="shared" si="146"/>
        <v>0.2</v>
      </c>
      <c r="K181" s="44">
        <f t="shared" si="146"/>
        <v>0</v>
      </c>
      <c r="L181" s="44">
        <f t="shared" si="146"/>
        <v>0</v>
      </c>
      <c r="M181" s="44">
        <v>3001</v>
      </c>
      <c r="N181" s="44">
        <v>3001</v>
      </c>
      <c r="O181" s="44">
        <v>3</v>
      </c>
    </row>
    <row r="182" spans="1:15" x14ac:dyDescent="0.15">
      <c r="A182" s="121">
        <v>303103</v>
      </c>
      <c r="B182" s="121" t="str">
        <f>IF(ISNA(VLOOKUP(C182,Heroes_Config!$A$5:$B$148,2,)),"",VLOOKUP(C182,Heroes_Config!$A$5:$B$148,2,))</f>
        <v>奥德修斯</v>
      </c>
      <c r="C182" s="121">
        <v>3031</v>
      </c>
      <c r="D182" s="44">
        <v>3</v>
      </c>
      <c r="E182" s="44">
        <f t="shared" ref="E182:L182" si="147">E176</f>
        <v>200</v>
      </c>
      <c r="F182" s="44">
        <f t="shared" si="147"/>
        <v>50</v>
      </c>
      <c r="G182" s="44">
        <f t="shared" si="147"/>
        <v>0.6</v>
      </c>
      <c r="H182" s="44">
        <f t="shared" si="147"/>
        <v>0.6</v>
      </c>
      <c r="I182" s="44">
        <f t="shared" si="147"/>
        <v>0.6</v>
      </c>
      <c r="J182" s="44">
        <f t="shared" si="147"/>
        <v>0.3</v>
      </c>
      <c r="K182" s="44">
        <f t="shared" si="147"/>
        <v>0</v>
      </c>
      <c r="L182" s="44">
        <f t="shared" si="147"/>
        <v>0</v>
      </c>
      <c r="M182" s="44">
        <v>3001</v>
      </c>
      <c r="N182" s="44">
        <v>3001</v>
      </c>
      <c r="O182" s="44">
        <v>3</v>
      </c>
    </row>
    <row r="183" spans="1:15" x14ac:dyDescent="0.15">
      <c r="A183" s="121">
        <v>303104</v>
      </c>
      <c r="B183" s="121" t="str">
        <f>IF(ISNA(VLOOKUP(C183,Heroes_Config!$A$5:$B$148,2,)),"",VLOOKUP(C183,Heroes_Config!$A$5:$B$148,2,))</f>
        <v>奥德修斯</v>
      </c>
      <c r="C183" s="121">
        <v>3031</v>
      </c>
      <c r="D183" s="44">
        <v>4</v>
      </c>
      <c r="E183" s="44">
        <f t="shared" ref="E183:L183" si="148">E177</f>
        <v>400</v>
      </c>
      <c r="F183" s="44">
        <f t="shared" si="148"/>
        <v>60</v>
      </c>
      <c r="G183" s="44">
        <f t="shared" si="148"/>
        <v>0.8</v>
      </c>
      <c r="H183" s="44">
        <f t="shared" si="148"/>
        <v>0.8</v>
      </c>
      <c r="I183" s="44">
        <f t="shared" si="148"/>
        <v>0.8</v>
      </c>
      <c r="J183" s="44">
        <f t="shared" si="148"/>
        <v>0.4</v>
      </c>
      <c r="K183" s="44">
        <f t="shared" si="148"/>
        <v>0</v>
      </c>
      <c r="L183" s="44">
        <f t="shared" si="148"/>
        <v>0</v>
      </c>
      <c r="M183" s="44">
        <v>3001</v>
      </c>
      <c r="N183" s="44">
        <v>3001</v>
      </c>
      <c r="O183" s="44">
        <v>4</v>
      </c>
    </row>
    <row r="184" spans="1:15" x14ac:dyDescent="0.15">
      <c r="A184" s="121">
        <v>303105</v>
      </c>
      <c r="B184" s="121" t="str">
        <f>IF(ISNA(VLOOKUP(C184,Heroes_Config!$A$5:$B$148,2,)),"",VLOOKUP(C184,Heroes_Config!$A$5:$B$148,2,))</f>
        <v>奥德修斯</v>
      </c>
      <c r="C184" s="121">
        <v>3031</v>
      </c>
      <c r="D184" s="44">
        <v>5</v>
      </c>
      <c r="E184" s="44">
        <f t="shared" ref="E184:L184" si="149">E178</f>
        <v>0</v>
      </c>
      <c r="F184" s="44">
        <f t="shared" si="149"/>
        <v>0</v>
      </c>
      <c r="G184" s="44">
        <f t="shared" si="149"/>
        <v>1</v>
      </c>
      <c r="H184" s="44">
        <f t="shared" si="149"/>
        <v>1</v>
      </c>
      <c r="I184" s="44">
        <f t="shared" si="149"/>
        <v>1</v>
      </c>
      <c r="J184" s="44">
        <f t="shared" si="149"/>
        <v>0.5</v>
      </c>
      <c r="K184" s="44">
        <f t="shared" si="149"/>
        <v>0</v>
      </c>
      <c r="L184" s="44">
        <f t="shared" si="149"/>
        <v>0</v>
      </c>
      <c r="M184" s="44">
        <v>3001</v>
      </c>
      <c r="N184" s="44">
        <v>3001</v>
      </c>
      <c r="O184" s="44">
        <v>4</v>
      </c>
    </row>
    <row r="185" spans="1:15" x14ac:dyDescent="0.15">
      <c r="A185" s="121">
        <v>303200</v>
      </c>
      <c r="B185" s="121" t="str">
        <f>IF(ISNA(VLOOKUP(C185,Heroes_Config!$A$5:$B$148,2,)),"",VLOOKUP(C185,Heroes_Config!$A$5:$B$148,2,))</f>
        <v>潘多拉</v>
      </c>
      <c r="C185" s="121">
        <v>3032</v>
      </c>
      <c r="D185" s="44">
        <v>0</v>
      </c>
      <c r="E185" s="44">
        <f t="shared" ref="E185:L185" si="150">E179</f>
        <v>20</v>
      </c>
      <c r="F185" s="44">
        <f t="shared" si="150"/>
        <v>10</v>
      </c>
      <c r="G185" s="44">
        <f t="shared" si="150"/>
        <v>0</v>
      </c>
      <c r="H185" s="44">
        <f t="shared" si="150"/>
        <v>0</v>
      </c>
      <c r="I185" s="44">
        <f t="shared" si="150"/>
        <v>0</v>
      </c>
      <c r="J185" s="44">
        <f t="shared" si="150"/>
        <v>0</v>
      </c>
      <c r="K185" s="44">
        <f t="shared" si="150"/>
        <v>0</v>
      </c>
      <c r="L185" s="44">
        <f t="shared" si="150"/>
        <v>0</v>
      </c>
      <c r="M185" s="44">
        <v>3001</v>
      </c>
      <c r="N185" s="44">
        <v>3001</v>
      </c>
      <c r="O185" s="44">
        <v>1</v>
      </c>
    </row>
    <row r="186" spans="1:15" x14ac:dyDescent="0.15">
      <c r="A186" s="121">
        <v>303201</v>
      </c>
      <c r="B186" s="121" t="str">
        <f>IF(ISNA(VLOOKUP(C186,Heroes_Config!$A$5:$B$148,2,)),"",VLOOKUP(C186,Heroes_Config!$A$5:$B$148,2,))</f>
        <v>潘多拉</v>
      </c>
      <c r="C186" s="121">
        <v>3032</v>
      </c>
      <c r="D186" s="44">
        <v>1</v>
      </c>
      <c r="E186" s="44">
        <f t="shared" ref="E186:L186" si="151">E180</f>
        <v>50</v>
      </c>
      <c r="F186" s="44">
        <f t="shared" si="151"/>
        <v>25</v>
      </c>
      <c r="G186" s="44">
        <f t="shared" si="151"/>
        <v>0.2</v>
      </c>
      <c r="H186" s="44">
        <f t="shared" si="151"/>
        <v>0.2</v>
      </c>
      <c r="I186" s="44">
        <f t="shared" si="151"/>
        <v>0.2</v>
      </c>
      <c r="J186" s="44">
        <f t="shared" si="151"/>
        <v>0.1</v>
      </c>
      <c r="K186" s="44">
        <f t="shared" si="151"/>
        <v>0</v>
      </c>
      <c r="L186" s="44">
        <f t="shared" si="151"/>
        <v>0</v>
      </c>
      <c r="M186" s="44">
        <v>3001</v>
      </c>
      <c r="N186" s="44">
        <v>3001</v>
      </c>
      <c r="O186" s="44">
        <v>2</v>
      </c>
    </row>
    <row r="187" spans="1:15" x14ac:dyDescent="0.15">
      <c r="A187" s="121">
        <v>303202</v>
      </c>
      <c r="B187" s="121" t="str">
        <f>IF(ISNA(VLOOKUP(C187,Heroes_Config!$A$5:$B$148,2,)),"",VLOOKUP(C187,Heroes_Config!$A$5:$B$148,2,))</f>
        <v>潘多拉</v>
      </c>
      <c r="C187" s="121">
        <v>3032</v>
      </c>
      <c r="D187" s="44">
        <v>2</v>
      </c>
      <c r="E187" s="44">
        <f t="shared" ref="E187:L187" si="152">E181</f>
        <v>100</v>
      </c>
      <c r="F187" s="44">
        <f t="shared" si="152"/>
        <v>40</v>
      </c>
      <c r="G187" s="44">
        <f t="shared" si="152"/>
        <v>0.4</v>
      </c>
      <c r="H187" s="44">
        <f t="shared" si="152"/>
        <v>0.4</v>
      </c>
      <c r="I187" s="44">
        <f t="shared" si="152"/>
        <v>0.4</v>
      </c>
      <c r="J187" s="44">
        <f t="shared" si="152"/>
        <v>0.2</v>
      </c>
      <c r="K187" s="44">
        <f t="shared" si="152"/>
        <v>0</v>
      </c>
      <c r="L187" s="44">
        <f t="shared" si="152"/>
        <v>0</v>
      </c>
      <c r="M187" s="44">
        <v>3001</v>
      </c>
      <c r="N187" s="44">
        <v>3001</v>
      </c>
      <c r="O187" s="44">
        <v>3</v>
      </c>
    </row>
    <row r="188" spans="1:15" x14ac:dyDescent="0.15">
      <c r="A188" s="121">
        <v>303203</v>
      </c>
      <c r="B188" s="121" t="str">
        <f>IF(ISNA(VLOOKUP(C188,Heroes_Config!$A$5:$B$148,2,)),"",VLOOKUP(C188,Heroes_Config!$A$5:$B$148,2,))</f>
        <v>潘多拉</v>
      </c>
      <c r="C188" s="121">
        <v>3032</v>
      </c>
      <c r="D188" s="44">
        <v>3</v>
      </c>
      <c r="E188" s="44">
        <f t="shared" ref="E188:L188" si="153">E182</f>
        <v>200</v>
      </c>
      <c r="F188" s="44">
        <f t="shared" si="153"/>
        <v>50</v>
      </c>
      <c r="G188" s="44">
        <f t="shared" si="153"/>
        <v>0.6</v>
      </c>
      <c r="H188" s="44">
        <f t="shared" si="153"/>
        <v>0.6</v>
      </c>
      <c r="I188" s="44">
        <f t="shared" si="153"/>
        <v>0.6</v>
      </c>
      <c r="J188" s="44">
        <f t="shared" si="153"/>
        <v>0.3</v>
      </c>
      <c r="K188" s="44">
        <f t="shared" si="153"/>
        <v>0</v>
      </c>
      <c r="L188" s="44">
        <f t="shared" si="153"/>
        <v>0</v>
      </c>
      <c r="M188" s="44">
        <v>3001</v>
      </c>
      <c r="N188" s="44">
        <v>3001</v>
      </c>
      <c r="O188" s="44">
        <v>3</v>
      </c>
    </row>
    <row r="189" spans="1:15" x14ac:dyDescent="0.15">
      <c r="A189" s="121">
        <v>303204</v>
      </c>
      <c r="B189" s="121" t="str">
        <f>IF(ISNA(VLOOKUP(C189,Heroes_Config!$A$5:$B$148,2,)),"",VLOOKUP(C189,Heroes_Config!$A$5:$B$148,2,))</f>
        <v>潘多拉</v>
      </c>
      <c r="C189" s="121">
        <v>3032</v>
      </c>
      <c r="D189" s="44">
        <v>4</v>
      </c>
      <c r="E189" s="44">
        <f t="shared" ref="E189:L189" si="154">E183</f>
        <v>400</v>
      </c>
      <c r="F189" s="44">
        <f t="shared" si="154"/>
        <v>60</v>
      </c>
      <c r="G189" s="44">
        <f t="shared" si="154"/>
        <v>0.8</v>
      </c>
      <c r="H189" s="44">
        <f t="shared" si="154"/>
        <v>0.8</v>
      </c>
      <c r="I189" s="44">
        <f t="shared" si="154"/>
        <v>0.8</v>
      </c>
      <c r="J189" s="44">
        <f t="shared" si="154"/>
        <v>0.4</v>
      </c>
      <c r="K189" s="44">
        <f t="shared" si="154"/>
        <v>0</v>
      </c>
      <c r="L189" s="44">
        <f t="shared" si="154"/>
        <v>0</v>
      </c>
      <c r="M189" s="44">
        <v>3001</v>
      </c>
      <c r="N189" s="44">
        <v>3001</v>
      </c>
      <c r="O189" s="44">
        <v>4</v>
      </c>
    </row>
    <row r="190" spans="1:15" x14ac:dyDescent="0.15">
      <c r="A190" s="121">
        <v>303205</v>
      </c>
      <c r="B190" s="121" t="str">
        <f>IF(ISNA(VLOOKUP(C190,Heroes_Config!$A$5:$B$148,2,)),"",VLOOKUP(C190,Heroes_Config!$A$5:$B$148,2,))</f>
        <v>潘多拉</v>
      </c>
      <c r="C190" s="121">
        <v>3032</v>
      </c>
      <c r="D190" s="44">
        <v>5</v>
      </c>
      <c r="E190" s="44">
        <f t="shared" ref="E190:L190" si="155">E184</f>
        <v>0</v>
      </c>
      <c r="F190" s="44">
        <f t="shared" si="155"/>
        <v>0</v>
      </c>
      <c r="G190" s="44">
        <f t="shared" si="155"/>
        <v>1</v>
      </c>
      <c r="H190" s="44">
        <f t="shared" si="155"/>
        <v>1</v>
      </c>
      <c r="I190" s="44">
        <f t="shared" si="155"/>
        <v>1</v>
      </c>
      <c r="J190" s="44">
        <f t="shared" si="155"/>
        <v>0.5</v>
      </c>
      <c r="K190" s="44">
        <f t="shared" si="155"/>
        <v>0</v>
      </c>
      <c r="L190" s="44">
        <f t="shared" si="155"/>
        <v>0</v>
      </c>
      <c r="M190" s="44">
        <v>3001</v>
      </c>
      <c r="N190" s="44">
        <v>3001</v>
      </c>
      <c r="O190" s="44">
        <v>4</v>
      </c>
    </row>
    <row r="191" spans="1:15" x14ac:dyDescent="0.15">
      <c r="A191" s="121">
        <v>303300</v>
      </c>
      <c r="B191" s="121" t="str">
        <f>IF(ISNA(VLOOKUP(C191,Heroes_Config!$A$5:$B$148,2,)),"",VLOOKUP(C191,Heroes_Config!$A$5:$B$148,2,))</f>
        <v>齐格弗里德</v>
      </c>
      <c r="C191" s="121">
        <v>3033</v>
      </c>
      <c r="D191" s="44">
        <v>0</v>
      </c>
      <c r="E191" s="44">
        <f t="shared" ref="E191:L191" si="156">E185</f>
        <v>20</v>
      </c>
      <c r="F191" s="44">
        <f t="shared" si="156"/>
        <v>10</v>
      </c>
      <c r="G191" s="44">
        <f t="shared" si="156"/>
        <v>0</v>
      </c>
      <c r="H191" s="44">
        <f t="shared" si="156"/>
        <v>0</v>
      </c>
      <c r="I191" s="44">
        <f t="shared" si="156"/>
        <v>0</v>
      </c>
      <c r="J191" s="44">
        <f t="shared" si="156"/>
        <v>0</v>
      </c>
      <c r="K191" s="44">
        <f t="shared" si="156"/>
        <v>0</v>
      </c>
      <c r="L191" s="44">
        <f t="shared" si="156"/>
        <v>0</v>
      </c>
      <c r="M191" s="44">
        <v>3001</v>
      </c>
      <c r="N191" s="44">
        <v>3001</v>
      </c>
      <c r="O191" s="44">
        <v>1</v>
      </c>
    </row>
    <row r="192" spans="1:15" x14ac:dyDescent="0.15">
      <c r="A192" s="121">
        <v>303301</v>
      </c>
      <c r="B192" s="121" t="str">
        <f>IF(ISNA(VLOOKUP(C192,Heroes_Config!$A$5:$B$148,2,)),"",VLOOKUP(C192,Heroes_Config!$A$5:$B$148,2,))</f>
        <v>齐格弗里德</v>
      </c>
      <c r="C192" s="121">
        <v>3033</v>
      </c>
      <c r="D192" s="44">
        <v>1</v>
      </c>
      <c r="E192" s="44">
        <f t="shared" ref="E192:L192" si="157">E186</f>
        <v>50</v>
      </c>
      <c r="F192" s="44">
        <f t="shared" si="157"/>
        <v>25</v>
      </c>
      <c r="G192" s="44">
        <f t="shared" si="157"/>
        <v>0.2</v>
      </c>
      <c r="H192" s="44">
        <f t="shared" si="157"/>
        <v>0.2</v>
      </c>
      <c r="I192" s="44">
        <f t="shared" si="157"/>
        <v>0.2</v>
      </c>
      <c r="J192" s="44">
        <f t="shared" si="157"/>
        <v>0.1</v>
      </c>
      <c r="K192" s="44">
        <f t="shared" si="157"/>
        <v>0</v>
      </c>
      <c r="L192" s="44">
        <f t="shared" si="157"/>
        <v>0</v>
      </c>
      <c r="M192" s="44">
        <v>3001</v>
      </c>
      <c r="N192" s="44">
        <v>3001</v>
      </c>
      <c r="O192" s="44">
        <v>2</v>
      </c>
    </row>
    <row r="193" spans="1:15" x14ac:dyDescent="0.15">
      <c r="A193" s="121">
        <v>303302</v>
      </c>
      <c r="B193" s="121" t="str">
        <f>IF(ISNA(VLOOKUP(C193,Heroes_Config!$A$5:$B$148,2,)),"",VLOOKUP(C193,Heroes_Config!$A$5:$B$148,2,))</f>
        <v>齐格弗里德</v>
      </c>
      <c r="C193" s="121">
        <v>3033</v>
      </c>
      <c r="D193" s="44">
        <v>2</v>
      </c>
      <c r="E193" s="44">
        <f t="shared" ref="E193:L193" si="158">E187</f>
        <v>100</v>
      </c>
      <c r="F193" s="44">
        <f t="shared" si="158"/>
        <v>40</v>
      </c>
      <c r="G193" s="44">
        <f t="shared" si="158"/>
        <v>0.4</v>
      </c>
      <c r="H193" s="44">
        <f t="shared" si="158"/>
        <v>0.4</v>
      </c>
      <c r="I193" s="44">
        <f t="shared" si="158"/>
        <v>0.4</v>
      </c>
      <c r="J193" s="44">
        <f t="shared" si="158"/>
        <v>0.2</v>
      </c>
      <c r="K193" s="44">
        <f t="shared" si="158"/>
        <v>0</v>
      </c>
      <c r="L193" s="44">
        <f t="shared" si="158"/>
        <v>0</v>
      </c>
      <c r="M193" s="44">
        <v>3001</v>
      </c>
      <c r="N193" s="44">
        <v>3001</v>
      </c>
      <c r="O193" s="44">
        <v>3</v>
      </c>
    </row>
    <row r="194" spans="1:15" x14ac:dyDescent="0.15">
      <c r="A194" s="121">
        <v>303303</v>
      </c>
      <c r="B194" s="121" t="str">
        <f>IF(ISNA(VLOOKUP(C194,Heroes_Config!$A$5:$B$148,2,)),"",VLOOKUP(C194,Heroes_Config!$A$5:$B$148,2,))</f>
        <v>齐格弗里德</v>
      </c>
      <c r="C194" s="121">
        <v>3033</v>
      </c>
      <c r="D194" s="44">
        <v>3</v>
      </c>
      <c r="E194" s="44">
        <f t="shared" ref="E194:L194" si="159">E188</f>
        <v>200</v>
      </c>
      <c r="F194" s="44">
        <f t="shared" si="159"/>
        <v>50</v>
      </c>
      <c r="G194" s="44">
        <f t="shared" si="159"/>
        <v>0.6</v>
      </c>
      <c r="H194" s="44">
        <f t="shared" si="159"/>
        <v>0.6</v>
      </c>
      <c r="I194" s="44">
        <f t="shared" si="159"/>
        <v>0.6</v>
      </c>
      <c r="J194" s="44">
        <f t="shared" si="159"/>
        <v>0.3</v>
      </c>
      <c r="K194" s="44">
        <f t="shared" si="159"/>
        <v>0</v>
      </c>
      <c r="L194" s="44">
        <f t="shared" si="159"/>
        <v>0</v>
      </c>
      <c r="M194" s="44">
        <v>3001</v>
      </c>
      <c r="N194" s="44">
        <v>3001</v>
      </c>
      <c r="O194" s="44">
        <v>3</v>
      </c>
    </row>
    <row r="195" spans="1:15" x14ac:dyDescent="0.15">
      <c r="A195" s="121">
        <v>303304</v>
      </c>
      <c r="B195" s="121" t="str">
        <f>IF(ISNA(VLOOKUP(C195,Heroes_Config!$A$5:$B$148,2,)),"",VLOOKUP(C195,Heroes_Config!$A$5:$B$148,2,))</f>
        <v>齐格弗里德</v>
      </c>
      <c r="C195" s="121">
        <v>3033</v>
      </c>
      <c r="D195" s="44">
        <v>4</v>
      </c>
      <c r="E195" s="44">
        <f t="shared" ref="E195:L195" si="160">E189</f>
        <v>400</v>
      </c>
      <c r="F195" s="44">
        <f t="shared" si="160"/>
        <v>60</v>
      </c>
      <c r="G195" s="44">
        <f t="shared" si="160"/>
        <v>0.8</v>
      </c>
      <c r="H195" s="44">
        <f t="shared" si="160"/>
        <v>0.8</v>
      </c>
      <c r="I195" s="44">
        <f t="shared" si="160"/>
        <v>0.8</v>
      </c>
      <c r="J195" s="44">
        <f t="shared" si="160"/>
        <v>0.4</v>
      </c>
      <c r="K195" s="44">
        <f t="shared" si="160"/>
        <v>0</v>
      </c>
      <c r="L195" s="44">
        <f t="shared" si="160"/>
        <v>0</v>
      </c>
      <c r="M195" s="44">
        <v>3001</v>
      </c>
      <c r="N195" s="44">
        <v>3001</v>
      </c>
      <c r="O195" s="44">
        <v>4</v>
      </c>
    </row>
    <row r="196" spans="1:15" x14ac:dyDescent="0.15">
      <c r="A196" s="121">
        <v>303305</v>
      </c>
      <c r="B196" s="121" t="str">
        <f>IF(ISNA(VLOOKUP(C196,Heroes_Config!$A$5:$B$148,2,)),"",VLOOKUP(C196,Heroes_Config!$A$5:$B$148,2,))</f>
        <v>齐格弗里德</v>
      </c>
      <c r="C196" s="121">
        <v>3033</v>
      </c>
      <c r="D196" s="44">
        <v>5</v>
      </c>
      <c r="E196" s="44">
        <f t="shared" ref="E196:L196" si="161">E190</f>
        <v>0</v>
      </c>
      <c r="F196" s="44">
        <f t="shared" si="161"/>
        <v>0</v>
      </c>
      <c r="G196" s="44">
        <f t="shared" si="161"/>
        <v>1</v>
      </c>
      <c r="H196" s="44">
        <f t="shared" si="161"/>
        <v>1</v>
      </c>
      <c r="I196" s="44">
        <f t="shared" si="161"/>
        <v>1</v>
      </c>
      <c r="J196" s="44">
        <f t="shared" si="161"/>
        <v>0.5</v>
      </c>
      <c r="K196" s="44">
        <f t="shared" si="161"/>
        <v>0</v>
      </c>
      <c r="L196" s="44">
        <f t="shared" si="161"/>
        <v>0</v>
      </c>
      <c r="M196" s="44">
        <v>3001</v>
      </c>
      <c r="N196" s="44">
        <v>3001</v>
      </c>
      <c r="O196" s="44">
        <v>4</v>
      </c>
    </row>
    <row r="197" spans="1:15" x14ac:dyDescent="0.15">
      <c r="A197" s="121">
        <v>303400</v>
      </c>
      <c r="B197" s="121" t="str">
        <f>IF(ISNA(VLOOKUP(C197,Heroes_Config!$A$5:$B$148,2,)),"",VLOOKUP(C197,Heroes_Config!$A$5:$B$148,2,))</f>
        <v>阿拉丁</v>
      </c>
      <c r="C197" s="121">
        <v>3034</v>
      </c>
      <c r="D197" s="44">
        <v>0</v>
      </c>
      <c r="E197" s="44">
        <f t="shared" ref="E197:L197" si="162">E191</f>
        <v>20</v>
      </c>
      <c r="F197" s="44">
        <f t="shared" si="162"/>
        <v>10</v>
      </c>
      <c r="G197" s="44">
        <f t="shared" si="162"/>
        <v>0</v>
      </c>
      <c r="H197" s="44">
        <f t="shared" si="162"/>
        <v>0</v>
      </c>
      <c r="I197" s="44">
        <f t="shared" si="162"/>
        <v>0</v>
      </c>
      <c r="J197" s="44">
        <f t="shared" si="162"/>
        <v>0</v>
      </c>
      <c r="K197" s="44">
        <f t="shared" si="162"/>
        <v>0</v>
      </c>
      <c r="L197" s="44">
        <f t="shared" si="162"/>
        <v>0</v>
      </c>
      <c r="M197" s="44">
        <v>3001</v>
      </c>
      <c r="N197" s="44">
        <v>3001</v>
      </c>
      <c r="O197" s="44">
        <v>1</v>
      </c>
    </row>
    <row r="198" spans="1:15" x14ac:dyDescent="0.15">
      <c r="A198" s="121">
        <v>303401</v>
      </c>
      <c r="B198" s="121" t="str">
        <f>IF(ISNA(VLOOKUP(C198,Heroes_Config!$A$5:$B$148,2,)),"",VLOOKUP(C198,Heroes_Config!$A$5:$B$148,2,))</f>
        <v>阿拉丁</v>
      </c>
      <c r="C198" s="121">
        <v>3034</v>
      </c>
      <c r="D198" s="44">
        <v>1</v>
      </c>
      <c r="E198" s="44">
        <f t="shared" ref="E198:L198" si="163">E192</f>
        <v>50</v>
      </c>
      <c r="F198" s="44">
        <f t="shared" si="163"/>
        <v>25</v>
      </c>
      <c r="G198" s="44">
        <f t="shared" si="163"/>
        <v>0.2</v>
      </c>
      <c r="H198" s="44">
        <f t="shared" si="163"/>
        <v>0.2</v>
      </c>
      <c r="I198" s="44">
        <f t="shared" si="163"/>
        <v>0.2</v>
      </c>
      <c r="J198" s="44">
        <f t="shared" si="163"/>
        <v>0.1</v>
      </c>
      <c r="K198" s="44">
        <f t="shared" si="163"/>
        <v>0</v>
      </c>
      <c r="L198" s="44">
        <f t="shared" si="163"/>
        <v>0</v>
      </c>
      <c r="M198" s="44">
        <v>3001</v>
      </c>
      <c r="N198" s="44">
        <v>3001</v>
      </c>
      <c r="O198" s="44">
        <v>2</v>
      </c>
    </row>
    <row r="199" spans="1:15" x14ac:dyDescent="0.15">
      <c r="A199" s="121">
        <v>303402</v>
      </c>
      <c r="B199" s="121" t="str">
        <f>IF(ISNA(VLOOKUP(C199,Heroes_Config!$A$5:$B$148,2,)),"",VLOOKUP(C199,Heroes_Config!$A$5:$B$148,2,))</f>
        <v>阿拉丁</v>
      </c>
      <c r="C199" s="121">
        <v>3034</v>
      </c>
      <c r="D199" s="44">
        <v>2</v>
      </c>
      <c r="E199" s="44">
        <f t="shared" ref="E199:L199" si="164">E193</f>
        <v>100</v>
      </c>
      <c r="F199" s="44">
        <f t="shared" si="164"/>
        <v>40</v>
      </c>
      <c r="G199" s="44">
        <f t="shared" si="164"/>
        <v>0.4</v>
      </c>
      <c r="H199" s="44">
        <f t="shared" si="164"/>
        <v>0.4</v>
      </c>
      <c r="I199" s="44">
        <f t="shared" si="164"/>
        <v>0.4</v>
      </c>
      <c r="J199" s="44">
        <f t="shared" si="164"/>
        <v>0.2</v>
      </c>
      <c r="K199" s="44">
        <f t="shared" si="164"/>
        <v>0</v>
      </c>
      <c r="L199" s="44">
        <f t="shared" si="164"/>
        <v>0</v>
      </c>
      <c r="M199" s="44">
        <v>3001</v>
      </c>
      <c r="N199" s="44">
        <v>3001</v>
      </c>
      <c r="O199" s="44">
        <v>3</v>
      </c>
    </row>
    <row r="200" spans="1:15" x14ac:dyDescent="0.15">
      <c r="A200" s="121">
        <v>303403</v>
      </c>
      <c r="B200" s="121" t="str">
        <f>IF(ISNA(VLOOKUP(C200,Heroes_Config!$A$5:$B$148,2,)),"",VLOOKUP(C200,Heroes_Config!$A$5:$B$148,2,))</f>
        <v>阿拉丁</v>
      </c>
      <c r="C200" s="121">
        <v>3034</v>
      </c>
      <c r="D200" s="44">
        <v>3</v>
      </c>
      <c r="E200" s="44">
        <f t="shared" ref="E200:L200" si="165">E194</f>
        <v>200</v>
      </c>
      <c r="F200" s="44">
        <f t="shared" si="165"/>
        <v>50</v>
      </c>
      <c r="G200" s="44">
        <f t="shared" si="165"/>
        <v>0.6</v>
      </c>
      <c r="H200" s="44">
        <f t="shared" si="165"/>
        <v>0.6</v>
      </c>
      <c r="I200" s="44">
        <f t="shared" si="165"/>
        <v>0.6</v>
      </c>
      <c r="J200" s="44">
        <f t="shared" si="165"/>
        <v>0.3</v>
      </c>
      <c r="K200" s="44">
        <f t="shared" si="165"/>
        <v>0</v>
      </c>
      <c r="L200" s="44">
        <f t="shared" si="165"/>
        <v>0</v>
      </c>
      <c r="M200" s="44">
        <v>3001</v>
      </c>
      <c r="N200" s="44">
        <v>3001</v>
      </c>
      <c r="O200" s="44">
        <v>3</v>
      </c>
    </row>
    <row r="201" spans="1:15" x14ac:dyDescent="0.15">
      <c r="A201" s="121">
        <v>303404</v>
      </c>
      <c r="B201" s="121" t="str">
        <f>IF(ISNA(VLOOKUP(C201,Heroes_Config!$A$5:$B$148,2,)),"",VLOOKUP(C201,Heroes_Config!$A$5:$B$148,2,))</f>
        <v>阿拉丁</v>
      </c>
      <c r="C201" s="121">
        <v>3034</v>
      </c>
      <c r="D201" s="44">
        <v>4</v>
      </c>
      <c r="E201" s="44">
        <f t="shared" ref="E201:L201" si="166">E195</f>
        <v>400</v>
      </c>
      <c r="F201" s="44">
        <f t="shared" si="166"/>
        <v>60</v>
      </c>
      <c r="G201" s="44">
        <f t="shared" si="166"/>
        <v>0.8</v>
      </c>
      <c r="H201" s="44">
        <f t="shared" si="166"/>
        <v>0.8</v>
      </c>
      <c r="I201" s="44">
        <f t="shared" si="166"/>
        <v>0.8</v>
      </c>
      <c r="J201" s="44">
        <f t="shared" si="166"/>
        <v>0.4</v>
      </c>
      <c r="K201" s="44">
        <f t="shared" si="166"/>
        <v>0</v>
      </c>
      <c r="L201" s="44">
        <f t="shared" si="166"/>
        <v>0</v>
      </c>
      <c r="M201" s="44">
        <v>3001</v>
      </c>
      <c r="N201" s="44">
        <v>3001</v>
      </c>
      <c r="O201" s="44">
        <v>4</v>
      </c>
    </row>
    <row r="202" spans="1:15" x14ac:dyDescent="0.15">
      <c r="A202" s="121">
        <v>303405</v>
      </c>
      <c r="B202" s="121" t="str">
        <f>IF(ISNA(VLOOKUP(C202,Heroes_Config!$A$5:$B$148,2,)),"",VLOOKUP(C202,Heroes_Config!$A$5:$B$148,2,))</f>
        <v>阿拉丁</v>
      </c>
      <c r="C202" s="121">
        <v>3034</v>
      </c>
      <c r="D202" s="44">
        <v>5</v>
      </c>
      <c r="E202" s="44">
        <f t="shared" ref="E202:L202" si="167">E196</f>
        <v>0</v>
      </c>
      <c r="F202" s="44">
        <f t="shared" si="167"/>
        <v>0</v>
      </c>
      <c r="G202" s="44">
        <f t="shared" si="167"/>
        <v>1</v>
      </c>
      <c r="H202" s="44">
        <f t="shared" si="167"/>
        <v>1</v>
      </c>
      <c r="I202" s="44">
        <f t="shared" si="167"/>
        <v>1</v>
      </c>
      <c r="J202" s="44">
        <f t="shared" si="167"/>
        <v>0.5</v>
      </c>
      <c r="K202" s="44">
        <f t="shared" si="167"/>
        <v>0</v>
      </c>
      <c r="L202" s="44">
        <f t="shared" si="167"/>
        <v>0</v>
      </c>
      <c r="M202" s="44">
        <v>3001</v>
      </c>
      <c r="N202" s="44">
        <v>3001</v>
      </c>
      <c r="O202" s="44">
        <v>4</v>
      </c>
    </row>
    <row r="203" spans="1:15" x14ac:dyDescent="0.15">
      <c r="A203" s="121">
        <v>303500</v>
      </c>
      <c r="B203" s="121" t="str">
        <f>IF(ISNA(VLOOKUP(C203,Heroes_Config!$A$5:$B$148,2,)),"",VLOOKUP(C203,Heroes_Config!$A$5:$B$148,2,))</f>
        <v>凯撒</v>
      </c>
      <c r="C203" s="121">
        <v>3035</v>
      </c>
      <c r="D203" s="44">
        <v>0</v>
      </c>
      <c r="E203" s="44">
        <f t="shared" ref="E203:L203" si="168">E197</f>
        <v>20</v>
      </c>
      <c r="F203" s="44">
        <f t="shared" si="168"/>
        <v>10</v>
      </c>
      <c r="G203" s="44">
        <f t="shared" si="168"/>
        <v>0</v>
      </c>
      <c r="H203" s="44">
        <f t="shared" si="168"/>
        <v>0</v>
      </c>
      <c r="I203" s="44">
        <f t="shared" si="168"/>
        <v>0</v>
      </c>
      <c r="J203" s="44">
        <f t="shared" si="168"/>
        <v>0</v>
      </c>
      <c r="K203" s="44">
        <f t="shared" si="168"/>
        <v>0</v>
      </c>
      <c r="L203" s="44">
        <f t="shared" si="168"/>
        <v>0</v>
      </c>
      <c r="M203" s="44">
        <v>3035</v>
      </c>
      <c r="N203" s="44">
        <v>3035</v>
      </c>
      <c r="O203" s="44">
        <v>1</v>
      </c>
    </row>
    <row r="204" spans="1:15" x14ac:dyDescent="0.15">
      <c r="A204" s="121">
        <v>303501</v>
      </c>
      <c r="B204" s="121" t="str">
        <f>IF(ISNA(VLOOKUP(C204,Heroes_Config!$A$5:$B$148,2,)),"",VLOOKUP(C204,Heroes_Config!$A$5:$B$148,2,))</f>
        <v>凯撒</v>
      </c>
      <c r="C204" s="121">
        <v>3035</v>
      </c>
      <c r="D204" s="44">
        <v>1</v>
      </c>
      <c r="E204" s="44">
        <f t="shared" ref="E204:L204" si="169">E198</f>
        <v>50</v>
      </c>
      <c r="F204" s="44">
        <f t="shared" si="169"/>
        <v>25</v>
      </c>
      <c r="G204" s="44">
        <f t="shared" si="169"/>
        <v>0.2</v>
      </c>
      <c r="H204" s="44">
        <f t="shared" si="169"/>
        <v>0.2</v>
      </c>
      <c r="I204" s="44">
        <f t="shared" si="169"/>
        <v>0.2</v>
      </c>
      <c r="J204" s="44">
        <f t="shared" si="169"/>
        <v>0.1</v>
      </c>
      <c r="K204" s="44">
        <f t="shared" si="169"/>
        <v>0</v>
      </c>
      <c r="L204" s="44">
        <f t="shared" si="169"/>
        <v>0</v>
      </c>
      <c r="M204" s="44">
        <v>3035</v>
      </c>
      <c r="N204" s="44">
        <v>3035</v>
      </c>
      <c r="O204" s="44">
        <v>2</v>
      </c>
    </row>
    <row r="205" spans="1:15" x14ac:dyDescent="0.15">
      <c r="A205" s="121">
        <v>303502</v>
      </c>
      <c r="B205" s="121" t="str">
        <f>IF(ISNA(VLOOKUP(C205,Heroes_Config!$A$5:$B$148,2,)),"",VLOOKUP(C205,Heroes_Config!$A$5:$B$148,2,))</f>
        <v>凯撒</v>
      </c>
      <c r="C205" s="121">
        <v>3035</v>
      </c>
      <c r="D205" s="44">
        <v>2</v>
      </c>
      <c r="E205" s="44">
        <f t="shared" ref="E205:L205" si="170">E199</f>
        <v>100</v>
      </c>
      <c r="F205" s="44">
        <f t="shared" si="170"/>
        <v>40</v>
      </c>
      <c r="G205" s="44">
        <f t="shared" si="170"/>
        <v>0.4</v>
      </c>
      <c r="H205" s="44">
        <f t="shared" si="170"/>
        <v>0.4</v>
      </c>
      <c r="I205" s="44">
        <f t="shared" si="170"/>
        <v>0.4</v>
      </c>
      <c r="J205" s="44">
        <f t="shared" si="170"/>
        <v>0.2</v>
      </c>
      <c r="K205" s="44">
        <f t="shared" si="170"/>
        <v>0</v>
      </c>
      <c r="L205" s="44">
        <f t="shared" si="170"/>
        <v>0</v>
      </c>
      <c r="M205" s="44">
        <v>3035</v>
      </c>
      <c r="N205" s="44">
        <v>3035</v>
      </c>
      <c r="O205" s="44">
        <v>3</v>
      </c>
    </row>
    <row r="206" spans="1:15" x14ac:dyDescent="0.15">
      <c r="A206" s="121">
        <v>303503</v>
      </c>
      <c r="B206" s="121" t="str">
        <f>IF(ISNA(VLOOKUP(C206,Heroes_Config!$A$5:$B$148,2,)),"",VLOOKUP(C206,Heroes_Config!$A$5:$B$148,2,))</f>
        <v>凯撒</v>
      </c>
      <c r="C206" s="121">
        <v>3035</v>
      </c>
      <c r="D206" s="44">
        <v>3</v>
      </c>
      <c r="E206" s="44">
        <f t="shared" ref="E206:L206" si="171">E200</f>
        <v>200</v>
      </c>
      <c r="F206" s="44">
        <f t="shared" si="171"/>
        <v>50</v>
      </c>
      <c r="G206" s="44">
        <f t="shared" si="171"/>
        <v>0.6</v>
      </c>
      <c r="H206" s="44">
        <f t="shared" si="171"/>
        <v>0.6</v>
      </c>
      <c r="I206" s="44">
        <f t="shared" si="171"/>
        <v>0.6</v>
      </c>
      <c r="J206" s="44">
        <f t="shared" si="171"/>
        <v>0.3</v>
      </c>
      <c r="K206" s="44">
        <f t="shared" si="171"/>
        <v>0</v>
      </c>
      <c r="L206" s="44">
        <f t="shared" si="171"/>
        <v>0</v>
      </c>
      <c r="M206" s="44">
        <v>3035</v>
      </c>
      <c r="N206" s="44">
        <v>3035</v>
      </c>
      <c r="O206" s="44">
        <v>3</v>
      </c>
    </row>
    <row r="207" spans="1:15" x14ac:dyDescent="0.15">
      <c r="A207" s="121">
        <v>303504</v>
      </c>
      <c r="B207" s="121" t="str">
        <f>IF(ISNA(VLOOKUP(C207,Heroes_Config!$A$5:$B$148,2,)),"",VLOOKUP(C207,Heroes_Config!$A$5:$B$148,2,))</f>
        <v>凯撒</v>
      </c>
      <c r="C207" s="121">
        <v>3035</v>
      </c>
      <c r="D207" s="44">
        <v>4</v>
      </c>
      <c r="E207" s="44">
        <f t="shared" ref="E207:L207" si="172">E201</f>
        <v>400</v>
      </c>
      <c r="F207" s="44">
        <f t="shared" si="172"/>
        <v>60</v>
      </c>
      <c r="G207" s="44">
        <f t="shared" si="172"/>
        <v>0.8</v>
      </c>
      <c r="H207" s="44">
        <f t="shared" si="172"/>
        <v>0.8</v>
      </c>
      <c r="I207" s="44">
        <f t="shared" si="172"/>
        <v>0.8</v>
      </c>
      <c r="J207" s="44">
        <f t="shared" si="172"/>
        <v>0.4</v>
      </c>
      <c r="K207" s="44">
        <f t="shared" si="172"/>
        <v>0</v>
      </c>
      <c r="L207" s="44">
        <f t="shared" si="172"/>
        <v>0</v>
      </c>
      <c r="M207" s="44">
        <v>3035</v>
      </c>
      <c r="N207" s="44">
        <v>3035</v>
      </c>
      <c r="O207" s="44">
        <v>4</v>
      </c>
    </row>
    <row r="208" spans="1:15" x14ac:dyDescent="0.15">
      <c r="A208" s="121">
        <v>303505</v>
      </c>
      <c r="B208" s="121" t="str">
        <f>IF(ISNA(VLOOKUP(C208,Heroes_Config!$A$5:$B$148,2,)),"",VLOOKUP(C208,Heroes_Config!$A$5:$B$148,2,))</f>
        <v>凯撒</v>
      </c>
      <c r="C208" s="121">
        <v>3035</v>
      </c>
      <c r="D208" s="44">
        <v>5</v>
      </c>
      <c r="E208" s="44">
        <f t="shared" ref="E208:L208" si="173">E202</f>
        <v>0</v>
      </c>
      <c r="F208" s="44">
        <f t="shared" si="173"/>
        <v>0</v>
      </c>
      <c r="G208" s="44">
        <f t="shared" si="173"/>
        <v>1</v>
      </c>
      <c r="H208" s="44">
        <f t="shared" si="173"/>
        <v>1</v>
      </c>
      <c r="I208" s="44">
        <f t="shared" si="173"/>
        <v>1</v>
      </c>
      <c r="J208" s="44">
        <f t="shared" si="173"/>
        <v>0.5</v>
      </c>
      <c r="K208" s="44">
        <f t="shared" si="173"/>
        <v>0</v>
      </c>
      <c r="L208" s="44">
        <f t="shared" si="173"/>
        <v>0</v>
      </c>
      <c r="M208" s="44">
        <v>3035</v>
      </c>
      <c r="N208" s="44">
        <v>3035</v>
      </c>
      <c r="O208" s="44">
        <v>4</v>
      </c>
    </row>
    <row r="209" spans="1:15" x14ac:dyDescent="0.15">
      <c r="A209" s="121">
        <v>303600</v>
      </c>
      <c r="B209" s="121" t="str">
        <f>IF(ISNA(VLOOKUP(C209,Heroes_Config!$A$5:$B$148,2,)),"",VLOOKUP(C209,Heroes_Config!$A$5:$B$148,2,))</f>
        <v>汉尼拔</v>
      </c>
      <c r="C209" s="121">
        <v>3036</v>
      </c>
      <c r="D209" s="44">
        <v>0</v>
      </c>
      <c r="E209" s="44">
        <f t="shared" ref="E209:L209" si="174">E203</f>
        <v>20</v>
      </c>
      <c r="F209" s="44">
        <f t="shared" si="174"/>
        <v>10</v>
      </c>
      <c r="G209" s="44">
        <f t="shared" si="174"/>
        <v>0</v>
      </c>
      <c r="H209" s="44">
        <f t="shared" si="174"/>
        <v>0</v>
      </c>
      <c r="I209" s="44">
        <f t="shared" si="174"/>
        <v>0</v>
      </c>
      <c r="J209" s="44">
        <f t="shared" si="174"/>
        <v>0</v>
      </c>
      <c r="K209" s="44">
        <f t="shared" si="174"/>
        <v>0</v>
      </c>
      <c r="L209" s="44">
        <f t="shared" si="174"/>
        <v>0</v>
      </c>
      <c r="M209" s="44">
        <v>3001</v>
      </c>
      <c r="N209" s="44">
        <v>3001</v>
      </c>
      <c r="O209" s="44">
        <v>1</v>
      </c>
    </row>
    <row r="210" spans="1:15" x14ac:dyDescent="0.15">
      <c r="A210" s="121">
        <v>303601</v>
      </c>
      <c r="B210" s="121" t="str">
        <f>IF(ISNA(VLOOKUP(C210,Heroes_Config!$A$5:$B$148,2,)),"",VLOOKUP(C210,Heroes_Config!$A$5:$B$148,2,))</f>
        <v>汉尼拔</v>
      </c>
      <c r="C210" s="121">
        <v>3036</v>
      </c>
      <c r="D210" s="44">
        <v>1</v>
      </c>
      <c r="E210" s="44">
        <f t="shared" ref="E210:L210" si="175">E204</f>
        <v>50</v>
      </c>
      <c r="F210" s="44">
        <f t="shared" si="175"/>
        <v>25</v>
      </c>
      <c r="G210" s="44">
        <f t="shared" si="175"/>
        <v>0.2</v>
      </c>
      <c r="H210" s="44">
        <f t="shared" si="175"/>
        <v>0.2</v>
      </c>
      <c r="I210" s="44">
        <f t="shared" si="175"/>
        <v>0.2</v>
      </c>
      <c r="J210" s="44">
        <f t="shared" si="175"/>
        <v>0.1</v>
      </c>
      <c r="K210" s="44">
        <f t="shared" si="175"/>
        <v>0</v>
      </c>
      <c r="L210" s="44">
        <f t="shared" si="175"/>
        <v>0</v>
      </c>
      <c r="M210" s="44">
        <v>3001</v>
      </c>
      <c r="N210" s="44">
        <v>3001</v>
      </c>
      <c r="O210" s="44">
        <v>2</v>
      </c>
    </row>
    <row r="211" spans="1:15" x14ac:dyDescent="0.15">
      <c r="A211" s="121">
        <v>303602</v>
      </c>
      <c r="B211" s="121" t="str">
        <f>IF(ISNA(VLOOKUP(C211,Heroes_Config!$A$5:$B$148,2,)),"",VLOOKUP(C211,Heroes_Config!$A$5:$B$148,2,))</f>
        <v>汉尼拔</v>
      </c>
      <c r="C211" s="121">
        <v>3036</v>
      </c>
      <c r="D211" s="44">
        <v>2</v>
      </c>
      <c r="E211" s="44">
        <f t="shared" ref="E211:L211" si="176">E205</f>
        <v>100</v>
      </c>
      <c r="F211" s="44">
        <f t="shared" si="176"/>
        <v>40</v>
      </c>
      <c r="G211" s="44">
        <f t="shared" si="176"/>
        <v>0.4</v>
      </c>
      <c r="H211" s="44">
        <f t="shared" si="176"/>
        <v>0.4</v>
      </c>
      <c r="I211" s="44">
        <f t="shared" si="176"/>
        <v>0.4</v>
      </c>
      <c r="J211" s="44">
        <f t="shared" si="176"/>
        <v>0.2</v>
      </c>
      <c r="K211" s="44">
        <f t="shared" si="176"/>
        <v>0</v>
      </c>
      <c r="L211" s="44">
        <f t="shared" si="176"/>
        <v>0</v>
      </c>
      <c r="M211" s="44">
        <v>3001</v>
      </c>
      <c r="N211" s="44">
        <v>3001</v>
      </c>
      <c r="O211" s="44">
        <v>3</v>
      </c>
    </row>
    <row r="212" spans="1:15" x14ac:dyDescent="0.15">
      <c r="A212" s="121">
        <v>303603</v>
      </c>
      <c r="B212" s="121" t="str">
        <f>IF(ISNA(VLOOKUP(C212,Heroes_Config!$A$5:$B$148,2,)),"",VLOOKUP(C212,Heroes_Config!$A$5:$B$148,2,))</f>
        <v>汉尼拔</v>
      </c>
      <c r="C212" s="121">
        <v>3036</v>
      </c>
      <c r="D212" s="44">
        <v>3</v>
      </c>
      <c r="E212" s="44">
        <f t="shared" ref="E212:L212" si="177">E206</f>
        <v>200</v>
      </c>
      <c r="F212" s="44">
        <f t="shared" si="177"/>
        <v>50</v>
      </c>
      <c r="G212" s="44">
        <f t="shared" si="177"/>
        <v>0.6</v>
      </c>
      <c r="H212" s="44">
        <f t="shared" si="177"/>
        <v>0.6</v>
      </c>
      <c r="I212" s="44">
        <f t="shared" si="177"/>
        <v>0.6</v>
      </c>
      <c r="J212" s="44">
        <f t="shared" si="177"/>
        <v>0.3</v>
      </c>
      <c r="K212" s="44">
        <f t="shared" si="177"/>
        <v>0</v>
      </c>
      <c r="L212" s="44">
        <f t="shared" si="177"/>
        <v>0</v>
      </c>
      <c r="M212" s="44">
        <v>3001</v>
      </c>
      <c r="N212" s="44">
        <v>3001</v>
      </c>
      <c r="O212" s="44">
        <v>3</v>
      </c>
    </row>
    <row r="213" spans="1:15" x14ac:dyDescent="0.15">
      <c r="A213" s="121">
        <v>303604</v>
      </c>
      <c r="B213" s="121" t="str">
        <f>IF(ISNA(VLOOKUP(C213,Heroes_Config!$A$5:$B$148,2,)),"",VLOOKUP(C213,Heroes_Config!$A$5:$B$148,2,))</f>
        <v>汉尼拔</v>
      </c>
      <c r="C213" s="121">
        <v>3036</v>
      </c>
      <c r="D213" s="44">
        <v>4</v>
      </c>
      <c r="E213" s="44">
        <f t="shared" ref="E213:L213" si="178">E207</f>
        <v>400</v>
      </c>
      <c r="F213" s="44">
        <f t="shared" si="178"/>
        <v>60</v>
      </c>
      <c r="G213" s="44">
        <f t="shared" si="178"/>
        <v>0.8</v>
      </c>
      <c r="H213" s="44">
        <f t="shared" si="178"/>
        <v>0.8</v>
      </c>
      <c r="I213" s="44">
        <f t="shared" si="178"/>
        <v>0.8</v>
      </c>
      <c r="J213" s="44">
        <f t="shared" si="178"/>
        <v>0.4</v>
      </c>
      <c r="K213" s="44">
        <f t="shared" si="178"/>
        <v>0</v>
      </c>
      <c r="L213" s="44">
        <f t="shared" si="178"/>
        <v>0</v>
      </c>
      <c r="M213" s="44">
        <v>3001</v>
      </c>
      <c r="N213" s="44">
        <v>3001</v>
      </c>
      <c r="O213" s="44">
        <v>4</v>
      </c>
    </row>
    <row r="214" spans="1:15" x14ac:dyDescent="0.15">
      <c r="A214" s="121">
        <v>303605</v>
      </c>
      <c r="B214" s="121" t="str">
        <f>IF(ISNA(VLOOKUP(C214,Heroes_Config!$A$5:$B$148,2,)),"",VLOOKUP(C214,Heroes_Config!$A$5:$B$148,2,))</f>
        <v>汉尼拔</v>
      </c>
      <c r="C214" s="121">
        <v>3036</v>
      </c>
      <c r="D214" s="44">
        <v>5</v>
      </c>
      <c r="E214" s="44">
        <f t="shared" ref="E214:L214" si="179">E208</f>
        <v>0</v>
      </c>
      <c r="F214" s="44">
        <f t="shared" si="179"/>
        <v>0</v>
      </c>
      <c r="G214" s="44">
        <f t="shared" si="179"/>
        <v>1</v>
      </c>
      <c r="H214" s="44">
        <f t="shared" si="179"/>
        <v>1</v>
      </c>
      <c r="I214" s="44">
        <f t="shared" si="179"/>
        <v>1</v>
      </c>
      <c r="J214" s="44">
        <f t="shared" si="179"/>
        <v>0.5</v>
      </c>
      <c r="K214" s="44">
        <f t="shared" si="179"/>
        <v>0</v>
      </c>
      <c r="L214" s="44">
        <f t="shared" si="179"/>
        <v>0</v>
      </c>
      <c r="M214" s="44">
        <v>3001</v>
      </c>
      <c r="N214" s="44">
        <v>3001</v>
      </c>
      <c r="O214" s="44">
        <v>4</v>
      </c>
    </row>
    <row r="215" spans="1:15" x14ac:dyDescent="0.15">
      <c r="A215" s="120">
        <v>303700</v>
      </c>
      <c r="B215" s="120" t="str">
        <f>IF(ISNA(VLOOKUP(C215,Heroes_Config!$A$5:$B$148,2,)),"",VLOOKUP(C215,Heroes_Config!$A$5:$B$148,2,))</f>
        <v>希波克拉底</v>
      </c>
      <c r="C215" s="121">
        <v>3037</v>
      </c>
      <c r="D215" s="44">
        <v>0</v>
      </c>
      <c r="E215" s="44">
        <f t="shared" ref="E215:L215" si="180">E209</f>
        <v>20</v>
      </c>
      <c r="F215" s="44">
        <f t="shared" si="180"/>
        <v>10</v>
      </c>
      <c r="G215" s="44">
        <f t="shared" si="180"/>
        <v>0</v>
      </c>
      <c r="H215" s="44">
        <f t="shared" si="180"/>
        <v>0</v>
      </c>
      <c r="I215" s="44">
        <f t="shared" si="180"/>
        <v>0</v>
      </c>
      <c r="J215" s="44">
        <f t="shared" si="180"/>
        <v>0</v>
      </c>
      <c r="K215" s="44">
        <f t="shared" si="180"/>
        <v>0</v>
      </c>
      <c r="L215" s="44">
        <f t="shared" si="180"/>
        <v>0</v>
      </c>
      <c r="M215" s="44">
        <v>3037</v>
      </c>
      <c r="N215" s="44">
        <v>3037</v>
      </c>
      <c r="O215" s="44">
        <v>1</v>
      </c>
    </row>
    <row r="216" spans="1:15" x14ac:dyDescent="0.15">
      <c r="A216" s="120">
        <v>303701</v>
      </c>
      <c r="B216" s="120" t="str">
        <f>IF(ISNA(VLOOKUP(C216,Heroes_Config!$A$5:$B$148,2,)),"",VLOOKUP(C216,Heroes_Config!$A$5:$B$148,2,))</f>
        <v>希波克拉底</v>
      </c>
      <c r="C216" s="121">
        <v>3037</v>
      </c>
      <c r="D216" s="44">
        <v>1</v>
      </c>
      <c r="E216" s="44">
        <f t="shared" ref="E216:L216" si="181">E210</f>
        <v>50</v>
      </c>
      <c r="F216" s="44">
        <f t="shared" si="181"/>
        <v>25</v>
      </c>
      <c r="G216" s="44">
        <f t="shared" si="181"/>
        <v>0.2</v>
      </c>
      <c r="H216" s="44">
        <f t="shared" si="181"/>
        <v>0.2</v>
      </c>
      <c r="I216" s="44">
        <f t="shared" si="181"/>
        <v>0.2</v>
      </c>
      <c r="J216" s="44">
        <f t="shared" si="181"/>
        <v>0.1</v>
      </c>
      <c r="K216" s="44">
        <f t="shared" si="181"/>
        <v>0</v>
      </c>
      <c r="L216" s="44">
        <f t="shared" si="181"/>
        <v>0</v>
      </c>
      <c r="M216" s="44">
        <v>3037</v>
      </c>
      <c r="N216" s="44">
        <v>3037</v>
      </c>
      <c r="O216" s="44">
        <v>2</v>
      </c>
    </row>
    <row r="217" spans="1:15" x14ac:dyDescent="0.15">
      <c r="A217" s="120">
        <v>303702</v>
      </c>
      <c r="B217" s="120" t="str">
        <f>IF(ISNA(VLOOKUP(C217,Heroes_Config!$A$5:$B$148,2,)),"",VLOOKUP(C217,Heroes_Config!$A$5:$B$148,2,))</f>
        <v>希波克拉底</v>
      </c>
      <c r="C217" s="121">
        <v>3037</v>
      </c>
      <c r="D217" s="44">
        <v>2</v>
      </c>
      <c r="E217" s="44">
        <f t="shared" ref="E217:L217" si="182">E211</f>
        <v>100</v>
      </c>
      <c r="F217" s="44">
        <f t="shared" si="182"/>
        <v>40</v>
      </c>
      <c r="G217" s="44">
        <f t="shared" si="182"/>
        <v>0.4</v>
      </c>
      <c r="H217" s="44">
        <f t="shared" si="182"/>
        <v>0.4</v>
      </c>
      <c r="I217" s="44">
        <f t="shared" si="182"/>
        <v>0.4</v>
      </c>
      <c r="J217" s="44">
        <f t="shared" si="182"/>
        <v>0.2</v>
      </c>
      <c r="K217" s="44">
        <f t="shared" si="182"/>
        <v>0</v>
      </c>
      <c r="L217" s="44">
        <f t="shared" si="182"/>
        <v>0</v>
      </c>
      <c r="M217" s="44">
        <v>3037</v>
      </c>
      <c r="N217" s="44">
        <v>3037</v>
      </c>
      <c r="O217" s="44">
        <v>3</v>
      </c>
    </row>
    <row r="218" spans="1:15" x14ac:dyDescent="0.15">
      <c r="A218" s="120">
        <v>303703</v>
      </c>
      <c r="B218" s="120" t="str">
        <f>IF(ISNA(VLOOKUP(C218,Heroes_Config!$A$5:$B$148,2,)),"",VLOOKUP(C218,Heroes_Config!$A$5:$B$148,2,))</f>
        <v>希波克拉底</v>
      </c>
      <c r="C218" s="121">
        <v>3037</v>
      </c>
      <c r="D218" s="44">
        <v>3</v>
      </c>
      <c r="E218" s="44">
        <f t="shared" ref="E218:L218" si="183">E212</f>
        <v>200</v>
      </c>
      <c r="F218" s="44">
        <f t="shared" si="183"/>
        <v>50</v>
      </c>
      <c r="G218" s="44">
        <f t="shared" si="183"/>
        <v>0.6</v>
      </c>
      <c r="H218" s="44">
        <f t="shared" si="183"/>
        <v>0.6</v>
      </c>
      <c r="I218" s="44">
        <f t="shared" si="183"/>
        <v>0.6</v>
      </c>
      <c r="J218" s="44">
        <f t="shared" si="183"/>
        <v>0.3</v>
      </c>
      <c r="K218" s="44">
        <f t="shared" si="183"/>
        <v>0</v>
      </c>
      <c r="L218" s="44">
        <f t="shared" si="183"/>
        <v>0</v>
      </c>
      <c r="M218" s="44">
        <v>3037</v>
      </c>
      <c r="N218" s="44">
        <v>3037</v>
      </c>
      <c r="O218" s="44">
        <v>3</v>
      </c>
    </row>
    <row r="219" spans="1:15" x14ac:dyDescent="0.15">
      <c r="A219" s="120">
        <v>303704</v>
      </c>
      <c r="B219" s="120" t="str">
        <f>IF(ISNA(VLOOKUP(C219,Heroes_Config!$A$5:$B$148,2,)),"",VLOOKUP(C219,Heroes_Config!$A$5:$B$148,2,))</f>
        <v>希波克拉底</v>
      </c>
      <c r="C219" s="121">
        <v>3037</v>
      </c>
      <c r="D219" s="44">
        <v>4</v>
      </c>
      <c r="E219" s="44">
        <f t="shared" ref="E219:L219" si="184">E213</f>
        <v>400</v>
      </c>
      <c r="F219" s="44">
        <f t="shared" si="184"/>
        <v>60</v>
      </c>
      <c r="G219" s="44">
        <f t="shared" si="184"/>
        <v>0.8</v>
      </c>
      <c r="H219" s="44">
        <f t="shared" si="184"/>
        <v>0.8</v>
      </c>
      <c r="I219" s="44">
        <f t="shared" si="184"/>
        <v>0.8</v>
      </c>
      <c r="J219" s="44">
        <f t="shared" si="184"/>
        <v>0.4</v>
      </c>
      <c r="K219" s="44">
        <f t="shared" si="184"/>
        <v>0</v>
      </c>
      <c r="L219" s="44">
        <f t="shared" si="184"/>
        <v>0</v>
      </c>
      <c r="M219" s="44">
        <v>3037</v>
      </c>
      <c r="N219" s="44">
        <v>3037</v>
      </c>
      <c r="O219" s="44">
        <v>4</v>
      </c>
    </row>
    <row r="220" spans="1:15" x14ac:dyDescent="0.15">
      <c r="A220" s="120">
        <v>303705</v>
      </c>
      <c r="B220" s="120" t="str">
        <f>IF(ISNA(VLOOKUP(C220,Heroes_Config!$A$5:$B$148,2,)),"",VLOOKUP(C220,Heroes_Config!$A$5:$B$148,2,))</f>
        <v>希波克拉底</v>
      </c>
      <c r="C220" s="121">
        <v>3037</v>
      </c>
      <c r="D220" s="44">
        <v>5</v>
      </c>
      <c r="E220" s="44">
        <f t="shared" ref="E220:L220" si="185">E214</f>
        <v>0</v>
      </c>
      <c r="F220" s="44">
        <f t="shared" si="185"/>
        <v>0</v>
      </c>
      <c r="G220" s="44">
        <f t="shared" si="185"/>
        <v>1</v>
      </c>
      <c r="H220" s="44">
        <f t="shared" si="185"/>
        <v>1</v>
      </c>
      <c r="I220" s="44">
        <f t="shared" si="185"/>
        <v>1</v>
      </c>
      <c r="J220" s="44">
        <f t="shared" si="185"/>
        <v>0.5</v>
      </c>
      <c r="K220" s="44">
        <f t="shared" si="185"/>
        <v>0</v>
      </c>
      <c r="L220" s="44">
        <f t="shared" si="185"/>
        <v>0</v>
      </c>
      <c r="M220" s="44">
        <v>3037</v>
      </c>
      <c r="N220" s="44">
        <v>3037</v>
      </c>
      <c r="O220" s="44">
        <v>4</v>
      </c>
    </row>
    <row r="221" spans="1:15" x14ac:dyDescent="0.15">
      <c r="A221" s="121">
        <v>303800</v>
      </c>
      <c r="B221" s="121" t="str">
        <f>IF(ISNA(VLOOKUP(C221,Heroes_Config!$A$5:$B$148,2,)),"",VLOOKUP(C221,Heroes_Config!$A$5:$B$148,2,))</f>
        <v>吉尔伽美什</v>
      </c>
      <c r="C221" s="121">
        <v>3038</v>
      </c>
      <c r="D221" s="44">
        <v>0</v>
      </c>
      <c r="E221" s="44">
        <f t="shared" ref="E221:L221" si="186">E215</f>
        <v>20</v>
      </c>
      <c r="F221" s="44">
        <f t="shared" si="186"/>
        <v>10</v>
      </c>
      <c r="G221" s="44">
        <f t="shared" si="186"/>
        <v>0</v>
      </c>
      <c r="H221" s="44">
        <f t="shared" si="186"/>
        <v>0</v>
      </c>
      <c r="I221" s="44">
        <f t="shared" si="186"/>
        <v>0</v>
      </c>
      <c r="J221" s="44">
        <f t="shared" si="186"/>
        <v>0</v>
      </c>
      <c r="K221" s="44">
        <f t="shared" si="186"/>
        <v>0</v>
      </c>
      <c r="L221" s="44">
        <f t="shared" si="186"/>
        <v>0</v>
      </c>
      <c r="M221" s="44">
        <v>3037</v>
      </c>
      <c r="N221" s="44">
        <v>3037</v>
      </c>
      <c r="O221" s="44">
        <v>1</v>
      </c>
    </row>
    <row r="222" spans="1:15" x14ac:dyDescent="0.15">
      <c r="A222" s="121">
        <v>303801</v>
      </c>
      <c r="B222" s="121" t="str">
        <f>IF(ISNA(VLOOKUP(C222,Heroes_Config!$A$5:$B$148,2,)),"",VLOOKUP(C222,Heroes_Config!$A$5:$B$148,2,))</f>
        <v>吉尔伽美什</v>
      </c>
      <c r="C222" s="121">
        <v>3038</v>
      </c>
      <c r="D222" s="44">
        <v>1</v>
      </c>
      <c r="E222" s="44">
        <f t="shared" ref="E222:L222" si="187">E216</f>
        <v>50</v>
      </c>
      <c r="F222" s="44">
        <f t="shared" si="187"/>
        <v>25</v>
      </c>
      <c r="G222" s="44">
        <f t="shared" si="187"/>
        <v>0.2</v>
      </c>
      <c r="H222" s="44">
        <f t="shared" si="187"/>
        <v>0.2</v>
      </c>
      <c r="I222" s="44">
        <f t="shared" si="187"/>
        <v>0.2</v>
      </c>
      <c r="J222" s="44">
        <f t="shared" si="187"/>
        <v>0.1</v>
      </c>
      <c r="K222" s="44">
        <f t="shared" si="187"/>
        <v>0</v>
      </c>
      <c r="L222" s="44">
        <f t="shared" si="187"/>
        <v>0</v>
      </c>
      <c r="M222" s="44">
        <v>3037</v>
      </c>
      <c r="N222" s="44">
        <v>3037</v>
      </c>
      <c r="O222" s="44">
        <v>2</v>
      </c>
    </row>
    <row r="223" spans="1:15" x14ac:dyDescent="0.15">
      <c r="A223" s="121">
        <v>303802</v>
      </c>
      <c r="B223" s="121" t="str">
        <f>IF(ISNA(VLOOKUP(C223,Heroes_Config!$A$5:$B$148,2,)),"",VLOOKUP(C223,Heroes_Config!$A$5:$B$148,2,))</f>
        <v>吉尔伽美什</v>
      </c>
      <c r="C223" s="121">
        <v>3038</v>
      </c>
      <c r="D223" s="44">
        <v>2</v>
      </c>
      <c r="E223" s="44">
        <f t="shared" ref="E223:L223" si="188">E217</f>
        <v>100</v>
      </c>
      <c r="F223" s="44">
        <f t="shared" si="188"/>
        <v>40</v>
      </c>
      <c r="G223" s="44">
        <f t="shared" si="188"/>
        <v>0.4</v>
      </c>
      <c r="H223" s="44">
        <f t="shared" si="188"/>
        <v>0.4</v>
      </c>
      <c r="I223" s="44">
        <f t="shared" si="188"/>
        <v>0.4</v>
      </c>
      <c r="J223" s="44">
        <f t="shared" si="188"/>
        <v>0.2</v>
      </c>
      <c r="K223" s="44">
        <f t="shared" si="188"/>
        <v>0</v>
      </c>
      <c r="L223" s="44">
        <f t="shared" si="188"/>
        <v>0</v>
      </c>
      <c r="M223" s="44">
        <v>3037</v>
      </c>
      <c r="N223" s="44">
        <v>3037</v>
      </c>
      <c r="O223" s="44">
        <v>3</v>
      </c>
    </row>
    <row r="224" spans="1:15" x14ac:dyDescent="0.15">
      <c r="A224" s="121">
        <v>303803</v>
      </c>
      <c r="B224" s="121" t="str">
        <f>IF(ISNA(VLOOKUP(C224,Heroes_Config!$A$5:$B$148,2,)),"",VLOOKUP(C224,Heroes_Config!$A$5:$B$148,2,))</f>
        <v>吉尔伽美什</v>
      </c>
      <c r="C224" s="121">
        <v>3038</v>
      </c>
      <c r="D224" s="44">
        <v>3</v>
      </c>
      <c r="E224" s="44">
        <f t="shared" ref="E224:L224" si="189">E218</f>
        <v>200</v>
      </c>
      <c r="F224" s="44">
        <f t="shared" si="189"/>
        <v>50</v>
      </c>
      <c r="G224" s="44">
        <f t="shared" si="189"/>
        <v>0.6</v>
      </c>
      <c r="H224" s="44">
        <f t="shared" si="189"/>
        <v>0.6</v>
      </c>
      <c r="I224" s="44">
        <f t="shared" si="189"/>
        <v>0.6</v>
      </c>
      <c r="J224" s="44">
        <f t="shared" si="189"/>
        <v>0.3</v>
      </c>
      <c r="K224" s="44">
        <f t="shared" si="189"/>
        <v>0</v>
      </c>
      <c r="L224" s="44">
        <f t="shared" si="189"/>
        <v>0</v>
      </c>
      <c r="M224" s="44">
        <v>3037</v>
      </c>
      <c r="N224" s="44">
        <v>3037</v>
      </c>
      <c r="O224" s="44">
        <v>3</v>
      </c>
    </row>
    <row r="225" spans="1:15" x14ac:dyDescent="0.15">
      <c r="A225" s="121">
        <v>303804</v>
      </c>
      <c r="B225" s="121" t="str">
        <f>IF(ISNA(VLOOKUP(C225,Heroes_Config!$A$5:$B$148,2,)),"",VLOOKUP(C225,Heroes_Config!$A$5:$B$148,2,))</f>
        <v>吉尔伽美什</v>
      </c>
      <c r="C225" s="121">
        <v>3038</v>
      </c>
      <c r="D225" s="44">
        <v>4</v>
      </c>
      <c r="E225" s="44">
        <f t="shared" ref="E225:L225" si="190">E219</f>
        <v>400</v>
      </c>
      <c r="F225" s="44">
        <f t="shared" si="190"/>
        <v>60</v>
      </c>
      <c r="G225" s="44">
        <f t="shared" si="190"/>
        <v>0.8</v>
      </c>
      <c r="H225" s="44">
        <f t="shared" si="190"/>
        <v>0.8</v>
      </c>
      <c r="I225" s="44">
        <f t="shared" si="190"/>
        <v>0.8</v>
      </c>
      <c r="J225" s="44">
        <f t="shared" si="190"/>
        <v>0.4</v>
      </c>
      <c r="K225" s="44">
        <f t="shared" si="190"/>
        <v>0</v>
      </c>
      <c r="L225" s="44">
        <f t="shared" si="190"/>
        <v>0</v>
      </c>
      <c r="M225" s="44">
        <v>3037</v>
      </c>
      <c r="N225" s="44">
        <v>3037</v>
      </c>
      <c r="O225" s="44">
        <v>4</v>
      </c>
    </row>
    <row r="226" spans="1:15" x14ac:dyDescent="0.15">
      <c r="A226" s="121">
        <v>303805</v>
      </c>
      <c r="B226" s="121" t="str">
        <f>IF(ISNA(VLOOKUP(C226,Heroes_Config!$A$5:$B$148,2,)),"",VLOOKUP(C226,Heroes_Config!$A$5:$B$148,2,))</f>
        <v>吉尔伽美什</v>
      </c>
      <c r="C226" s="121">
        <v>3038</v>
      </c>
      <c r="D226" s="44">
        <v>5</v>
      </c>
      <c r="E226" s="44">
        <f t="shared" ref="E226:L226" si="191">E220</f>
        <v>0</v>
      </c>
      <c r="F226" s="44">
        <f t="shared" si="191"/>
        <v>0</v>
      </c>
      <c r="G226" s="44">
        <f t="shared" si="191"/>
        <v>1</v>
      </c>
      <c r="H226" s="44">
        <f t="shared" si="191"/>
        <v>1</v>
      </c>
      <c r="I226" s="44">
        <f t="shared" si="191"/>
        <v>1</v>
      </c>
      <c r="J226" s="44">
        <f t="shared" si="191"/>
        <v>0.5</v>
      </c>
      <c r="K226" s="44">
        <f t="shared" si="191"/>
        <v>0</v>
      </c>
      <c r="L226" s="44">
        <f t="shared" si="191"/>
        <v>0</v>
      </c>
      <c r="M226" s="44">
        <v>3037</v>
      </c>
      <c r="N226" s="44">
        <v>3037</v>
      </c>
      <c r="O226" s="44">
        <v>4</v>
      </c>
    </row>
    <row r="227" spans="1:15" x14ac:dyDescent="0.15">
      <c r="A227" s="121">
        <v>303900</v>
      </c>
      <c r="B227" s="121" t="str">
        <f>IF(ISNA(VLOOKUP(C227,Heroes_Config!$A$5:$B$148,2,)),"",VLOOKUP(C227,Heroes_Config!$A$5:$B$148,2,))</f>
        <v>贞德</v>
      </c>
      <c r="C227" s="121">
        <v>3039</v>
      </c>
      <c r="D227" s="44">
        <v>0</v>
      </c>
      <c r="E227" s="44">
        <f t="shared" ref="E227:L227" si="192">E221</f>
        <v>20</v>
      </c>
      <c r="F227" s="44">
        <f t="shared" si="192"/>
        <v>10</v>
      </c>
      <c r="G227" s="44">
        <f t="shared" si="192"/>
        <v>0</v>
      </c>
      <c r="H227" s="44">
        <f t="shared" si="192"/>
        <v>0</v>
      </c>
      <c r="I227" s="44">
        <f t="shared" si="192"/>
        <v>0</v>
      </c>
      <c r="J227" s="44">
        <f t="shared" si="192"/>
        <v>0</v>
      </c>
      <c r="K227" s="44">
        <f t="shared" si="192"/>
        <v>0</v>
      </c>
      <c r="L227" s="44">
        <f t="shared" si="192"/>
        <v>0</v>
      </c>
      <c r="M227" s="44">
        <v>3039</v>
      </c>
      <c r="N227" s="44">
        <v>3039</v>
      </c>
      <c r="O227" s="44">
        <v>1</v>
      </c>
    </row>
    <row r="228" spans="1:15" x14ac:dyDescent="0.15">
      <c r="A228" s="121">
        <v>303901</v>
      </c>
      <c r="B228" s="121" t="str">
        <f>IF(ISNA(VLOOKUP(C228,Heroes_Config!$A$5:$B$148,2,)),"",VLOOKUP(C228,Heroes_Config!$A$5:$B$148,2,))</f>
        <v>贞德</v>
      </c>
      <c r="C228" s="121">
        <v>3039</v>
      </c>
      <c r="D228" s="44">
        <v>1</v>
      </c>
      <c r="E228" s="44">
        <f t="shared" ref="E228:L228" si="193">E222</f>
        <v>50</v>
      </c>
      <c r="F228" s="44">
        <f t="shared" si="193"/>
        <v>25</v>
      </c>
      <c r="G228" s="44">
        <f t="shared" si="193"/>
        <v>0.2</v>
      </c>
      <c r="H228" s="44">
        <f t="shared" si="193"/>
        <v>0.2</v>
      </c>
      <c r="I228" s="44">
        <f t="shared" si="193"/>
        <v>0.2</v>
      </c>
      <c r="J228" s="44">
        <f t="shared" si="193"/>
        <v>0.1</v>
      </c>
      <c r="K228" s="44">
        <f t="shared" si="193"/>
        <v>0</v>
      </c>
      <c r="L228" s="44">
        <f t="shared" si="193"/>
        <v>0</v>
      </c>
      <c r="M228" s="44">
        <v>3039</v>
      </c>
      <c r="N228" s="44">
        <v>3039</v>
      </c>
      <c r="O228" s="44">
        <v>2</v>
      </c>
    </row>
    <row r="229" spans="1:15" x14ac:dyDescent="0.15">
      <c r="A229" s="121">
        <v>303902</v>
      </c>
      <c r="B229" s="121" t="str">
        <f>IF(ISNA(VLOOKUP(C229,Heroes_Config!$A$5:$B$148,2,)),"",VLOOKUP(C229,Heroes_Config!$A$5:$B$148,2,))</f>
        <v>贞德</v>
      </c>
      <c r="C229" s="121">
        <v>3039</v>
      </c>
      <c r="D229" s="44">
        <v>2</v>
      </c>
      <c r="E229" s="44">
        <f t="shared" ref="E229:L229" si="194">E223</f>
        <v>100</v>
      </c>
      <c r="F229" s="44">
        <f t="shared" si="194"/>
        <v>40</v>
      </c>
      <c r="G229" s="44">
        <f t="shared" si="194"/>
        <v>0.4</v>
      </c>
      <c r="H229" s="44">
        <f t="shared" si="194"/>
        <v>0.4</v>
      </c>
      <c r="I229" s="44">
        <f t="shared" si="194"/>
        <v>0.4</v>
      </c>
      <c r="J229" s="44">
        <f t="shared" si="194"/>
        <v>0.2</v>
      </c>
      <c r="K229" s="44">
        <f t="shared" si="194"/>
        <v>0</v>
      </c>
      <c r="L229" s="44">
        <f t="shared" si="194"/>
        <v>0</v>
      </c>
      <c r="M229" s="44">
        <v>3039</v>
      </c>
      <c r="N229" s="44">
        <v>3039</v>
      </c>
      <c r="O229" s="44">
        <v>3</v>
      </c>
    </row>
    <row r="230" spans="1:15" x14ac:dyDescent="0.15">
      <c r="A230" s="121">
        <v>303903</v>
      </c>
      <c r="B230" s="121" t="str">
        <f>IF(ISNA(VLOOKUP(C230,Heroes_Config!$A$5:$B$148,2,)),"",VLOOKUP(C230,Heroes_Config!$A$5:$B$148,2,))</f>
        <v>贞德</v>
      </c>
      <c r="C230" s="121">
        <v>3039</v>
      </c>
      <c r="D230" s="44">
        <v>3</v>
      </c>
      <c r="E230" s="44">
        <f t="shared" ref="E230:L230" si="195">E224</f>
        <v>200</v>
      </c>
      <c r="F230" s="44">
        <f t="shared" si="195"/>
        <v>50</v>
      </c>
      <c r="G230" s="44">
        <f t="shared" si="195"/>
        <v>0.6</v>
      </c>
      <c r="H230" s="44">
        <f t="shared" si="195"/>
        <v>0.6</v>
      </c>
      <c r="I230" s="44">
        <f t="shared" si="195"/>
        <v>0.6</v>
      </c>
      <c r="J230" s="44">
        <f t="shared" si="195"/>
        <v>0.3</v>
      </c>
      <c r="K230" s="44">
        <f t="shared" si="195"/>
        <v>0</v>
      </c>
      <c r="L230" s="44">
        <f t="shared" si="195"/>
        <v>0</v>
      </c>
      <c r="M230" s="44">
        <v>3039</v>
      </c>
      <c r="N230" s="44">
        <v>3039</v>
      </c>
      <c r="O230" s="44">
        <v>3</v>
      </c>
    </row>
    <row r="231" spans="1:15" x14ac:dyDescent="0.15">
      <c r="A231" s="121">
        <v>303904</v>
      </c>
      <c r="B231" s="121" t="str">
        <f>IF(ISNA(VLOOKUP(C231,Heroes_Config!$A$5:$B$148,2,)),"",VLOOKUP(C231,Heroes_Config!$A$5:$B$148,2,))</f>
        <v>贞德</v>
      </c>
      <c r="C231" s="121">
        <v>3039</v>
      </c>
      <c r="D231" s="44">
        <v>4</v>
      </c>
      <c r="E231" s="44">
        <f t="shared" ref="E231:L231" si="196">E225</f>
        <v>400</v>
      </c>
      <c r="F231" s="44">
        <f t="shared" si="196"/>
        <v>60</v>
      </c>
      <c r="G231" s="44">
        <f t="shared" si="196"/>
        <v>0.8</v>
      </c>
      <c r="H231" s="44">
        <f t="shared" si="196"/>
        <v>0.8</v>
      </c>
      <c r="I231" s="44">
        <f t="shared" si="196"/>
        <v>0.8</v>
      </c>
      <c r="J231" s="44">
        <f t="shared" si="196"/>
        <v>0.4</v>
      </c>
      <c r="K231" s="44">
        <f t="shared" si="196"/>
        <v>0</v>
      </c>
      <c r="L231" s="44">
        <f t="shared" si="196"/>
        <v>0</v>
      </c>
      <c r="M231" s="44">
        <v>3039</v>
      </c>
      <c r="N231" s="44">
        <v>3039</v>
      </c>
      <c r="O231" s="44">
        <v>4</v>
      </c>
    </row>
    <row r="232" spans="1:15" x14ac:dyDescent="0.15">
      <c r="A232" s="121">
        <v>303905</v>
      </c>
      <c r="B232" s="121" t="str">
        <f>IF(ISNA(VLOOKUP(C232,Heroes_Config!$A$5:$B$148,2,)),"",VLOOKUP(C232,Heroes_Config!$A$5:$B$148,2,))</f>
        <v>贞德</v>
      </c>
      <c r="C232" s="121">
        <v>3039</v>
      </c>
      <c r="D232" s="44">
        <v>5</v>
      </c>
      <c r="E232" s="44">
        <f t="shared" ref="E232:L232" si="197">E226</f>
        <v>0</v>
      </c>
      <c r="F232" s="44">
        <f t="shared" si="197"/>
        <v>0</v>
      </c>
      <c r="G232" s="44">
        <f t="shared" si="197"/>
        <v>1</v>
      </c>
      <c r="H232" s="44">
        <f t="shared" si="197"/>
        <v>1</v>
      </c>
      <c r="I232" s="44">
        <f t="shared" si="197"/>
        <v>1</v>
      </c>
      <c r="J232" s="44">
        <f t="shared" si="197"/>
        <v>0.5</v>
      </c>
      <c r="K232" s="44">
        <f t="shared" si="197"/>
        <v>0</v>
      </c>
      <c r="L232" s="44">
        <f t="shared" si="197"/>
        <v>0</v>
      </c>
      <c r="M232" s="44">
        <v>3039</v>
      </c>
      <c r="N232" s="44">
        <v>3039</v>
      </c>
      <c r="O232" s="44">
        <v>4</v>
      </c>
    </row>
    <row r="233" spans="1:15" x14ac:dyDescent="0.15">
      <c r="A233" s="120">
        <v>304000</v>
      </c>
      <c r="B233" s="120" t="str">
        <f>IF(ISNA(VLOOKUP(C233,Heroes_Config!$A$5:$B$148,2,)),"",VLOOKUP(C233,Heroes_Config!$A$5:$B$148,2,))</f>
        <v>爱德华·蒂奇</v>
      </c>
      <c r="C233" s="121">
        <v>3040</v>
      </c>
      <c r="D233" s="44">
        <v>0</v>
      </c>
      <c r="E233" s="44">
        <f t="shared" ref="E233:L233" si="198">E227</f>
        <v>20</v>
      </c>
      <c r="F233" s="44">
        <f t="shared" si="198"/>
        <v>10</v>
      </c>
      <c r="G233" s="44">
        <f t="shared" si="198"/>
        <v>0</v>
      </c>
      <c r="H233" s="44">
        <f t="shared" si="198"/>
        <v>0</v>
      </c>
      <c r="I233" s="44">
        <f t="shared" si="198"/>
        <v>0</v>
      </c>
      <c r="J233" s="44">
        <f t="shared" si="198"/>
        <v>0</v>
      </c>
      <c r="K233" s="44">
        <f t="shared" si="198"/>
        <v>0</v>
      </c>
      <c r="L233" s="44">
        <f t="shared" si="198"/>
        <v>0</v>
      </c>
      <c r="M233" s="44">
        <v>3040</v>
      </c>
      <c r="N233" s="44">
        <v>3040</v>
      </c>
      <c r="O233" s="44">
        <v>1</v>
      </c>
    </row>
    <row r="234" spans="1:15" x14ac:dyDescent="0.15">
      <c r="A234" s="120">
        <v>304001</v>
      </c>
      <c r="B234" s="120" t="str">
        <f>IF(ISNA(VLOOKUP(C234,Heroes_Config!$A$5:$B$148,2,)),"",VLOOKUP(C234,Heroes_Config!$A$5:$B$148,2,))</f>
        <v>爱德华·蒂奇</v>
      </c>
      <c r="C234" s="121">
        <v>3040</v>
      </c>
      <c r="D234" s="44">
        <v>1</v>
      </c>
      <c r="E234" s="44">
        <f t="shared" ref="E234:L234" si="199">E228</f>
        <v>50</v>
      </c>
      <c r="F234" s="44">
        <f t="shared" si="199"/>
        <v>25</v>
      </c>
      <c r="G234" s="44">
        <f t="shared" si="199"/>
        <v>0.2</v>
      </c>
      <c r="H234" s="44">
        <f t="shared" si="199"/>
        <v>0.2</v>
      </c>
      <c r="I234" s="44">
        <f t="shared" si="199"/>
        <v>0.2</v>
      </c>
      <c r="J234" s="44">
        <f t="shared" si="199"/>
        <v>0.1</v>
      </c>
      <c r="K234" s="44">
        <f t="shared" si="199"/>
        <v>0</v>
      </c>
      <c r="L234" s="44">
        <f t="shared" si="199"/>
        <v>0</v>
      </c>
      <c r="M234" s="44">
        <v>3040</v>
      </c>
      <c r="N234" s="44">
        <v>3040</v>
      </c>
      <c r="O234" s="44">
        <v>2</v>
      </c>
    </row>
    <row r="235" spans="1:15" x14ac:dyDescent="0.15">
      <c r="A235" s="120">
        <v>304002</v>
      </c>
      <c r="B235" s="120" t="str">
        <f>IF(ISNA(VLOOKUP(C235,Heroes_Config!$A$5:$B$148,2,)),"",VLOOKUP(C235,Heroes_Config!$A$5:$B$148,2,))</f>
        <v>爱德华·蒂奇</v>
      </c>
      <c r="C235" s="121">
        <v>3040</v>
      </c>
      <c r="D235" s="44">
        <v>2</v>
      </c>
      <c r="E235" s="44">
        <f t="shared" ref="E235:L235" si="200">E229</f>
        <v>100</v>
      </c>
      <c r="F235" s="44">
        <f t="shared" si="200"/>
        <v>40</v>
      </c>
      <c r="G235" s="44">
        <f t="shared" si="200"/>
        <v>0.4</v>
      </c>
      <c r="H235" s="44">
        <f t="shared" si="200"/>
        <v>0.4</v>
      </c>
      <c r="I235" s="44">
        <f t="shared" si="200"/>
        <v>0.4</v>
      </c>
      <c r="J235" s="44">
        <f t="shared" si="200"/>
        <v>0.2</v>
      </c>
      <c r="K235" s="44">
        <f t="shared" si="200"/>
        <v>0</v>
      </c>
      <c r="L235" s="44">
        <f t="shared" si="200"/>
        <v>0</v>
      </c>
      <c r="M235" s="44">
        <v>3040</v>
      </c>
      <c r="N235" s="44">
        <v>3040</v>
      </c>
      <c r="O235" s="44">
        <v>3</v>
      </c>
    </row>
    <row r="236" spans="1:15" x14ac:dyDescent="0.15">
      <c r="A236" s="120">
        <v>304003</v>
      </c>
      <c r="B236" s="120" t="str">
        <f>IF(ISNA(VLOOKUP(C236,Heroes_Config!$A$5:$B$148,2,)),"",VLOOKUP(C236,Heroes_Config!$A$5:$B$148,2,))</f>
        <v>爱德华·蒂奇</v>
      </c>
      <c r="C236" s="121">
        <v>3040</v>
      </c>
      <c r="D236" s="44">
        <v>3</v>
      </c>
      <c r="E236" s="44">
        <f t="shared" ref="E236:L236" si="201">E230</f>
        <v>200</v>
      </c>
      <c r="F236" s="44">
        <f t="shared" si="201"/>
        <v>50</v>
      </c>
      <c r="G236" s="44">
        <f t="shared" si="201"/>
        <v>0.6</v>
      </c>
      <c r="H236" s="44">
        <f t="shared" si="201"/>
        <v>0.6</v>
      </c>
      <c r="I236" s="44">
        <f t="shared" si="201"/>
        <v>0.6</v>
      </c>
      <c r="J236" s="44">
        <f t="shared" si="201"/>
        <v>0.3</v>
      </c>
      <c r="K236" s="44">
        <f t="shared" si="201"/>
        <v>0</v>
      </c>
      <c r="L236" s="44">
        <f t="shared" si="201"/>
        <v>0</v>
      </c>
      <c r="M236" s="44">
        <v>3040</v>
      </c>
      <c r="N236" s="44">
        <v>3040</v>
      </c>
      <c r="O236" s="44">
        <v>3</v>
      </c>
    </row>
    <row r="237" spans="1:15" x14ac:dyDescent="0.15">
      <c r="A237" s="120">
        <v>304004</v>
      </c>
      <c r="B237" s="120" t="str">
        <f>IF(ISNA(VLOOKUP(C237,Heroes_Config!$A$5:$B$148,2,)),"",VLOOKUP(C237,Heroes_Config!$A$5:$B$148,2,))</f>
        <v>爱德华·蒂奇</v>
      </c>
      <c r="C237" s="121">
        <v>3040</v>
      </c>
      <c r="D237" s="44">
        <v>4</v>
      </c>
      <c r="E237" s="44">
        <f t="shared" ref="E237:L237" si="202">E231</f>
        <v>400</v>
      </c>
      <c r="F237" s="44">
        <f t="shared" si="202"/>
        <v>60</v>
      </c>
      <c r="G237" s="44">
        <f t="shared" si="202"/>
        <v>0.8</v>
      </c>
      <c r="H237" s="44">
        <f t="shared" si="202"/>
        <v>0.8</v>
      </c>
      <c r="I237" s="44">
        <f t="shared" si="202"/>
        <v>0.8</v>
      </c>
      <c r="J237" s="44">
        <f t="shared" si="202"/>
        <v>0.4</v>
      </c>
      <c r="K237" s="44">
        <f t="shared" si="202"/>
        <v>0</v>
      </c>
      <c r="L237" s="44">
        <f t="shared" si="202"/>
        <v>0</v>
      </c>
      <c r="M237" s="44">
        <v>3040</v>
      </c>
      <c r="N237" s="44">
        <v>3040</v>
      </c>
      <c r="O237" s="44">
        <v>4</v>
      </c>
    </row>
    <row r="238" spans="1:15" x14ac:dyDescent="0.15">
      <c r="A238" s="120">
        <v>304005</v>
      </c>
      <c r="B238" s="120" t="str">
        <f>IF(ISNA(VLOOKUP(C238,Heroes_Config!$A$5:$B$148,2,)),"",VLOOKUP(C238,Heroes_Config!$A$5:$B$148,2,))</f>
        <v>爱德华·蒂奇</v>
      </c>
      <c r="C238" s="121">
        <v>3040</v>
      </c>
      <c r="D238" s="44">
        <v>5</v>
      </c>
      <c r="E238" s="44">
        <f t="shared" ref="E238:L238" si="203">E232</f>
        <v>0</v>
      </c>
      <c r="F238" s="44">
        <f t="shared" si="203"/>
        <v>0</v>
      </c>
      <c r="G238" s="44">
        <f t="shared" si="203"/>
        <v>1</v>
      </c>
      <c r="H238" s="44">
        <f t="shared" si="203"/>
        <v>1</v>
      </c>
      <c r="I238" s="44">
        <f t="shared" si="203"/>
        <v>1</v>
      </c>
      <c r="J238" s="44">
        <f t="shared" si="203"/>
        <v>0.5</v>
      </c>
      <c r="K238" s="44">
        <f t="shared" si="203"/>
        <v>0</v>
      </c>
      <c r="L238" s="44">
        <f t="shared" si="203"/>
        <v>0</v>
      </c>
      <c r="M238" s="44">
        <v>3040</v>
      </c>
      <c r="N238" s="44">
        <v>3040</v>
      </c>
      <c r="O238" s="44">
        <v>4</v>
      </c>
    </row>
    <row r="239" spans="1:15" x14ac:dyDescent="0.15">
      <c r="A239" s="121">
        <v>304100</v>
      </c>
      <c r="B239" s="121" t="str">
        <f>IF(ISNA(VLOOKUP(C239,Heroes_Config!$A$5:$B$148,2,)),"",VLOOKUP(C239,Heroes_Config!$A$5:$B$148,2,))</f>
        <v>爱德华一世</v>
      </c>
      <c r="C239" s="121">
        <v>3041</v>
      </c>
      <c r="D239" s="44">
        <v>0</v>
      </c>
      <c r="E239" s="44">
        <f t="shared" ref="E239:L239" si="204">E233</f>
        <v>20</v>
      </c>
      <c r="F239" s="44">
        <f t="shared" si="204"/>
        <v>10</v>
      </c>
      <c r="G239" s="44">
        <f t="shared" si="204"/>
        <v>0</v>
      </c>
      <c r="H239" s="44">
        <f t="shared" si="204"/>
        <v>0</v>
      </c>
      <c r="I239" s="44">
        <f t="shared" si="204"/>
        <v>0</v>
      </c>
      <c r="J239" s="44">
        <f t="shared" si="204"/>
        <v>0</v>
      </c>
      <c r="K239" s="44">
        <f t="shared" si="204"/>
        <v>0</v>
      </c>
      <c r="L239" s="44">
        <f t="shared" si="204"/>
        <v>0</v>
      </c>
      <c r="M239" s="44">
        <v>3001</v>
      </c>
      <c r="N239" s="44">
        <v>3001</v>
      </c>
      <c r="O239" s="44">
        <v>1</v>
      </c>
    </row>
    <row r="240" spans="1:15" x14ac:dyDescent="0.15">
      <c r="A240" s="121">
        <v>304101</v>
      </c>
      <c r="B240" s="121" t="str">
        <f>IF(ISNA(VLOOKUP(C240,Heroes_Config!$A$5:$B$148,2,)),"",VLOOKUP(C240,Heroes_Config!$A$5:$B$148,2,))</f>
        <v>爱德华一世</v>
      </c>
      <c r="C240" s="121">
        <v>3041</v>
      </c>
      <c r="D240" s="44">
        <v>1</v>
      </c>
      <c r="E240" s="44">
        <f t="shared" ref="E240:L240" si="205">E234</f>
        <v>50</v>
      </c>
      <c r="F240" s="44">
        <f t="shared" si="205"/>
        <v>25</v>
      </c>
      <c r="G240" s="44">
        <f t="shared" si="205"/>
        <v>0.2</v>
      </c>
      <c r="H240" s="44">
        <f t="shared" si="205"/>
        <v>0.2</v>
      </c>
      <c r="I240" s="44">
        <f t="shared" si="205"/>
        <v>0.2</v>
      </c>
      <c r="J240" s="44">
        <f t="shared" si="205"/>
        <v>0.1</v>
      </c>
      <c r="K240" s="44">
        <f t="shared" si="205"/>
        <v>0</v>
      </c>
      <c r="L240" s="44">
        <f t="shared" si="205"/>
        <v>0</v>
      </c>
      <c r="M240" s="44">
        <v>3001</v>
      </c>
      <c r="N240" s="44">
        <v>3001</v>
      </c>
      <c r="O240" s="44">
        <v>2</v>
      </c>
    </row>
    <row r="241" spans="1:15" x14ac:dyDescent="0.15">
      <c r="A241" s="121">
        <v>304102</v>
      </c>
      <c r="B241" s="121" t="str">
        <f>IF(ISNA(VLOOKUP(C241,Heroes_Config!$A$5:$B$148,2,)),"",VLOOKUP(C241,Heroes_Config!$A$5:$B$148,2,))</f>
        <v>爱德华一世</v>
      </c>
      <c r="C241" s="121">
        <v>3041</v>
      </c>
      <c r="D241" s="44">
        <v>2</v>
      </c>
      <c r="E241" s="44">
        <f t="shared" ref="E241:L241" si="206">E235</f>
        <v>100</v>
      </c>
      <c r="F241" s="44">
        <f t="shared" si="206"/>
        <v>40</v>
      </c>
      <c r="G241" s="44">
        <f t="shared" si="206"/>
        <v>0.4</v>
      </c>
      <c r="H241" s="44">
        <f t="shared" si="206"/>
        <v>0.4</v>
      </c>
      <c r="I241" s="44">
        <f t="shared" si="206"/>
        <v>0.4</v>
      </c>
      <c r="J241" s="44">
        <f t="shared" si="206"/>
        <v>0.2</v>
      </c>
      <c r="K241" s="44">
        <f t="shared" si="206"/>
        <v>0</v>
      </c>
      <c r="L241" s="44">
        <f t="shared" si="206"/>
        <v>0</v>
      </c>
      <c r="M241" s="44">
        <v>3001</v>
      </c>
      <c r="N241" s="44">
        <v>3001</v>
      </c>
      <c r="O241" s="44">
        <v>3</v>
      </c>
    </row>
    <row r="242" spans="1:15" x14ac:dyDescent="0.15">
      <c r="A242" s="121">
        <v>304103</v>
      </c>
      <c r="B242" s="121" t="str">
        <f>IF(ISNA(VLOOKUP(C242,Heroes_Config!$A$5:$B$148,2,)),"",VLOOKUP(C242,Heroes_Config!$A$5:$B$148,2,))</f>
        <v>爱德华一世</v>
      </c>
      <c r="C242" s="121">
        <v>3041</v>
      </c>
      <c r="D242" s="44">
        <v>3</v>
      </c>
      <c r="E242" s="44">
        <f t="shared" ref="E242:L242" si="207">E236</f>
        <v>200</v>
      </c>
      <c r="F242" s="44">
        <f t="shared" si="207"/>
        <v>50</v>
      </c>
      <c r="G242" s="44">
        <f t="shared" si="207"/>
        <v>0.6</v>
      </c>
      <c r="H242" s="44">
        <f t="shared" si="207"/>
        <v>0.6</v>
      </c>
      <c r="I242" s="44">
        <f t="shared" si="207"/>
        <v>0.6</v>
      </c>
      <c r="J242" s="44">
        <f t="shared" si="207"/>
        <v>0.3</v>
      </c>
      <c r="K242" s="44">
        <f t="shared" si="207"/>
        <v>0</v>
      </c>
      <c r="L242" s="44">
        <f t="shared" si="207"/>
        <v>0</v>
      </c>
      <c r="M242" s="44">
        <v>3001</v>
      </c>
      <c r="N242" s="44">
        <v>3001</v>
      </c>
      <c r="O242" s="44">
        <v>3</v>
      </c>
    </row>
    <row r="243" spans="1:15" x14ac:dyDescent="0.15">
      <c r="A243" s="121">
        <v>304104</v>
      </c>
      <c r="B243" s="121" t="str">
        <f>IF(ISNA(VLOOKUP(C243,Heroes_Config!$A$5:$B$148,2,)),"",VLOOKUP(C243,Heroes_Config!$A$5:$B$148,2,))</f>
        <v>爱德华一世</v>
      </c>
      <c r="C243" s="121">
        <v>3041</v>
      </c>
      <c r="D243" s="44">
        <v>4</v>
      </c>
      <c r="E243" s="44">
        <f t="shared" ref="E243:L243" si="208">E237</f>
        <v>400</v>
      </c>
      <c r="F243" s="44">
        <f t="shared" si="208"/>
        <v>60</v>
      </c>
      <c r="G243" s="44">
        <f t="shared" si="208"/>
        <v>0.8</v>
      </c>
      <c r="H243" s="44">
        <f t="shared" si="208"/>
        <v>0.8</v>
      </c>
      <c r="I243" s="44">
        <f t="shared" si="208"/>
        <v>0.8</v>
      </c>
      <c r="J243" s="44">
        <f t="shared" si="208"/>
        <v>0.4</v>
      </c>
      <c r="K243" s="44">
        <f t="shared" si="208"/>
        <v>0</v>
      </c>
      <c r="L243" s="44">
        <f t="shared" si="208"/>
        <v>0</v>
      </c>
      <c r="M243" s="44">
        <v>3001</v>
      </c>
      <c r="N243" s="44">
        <v>3001</v>
      </c>
      <c r="O243" s="44">
        <v>4</v>
      </c>
    </row>
    <row r="244" spans="1:15" x14ac:dyDescent="0.15">
      <c r="A244" s="121">
        <v>304105</v>
      </c>
      <c r="B244" s="121" t="str">
        <f>IF(ISNA(VLOOKUP(C244,Heroes_Config!$A$5:$B$148,2,)),"",VLOOKUP(C244,Heroes_Config!$A$5:$B$148,2,))</f>
        <v>爱德华一世</v>
      </c>
      <c r="C244" s="121">
        <v>3041</v>
      </c>
      <c r="D244" s="44">
        <v>5</v>
      </c>
      <c r="E244" s="44">
        <f t="shared" ref="E244:L244" si="209">E238</f>
        <v>0</v>
      </c>
      <c r="F244" s="44">
        <f t="shared" si="209"/>
        <v>0</v>
      </c>
      <c r="G244" s="44">
        <f t="shared" si="209"/>
        <v>1</v>
      </c>
      <c r="H244" s="44">
        <f t="shared" si="209"/>
        <v>1</v>
      </c>
      <c r="I244" s="44">
        <f t="shared" si="209"/>
        <v>1</v>
      </c>
      <c r="J244" s="44">
        <f t="shared" si="209"/>
        <v>0.5</v>
      </c>
      <c r="K244" s="44">
        <f t="shared" si="209"/>
        <v>0</v>
      </c>
      <c r="L244" s="44">
        <f t="shared" si="209"/>
        <v>0</v>
      </c>
      <c r="M244" s="44">
        <v>3001</v>
      </c>
      <c r="N244" s="44">
        <v>3001</v>
      </c>
      <c r="O244" s="44">
        <v>4</v>
      </c>
    </row>
    <row r="245" spans="1:15" x14ac:dyDescent="0.15">
      <c r="A245" s="120">
        <v>304300</v>
      </c>
      <c r="B245" s="120" t="str">
        <f>IF(ISNA(VLOOKUP(C245,Heroes_Config!$A$5:$B$148,2,)),"",VLOOKUP(C245,Heroes_Config!$A$5:$B$148,2,))</f>
        <v>盖伦</v>
      </c>
      <c r="C245" s="121">
        <v>3043</v>
      </c>
      <c r="D245" s="44">
        <v>0</v>
      </c>
      <c r="E245" s="44">
        <f t="shared" ref="E245:L245" si="210">E239</f>
        <v>20</v>
      </c>
      <c r="F245" s="44">
        <f t="shared" si="210"/>
        <v>10</v>
      </c>
      <c r="G245" s="44">
        <f t="shared" si="210"/>
        <v>0</v>
      </c>
      <c r="H245" s="44">
        <f t="shared" si="210"/>
        <v>0</v>
      </c>
      <c r="I245" s="44">
        <f t="shared" si="210"/>
        <v>0</v>
      </c>
      <c r="J245" s="44">
        <f t="shared" si="210"/>
        <v>0</v>
      </c>
      <c r="K245" s="44">
        <f t="shared" si="210"/>
        <v>0</v>
      </c>
      <c r="L245" s="44">
        <f t="shared" si="210"/>
        <v>0</v>
      </c>
      <c r="M245" s="44">
        <v>3001</v>
      </c>
      <c r="N245" s="44">
        <v>3001</v>
      </c>
      <c r="O245" s="44">
        <v>1</v>
      </c>
    </row>
    <row r="246" spans="1:15" x14ac:dyDescent="0.15">
      <c r="A246" s="120">
        <v>304301</v>
      </c>
      <c r="B246" s="120" t="str">
        <f>IF(ISNA(VLOOKUP(C246,Heroes_Config!$A$5:$B$148,2,)),"",VLOOKUP(C246,Heroes_Config!$A$5:$B$148,2,))</f>
        <v>盖伦</v>
      </c>
      <c r="C246" s="121">
        <v>3043</v>
      </c>
      <c r="D246" s="44">
        <v>1</v>
      </c>
      <c r="E246" s="44">
        <f t="shared" ref="E246:L246" si="211">E240</f>
        <v>50</v>
      </c>
      <c r="F246" s="44">
        <f t="shared" si="211"/>
        <v>25</v>
      </c>
      <c r="G246" s="44">
        <f t="shared" si="211"/>
        <v>0.2</v>
      </c>
      <c r="H246" s="44">
        <f t="shared" si="211"/>
        <v>0.2</v>
      </c>
      <c r="I246" s="44">
        <f t="shared" si="211"/>
        <v>0.2</v>
      </c>
      <c r="J246" s="44">
        <f t="shared" si="211"/>
        <v>0.1</v>
      </c>
      <c r="K246" s="44">
        <f t="shared" si="211"/>
        <v>0</v>
      </c>
      <c r="L246" s="44">
        <f t="shared" si="211"/>
        <v>0</v>
      </c>
      <c r="M246" s="44">
        <v>3001</v>
      </c>
      <c r="N246" s="44">
        <v>3001</v>
      </c>
      <c r="O246" s="44">
        <v>2</v>
      </c>
    </row>
    <row r="247" spans="1:15" x14ac:dyDescent="0.15">
      <c r="A247" s="120">
        <v>304302</v>
      </c>
      <c r="B247" s="120" t="str">
        <f>IF(ISNA(VLOOKUP(C247,Heroes_Config!$A$5:$B$148,2,)),"",VLOOKUP(C247,Heroes_Config!$A$5:$B$148,2,))</f>
        <v>盖伦</v>
      </c>
      <c r="C247" s="121">
        <v>3043</v>
      </c>
      <c r="D247" s="44">
        <v>2</v>
      </c>
      <c r="E247" s="44">
        <f t="shared" ref="E247:L247" si="212">E241</f>
        <v>100</v>
      </c>
      <c r="F247" s="44">
        <f t="shared" si="212"/>
        <v>40</v>
      </c>
      <c r="G247" s="44">
        <f t="shared" si="212"/>
        <v>0.4</v>
      </c>
      <c r="H247" s="44">
        <f t="shared" si="212"/>
        <v>0.4</v>
      </c>
      <c r="I247" s="44">
        <f t="shared" si="212"/>
        <v>0.4</v>
      </c>
      <c r="J247" s="44">
        <f t="shared" si="212"/>
        <v>0.2</v>
      </c>
      <c r="K247" s="44">
        <f t="shared" si="212"/>
        <v>0</v>
      </c>
      <c r="L247" s="44">
        <f t="shared" si="212"/>
        <v>0</v>
      </c>
      <c r="M247" s="44">
        <v>3001</v>
      </c>
      <c r="N247" s="44">
        <v>3001</v>
      </c>
      <c r="O247" s="44">
        <v>3</v>
      </c>
    </row>
    <row r="248" spans="1:15" x14ac:dyDescent="0.15">
      <c r="A248" s="120">
        <v>304303</v>
      </c>
      <c r="B248" s="120" t="str">
        <f>IF(ISNA(VLOOKUP(C248,Heroes_Config!$A$5:$B$148,2,)),"",VLOOKUP(C248,Heroes_Config!$A$5:$B$148,2,))</f>
        <v>盖伦</v>
      </c>
      <c r="C248" s="121">
        <v>3043</v>
      </c>
      <c r="D248" s="44">
        <v>3</v>
      </c>
      <c r="E248" s="44">
        <f t="shared" ref="E248:L248" si="213">E242</f>
        <v>200</v>
      </c>
      <c r="F248" s="44">
        <f t="shared" si="213"/>
        <v>50</v>
      </c>
      <c r="G248" s="44">
        <f t="shared" si="213"/>
        <v>0.6</v>
      </c>
      <c r="H248" s="44">
        <f t="shared" si="213"/>
        <v>0.6</v>
      </c>
      <c r="I248" s="44">
        <f t="shared" si="213"/>
        <v>0.6</v>
      </c>
      <c r="J248" s="44">
        <f t="shared" si="213"/>
        <v>0.3</v>
      </c>
      <c r="K248" s="44">
        <f t="shared" si="213"/>
        <v>0</v>
      </c>
      <c r="L248" s="44">
        <f t="shared" si="213"/>
        <v>0</v>
      </c>
      <c r="M248" s="44">
        <v>3001</v>
      </c>
      <c r="N248" s="44">
        <v>3001</v>
      </c>
      <c r="O248" s="44">
        <v>3</v>
      </c>
    </row>
    <row r="249" spans="1:15" x14ac:dyDescent="0.15">
      <c r="A249" s="120">
        <v>304304</v>
      </c>
      <c r="B249" s="120" t="str">
        <f>IF(ISNA(VLOOKUP(C249,Heroes_Config!$A$5:$B$148,2,)),"",VLOOKUP(C249,Heroes_Config!$A$5:$B$148,2,))</f>
        <v>盖伦</v>
      </c>
      <c r="C249" s="121">
        <v>3043</v>
      </c>
      <c r="D249" s="44">
        <v>4</v>
      </c>
      <c r="E249" s="44">
        <f t="shared" ref="E249:L249" si="214">E243</f>
        <v>400</v>
      </c>
      <c r="F249" s="44">
        <f t="shared" si="214"/>
        <v>60</v>
      </c>
      <c r="G249" s="44">
        <f t="shared" si="214"/>
        <v>0.8</v>
      </c>
      <c r="H249" s="44">
        <f t="shared" si="214"/>
        <v>0.8</v>
      </c>
      <c r="I249" s="44">
        <f t="shared" si="214"/>
        <v>0.8</v>
      </c>
      <c r="J249" s="44">
        <f t="shared" si="214"/>
        <v>0.4</v>
      </c>
      <c r="K249" s="44">
        <f t="shared" si="214"/>
        <v>0</v>
      </c>
      <c r="L249" s="44">
        <f t="shared" si="214"/>
        <v>0</v>
      </c>
      <c r="M249" s="44">
        <v>3001</v>
      </c>
      <c r="N249" s="44">
        <v>3001</v>
      </c>
      <c r="O249" s="44">
        <v>4</v>
      </c>
    </row>
    <row r="250" spans="1:15" x14ac:dyDescent="0.15">
      <c r="A250" s="120">
        <v>304305</v>
      </c>
      <c r="B250" s="120" t="str">
        <f>IF(ISNA(VLOOKUP(C250,Heroes_Config!$A$5:$B$148,2,)),"",VLOOKUP(C250,Heroes_Config!$A$5:$B$148,2,))</f>
        <v>盖伦</v>
      </c>
      <c r="C250" s="121">
        <v>3043</v>
      </c>
      <c r="D250" s="44">
        <v>5</v>
      </c>
      <c r="E250" s="44">
        <f t="shared" ref="E250:L250" si="215">E244</f>
        <v>0</v>
      </c>
      <c r="F250" s="44">
        <f t="shared" si="215"/>
        <v>0</v>
      </c>
      <c r="G250" s="44">
        <f t="shared" si="215"/>
        <v>1</v>
      </c>
      <c r="H250" s="44">
        <f t="shared" si="215"/>
        <v>1</v>
      </c>
      <c r="I250" s="44">
        <f t="shared" si="215"/>
        <v>1</v>
      </c>
      <c r="J250" s="44">
        <f t="shared" si="215"/>
        <v>0.5</v>
      </c>
      <c r="K250" s="44">
        <f t="shared" si="215"/>
        <v>0</v>
      </c>
      <c r="L250" s="44">
        <f t="shared" si="215"/>
        <v>0</v>
      </c>
      <c r="M250" s="44">
        <v>3001</v>
      </c>
      <c r="N250" s="44">
        <v>3001</v>
      </c>
      <c r="O250" s="44">
        <v>4</v>
      </c>
    </row>
    <row r="251" spans="1:15" x14ac:dyDescent="0.15">
      <c r="A251" s="120">
        <v>304400</v>
      </c>
      <c r="B251" s="120" t="str">
        <f>IF(ISNA(VLOOKUP(C251,Heroes_Config!$A$5:$B$148,2,)),"",VLOOKUP(C251,Heroes_Config!$A$5:$B$148,2,))</f>
        <v>服部半藏</v>
      </c>
      <c r="C251" s="121">
        <v>3044</v>
      </c>
      <c r="D251" s="44">
        <v>0</v>
      </c>
      <c r="E251" s="44">
        <f t="shared" ref="E251:L251" si="216">E245</f>
        <v>20</v>
      </c>
      <c r="F251" s="44">
        <f t="shared" si="216"/>
        <v>10</v>
      </c>
      <c r="G251" s="44">
        <f t="shared" si="216"/>
        <v>0</v>
      </c>
      <c r="H251" s="44">
        <f t="shared" si="216"/>
        <v>0</v>
      </c>
      <c r="I251" s="44">
        <f t="shared" si="216"/>
        <v>0</v>
      </c>
      <c r="J251" s="44">
        <f t="shared" si="216"/>
        <v>0</v>
      </c>
      <c r="K251" s="44">
        <f t="shared" si="216"/>
        <v>0</v>
      </c>
      <c r="L251" s="44">
        <f t="shared" si="216"/>
        <v>0</v>
      </c>
      <c r="M251" s="44">
        <v>3044</v>
      </c>
      <c r="N251" s="44">
        <v>3044</v>
      </c>
      <c r="O251" s="44">
        <v>1</v>
      </c>
    </row>
    <row r="252" spans="1:15" x14ac:dyDescent="0.15">
      <c r="A252" s="120">
        <v>304401</v>
      </c>
      <c r="B252" s="120" t="str">
        <f>IF(ISNA(VLOOKUP(C252,Heroes_Config!$A$5:$B$148,2,)),"",VLOOKUP(C252,Heroes_Config!$A$5:$B$148,2,))</f>
        <v>服部半藏</v>
      </c>
      <c r="C252" s="121">
        <v>3044</v>
      </c>
      <c r="D252" s="44">
        <v>1</v>
      </c>
      <c r="E252" s="44">
        <f t="shared" ref="E252:L252" si="217">E246</f>
        <v>50</v>
      </c>
      <c r="F252" s="44">
        <f t="shared" si="217"/>
        <v>25</v>
      </c>
      <c r="G252" s="44">
        <f t="shared" si="217"/>
        <v>0.2</v>
      </c>
      <c r="H252" s="44">
        <f t="shared" si="217"/>
        <v>0.2</v>
      </c>
      <c r="I252" s="44">
        <f t="shared" si="217"/>
        <v>0.2</v>
      </c>
      <c r="J252" s="44">
        <f t="shared" si="217"/>
        <v>0.1</v>
      </c>
      <c r="K252" s="44">
        <f t="shared" si="217"/>
        <v>0</v>
      </c>
      <c r="L252" s="44">
        <f t="shared" si="217"/>
        <v>0</v>
      </c>
      <c r="M252" s="44">
        <v>3044</v>
      </c>
      <c r="N252" s="44">
        <v>3044</v>
      </c>
      <c r="O252" s="44">
        <v>2</v>
      </c>
    </row>
    <row r="253" spans="1:15" x14ac:dyDescent="0.15">
      <c r="A253" s="120">
        <v>304402</v>
      </c>
      <c r="B253" s="120" t="str">
        <f>IF(ISNA(VLOOKUP(C253,Heroes_Config!$A$5:$B$148,2,)),"",VLOOKUP(C253,Heroes_Config!$A$5:$B$148,2,))</f>
        <v>服部半藏</v>
      </c>
      <c r="C253" s="121">
        <v>3044</v>
      </c>
      <c r="D253" s="44">
        <v>2</v>
      </c>
      <c r="E253" s="44">
        <f t="shared" ref="E253:L253" si="218">E247</f>
        <v>100</v>
      </c>
      <c r="F253" s="44">
        <f t="shared" si="218"/>
        <v>40</v>
      </c>
      <c r="G253" s="44">
        <f t="shared" si="218"/>
        <v>0.4</v>
      </c>
      <c r="H253" s="44">
        <f t="shared" si="218"/>
        <v>0.4</v>
      </c>
      <c r="I253" s="44">
        <f t="shared" si="218"/>
        <v>0.4</v>
      </c>
      <c r="J253" s="44">
        <f t="shared" si="218"/>
        <v>0.2</v>
      </c>
      <c r="K253" s="44">
        <f t="shared" si="218"/>
        <v>0</v>
      </c>
      <c r="L253" s="44">
        <f t="shared" si="218"/>
        <v>0</v>
      </c>
      <c r="M253" s="44">
        <v>3044</v>
      </c>
      <c r="N253" s="44">
        <v>3044</v>
      </c>
      <c r="O253" s="44">
        <v>3</v>
      </c>
    </row>
    <row r="254" spans="1:15" x14ac:dyDescent="0.15">
      <c r="A254" s="120">
        <v>304403</v>
      </c>
      <c r="B254" s="120" t="str">
        <f>IF(ISNA(VLOOKUP(C254,Heroes_Config!$A$5:$B$148,2,)),"",VLOOKUP(C254,Heroes_Config!$A$5:$B$148,2,))</f>
        <v>服部半藏</v>
      </c>
      <c r="C254" s="121">
        <v>3044</v>
      </c>
      <c r="D254" s="44">
        <v>3</v>
      </c>
      <c r="E254" s="44">
        <f t="shared" ref="E254:L254" si="219">E248</f>
        <v>200</v>
      </c>
      <c r="F254" s="44">
        <f t="shared" si="219"/>
        <v>50</v>
      </c>
      <c r="G254" s="44">
        <f t="shared" si="219"/>
        <v>0.6</v>
      </c>
      <c r="H254" s="44">
        <f t="shared" si="219"/>
        <v>0.6</v>
      </c>
      <c r="I254" s="44">
        <f t="shared" si="219"/>
        <v>0.6</v>
      </c>
      <c r="J254" s="44">
        <f t="shared" si="219"/>
        <v>0.3</v>
      </c>
      <c r="K254" s="44">
        <f t="shared" si="219"/>
        <v>0</v>
      </c>
      <c r="L254" s="44">
        <f t="shared" si="219"/>
        <v>0</v>
      </c>
      <c r="M254" s="44">
        <v>3044</v>
      </c>
      <c r="N254" s="44">
        <v>3044</v>
      </c>
      <c r="O254" s="44">
        <v>3</v>
      </c>
    </row>
    <row r="255" spans="1:15" x14ac:dyDescent="0.15">
      <c r="A255" s="120">
        <v>304404</v>
      </c>
      <c r="B255" s="120" t="str">
        <f>IF(ISNA(VLOOKUP(C255,Heroes_Config!$A$5:$B$148,2,)),"",VLOOKUP(C255,Heroes_Config!$A$5:$B$148,2,))</f>
        <v>服部半藏</v>
      </c>
      <c r="C255" s="121">
        <v>3044</v>
      </c>
      <c r="D255" s="44">
        <v>4</v>
      </c>
      <c r="E255" s="44">
        <f t="shared" ref="E255:L255" si="220">E249</f>
        <v>400</v>
      </c>
      <c r="F255" s="44">
        <f t="shared" si="220"/>
        <v>60</v>
      </c>
      <c r="G255" s="44">
        <f t="shared" si="220"/>
        <v>0.8</v>
      </c>
      <c r="H255" s="44">
        <f t="shared" si="220"/>
        <v>0.8</v>
      </c>
      <c r="I255" s="44">
        <f t="shared" si="220"/>
        <v>0.8</v>
      </c>
      <c r="J255" s="44">
        <f t="shared" si="220"/>
        <v>0.4</v>
      </c>
      <c r="K255" s="44">
        <f t="shared" si="220"/>
        <v>0</v>
      </c>
      <c r="L255" s="44">
        <f t="shared" si="220"/>
        <v>0</v>
      </c>
      <c r="M255" s="44">
        <v>3044</v>
      </c>
      <c r="N255" s="44">
        <v>3044</v>
      </c>
      <c r="O255" s="44">
        <v>4</v>
      </c>
    </row>
    <row r="256" spans="1:15" x14ac:dyDescent="0.15">
      <c r="A256" s="120">
        <v>304405</v>
      </c>
      <c r="B256" s="120" t="str">
        <f>IF(ISNA(VLOOKUP(C256,Heroes_Config!$A$5:$B$148,2,)),"",VLOOKUP(C256,Heroes_Config!$A$5:$B$148,2,))</f>
        <v>服部半藏</v>
      </c>
      <c r="C256" s="121">
        <v>3044</v>
      </c>
      <c r="D256" s="44">
        <v>5</v>
      </c>
      <c r="E256" s="44">
        <f t="shared" ref="E256:L256" si="221">E250</f>
        <v>0</v>
      </c>
      <c r="F256" s="44">
        <f t="shared" si="221"/>
        <v>0</v>
      </c>
      <c r="G256" s="44">
        <f t="shared" si="221"/>
        <v>1</v>
      </c>
      <c r="H256" s="44">
        <f t="shared" si="221"/>
        <v>1</v>
      </c>
      <c r="I256" s="44">
        <f t="shared" si="221"/>
        <v>1</v>
      </c>
      <c r="J256" s="44">
        <f t="shared" si="221"/>
        <v>0.5</v>
      </c>
      <c r="K256" s="44">
        <f t="shared" si="221"/>
        <v>0</v>
      </c>
      <c r="L256" s="44">
        <f t="shared" si="221"/>
        <v>0</v>
      </c>
      <c r="M256" s="44">
        <v>3044</v>
      </c>
      <c r="N256" s="44">
        <v>3044</v>
      </c>
      <c r="O256" s="44">
        <v>4</v>
      </c>
    </row>
    <row r="257" spans="1:15" x14ac:dyDescent="0.15">
      <c r="A257" s="121">
        <v>304500</v>
      </c>
      <c r="B257" s="121" t="str">
        <f>IF(ISNA(VLOOKUP(C257,Heroes_Config!$A$5:$B$148,2,)),"",VLOOKUP(C257,Heroes_Config!$A$5:$B$148,2,))</f>
        <v>迪卢木多·奥迪那</v>
      </c>
      <c r="C257" s="121">
        <v>3045</v>
      </c>
      <c r="D257" s="44">
        <v>0</v>
      </c>
      <c r="E257" s="44">
        <f t="shared" ref="E257:L257" si="222">E251</f>
        <v>20</v>
      </c>
      <c r="F257" s="44">
        <f t="shared" si="222"/>
        <v>10</v>
      </c>
      <c r="G257" s="44">
        <f t="shared" si="222"/>
        <v>0</v>
      </c>
      <c r="H257" s="44">
        <f t="shared" si="222"/>
        <v>0</v>
      </c>
      <c r="I257" s="44">
        <f t="shared" si="222"/>
        <v>0</v>
      </c>
      <c r="J257" s="44">
        <f t="shared" si="222"/>
        <v>0</v>
      </c>
      <c r="K257" s="44">
        <f t="shared" si="222"/>
        <v>0</v>
      </c>
      <c r="L257" s="44">
        <f t="shared" si="222"/>
        <v>0</v>
      </c>
      <c r="M257" s="44">
        <v>3001</v>
      </c>
      <c r="N257" s="44">
        <v>3001</v>
      </c>
      <c r="O257" s="44">
        <v>1</v>
      </c>
    </row>
    <row r="258" spans="1:15" x14ac:dyDescent="0.15">
      <c r="A258" s="121">
        <v>304501</v>
      </c>
      <c r="B258" s="121" t="str">
        <f>IF(ISNA(VLOOKUP(C258,Heroes_Config!$A$5:$B$148,2,)),"",VLOOKUP(C258,Heroes_Config!$A$5:$B$148,2,))</f>
        <v>迪卢木多·奥迪那</v>
      </c>
      <c r="C258" s="121">
        <v>3045</v>
      </c>
      <c r="D258" s="44">
        <v>1</v>
      </c>
      <c r="E258" s="44">
        <f t="shared" ref="E258:L258" si="223">E252</f>
        <v>50</v>
      </c>
      <c r="F258" s="44">
        <f t="shared" si="223"/>
        <v>25</v>
      </c>
      <c r="G258" s="44">
        <f t="shared" si="223"/>
        <v>0.2</v>
      </c>
      <c r="H258" s="44">
        <f t="shared" si="223"/>
        <v>0.2</v>
      </c>
      <c r="I258" s="44">
        <f t="shared" si="223"/>
        <v>0.2</v>
      </c>
      <c r="J258" s="44">
        <f t="shared" si="223"/>
        <v>0.1</v>
      </c>
      <c r="K258" s="44">
        <f t="shared" si="223"/>
        <v>0</v>
      </c>
      <c r="L258" s="44">
        <f t="shared" si="223"/>
        <v>0</v>
      </c>
      <c r="M258" s="44">
        <v>3001</v>
      </c>
      <c r="N258" s="44">
        <v>3001</v>
      </c>
      <c r="O258" s="44">
        <v>2</v>
      </c>
    </row>
    <row r="259" spans="1:15" x14ac:dyDescent="0.15">
      <c r="A259" s="121">
        <v>304502</v>
      </c>
      <c r="B259" s="121" t="str">
        <f>IF(ISNA(VLOOKUP(C259,Heroes_Config!$A$5:$B$148,2,)),"",VLOOKUP(C259,Heroes_Config!$A$5:$B$148,2,))</f>
        <v>迪卢木多·奥迪那</v>
      </c>
      <c r="C259" s="121">
        <v>3045</v>
      </c>
      <c r="D259" s="44">
        <v>2</v>
      </c>
      <c r="E259" s="44">
        <f t="shared" ref="E259:L259" si="224">E253</f>
        <v>100</v>
      </c>
      <c r="F259" s="44">
        <f t="shared" si="224"/>
        <v>40</v>
      </c>
      <c r="G259" s="44">
        <f t="shared" si="224"/>
        <v>0.4</v>
      </c>
      <c r="H259" s="44">
        <f t="shared" si="224"/>
        <v>0.4</v>
      </c>
      <c r="I259" s="44">
        <f t="shared" si="224"/>
        <v>0.4</v>
      </c>
      <c r="J259" s="44">
        <f t="shared" si="224"/>
        <v>0.2</v>
      </c>
      <c r="K259" s="44">
        <f t="shared" si="224"/>
        <v>0</v>
      </c>
      <c r="L259" s="44">
        <f t="shared" si="224"/>
        <v>0</v>
      </c>
      <c r="M259" s="44">
        <v>3001</v>
      </c>
      <c r="N259" s="44">
        <v>3001</v>
      </c>
      <c r="O259" s="44">
        <v>3</v>
      </c>
    </row>
    <row r="260" spans="1:15" x14ac:dyDescent="0.15">
      <c r="A260" s="121">
        <v>304503</v>
      </c>
      <c r="B260" s="121" t="str">
        <f>IF(ISNA(VLOOKUP(C260,Heroes_Config!$A$5:$B$148,2,)),"",VLOOKUP(C260,Heroes_Config!$A$5:$B$148,2,))</f>
        <v>迪卢木多·奥迪那</v>
      </c>
      <c r="C260" s="121">
        <v>3045</v>
      </c>
      <c r="D260" s="44">
        <v>3</v>
      </c>
      <c r="E260" s="44">
        <f t="shared" ref="E260:L260" si="225">E254</f>
        <v>200</v>
      </c>
      <c r="F260" s="44">
        <f t="shared" si="225"/>
        <v>50</v>
      </c>
      <c r="G260" s="44">
        <f t="shared" si="225"/>
        <v>0.6</v>
      </c>
      <c r="H260" s="44">
        <f t="shared" si="225"/>
        <v>0.6</v>
      </c>
      <c r="I260" s="44">
        <f t="shared" si="225"/>
        <v>0.6</v>
      </c>
      <c r="J260" s="44">
        <f t="shared" si="225"/>
        <v>0.3</v>
      </c>
      <c r="K260" s="44">
        <f t="shared" si="225"/>
        <v>0</v>
      </c>
      <c r="L260" s="44">
        <f t="shared" si="225"/>
        <v>0</v>
      </c>
      <c r="M260" s="44">
        <v>3001</v>
      </c>
      <c r="N260" s="44">
        <v>3001</v>
      </c>
      <c r="O260" s="44">
        <v>3</v>
      </c>
    </row>
    <row r="261" spans="1:15" x14ac:dyDescent="0.15">
      <c r="A261" s="121">
        <v>304504</v>
      </c>
      <c r="B261" s="121" t="str">
        <f>IF(ISNA(VLOOKUP(C261,Heroes_Config!$A$5:$B$148,2,)),"",VLOOKUP(C261,Heroes_Config!$A$5:$B$148,2,))</f>
        <v>迪卢木多·奥迪那</v>
      </c>
      <c r="C261" s="121">
        <v>3045</v>
      </c>
      <c r="D261" s="44">
        <v>4</v>
      </c>
      <c r="E261" s="44">
        <f t="shared" ref="E261:L261" si="226">E255</f>
        <v>400</v>
      </c>
      <c r="F261" s="44">
        <f t="shared" si="226"/>
        <v>60</v>
      </c>
      <c r="G261" s="44">
        <f t="shared" si="226"/>
        <v>0.8</v>
      </c>
      <c r="H261" s="44">
        <f t="shared" si="226"/>
        <v>0.8</v>
      </c>
      <c r="I261" s="44">
        <f t="shared" si="226"/>
        <v>0.8</v>
      </c>
      <c r="J261" s="44">
        <f t="shared" si="226"/>
        <v>0.4</v>
      </c>
      <c r="K261" s="44">
        <f t="shared" si="226"/>
        <v>0</v>
      </c>
      <c r="L261" s="44">
        <f t="shared" si="226"/>
        <v>0</v>
      </c>
      <c r="M261" s="44">
        <v>3001</v>
      </c>
      <c r="N261" s="44">
        <v>3001</v>
      </c>
      <c r="O261" s="44">
        <v>4</v>
      </c>
    </row>
    <row r="262" spans="1:15" x14ac:dyDescent="0.15">
      <c r="A262" s="121">
        <v>304505</v>
      </c>
      <c r="B262" s="121" t="str">
        <f>IF(ISNA(VLOOKUP(C262,Heroes_Config!$A$5:$B$148,2,)),"",VLOOKUP(C262,Heroes_Config!$A$5:$B$148,2,))</f>
        <v>迪卢木多·奥迪那</v>
      </c>
      <c r="C262" s="121">
        <v>3045</v>
      </c>
      <c r="D262" s="44">
        <v>5</v>
      </c>
      <c r="E262" s="44">
        <f t="shared" ref="E262:L262" si="227">E256</f>
        <v>0</v>
      </c>
      <c r="F262" s="44">
        <f t="shared" si="227"/>
        <v>0</v>
      </c>
      <c r="G262" s="44">
        <f t="shared" si="227"/>
        <v>1</v>
      </c>
      <c r="H262" s="44">
        <f t="shared" si="227"/>
        <v>1</v>
      </c>
      <c r="I262" s="44">
        <f t="shared" si="227"/>
        <v>1</v>
      </c>
      <c r="J262" s="44">
        <f t="shared" si="227"/>
        <v>0.5</v>
      </c>
      <c r="K262" s="44">
        <f t="shared" si="227"/>
        <v>0</v>
      </c>
      <c r="L262" s="44">
        <f t="shared" si="227"/>
        <v>0</v>
      </c>
      <c r="M262" s="44">
        <v>3001</v>
      </c>
      <c r="N262" s="44">
        <v>3001</v>
      </c>
      <c r="O262" s="44">
        <v>4</v>
      </c>
    </row>
    <row r="263" spans="1:15" x14ac:dyDescent="0.15">
      <c r="A263" s="121">
        <v>304600</v>
      </c>
      <c r="B263" s="121" t="str">
        <f>IF(ISNA(VLOOKUP(C263,Heroes_Config!$A$5:$B$148,2,)),"",VLOOKUP(C263,Heroes_Config!$A$5:$B$148,2,))</f>
        <v>萨拉丁</v>
      </c>
      <c r="C263" s="121">
        <v>3046</v>
      </c>
      <c r="D263" s="44">
        <v>0</v>
      </c>
      <c r="E263" s="44">
        <f t="shared" ref="E263:L263" si="228">E257</f>
        <v>20</v>
      </c>
      <c r="F263" s="44">
        <f t="shared" si="228"/>
        <v>10</v>
      </c>
      <c r="G263" s="44">
        <f t="shared" si="228"/>
        <v>0</v>
      </c>
      <c r="H263" s="44">
        <f t="shared" si="228"/>
        <v>0</v>
      </c>
      <c r="I263" s="44">
        <f t="shared" si="228"/>
        <v>0</v>
      </c>
      <c r="J263" s="44">
        <f t="shared" si="228"/>
        <v>0</v>
      </c>
      <c r="K263" s="44">
        <f t="shared" si="228"/>
        <v>0</v>
      </c>
      <c r="L263" s="44">
        <f t="shared" si="228"/>
        <v>0</v>
      </c>
      <c r="M263" s="44">
        <v>3001</v>
      </c>
      <c r="N263" s="44">
        <v>3001</v>
      </c>
      <c r="O263" s="44">
        <v>1</v>
      </c>
    </row>
    <row r="264" spans="1:15" x14ac:dyDescent="0.15">
      <c r="A264" s="121">
        <v>304601</v>
      </c>
      <c r="B264" s="121" t="str">
        <f>IF(ISNA(VLOOKUP(C264,Heroes_Config!$A$5:$B$148,2,)),"",VLOOKUP(C264,Heroes_Config!$A$5:$B$148,2,))</f>
        <v>萨拉丁</v>
      </c>
      <c r="C264" s="121">
        <v>3046</v>
      </c>
      <c r="D264" s="44">
        <v>1</v>
      </c>
      <c r="E264" s="44">
        <f t="shared" ref="E264:L264" si="229">E258</f>
        <v>50</v>
      </c>
      <c r="F264" s="44">
        <f t="shared" si="229"/>
        <v>25</v>
      </c>
      <c r="G264" s="44">
        <f t="shared" si="229"/>
        <v>0.2</v>
      </c>
      <c r="H264" s="44">
        <f t="shared" si="229"/>
        <v>0.2</v>
      </c>
      <c r="I264" s="44">
        <f t="shared" si="229"/>
        <v>0.2</v>
      </c>
      <c r="J264" s="44">
        <f t="shared" si="229"/>
        <v>0.1</v>
      </c>
      <c r="K264" s="44">
        <f t="shared" si="229"/>
        <v>0</v>
      </c>
      <c r="L264" s="44">
        <f t="shared" si="229"/>
        <v>0</v>
      </c>
      <c r="M264" s="44">
        <v>3001</v>
      </c>
      <c r="N264" s="44">
        <v>3001</v>
      </c>
      <c r="O264" s="44">
        <v>2</v>
      </c>
    </row>
    <row r="265" spans="1:15" x14ac:dyDescent="0.15">
      <c r="A265" s="121">
        <v>304602</v>
      </c>
      <c r="B265" s="121" t="str">
        <f>IF(ISNA(VLOOKUP(C265,Heroes_Config!$A$5:$B$148,2,)),"",VLOOKUP(C265,Heroes_Config!$A$5:$B$148,2,))</f>
        <v>萨拉丁</v>
      </c>
      <c r="C265" s="121">
        <v>3046</v>
      </c>
      <c r="D265" s="44">
        <v>2</v>
      </c>
      <c r="E265" s="44">
        <f t="shared" ref="E265:L265" si="230">E259</f>
        <v>100</v>
      </c>
      <c r="F265" s="44">
        <f t="shared" si="230"/>
        <v>40</v>
      </c>
      <c r="G265" s="44">
        <f t="shared" si="230"/>
        <v>0.4</v>
      </c>
      <c r="H265" s="44">
        <f t="shared" si="230"/>
        <v>0.4</v>
      </c>
      <c r="I265" s="44">
        <f t="shared" si="230"/>
        <v>0.4</v>
      </c>
      <c r="J265" s="44">
        <f t="shared" si="230"/>
        <v>0.2</v>
      </c>
      <c r="K265" s="44">
        <f t="shared" si="230"/>
        <v>0</v>
      </c>
      <c r="L265" s="44">
        <f t="shared" si="230"/>
        <v>0</v>
      </c>
      <c r="M265" s="44">
        <v>3001</v>
      </c>
      <c r="N265" s="44">
        <v>3001</v>
      </c>
      <c r="O265" s="44">
        <v>3</v>
      </c>
    </row>
    <row r="266" spans="1:15" x14ac:dyDescent="0.15">
      <c r="A266" s="121">
        <v>304603</v>
      </c>
      <c r="B266" s="121" t="str">
        <f>IF(ISNA(VLOOKUP(C266,Heroes_Config!$A$5:$B$148,2,)),"",VLOOKUP(C266,Heroes_Config!$A$5:$B$148,2,))</f>
        <v>萨拉丁</v>
      </c>
      <c r="C266" s="121">
        <v>3046</v>
      </c>
      <c r="D266" s="44">
        <v>3</v>
      </c>
      <c r="E266" s="44">
        <f t="shared" ref="E266:L266" si="231">E260</f>
        <v>200</v>
      </c>
      <c r="F266" s="44">
        <f t="shared" si="231"/>
        <v>50</v>
      </c>
      <c r="G266" s="44">
        <f t="shared" si="231"/>
        <v>0.6</v>
      </c>
      <c r="H266" s="44">
        <f t="shared" si="231"/>
        <v>0.6</v>
      </c>
      <c r="I266" s="44">
        <f t="shared" si="231"/>
        <v>0.6</v>
      </c>
      <c r="J266" s="44">
        <f t="shared" si="231"/>
        <v>0.3</v>
      </c>
      <c r="K266" s="44">
        <f t="shared" si="231"/>
        <v>0</v>
      </c>
      <c r="L266" s="44">
        <f t="shared" si="231"/>
        <v>0</v>
      </c>
      <c r="M266" s="44">
        <v>3001</v>
      </c>
      <c r="N266" s="44">
        <v>3001</v>
      </c>
      <c r="O266" s="44">
        <v>3</v>
      </c>
    </row>
    <row r="267" spans="1:15" x14ac:dyDescent="0.15">
      <c r="A267" s="121">
        <v>304604</v>
      </c>
      <c r="B267" s="121" t="str">
        <f>IF(ISNA(VLOOKUP(C267,Heroes_Config!$A$5:$B$148,2,)),"",VLOOKUP(C267,Heroes_Config!$A$5:$B$148,2,))</f>
        <v>萨拉丁</v>
      </c>
      <c r="C267" s="121">
        <v>3046</v>
      </c>
      <c r="D267" s="44">
        <v>4</v>
      </c>
      <c r="E267" s="44">
        <f t="shared" ref="E267:L267" si="232">E261</f>
        <v>400</v>
      </c>
      <c r="F267" s="44">
        <f t="shared" si="232"/>
        <v>60</v>
      </c>
      <c r="G267" s="44">
        <f t="shared" si="232"/>
        <v>0.8</v>
      </c>
      <c r="H267" s="44">
        <f t="shared" si="232"/>
        <v>0.8</v>
      </c>
      <c r="I267" s="44">
        <f t="shared" si="232"/>
        <v>0.8</v>
      </c>
      <c r="J267" s="44">
        <f t="shared" si="232"/>
        <v>0.4</v>
      </c>
      <c r="K267" s="44">
        <f t="shared" si="232"/>
        <v>0</v>
      </c>
      <c r="L267" s="44">
        <f t="shared" si="232"/>
        <v>0</v>
      </c>
      <c r="M267" s="44">
        <v>3001</v>
      </c>
      <c r="N267" s="44">
        <v>3001</v>
      </c>
      <c r="O267" s="44">
        <v>4</v>
      </c>
    </row>
    <row r="268" spans="1:15" x14ac:dyDescent="0.15">
      <c r="A268" s="121">
        <v>304605</v>
      </c>
      <c r="B268" s="121" t="str">
        <f>IF(ISNA(VLOOKUP(C268,Heroes_Config!$A$5:$B$148,2,)),"",VLOOKUP(C268,Heroes_Config!$A$5:$B$148,2,))</f>
        <v>萨拉丁</v>
      </c>
      <c r="C268" s="121">
        <v>3046</v>
      </c>
      <c r="D268" s="44">
        <v>5</v>
      </c>
      <c r="E268" s="44">
        <f t="shared" ref="E268:L268" si="233">E262</f>
        <v>0</v>
      </c>
      <c r="F268" s="44">
        <f t="shared" si="233"/>
        <v>0</v>
      </c>
      <c r="G268" s="44">
        <f t="shared" si="233"/>
        <v>1</v>
      </c>
      <c r="H268" s="44">
        <f t="shared" si="233"/>
        <v>1</v>
      </c>
      <c r="I268" s="44">
        <f t="shared" si="233"/>
        <v>1</v>
      </c>
      <c r="J268" s="44">
        <f t="shared" si="233"/>
        <v>0.5</v>
      </c>
      <c r="K268" s="44">
        <f t="shared" si="233"/>
        <v>0</v>
      </c>
      <c r="L268" s="44">
        <f t="shared" si="233"/>
        <v>0</v>
      </c>
      <c r="M268" s="44">
        <v>3001</v>
      </c>
      <c r="N268" s="44">
        <v>3001</v>
      </c>
      <c r="O268" s="44">
        <v>4</v>
      </c>
    </row>
    <row r="269" spans="1:15" x14ac:dyDescent="0.15">
      <c r="A269" s="121">
        <v>304700</v>
      </c>
      <c r="B269" s="121" t="str">
        <f>IF(ISNA(VLOOKUP(C269,Heroes_Config!$A$5:$B$148,2,)),"",VLOOKUP(C269,Heroes_Config!$A$5:$B$148,2,))</f>
        <v>腓特烈一世</v>
      </c>
      <c r="C269" s="121">
        <v>3047</v>
      </c>
      <c r="D269" s="44">
        <v>0</v>
      </c>
      <c r="E269" s="44">
        <f t="shared" ref="E269:L269" si="234">E263</f>
        <v>20</v>
      </c>
      <c r="F269" s="44">
        <f t="shared" si="234"/>
        <v>10</v>
      </c>
      <c r="G269" s="44">
        <f t="shared" si="234"/>
        <v>0</v>
      </c>
      <c r="H269" s="44">
        <f t="shared" si="234"/>
        <v>0</v>
      </c>
      <c r="I269" s="44">
        <f t="shared" si="234"/>
        <v>0</v>
      </c>
      <c r="J269" s="44">
        <f t="shared" si="234"/>
        <v>0</v>
      </c>
      <c r="K269" s="44">
        <f t="shared" si="234"/>
        <v>0</v>
      </c>
      <c r="L269" s="44">
        <f t="shared" si="234"/>
        <v>0</v>
      </c>
      <c r="M269" s="44">
        <v>3001</v>
      </c>
      <c r="N269" s="44">
        <v>3001</v>
      </c>
      <c r="O269" s="44">
        <v>1</v>
      </c>
    </row>
    <row r="270" spans="1:15" x14ac:dyDescent="0.15">
      <c r="A270" s="121">
        <v>304701</v>
      </c>
      <c r="B270" s="121" t="str">
        <f>IF(ISNA(VLOOKUP(C270,Heroes_Config!$A$5:$B$148,2,)),"",VLOOKUP(C270,Heroes_Config!$A$5:$B$148,2,))</f>
        <v>腓特烈一世</v>
      </c>
      <c r="C270" s="121">
        <v>3047</v>
      </c>
      <c r="D270" s="44">
        <v>1</v>
      </c>
      <c r="E270" s="44">
        <f t="shared" ref="E270:L270" si="235">E264</f>
        <v>50</v>
      </c>
      <c r="F270" s="44">
        <f t="shared" si="235"/>
        <v>25</v>
      </c>
      <c r="G270" s="44">
        <f t="shared" si="235"/>
        <v>0.2</v>
      </c>
      <c r="H270" s="44">
        <f t="shared" si="235"/>
        <v>0.2</v>
      </c>
      <c r="I270" s="44">
        <f t="shared" si="235"/>
        <v>0.2</v>
      </c>
      <c r="J270" s="44">
        <f t="shared" si="235"/>
        <v>0.1</v>
      </c>
      <c r="K270" s="44">
        <f t="shared" si="235"/>
        <v>0</v>
      </c>
      <c r="L270" s="44">
        <f t="shared" si="235"/>
        <v>0</v>
      </c>
      <c r="M270" s="44">
        <v>3001</v>
      </c>
      <c r="N270" s="44">
        <v>3001</v>
      </c>
      <c r="O270" s="44">
        <v>2</v>
      </c>
    </row>
    <row r="271" spans="1:15" x14ac:dyDescent="0.15">
      <c r="A271" s="121">
        <v>304702</v>
      </c>
      <c r="B271" s="121" t="str">
        <f>IF(ISNA(VLOOKUP(C271,Heroes_Config!$A$5:$B$148,2,)),"",VLOOKUP(C271,Heroes_Config!$A$5:$B$148,2,))</f>
        <v>腓特烈一世</v>
      </c>
      <c r="C271" s="121">
        <v>3047</v>
      </c>
      <c r="D271" s="44">
        <v>2</v>
      </c>
      <c r="E271" s="44">
        <f t="shared" ref="E271:L271" si="236">E265</f>
        <v>100</v>
      </c>
      <c r="F271" s="44">
        <f t="shared" si="236"/>
        <v>40</v>
      </c>
      <c r="G271" s="44">
        <f t="shared" si="236"/>
        <v>0.4</v>
      </c>
      <c r="H271" s="44">
        <f t="shared" si="236"/>
        <v>0.4</v>
      </c>
      <c r="I271" s="44">
        <f t="shared" si="236"/>
        <v>0.4</v>
      </c>
      <c r="J271" s="44">
        <f t="shared" si="236"/>
        <v>0.2</v>
      </c>
      <c r="K271" s="44">
        <f t="shared" si="236"/>
        <v>0</v>
      </c>
      <c r="L271" s="44">
        <f t="shared" si="236"/>
        <v>0</v>
      </c>
      <c r="M271" s="44">
        <v>3001</v>
      </c>
      <c r="N271" s="44">
        <v>3001</v>
      </c>
      <c r="O271" s="44">
        <v>3</v>
      </c>
    </row>
    <row r="272" spans="1:15" x14ac:dyDescent="0.15">
      <c r="A272" s="121">
        <v>304703</v>
      </c>
      <c r="B272" s="121" t="str">
        <f>IF(ISNA(VLOOKUP(C272,Heroes_Config!$A$5:$B$148,2,)),"",VLOOKUP(C272,Heroes_Config!$A$5:$B$148,2,))</f>
        <v>腓特烈一世</v>
      </c>
      <c r="C272" s="121">
        <v>3047</v>
      </c>
      <c r="D272" s="44">
        <v>3</v>
      </c>
      <c r="E272" s="44">
        <f t="shared" ref="E272:L272" si="237">E266</f>
        <v>200</v>
      </c>
      <c r="F272" s="44">
        <f t="shared" si="237"/>
        <v>50</v>
      </c>
      <c r="G272" s="44">
        <f t="shared" si="237"/>
        <v>0.6</v>
      </c>
      <c r="H272" s="44">
        <f t="shared" si="237"/>
        <v>0.6</v>
      </c>
      <c r="I272" s="44">
        <f t="shared" si="237"/>
        <v>0.6</v>
      </c>
      <c r="J272" s="44">
        <f t="shared" si="237"/>
        <v>0.3</v>
      </c>
      <c r="K272" s="44">
        <f t="shared" si="237"/>
        <v>0</v>
      </c>
      <c r="L272" s="44">
        <f t="shared" si="237"/>
        <v>0</v>
      </c>
      <c r="M272" s="44">
        <v>3001</v>
      </c>
      <c r="N272" s="44">
        <v>3001</v>
      </c>
      <c r="O272" s="44">
        <v>3</v>
      </c>
    </row>
    <row r="273" spans="1:15" x14ac:dyDescent="0.15">
      <c r="A273" s="121">
        <v>304704</v>
      </c>
      <c r="B273" s="121" t="str">
        <f>IF(ISNA(VLOOKUP(C273,Heroes_Config!$A$5:$B$148,2,)),"",VLOOKUP(C273,Heroes_Config!$A$5:$B$148,2,))</f>
        <v>腓特烈一世</v>
      </c>
      <c r="C273" s="121">
        <v>3047</v>
      </c>
      <c r="D273" s="44">
        <v>4</v>
      </c>
      <c r="E273" s="44">
        <f t="shared" ref="E273:L273" si="238">E267</f>
        <v>400</v>
      </c>
      <c r="F273" s="44">
        <f t="shared" si="238"/>
        <v>60</v>
      </c>
      <c r="G273" s="44">
        <f t="shared" si="238"/>
        <v>0.8</v>
      </c>
      <c r="H273" s="44">
        <f t="shared" si="238"/>
        <v>0.8</v>
      </c>
      <c r="I273" s="44">
        <f t="shared" si="238"/>
        <v>0.8</v>
      </c>
      <c r="J273" s="44">
        <f t="shared" si="238"/>
        <v>0.4</v>
      </c>
      <c r="K273" s="44">
        <f t="shared" si="238"/>
        <v>0</v>
      </c>
      <c r="L273" s="44">
        <f t="shared" si="238"/>
        <v>0</v>
      </c>
      <c r="M273" s="44">
        <v>3001</v>
      </c>
      <c r="N273" s="44">
        <v>3001</v>
      </c>
      <c r="O273" s="44">
        <v>4</v>
      </c>
    </row>
    <row r="274" spans="1:15" x14ac:dyDescent="0.15">
      <c r="A274" s="121">
        <v>304705</v>
      </c>
      <c r="B274" s="121" t="str">
        <f>IF(ISNA(VLOOKUP(C274,Heroes_Config!$A$5:$B$148,2,)),"",VLOOKUP(C274,Heroes_Config!$A$5:$B$148,2,))</f>
        <v>腓特烈一世</v>
      </c>
      <c r="C274" s="121">
        <v>3047</v>
      </c>
      <c r="D274" s="44">
        <v>5</v>
      </c>
      <c r="E274" s="44">
        <f t="shared" ref="E274:L274" si="239">E268</f>
        <v>0</v>
      </c>
      <c r="F274" s="44">
        <f t="shared" si="239"/>
        <v>0</v>
      </c>
      <c r="G274" s="44">
        <f t="shared" si="239"/>
        <v>1</v>
      </c>
      <c r="H274" s="44">
        <f t="shared" si="239"/>
        <v>1</v>
      </c>
      <c r="I274" s="44">
        <f t="shared" si="239"/>
        <v>1</v>
      </c>
      <c r="J274" s="44">
        <f t="shared" si="239"/>
        <v>0.5</v>
      </c>
      <c r="K274" s="44">
        <f t="shared" si="239"/>
        <v>0</v>
      </c>
      <c r="L274" s="44">
        <f t="shared" si="239"/>
        <v>0</v>
      </c>
      <c r="M274" s="44">
        <v>3001</v>
      </c>
      <c r="N274" s="44">
        <v>3001</v>
      </c>
      <c r="O274" s="44">
        <v>4</v>
      </c>
    </row>
    <row r="275" spans="1:15" x14ac:dyDescent="0.15">
      <c r="A275" s="121">
        <v>304800</v>
      </c>
      <c r="B275" s="121" t="str">
        <f>IF(ISNA(VLOOKUP(C275,Heroes_Config!$A$5:$B$148,2,)),"",VLOOKUP(C275,Heroes_Config!$A$5:$B$148,2,))</f>
        <v>唐吉珂德</v>
      </c>
      <c r="C275" s="121">
        <v>3048</v>
      </c>
      <c r="D275" s="44">
        <v>0</v>
      </c>
      <c r="E275" s="44">
        <f t="shared" ref="E275:L275" si="240">E269</f>
        <v>20</v>
      </c>
      <c r="F275" s="44">
        <f t="shared" si="240"/>
        <v>10</v>
      </c>
      <c r="G275" s="44">
        <f t="shared" si="240"/>
        <v>0</v>
      </c>
      <c r="H275" s="44">
        <f t="shared" si="240"/>
        <v>0</v>
      </c>
      <c r="I275" s="44">
        <f t="shared" si="240"/>
        <v>0</v>
      </c>
      <c r="J275" s="44">
        <f t="shared" si="240"/>
        <v>0</v>
      </c>
      <c r="K275" s="44">
        <f t="shared" si="240"/>
        <v>0</v>
      </c>
      <c r="L275" s="44">
        <f t="shared" si="240"/>
        <v>0</v>
      </c>
      <c r="M275" s="44">
        <v>3001</v>
      </c>
      <c r="N275" s="44">
        <v>3001</v>
      </c>
      <c r="O275" s="44">
        <v>1</v>
      </c>
    </row>
    <row r="276" spans="1:15" x14ac:dyDescent="0.15">
      <c r="A276" s="121">
        <v>304801</v>
      </c>
      <c r="B276" s="121" t="str">
        <f>IF(ISNA(VLOOKUP(C276,Heroes_Config!$A$5:$B$148,2,)),"",VLOOKUP(C276,Heroes_Config!$A$5:$B$148,2,))</f>
        <v>唐吉珂德</v>
      </c>
      <c r="C276" s="121">
        <v>3048</v>
      </c>
      <c r="D276" s="44">
        <v>1</v>
      </c>
      <c r="E276" s="44">
        <f t="shared" ref="E276:L276" si="241">E270</f>
        <v>50</v>
      </c>
      <c r="F276" s="44">
        <f t="shared" si="241"/>
        <v>25</v>
      </c>
      <c r="G276" s="44">
        <f t="shared" si="241"/>
        <v>0.2</v>
      </c>
      <c r="H276" s="44">
        <f t="shared" si="241"/>
        <v>0.2</v>
      </c>
      <c r="I276" s="44">
        <f t="shared" si="241"/>
        <v>0.2</v>
      </c>
      <c r="J276" s="44">
        <f t="shared" si="241"/>
        <v>0.1</v>
      </c>
      <c r="K276" s="44">
        <f t="shared" si="241"/>
        <v>0</v>
      </c>
      <c r="L276" s="44">
        <f t="shared" si="241"/>
        <v>0</v>
      </c>
      <c r="M276" s="44">
        <v>3001</v>
      </c>
      <c r="N276" s="44">
        <v>3001</v>
      </c>
      <c r="O276" s="44">
        <v>2</v>
      </c>
    </row>
    <row r="277" spans="1:15" x14ac:dyDescent="0.15">
      <c r="A277" s="121">
        <v>304802</v>
      </c>
      <c r="B277" s="121" t="str">
        <f>IF(ISNA(VLOOKUP(C277,Heroes_Config!$A$5:$B$148,2,)),"",VLOOKUP(C277,Heroes_Config!$A$5:$B$148,2,))</f>
        <v>唐吉珂德</v>
      </c>
      <c r="C277" s="121">
        <v>3048</v>
      </c>
      <c r="D277" s="44">
        <v>2</v>
      </c>
      <c r="E277" s="44">
        <f t="shared" ref="E277:L277" si="242">E271</f>
        <v>100</v>
      </c>
      <c r="F277" s="44">
        <f t="shared" si="242"/>
        <v>40</v>
      </c>
      <c r="G277" s="44">
        <f t="shared" si="242"/>
        <v>0.4</v>
      </c>
      <c r="H277" s="44">
        <f t="shared" si="242"/>
        <v>0.4</v>
      </c>
      <c r="I277" s="44">
        <f t="shared" si="242"/>
        <v>0.4</v>
      </c>
      <c r="J277" s="44">
        <f t="shared" si="242"/>
        <v>0.2</v>
      </c>
      <c r="K277" s="44">
        <f t="shared" si="242"/>
        <v>0</v>
      </c>
      <c r="L277" s="44">
        <f t="shared" si="242"/>
        <v>0</v>
      </c>
      <c r="M277" s="44">
        <v>3001</v>
      </c>
      <c r="N277" s="44">
        <v>3001</v>
      </c>
      <c r="O277" s="44">
        <v>3</v>
      </c>
    </row>
    <row r="278" spans="1:15" x14ac:dyDescent="0.15">
      <c r="A278" s="121">
        <v>304803</v>
      </c>
      <c r="B278" s="121" t="str">
        <f>IF(ISNA(VLOOKUP(C278,Heroes_Config!$A$5:$B$148,2,)),"",VLOOKUP(C278,Heroes_Config!$A$5:$B$148,2,))</f>
        <v>唐吉珂德</v>
      </c>
      <c r="C278" s="121">
        <v>3048</v>
      </c>
      <c r="D278" s="44">
        <v>3</v>
      </c>
      <c r="E278" s="44">
        <f t="shared" ref="E278:L278" si="243">E272</f>
        <v>200</v>
      </c>
      <c r="F278" s="44">
        <f t="shared" si="243"/>
        <v>50</v>
      </c>
      <c r="G278" s="44">
        <f t="shared" si="243"/>
        <v>0.6</v>
      </c>
      <c r="H278" s="44">
        <f t="shared" si="243"/>
        <v>0.6</v>
      </c>
      <c r="I278" s="44">
        <f t="shared" si="243"/>
        <v>0.6</v>
      </c>
      <c r="J278" s="44">
        <f t="shared" si="243"/>
        <v>0.3</v>
      </c>
      <c r="K278" s="44">
        <f t="shared" si="243"/>
        <v>0</v>
      </c>
      <c r="L278" s="44">
        <f t="shared" si="243"/>
        <v>0</v>
      </c>
      <c r="M278" s="44">
        <v>3001</v>
      </c>
      <c r="N278" s="44">
        <v>3001</v>
      </c>
      <c r="O278" s="44">
        <v>3</v>
      </c>
    </row>
    <row r="279" spans="1:15" x14ac:dyDescent="0.15">
      <c r="A279" s="121">
        <v>304804</v>
      </c>
      <c r="B279" s="121" t="str">
        <f>IF(ISNA(VLOOKUP(C279,Heroes_Config!$A$5:$B$148,2,)),"",VLOOKUP(C279,Heroes_Config!$A$5:$B$148,2,))</f>
        <v>唐吉珂德</v>
      </c>
      <c r="C279" s="121">
        <v>3048</v>
      </c>
      <c r="D279" s="44">
        <v>4</v>
      </c>
      <c r="E279" s="44">
        <f t="shared" ref="E279:L279" si="244">E273</f>
        <v>400</v>
      </c>
      <c r="F279" s="44">
        <f t="shared" si="244"/>
        <v>60</v>
      </c>
      <c r="G279" s="44">
        <f t="shared" si="244"/>
        <v>0.8</v>
      </c>
      <c r="H279" s="44">
        <f t="shared" si="244"/>
        <v>0.8</v>
      </c>
      <c r="I279" s="44">
        <f t="shared" si="244"/>
        <v>0.8</v>
      </c>
      <c r="J279" s="44">
        <f t="shared" si="244"/>
        <v>0.4</v>
      </c>
      <c r="K279" s="44">
        <f t="shared" si="244"/>
        <v>0</v>
      </c>
      <c r="L279" s="44">
        <f t="shared" si="244"/>
        <v>0</v>
      </c>
      <c r="M279" s="44">
        <v>3001</v>
      </c>
      <c r="N279" s="44">
        <v>3001</v>
      </c>
      <c r="O279" s="44">
        <v>4</v>
      </c>
    </row>
    <row r="280" spans="1:15" x14ac:dyDescent="0.15">
      <c r="A280" s="121">
        <v>304805</v>
      </c>
      <c r="B280" s="121" t="str">
        <f>IF(ISNA(VLOOKUP(C280,Heroes_Config!$A$5:$B$148,2,)),"",VLOOKUP(C280,Heroes_Config!$A$5:$B$148,2,))</f>
        <v>唐吉珂德</v>
      </c>
      <c r="C280" s="121">
        <v>3048</v>
      </c>
      <c r="D280" s="44">
        <v>5</v>
      </c>
      <c r="E280" s="44">
        <f t="shared" ref="E280:L280" si="245">E274</f>
        <v>0</v>
      </c>
      <c r="F280" s="44">
        <f t="shared" si="245"/>
        <v>0</v>
      </c>
      <c r="G280" s="44">
        <f t="shared" si="245"/>
        <v>1</v>
      </c>
      <c r="H280" s="44">
        <f t="shared" si="245"/>
        <v>1</v>
      </c>
      <c r="I280" s="44">
        <f t="shared" si="245"/>
        <v>1</v>
      </c>
      <c r="J280" s="44">
        <f t="shared" si="245"/>
        <v>0.5</v>
      </c>
      <c r="K280" s="44">
        <f t="shared" si="245"/>
        <v>0</v>
      </c>
      <c r="L280" s="44">
        <f t="shared" si="245"/>
        <v>0</v>
      </c>
      <c r="M280" s="44">
        <v>3001</v>
      </c>
      <c r="N280" s="44">
        <v>3001</v>
      </c>
      <c r="O280" s="44">
        <v>4</v>
      </c>
    </row>
    <row r="281" spans="1:15" x14ac:dyDescent="0.15">
      <c r="A281" s="121">
        <v>304900</v>
      </c>
      <c r="B281" s="121" t="str">
        <f>IF(ISNA(VLOOKUP(C281,Heroes_Config!$A$5:$B$148,2,)),"",VLOOKUP(C281,Heroes_Config!$A$5:$B$148,2,))</f>
        <v>柏勒罗丰</v>
      </c>
      <c r="C281" s="121">
        <v>3049</v>
      </c>
      <c r="D281" s="44">
        <v>0</v>
      </c>
      <c r="E281" s="44">
        <f t="shared" ref="E281:L281" si="246">E275</f>
        <v>20</v>
      </c>
      <c r="F281" s="44">
        <f t="shared" si="246"/>
        <v>10</v>
      </c>
      <c r="G281" s="44">
        <f t="shared" si="246"/>
        <v>0</v>
      </c>
      <c r="H281" s="44">
        <f t="shared" si="246"/>
        <v>0</v>
      </c>
      <c r="I281" s="44">
        <f t="shared" si="246"/>
        <v>0</v>
      </c>
      <c r="J281" s="44">
        <f t="shared" si="246"/>
        <v>0</v>
      </c>
      <c r="K281" s="44">
        <f t="shared" si="246"/>
        <v>0</v>
      </c>
      <c r="L281" s="44">
        <f t="shared" si="246"/>
        <v>0</v>
      </c>
      <c r="M281" s="44">
        <v>3001</v>
      </c>
      <c r="N281" s="44">
        <v>3001</v>
      </c>
      <c r="O281" s="44">
        <v>1</v>
      </c>
    </row>
    <row r="282" spans="1:15" x14ac:dyDescent="0.15">
      <c r="A282" s="121">
        <v>304901</v>
      </c>
      <c r="B282" s="121" t="str">
        <f>IF(ISNA(VLOOKUP(C282,Heroes_Config!$A$5:$B$148,2,)),"",VLOOKUP(C282,Heroes_Config!$A$5:$B$148,2,))</f>
        <v>柏勒罗丰</v>
      </c>
      <c r="C282" s="121">
        <v>3049</v>
      </c>
      <c r="D282" s="44">
        <v>1</v>
      </c>
      <c r="E282" s="44">
        <f t="shared" ref="E282:L282" si="247">E276</f>
        <v>50</v>
      </c>
      <c r="F282" s="44">
        <f t="shared" si="247"/>
        <v>25</v>
      </c>
      <c r="G282" s="44">
        <f t="shared" si="247"/>
        <v>0.2</v>
      </c>
      <c r="H282" s="44">
        <f t="shared" si="247"/>
        <v>0.2</v>
      </c>
      <c r="I282" s="44">
        <f t="shared" si="247"/>
        <v>0.2</v>
      </c>
      <c r="J282" s="44">
        <f t="shared" si="247"/>
        <v>0.1</v>
      </c>
      <c r="K282" s="44">
        <f t="shared" si="247"/>
        <v>0</v>
      </c>
      <c r="L282" s="44">
        <f t="shared" si="247"/>
        <v>0</v>
      </c>
      <c r="M282" s="44">
        <v>3001</v>
      </c>
      <c r="N282" s="44">
        <v>3001</v>
      </c>
      <c r="O282" s="44">
        <v>2</v>
      </c>
    </row>
    <row r="283" spans="1:15" x14ac:dyDescent="0.15">
      <c r="A283" s="121">
        <v>304902</v>
      </c>
      <c r="B283" s="121" t="str">
        <f>IF(ISNA(VLOOKUP(C283,Heroes_Config!$A$5:$B$148,2,)),"",VLOOKUP(C283,Heroes_Config!$A$5:$B$148,2,))</f>
        <v>柏勒罗丰</v>
      </c>
      <c r="C283" s="121">
        <v>3049</v>
      </c>
      <c r="D283" s="44">
        <v>2</v>
      </c>
      <c r="E283" s="44">
        <f t="shared" ref="E283:L283" si="248">E277</f>
        <v>100</v>
      </c>
      <c r="F283" s="44">
        <f t="shared" si="248"/>
        <v>40</v>
      </c>
      <c r="G283" s="44">
        <f t="shared" si="248"/>
        <v>0.4</v>
      </c>
      <c r="H283" s="44">
        <f t="shared" si="248"/>
        <v>0.4</v>
      </c>
      <c r="I283" s="44">
        <f t="shared" si="248"/>
        <v>0.4</v>
      </c>
      <c r="J283" s="44">
        <f t="shared" si="248"/>
        <v>0.2</v>
      </c>
      <c r="K283" s="44">
        <f t="shared" si="248"/>
        <v>0</v>
      </c>
      <c r="L283" s="44">
        <f t="shared" si="248"/>
        <v>0</v>
      </c>
      <c r="M283" s="44">
        <v>3001</v>
      </c>
      <c r="N283" s="44">
        <v>3001</v>
      </c>
      <c r="O283" s="44">
        <v>3</v>
      </c>
    </row>
    <row r="284" spans="1:15" x14ac:dyDescent="0.15">
      <c r="A284" s="121">
        <v>304903</v>
      </c>
      <c r="B284" s="121" t="str">
        <f>IF(ISNA(VLOOKUP(C284,Heroes_Config!$A$5:$B$148,2,)),"",VLOOKUP(C284,Heroes_Config!$A$5:$B$148,2,))</f>
        <v>柏勒罗丰</v>
      </c>
      <c r="C284" s="121">
        <v>3049</v>
      </c>
      <c r="D284" s="44">
        <v>3</v>
      </c>
      <c r="E284" s="44">
        <f t="shared" ref="E284:L284" si="249">E278</f>
        <v>200</v>
      </c>
      <c r="F284" s="44">
        <f t="shared" si="249"/>
        <v>50</v>
      </c>
      <c r="G284" s="44">
        <f t="shared" si="249"/>
        <v>0.6</v>
      </c>
      <c r="H284" s="44">
        <f t="shared" si="249"/>
        <v>0.6</v>
      </c>
      <c r="I284" s="44">
        <f t="shared" si="249"/>
        <v>0.6</v>
      </c>
      <c r="J284" s="44">
        <f t="shared" si="249"/>
        <v>0.3</v>
      </c>
      <c r="K284" s="44">
        <f t="shared" si="249"/>
        <v>0</v>
      </c>
      <c r="L284" s="44">
        <f t="shared" si="249"/>
        <v>0</v>
      </c>
      <c r="M284" s="44">
        <v>3001</v>
      </c>
      <c r="N284" s="44">
        <v>3001</v>
      </c>
      <c r="O284" s="44">
        <v>3</v>
      </c>
    </row>
    <row r="285" spans="1:15" x14ac:dyDescent="0.15">
      <c r="A285" s="121">
        <v>304904</v>
      </c>
      <c r="B285" s="121" t="str">
        <f>IF(ISNA(VLOOKUP(C285,Heroes_Config!$A$5:$B$148,2,)),"",VLOOKUP(C285,Heroes_Config!$A$5:$B$148,2,))</f>
        <v>柏勒罗丰</v>
      </c>
      <c r="C285" s="121">
        <v>3049</v>
      </c>
      <c r="D285" s="44">
        <v>4</v>
      </c>
      <c r="E285" s="44">
        <f t="shared" ref="E285:L285" si="250">E279</f>
        <v>400</v>
      </c>
      <c r="F285" s="44">
        <f t="shared" si="250"/>
        <v>60</v>
      </c>
      <c r="G285" s="44">
        <f t="shared" si="250"/>
        <v>0.8</v>
      </c>
      <c r="H285" s="44">
        <f t="shared" si="250"/>
        <v>0.8</v>
      </c>
      <c r="I285" s="44">
        <f t="shared" si="250"/>
        <v>0.8</v>
      </c>
      <c r="J285" s="44">
        <f t="shared" si="250"/>
        <v>0.4</v>
      </c>
      <c r="K285" s="44">
        <f t="shared" si="250"/>
        <v>0</v>
      </c>
      <c r="L285" s="44">
        <f t="shared" si="250"/>
        <v>0</v>
      </c>
      <c r="M285" s="44">
        <v>3001</v>
      </c>
      <c r="N285" s="44">
        <v>3001</v>
      </c>
      <c r="O285" s="44">
        <v>4</v>
      </c>
    </row>
    <row r="286" spans="1:15" x14ac:dyDescent="0.15">
      <c r="A286" s="121">
        <v>304905</v>
      </c>
      <c r="B286" s="121" t="str">
        <f>IF(ISNA(VLOOKUP(C286,Heroes_Config!$A$5:$B$148,2,)),"",VLOOKUP(C286,Heroes_Config!$A$5:$B$148,2,))</f>
        <v>柏勒罗丰</v>
      </c>
      <c r="C286" s="121">
        <v>3049</v>
      </c>
      <c r="D286" s="44">
        <v>5</v>
      </c>
      <c r="E286" s="44">
        <f t="shared" ref="E286:L286" si="251">E280</f>
        <v>0</v>
      </c>
      <c r="F286" s="44">
        <f t="shared" si="251"/>
        <v>0</v>
      </c>
      <c r="G286" s="44">
        <f t="shared" si="251"/>
        <v>1</v>
      </c>
      <c r="H286" s="44">
        <f t="shared" si="251"/>
        <v>1</v>
      </c>
      <c r="I286" s="44">
        <f t="shared" si="251"/>
        <v>1</v>
      </c>
      <c r="J286" s="44">
        <f t="shared" si="251"/>
        <v>0.5</v>
      </c>
      <c r="K286" s="44">
        <f t="shared" si="251"/>
        <v>0</v>
      </c>
      <c r="L286" s="44">
        <f t="shared" si="251"/>
        <v>0</v>
      </c>
      <c r="M286" s="44">
        <v>3001</v>
      </c>
      <c r="N286" s="44">
        <v>3001</v>
      </c>
      <c r="O286" s="44">
        <v>4</v>
      </c>
    </row>
    <row r="287" spans="1:15" x14ac:dyDescent="0.15">
      <c r="A287" s="121">
        <v>305000</v>
      </c>
      <c r="B287" s="121" t="str">
        <f>IF(ISNA(VLOOKUP(C287,Heroes_Config!$A$5:$B$148,2,)),"",VLOOKUP(C287,Heroes_Config!$A$5:$B$148,2,))</f>
        <v>加拉哈德</v>
      </c>
      <c r="C287" s="121">
        <v>3050</v>
      </c>
      <c r="D287" s="44">
        <v>0</v>
      </c>
      <c r="E287" s="44">
        <f t="shared" ref="E287:L287" si="252">E281</f>
        <v>20</v>
      </c>
      <c r="F287" s="44">
        <f t="shared" si="252"/>
        <v>10</v>
      </c>
      <c r="G287" s="44">
        <f t="shared" si="252"/>
        <v>0</v>
      </c>
      <c r="H287" s="44">
        <f t="shared" si="252"/>
        <v>0</v>
      </c>
      <c r="I287" s="44">
        <f t="shared" si="252"/>
        <v>0</v>
      </c>
      <c r="J287" s="44">
        <f t="shared" si="252"/>
        <v>0</v>
      </c>
      <c r="K287" s="44">
        <f t="shared" si="252"/>
        <v>0</v>
      </c>
      <c r="L287" s="44">
        <f t="shared" si="252"/>
        <v>0</v>
      </c>
      <c r="M287" s="44">
        <v>3001</v>
      </c>
      <c r="N287" s="44">
        <v>3001</v>
      </c>
      <c r="O287" s="44">
        <v>1</v>
      </c>
    </row>
    <row r="288" spans="1:15" x14ac:dyDescent="0.15">
      <c r="A288" s="121">
        <v>305001</v>
      </c>
      <c r="B288" s="121" t="str">
        <f>IF(ISNA(VLOOKUP(C288,Heroes_Config!$A$5:$B$148,2,)),"",VLOOKUP(C288,Heroes_Config!$A$5:$B$148,2,))</f>
        <v>加拉哈德</v>
      </c>
      <c r="C288" s="121">
        <v>3050</v>
      </c>
      <c r="D288" s="44">
        <v>1</v>
      </c>
      <c r="E288" s="44">
        <f t="shared" ref="E288:L288" si="253">E282</f>
        <v>50</v>
      </c>
      <c r="F288" s="44">
        <f t="shared" si="253"/>
        <v>25</v>
      </c>
      <c r="G288" s="44">
        <f t="shared" si="253"/>
        <v>0.2</v>
      </c>
      <c r="H288" s="44">
        <f t="shared" si="253"/>
        <v>0.2</v>
      </c>
      <c r="I288" s="44">
        <f t="shared" si="253"/>
        <v>0.2</v>
      </c>
      <c r="J288" s="44">
        <f t="shared" si="253"/>
        <v>0.1</v>
      </c>
      <c r="K288" s="44">
        <f t="shared" si="253"/>
        <v>0</v>
      </c>
      <c r="L288" s="44">
        <f t="shared" si="253"/>
        <v>0</v>
      </c>
      <c r="M288" s="44">
        <v>3001</v>
      </c>
      <c r="N288" s="44">
        <v>3001</v>
      </c>
      <c r="O288" s="44">
        <v>2</v>
      </c>
    </row>
    <row r="289" spans="1:15" x14ac:dyDescent="0.15">
      <c r="A289" s="121">
        <v>305002</v>
      </c>
      <c r="B289" s="121" t="str">
        <f>IF(ISNA(VLOOKUP(C289,Heroes_Config!$A$5:$B$148,2,)),"",VLOOKUP(C289,Heroes_Config!$A$5:$B$148,2,))</f>
        <v>加拉哈德</v>
      </c>
      <c r="C289" s="121">
        <v>3050</v>
      </c>
      <c r="D289" s="44">
        <v>2</v>
      </c>
      <c r="E289" s="44">
        <f t="shared" ref="E289:L289" si="254">E283</f>
        <v>100</v>
      </c>
      <c r="F289" s="44">
        <f t="shared" si="254"/>
        <v>40</v>
      </c>
      <c r="G289" s="44">
        <f t="shared" si="254"/>
        <v>0.4</v>
      </c>
      <c r="H289" s="44">
        <f t="shared" si="254"/>
        <v>0.4</v>
      </c>
      <c r="I289" s="44">
        <f t="shared" si="254"/>
        <v>0.4</v>
      </c>
      <c r="J289" s="44">
        <f t="shared" si="254"/>
        <v>0.2</v>
      </c>
      <c r="K289" s="44">
        <f t="shared" si="254"/>
        <v>0</v>
      </c>
      <c r="L289" s="44">
        <f t="shared" si="254"/>
        <v>0</v>
      </c>
      <c r="M289" s="44">
        <v>3001</v>
      </c>
      <c r="N289" s="44">
        <v>3001</v>
      </c>
      <c r="O289" s="44">
        <v>3</v>
      </c>
    </row>
    <row r="290" spans="1:15" x14ac:dyDescent="0.15">
      <c r="A290" s="121">
        <v>305003</v>
      </c>
      <c r="B290" s="121" t="str">
        <f>IF(ISNA(VLOOKUP(C290,Heroes_Config!$A$5:$B$148,2,)),"",VLOOKUP(C290,Heroes_Config!$A$5:$B$148,2,))</f>
        <v>加拉哈德</v>
      </c>
      <c r="C290" s="121">
        <v>3050</v>
      </c>
      <c r="D290" s="44">
        <v>3</v>
      </c>
      <c r="E290" s="44">
        <f t="shared" ref="E290:L290" si="255">E284</f>
        <v>200</v>
      </c>
      <c r="F290" s="44">
        <f t="shared" si="255"/>
        <v>50</v>
      </c>
      <c r="G290" s="44">
        <f t="shared" si="255"/>
        <v>0.6</v>
      </c>
      <c r="H290" s="44">
        <f t="shared" si="255"/>
        <v>0.6</v>
      </c>
      <c r="I290" s="44">
        <f t="shared" si="255"/>
        <v>0.6</v>
      </c>
      <c r="J290" s="44">
        <f t="shared" si="255"/>
        <v>0.3</v>
      </c>
      <c r="K290" s="44">
        <f t="shared" si="255"/>
        <v>0</v>
      </c>
      <c r="L290" s="44">
        <f t="shared" si="255"/>
        <v>0</v>
      </c>
      <c r="M290" s="44">
        <v>3001</v>
      </c>
      <c r="N290" s="44">
        <v>3001</v>
      </c>
      <c r="O290" s="44">
        <v>3</v>
      </c>
    </row>
    <row r="291" spans="1:15" x14ac:dyDescent="0.15">
      <c r="A291" s="121">
        <v>305004</v>
      </c>
      <c r="B291" s="121" t="str">
        <f>IF(ISNA(VLOOKUP(C291,Heroes_Config!$A$5:$B$148,2,)),"",VLOOKUP(C291,Heroes_Config!$A$5:$B$148,2,))</f>
        <v>加拉哈德</v>
      </c>
      <c r="C291" s="121">
        <v>3050</v>
      </c>
      <c r="D291" s="44">
        <v>4</v>
      </c>
      <c r="E291" s="44">
        <f t="shared" ref="E291:L291" si="256">E285</f>
        <v>400</v>
      </c>
      <c r="F291" s="44">
        <f t="shared" si="256"/>
        <v>60</v>
      </c>
      <c r="G291" s="44">
        <f t="shared" si="256"/>
        <v>0.8</v>
      </c>
      <c r="H291" s="44">
        <f t="shared" si="256"/>
        <v>0.8</v>
      </c>
      <c r="I291" s="44">
        <f t="shared" si="256"/>
        <v>0.8</v>
      </c>
      <c r="J291" s="44">
        <f t="shared" si="256"/>
        <v>0.4</v>
      </c>
      <c r="K291" s="44">
        <f t="shared" si="256"/>
        <v>0</v>
      </c>
      <c r="L291" s="44">
        <f t="shared" si="256"/>
        <v>0</v>
      </c>
      <c r="M291" s="44">
        <v>3001</v>
      </c>
      <c r="N291" s="44">
        <v>3001</v>
      </c>
      <c r="O291" s="44">
        <v>4</v>
      </c>
    </row>
    <row r="292" spans="1:15" x14ac:dyDescent="0.15">
      <c r="A292" s="121">
        <v>305005</v>
      </c>
      <c r="B292" s="121" t="str">
        <f>IF(ISNA(VLOOKUP(C292,Heroes_Config!$A$5:$B$148,2,)),"",VLOOKUP(C292,Heroes_Config!$A$5:$B$148,2,))</f>
        <v>加拉哈德</v>
      </c>
      <c r="C292" s="121">
        <v>3050</v>
      </c>
      <c r="D292" s="44">
        <v>5</v>
      </c>
      <c r="E292" s="44">
        <f t="shared" ref="E292:L292" si="257">E286</f>
        <v>0</v>
      </c>
      <c r="F292" s="44">
        <f t="shared" si="257"/>
        <v>0</v>
      </c>
      <c r="G292" s="44">
        <f t="shared" si="257"/>
        <v>1</v>
      </c>
      <c r="H292" s="44">
        <f t="shared" si="257"/>
        <v>1</v>
      </c>
      <c r="I292" s="44">
        <f t="shared" si="257"/>
        <v>1</v>
      </c>
      <c r="J292" s="44">
        <f t="shared" si="257"/>
        <v>0.5</v>
      </c>
      <c r="K292" s="44">
        <f t="shared" si="257"/>
        <v>0</v>
      </c>
      <c r="L292" s="44">
        <f t="shared" si="257"/>
        <v>0</v>
      </c>
      <c r="M292" s="44">
        <v>3001</v>
      </c>
      <c r="N292" s="44">
        <v>3001</v>
      </c>
      <c r="O292" s="44">
        <v>4</v>
      </c>
    </row>
    <row r="293" spans="1:15" x14ac:dyDescent="0.15">
      <c r="A293" s="121">
        <v>305100</v>
      </c>
      <c r="B293" s="121" t="str">
        <f>IF(ISNA(VLOOKUP(C293,Heroes_Config!$A$5:$B$148,2,)),"",VLOOKUP(C293,Heroes_Config!$A$5:$B$148,2,))</f>
        <v>伊卡洛斯</v>
      </c>
      <c r="C293" s="121">
        <v>3051</v>
      </c>
      <c r="D293" s="44">
        <v>0</v>
      </c>
      <c r="E293" s="44">
        <f t="shared" ref="E293:L293" si="258">E287</f>
        <v>20</v>
      </c>
      <c r="F293" s="44">
        <f t="shared" si="258"/>
        <v>10</v>
      </c>
      <c r="G293" s="44">
        <f t="shared" si="258"/>
        <v>0</v>
      </c>
      <c r="H293" s="44">
        <f t="shared" si="258"/>
        <v>0</v>
      </c>
      <c r="I293" s="44">
        <f t="shared" si="258"/>
        <v>0</v>
      </c>
      <c r="J293" s="44">
        <f t="shared" si="258"/>
        <v>0</v>
      </c>
      <c r="K293" s="44">
        <f t="shared" si="258"/>
        <v>0</v>
      </c>
      <c r="L293" s="44">
        <f t="shared" si="258"/>
        <v>0</v>
      </c>
      <c r="M293" s="44">
        <v>3001</v>
      </c>
      <c r="N293" s="44">
        <v>3001</v>
      </c>
      <c r="O293" s="44">
        <v>1</v>
      </c>
    </row>
    <row r="294" spans="1:15" x14ac:dyDescent="0.15">
      <c r="A294" s="121">
        <v>305101</v>
      </c>
      <c r="B294" s="121" t="str">
        <f>IF(ISNA(VLOOKUP(C294,Heroes_Config!$A$5:$B$148,2,)),"",VLOOKUP(C294,Heroes_Config!$A$5:$B$148,2,))</f>
        <v>伊卡洛斯</v>
      </c>
      <c r="C294" s="121">
        <v>3051</v>
      </c>
      <c r="D294" s="44">
        <v>1</v>
      </c>
      <c r="E294" s="44">
        <f t="shared" ref="E294:L294" si="259">E288</f>
        <v>50</v>
      </c>
      <c r="F294" s="44">
        <f t="shared" si="259"/>
        <v>25</v>
      </c>
      <c r="G294" s="44">
        <f t="shared" si="259"/>
        <v>0.2</v>
      </c>
      <c r="H294" s="44">
        <f t="shared" si="259"/>
        <v>0.2</v>
      </c>
      <c r="I294" s="44">
        <f t="shared" si="259"/>
        <v>0.2</v>
      </c>
      <c r="J294" s="44">
        <f t="shared" si="259"/>
        <v>0.1</v>
      </c>
      <c r="K294" s="44">
        <f t="shared" si="259"/>
        <v>0</v>
      </c>
      <c r="L294" s="44">
        <f t="shared" si="259"/>
        <v>0</v>
      </c>
      <c r="M294" s="44">
        <v>3001</v>
      </c>
      <c r="N294" s="44">
        <v>3001</v>
      </c>
      <c r="O294" s="44">
        <v>2</v>
      </c>
    </row>
    <row r="295" spans="1:15" x14ac:dyDescent="0.15">
      <c r="A295" s="121">
        <v>305102</v>
      </c>
      <c r="B295" s="121" t="str">
        <f>IF(ISNA(VLOOKUP(C295,Heroes_Config!$A$5:$B$148,2,)),"",VLOOKUP(C295,Heroes_Config!$A$5:$B$148,2,))</f>
        <v>伊卡洛斯</v>
      </c>
      <c r="C295" s="121">
        <v>3051</v>
      </c>
      <c r="D295" s="44">
        <v>2</v>
      </c>
      <c r="E295" s="44">
        <f t="shared" ref="E295:L295" si="260">E289</f>
        <v>100</v>
      </c>
      <c r="F295" s="44">
        <f t="shared" si="260"/>
        <v>40</v>
      </c>
      <c r="G295" s="44">
        <f t="shared" si="260"/>
        <v>0.4</v>
      </c>
      <c r="H295" s="44">
        <f t="shared" si="260"/>
        <v>0.4</v>
      </c>
      <c r="I295" s="44">
        <f t="shared" si="260"/>
        <v>0.4</v>
      </c>
      <c r="J295" s="44">
        <f t="shared" si="260"/>
        <v>0.2</v>
      </c>
      <c r="K295" s="44">
        <f t="shared" si="260"/>
        <v>0</v>
      </c>
      <c r="L295" s="44">
        <f t="shared" si="260"/>
        <v>0</v>
      </c>
      <c r="M295" s="44">
        <v>3001</v>
      </c>
      <c r="N295" s="44">
        <v>3001</v>
      </c>
      <c r="O295" s="44">
        <v>3</v>
      </c>
    </row>
    <row r="296" spans="1:15" x14ac:dyDescent="0.15">
      <c r="A296" s="121">
        <v>305103</v>
      </c>
      <c r="B296" s="121" t="str">
        <f>IF(ISNA(VLOOKUP(C296,Heroes_Config!$A$5:$B$148,2,)),"",VLOOKUP(C296,Heroes_Config!$A$5:$B$148,2,))</f>
        <v>伊卡洛斯</v>
      </c>
      <c r="C296" s="121">
        <v>3051</v>
      </c>
      <c r="D296" s="44">
        <v>3</v>
      </c>
      <c r="E296" s="44">
        <f t="shared" ref="E296:L296" si="261">E290</f>
        <v>200</v>
      </c>
      <c r="F296" s="44">
        <f t="shared" si="261"/>
        <v>50</v>
      </c>
      <c r="G296" s="44">
        <f t="shared" si="261"/>
        <v>0.6</v>
      </c>
      <c r="H296" s="44">
        <f t="shared" si="261"/>
        <v>0.6</v>
      </c>
      <c r="I296" s="44">
        <f t="shared" si="261"/>
        <v>0.6</v>
      </c>
      <c r="J296" s="44">
        <f t="shared" si="261"/>
        <v>0.3</v>
      </c>
      <c r="K296" s="44">
        <f t="shared" si="261"/>
        <v>0</v>
      </c>
      <c r="L296" s="44">
        <f t="shared" si="261"/>
        <v>0</v>
      </c>
      <c r="M296" s="44">
        <v>3001</v>
      </c>
      <c r="N296" s="44">
        <v>3001</v>
      </c>
      <c r="O296" s="44">
        <v>3</v>
      </c>
    </row>
    <row r="297" spans="1:15" x14ac:dyDescent="0.15">
      <c r="A297" s="121">
        <v>305104</v>
      </c>
      <c r="B297" s="121" t="str">
        <f>IF(ISNA(VLOOKUP(C297,Heroes_Config!$A$5:$B$148,2,)),"",VLOOKUP(C297,Heroes_Config!$A$5:$B$148,2,))</f>
        <v>伊卡洛斯</v>
      </c>
      <c r="C297" s="121">
        <v>3051</v>
      </c>
      <c r="D297" s="44">
        <v>4</v>
      </c>
      <c r="E297" s="44">
        <f t="shared" ref="E297:L297" si="262">E291</f>
        <v>400</v>
      </c>
      <c r="F297" s="44">
        <f t="shared" si="262"/>
        <v>60</v>
      </c>
      <c r="G297" s="44">
        <f t="shared" si="262"/>
        <v>0.8</v>
      </c>
      <c r="H297" s="44">
        <f t="shared" si="262"/>
        <v>0.8</v>
      </c>
      <c r="I297" s="44">
        <f t="shared" si="262"/>
        <v>0.8</v>
      </c>
      <c r="J297" s="44">
        <f t="shared" si="262"/>
        <v>0.4</v>
      </c>
      <c r="K297" s="44">
        <f t="shared" si="262"/>
        <v>0</v>
      </c>
      <c r="L297" s="44">
        <f t="shared" si="262"/>
        <v>0</v>
      </c>
      <c r="M297" s="44">
        <v>3001</v>
      </c>
      <c r="N297" s="44">
        <v>3001</v>
      </c>
      <c r="O297" s="44">
        <v>4</v>
      </c>
    </row>
    <row r="298" spans="1:15" x14ac:dyDescent="0.15">
      <c r="A298" s="121">
        <v>305105</v>
      </c>
      <c r="B298" s="121" t="str">
        <f>IF(ISNA(VLOOKUP(C298,Heroes_Config!$A$5:$B$148,2,)),"",VLOOKUP(C298,Heroes_Config!$A$5:$B$148,2,))</f>
        <v>伊卡洛斯</v>
      </c>
      <c r="C298" s="121">
        <v>3051</v>
      </c>
      <c r="D298" s="44">
        <v>5</v>
      </c>
      <c r="E298" s="44">
        <f t="shared" ref="E298:L298" si="263">E292</f>
        <v>0</v>
      </c>
      <c r="F298" s="44">
        <f t="shared" si="263"/>
        <v>0</v>
      </c>
      <c r="G298" s="44">
        <f t="shared" si="263"/>
        <v>1</v>
      </c>
      <c r="H298" s="44">
        <f t="shared" si="263"/>
        <v>1</v>
      </c>
      <c r="I298" s="44">
        <f t="shared" si="263"/>
        <v>1</v>
      </c>
      <c r="J298" s="44">
        <f t="shared" si="263"/>
        <v>0.5</v>
      </c>
      <c r="K298" s="44">
        <f t="shared" si="263"/>
        <v>0</v>
      </c>
      <c r="L298" s="44">
        <f t="shared" si="263"/>
        <v>0</v>
      </c>
      <c r="M298" s="44">
        <v>3001</v>
      </c>
      <c r="N298" s="44">
        <v>3001</v>
      </c>
      <c r="O298" s="44">
        <v>4</v>
      </c>
    </row>
    <row r="299" spans="1:15" x14ac:dyDescent="0.15">
      <c r="A299" s="121">
        <v>305200</v>
      </c>
      <c r="B299" s="121" t="str">
        <f>IF(ISNA(VLOOKUP(C299,Heroes_Config!$A$5:$B$148,2,)),"",VLOOKUP(C299,Heroes_Config!$A$5:$B$148,2,))</f>
        <v>阿喀琉斯</v>
      </c>
      <c r="C299" s="121">
        <v>3052</v>
      </c>
      <c r="D299" s="44">
        <v>0</v>
      </c>
      <c r="E299" s="44">
        <f t="shared" ref="E299:L299" si="264">E293</f>
        <v>20</v>
      </c>
      <c r="F299" s="44">
        <f t="shared" si="264"/>
        <v>10</v>
      </c>
      <c r="G299" s="44">
        <f t="shared" si="264"/>
        <v>0</v>
      </c>
      <c r="H299" s="44">
        <f t="shared" si="264"/>
        <v>0</v>
      </c>
      <c r="I299" s="44">
        <f t="shared" si="264"/>
        <v>0</v>
      </c>
      <c r="J299" s="44">
        <f t="shared" si="264"/>
        <v>0</v>
      </c>
      <c r="K299" s="44">
        <f t="shared" si="264"/>
        <v>0</v>
      </c>
      <c r="L299" s="44">
        <f t="shared" si="264"/>
        <v>0</v>
      </c>
      <c r="M299" s="44">
        <v>3052</v>
      </c>
      <c r="N299" s="44">
        <v>3052</v>
      </c>
      <c r="O299" s="44">
        <v>1</v>
      </c>
    </row>
    <row r="300" spans="1:15" x14ac:dyDescent="0.15">
      <c r="A300" s="121">
        <v>305201</v>
      </c>
      <c r="B300" s="121" t="str">
        <f>IF(ISNA(VLOOKUP(C300,Heroes_Config!$A$5:$B$148,2,)),"",VLOOKUP(C300,Heroes_Config!$A$5:$B$148,2,))</f>
        <v>阿喀琉斯</v>
      </c>
      <c r="C300" s="121">
        <v>3052</v>
      </c>
      <c r="D300" s="44">
        <v>1</v>
      </c>
      <c r="E300" s="44">
        <f t="shared" ref="E300:L300" si="265">E294</f>
        <v>50</v>
      </c>
      <c r="F300" s="44">
        <f t="shared" si="265"/>
        <v>25</v>
      </c>
      <c r="G300" s="44">
        <f t="shared" si="265"/>
        <v>0.2</v>
      </c>
      <c r="H300" s="44">
        <f t="shared" si="265"/>
        <v>0.2</v>
      </c>
      <c r="I300" s="44">
        <f t="shared" si="265"/>
        <v>0.2</v>
      </c>
      <c r="J300" s="44">
        <f t="shared" si="265"/>
        <v>0.1</v>
      </c>
      <c r="K300" s="44">
        <f t="shared" si="265"/>
        <v>0</v>
      </c>
      <c r="L300" s="44">
        <f t="shared" si="265"/>
        <v>0</v>
      </c>
      <c r="M300" s="44">
        <v>3052</v>
      </c>
      <c r="N300" s="44">
        <v>3052</v>
      </c>
      <c r="O300" s="44">
        <v>2</v>
      </c>
    </row>
    <row r="301" spans="1:15" x14ac:dyDescent="0.15">
      <c r="A301" s="121">
        <v>305202</v>
      </c>
      <c r="B301" s="121" t="str">
        <f>IF(ISNA(VLOOKUP(C301,Heroes_Config!$A$5:$B$148,2,)),"",VLOOKUP(C301,Heroes_Config!$A$5:$B$148,2,))</f>
        <v>阿喀琉斯</v>
      </c>
      <c r="C301" s="121">
        <v>3052</v>
      </c>
      <c r="D301" s="44">
        <v>2</v>
      </c>
      <c r="E301" s="44">
        <f t="shared" ref="E301:L301" si="266">E295</f>
        <v>100</v>
      </c>
      <c r="F301" s="44">
        <f t="shared" si="266"/>
        <v>40</v>
      </c>
      <c r="G301" s="44">
        <f t="shared" si="266"/>
        <v>0.4</v>
      </c>
      <c r="H301" s="44">
        <f t="shared" si="266"/>
        <v>0.4</v>
      </c>
      <c r="I301" s="44">
        <f t="shared" si="266"/>
        <v>0.4</v>
      </c>
      <c r="J301" s="44">
        <f t="shared" si="266"/>
        <v>0.2</v>
      </c>
      <c r="K301" s="44">
        <f t="shared" si="266"/>
        <v>0</v>
      </c>
      <c r="L301" s="44">
        <f t="shared" si="266"/>
        <v>0</v>
      </c>
      <c r="M301" s="44">
        <v>3052</v>
      </c>
      <c r="N301" s="44">
        <v>3052</v>
      </c>
      <c r="O301" s="44">
        <v>3</v>
      </c>
    </row>
    <row r="302" spans="1:15" x14ac:dyDescent="0.15">
      <c r="A302" s="121">
        <v>305203</v>
      </c>
      <c r="B302" s="121" t="str">
        <f>IF(ISNA(VLOOKUP(C302,Heroes_Config!$A$5:$B$148,2,)),"",VLOOKUP(C302,Heroes_Config!$A$5:$B$148,2,))</f>
        <v>阿喀琉斯</v>
      </c>
      <c r="C302" s="121">
        <v>3052</v>
      </c>
      <c r="D302" s="44">
        <v>3</v>
      </c>
      <c r="E302" s="44">
        <f t="shared" ref="E302:L302" si="267">E296</f>
        <v>200</v>
      </c>
      <c r="F302" s="44">
        <f t="shared" si="267"/>
        <v>50</v>
      </c>
      <c r="G302" s="44">
        <f t="shared" si="267"/>
        <v>0.6</v>
      </c>
      <c r="H302" s="44">
        <f t="shared" si="267"/>
        <v>0.6</v>
      </c>
      <c r="I302" s="44">
        <f t="shared" si="267"/>
        <v>0.6</v>
      </c>
      <c r="J302" s="44">
        <f t="shared" si="267"/>
        <v>0.3</v>
      </c>
      <c r="K302" s="44">
        <f t="shared" si="267"/>
        <v>0</v>
      </c>
      <c r="L302" s="44">
        <f t="shared" si="267"/>
        <v>0</v>
      </c>
      <c r="M302" s="44">
        <v>3052</v>
      </c>
      <c r="N302" s="44">
        <v>3052</v>
      </c>
      <c r="O302" s="44">
        <v>3</v>
      </c>
    </row>
    <row r="303" spans="1:15" x14ac:dyDescent="0.15">
      <c r="A303" s="121">
        <v>305204</v>
      </c>
      <c r="B303" s="121" t="str">
        <f>IF(ISNA(VLOOKUP(C303,Heroes_Config!$A$5:$B$148,2,)),"",VLOOKUP(C303,Heroes_Config!$A$5:$B$148,2,))</f>
        <v>阿喀琉斯</v>
      </c>
      <c r="C303" s="121">
        <v>3052</v>
      </c>
      <c r="D303" s="44">
        <v>4</v>
      </c>
      <c r="E303" s="44">
        <f t="shared" ref="E303:L303" si="268">E297</f>
        <v>400</v>
      </c>
      <c r="F303" s="44">
        <f t="shared" si="268"/>
        <v>60</v>
      </c>
      <c r="G303" s="44">
        <f t="shared" si="268"/>
        <v>0.8</v>
      </c>
      <c r="H303" s="44">
        <f t="shared" si="268"/>
        <v>0.8</v>
      </c>
      <c r="I303" s="44">
        <f t="shared" si="268"/>
        <v>0.8</v>
      </c>
      <c r="J303" s="44">
        <f t="shared" si="268"/>
        <v>0.4</v>
      </c>
      <c r="K303" s="44">
        <f t="shared" si="268"/>
        <v>0</v>
      </c>
      <c r="L303" s="44">
        <f t="shared" si="268"/>
        <v>0</v>
      </c>
      <c r="M303" s="44">
        <v>3052</v>
      </c>
      <c r="N303" s="44">
        <v>3052</v>
      </c>
      <c r="O303" s="44">
        <v>4</v>
      </c>
    </row>
    <row r="304" spans="1:15" x14ac:dyDescent="0.15">
      <c r="A304" s="121">
        <v>305205</v>
      </c>
      <c r="B304" s="121" t="str">
        <f>IF(ISNA(VLOOKUP(C304,Heroes_Config!$A$5:$B$148,2,)),"",VLOOKUP(C304,Heroes_Config!$A$5:$B$148,2,))</f>
        <v>阿喀琉斯</v>
      </c>
      <c r="C304" s="121">
        <v>3052</v>
      </c>
      <c r="D304" s="44">
        <v>5</v>
      </c>
      <c r="E304" s="44">
        <f t="shared" ref="E304:L304" si="269">E298</f>
        <v>0</v>
      </c>
      <c r="F304" s="44">
        <f t="shared" si="269"/>
        <v>0</v>
      </c>
      <c r="G304" s="44">
        <f t="shared" si="269"/>
        <v>1</v>
      </c>
      <c r="H304" s="44">
        <f t="shared" si="269"/>
        <v>1</v>
      </c>
      <c r="I304" s="44">
        <f t="shared" si="269"/>
        <v>1</v>
      </c>
      <c r="J304" s="44">
        <f t="shared" si="269"/>
        <v>0.5</v>
      </c>
      <c r="K304" s="44">
        <f t="shared" si="269"/>
        <v>0</v>
      </c>
      <c r="L304" s="44">
        <f t="shared" si="269"/>
        <v>0</v>
      </c>
      <c r="M304" s="44">
        <v>3052</v>
      </c>
      <c r="N304" s="44">
        <v>3052</v>
      </c>
      <c r="O304" s="44">
        <v>4</v>
      </c>
    </row>
    <row r="305" spans="1:15" x14ac:dyDescent="0.15">
      <c r="A305" s="121">
        <v>305300</v>
      </c>
      <c r="B305" s="121" t="str">
        <f>IF(ISNA(VLOOKUP(C305,Heroes_Config!$A$5:$B$148,2,)),"",VLOOKUP(C305,Heroes_Config!$A$5:$B$148,2,))</f>
        <v>伯伦希尔</v>
      </c>
      <c r="C305" s="121">
        <v>3053</v>
      </c>
      <c r="D305" s="44">
        <v>0</v>
      </c>
      <c r="E305" s="44">
        <f t="shared" ref="E305:L305" si="270">E299</f>
        <v>20</v>
      </c>
      <c r="F305" s="44">
        <f t="shared" si="270"/>
        <v>10</v>
      </c>
      <c r="G305" s="44">
        <f t="shared" si="270"/>
        <v>0</v>
      </c>
      <c r="H305" s="44">
        <f t="shared" si="270"/>
        <v>0</v>
      </c>
      <c r="I305" s="44">
        <f t="shared" si="270"/>
        <v>0</v>
      </c>
      <c r="J305" s="44">
        <f t="shared" si="270"/>
        <v>0</v>
      </c>
      <c r="K305" s="44">
        <f t="shared" si="270"/>
        <v>0</v>
      </c>
      <c r="L305" s="44">
        <f t="shared" si="270"/>
        <v>0</v>
      </c>
      <c r="M305" s="44">
        <v>3001</v>
      </c>
      <c r="N305" s="44">
        <v>3001</v>
      </c>
      <c r="O305" s="44">
        <v>1</v>
      </c>
    </row>
    <row r="306" spans="1:15" x14ac:dyDescent="0.15">
      <c r="A306" s="121">
        <v>305301</v>
      </c>
      <c r="B306" s="121" t="str">
        <f>IF(ISNA(VLOOKUP(C306,Heroes_Config!$A$5:$B$148,2,)),"",VLOOKUP(C306,Heroes_Config!$A$5:$B$148,2,))</f>
        <v>伯伦希尔</v>
      </c>
      <c r="C306" s="121">
        <v>3053</v>
      </c>
      <c r="D306" s="44">
        <v>1</v>
      </c>
      <c r="E306" s="44">
        <f t="shared" ref="E306:L306" si="271">E300</f>
        <v>50</v>
      </c>
      <c r="F306" s="44">
        <f t="shared" si="271"/>
        <v>25</v>
      </c>
      <c r="G306" s="44">
        <f t="shared" si="271"/>
        <v>0.2</v>
      </c>
      <c r="H306" s="44">
        <f t="shared" si="271"/>
        <v>0.2</v>
      </c>
      <c r="I306" s="44">
        <f t="shared" si="271"/>
        <v>0.2</v>
      </c>
      <c r="J306" s="44">
        <f t="shared" si="271"/>
        <v>0.1</v>
      </c>
      <c r="K306" s="44">
        <f t="shared" si="271"/>
        <v>0</v>
      </c>
      <c r="L306" s="44">
        <f t="shared" si="271"/>
        <v>0</v>
      </c>
      <c r="M306" s="44">
        <v>3001</v>
      </c>
      <c r="N306" s="44">
        <v>3001</v>
      </c>
      <c r="O306" s="44">
        <v>2</v>
      </c>
    </row>
    <row r="307" spans="1:15" x14ac:dyDescent="0.15">
      <c r="A307" s="121">
        <v>305302</v>
      </c>
      <c r="B307" s="121" t="str">
        <f>IF(ISNA(VLOOKUP(C307,Heroes_Config!$A$5:$B$148,2,)),"",VLOOKUP(C307,Heroes_Config!$A$5:$B$148,2,))</f>
        <v>伯伦希尔</v>
      </c>
      <c r="C307" s="121">
        <v>3053</v>
      </c>
      <c r="D307" s="44">
        <v>2</v>
      </c>
      <c r="E307" s="44">
        <f t="shared" ref="E307:L307" si="272">E301</f>
        <v>100</v>
      </c>
      <c r="F307" s="44">
        <f t="shared" si="272"/>
        <v>40</v>
      </c>
      <c r="G307" s="44">
        <f t="shared" si="272"/>
        <v>0.4</v>
      </c>
      <c r="H307" s="44">
        <f t="shared" si="272"/>
        <v>0.4</v>
      </c>
      <c r="I307" s="44">
        <f t="shared" si="272"/>
        <v>0.4</v>
      </c>
      <c r="J307" s="44">
        <f t="shared" si="272"/>
        <v>0.2</v>
      </c>
      <c r="K307" s="44">
        <f t="shared" si="272"/>
        <v>0</v>
      </c>
      <c r="L307" s="44">
        <f t="shared" si="272"/>
        <v>0</v>
      </c>
      <c r="M307" s="44">
        <v>3001</v>
      </c>
      <c r="N307" s="44">
        <v>3001</v>
      </c>
      <c r="O307" s="44">
        <v>3</v>
      </c>
    </row>
    <row r="308" spans="1:15" x14ac:dyDescent="0.15">
      <c r="A308" s="121">
        <v>305303</v>
      </c>
      <c r="B308" s="121" t="str">
        <f>IF(ISNA(VLOOKUP(C308,Heroes_Config!$A$5:$B$148,2,)),"",VLOOKUP(C308,Heroes_Config!$A$5:$B$148,2,))</f>
        <v>伯伦希尔</v>
      </c>
      <c r="C308" s="121">
        <v>3053</v>
      </c>
      <c r="D308" s="44">
        <v>3</v>
      </c>
      <c r="E308" s="44">
        <f t="shared" ref="E308:L308" si="273">E302</f>
        <v>200</v>
      </c>
      <c r="F308" s="44">
        <f t="shared" si="273"/>
        <v>50</v>
      </c>
      <c r="G308" s="44">
        <f t="shared" si="273"/>
        <v>0.6</v>
      </c>
      <c r="H308" s="44">
        <f t="shared" si="273"/>
        <v>0.6</v>
      </c>
      <c r="I308" s="44">
        <f t="shared" si="273"/>
        <v>0.6</v>
      </c>
      <c r="J308" s="44">
        <f t="shared" si="273"/>
        <v>0.3</v>
      </c>
      <c r="K308" s="44">
        <f t="shared" si="273"/>
        <v>0</v>
      </c>
      <c r="L308" s="44">
        <f t="shared" si="273"/>
        <v>0</v>
      </c>
      <c r="M308" s="44">
        <v>3001</v>
      </c>
      <c r="N308" s="44">
        <v>3001</v>
      </c>
      <c r="O308" s="44">
        <v>3</v>
      </c>
    </row>
    <row r="309" spans="1:15" x14ac:dyDescent="0.15">
      <c r="A309" s="121">
        <v>305304</v>
      </c>
      <c r="B309" s="121" t="str">
        <f>IF(ISNA(VLOOKUP(C309,Heroes_Config!$A$5:$B$148,2,)),"",VLOOKUP(C309,Heroes_Config!$A$5:$B$148,2,))</f>
        <v>伯伦希尔</v>
      </c>
      <c r="C309" s="121">
        <v>3053</v>
      </c>
      <c r="D309" s="44">
        <v>4</v>
      </c>
      <c r="E309" s="44">
        <f t="shared" ref="E309:L309" si="274">E303</f>
        <v>400</v>
      </c>
      <c r="F309" s="44">
        <f t="shared" si="274"/>
        <v>60</v>
      </c>
      <c r="G309" s="44">
        <f t="shared" si="274"/>
        <v>0.8</v>
      </c>
      <c r="H309" s="44">
        <f t="shared" si="274"/>
        <v>0.8</v>
      </c>
      <c r="I309" s="44">
        <f t="shared" si="274"/>
        <v>0.8</v>
      </c>
      <c r="J309" s="44">
        <f t="shared" si="274"/>
        <v>0.4</v>
      </c>
      <c r="K309" s="44">
        <f t="shared" si="274"/>
        <v>0</v>
      </c>
      <c r="L309" s="44">
        <f t="shared" si="274"/>
        <v>0</v>
      </c>
      <c r="M309" s="44">
        <v>3001</v>
      </c>
      <c r="N309" s="44">
        <v>3001</v>
      </c>
      <c r="O309" s="44">
        <v>4</v>
      </c>
    </row>
    <row r="310" spans="1:15" x14ac:dyDescent="0.15">
      <c r="A310" s="121">
        <v>305305</v>
      </c>
      <c r="B310" s="121" t="str">
        <f>IF(ISNA(VLOOKUP(C310,Heroes_Config!$A$5:$B$148,2,)),"",VLOOKUP(C310,Heroes_Config!$A$5:$B$148,2,))</f>
        <v>伯伦希尔</v>
      </c>
      <c r="C310" s="121">
        <v>3053</v>
      </c>
      <c r="D310" s="44">
        <v>5</v>
      </c>
      <c r="E310" s="44">
        <f t="shared" ref="E310:L310" si="275">E304</f>
        <v>0</v>
      </c>
      <c r="F310" s="44">
        <f t="shared" si="275"/>
        <v>0</v>
      </c>
      <c r="G310" s="44">
        <f t="shared" si="275"/>
        <v>1</v>
      </c>
      <c r="H310" s="44">
        <f t="shared" si="275"/>
        <v>1</v>
      </c>
      <c r="I310" s="44">
        <f t="shared" si="275"/>
        <v>1</v>
      </c>
      <c r="J310" s="44">
        <f t="shared" si="275"/>
        <v>0.5</v>
      </c>
      <c r="K310" s="44">
        <f t="shared" si="275"/>
        <v>0</v>
      </c>
      <c r="L310" s="44">
        <f t="shared" si="275"/>
        <v>0</v>
      </c>
      <c r="M310" s="44">
        <v>3001</v>
      </c>
      <c r="N310" s="44">
        <v>3001</v>
      </c>
      <c r="O310" s="44">
        <v>4</v>
      </c>
    </row>
    <row r="311" spans="1:15" x14ac:dyDescent="0.15">
      <c r="A311" s="121">
        <v>305400</v>
      </c>
      <c r="B311" s="121" t="str">
        <f>IF(ISNA(VLOOKUP(C311,Heroes_Config!$A$5:$B$148,2,)),"",VLOOKUP(C311,Heroes_Config!$A$5:$B$148,2,))</f>
        <v>兰斯洛特</v>
      </c>
      <c r="C311" s="121">
        <v>3054</v>
      </c>
      <c r="D311" s="44">
        <v>0</v>
      </c>
      <c r="E311" s="44">
        <f t="shared" ref="E311:L311" si="276">E305</f>
        <v>20</v>
      </c>
      <c r="F311" s="44">
        <f t="shared" si="276"/>
        <v>10</v>
      </c>
      <c r="G311" s="44">
        <f t="shared" si="276"/>
        <v>0</v>
      </c>
      <c r="H311" s="44">
        <f t="shared" si="276"/>
        <v>0</v>
      </c>
      <c r="I311" s="44">
        <f t="shared" si="276"/>
        <v>0</v>
      </c>
      <c r="J311" s="44">
        <f t="shared" si="276"/>
        <v>0</v>
      </c>
      <c r="K311" s="44">
        <f t="shared" si="276"/>
        <v>0</v>
      </c>
      <c r="L311" s="44">
        <f t="shared" si="276"/>
        <v>0</v>
      </c>
      <c r="M311" s="44">
        <v>3001</v>
      </c>
      <c r="N311" s="44">
        <v>3001</v>
      </c>
      <c r="O311" s="44">
        <v>1</v>
      </c>
    </row>
    <row r="312" spans="1:15" x14ac:dyDescent="0.15">
      <c r="A312" s="121">
        <v>305401</v>
      </c>
      <c r="B312" s="121" t="str">
        <f>IF(ISNA(VLOOKUP(C312,Heroes_Config!$A$5:$B$148,2,)),"",VLOOKUP(C312,Heroes_Config!$A$5:$B$148,2,))</f>
        <v>兰斯洛特</v>
      </c>
      <c r="C312" s="121">
        <v>3054</v>
      </c>
      <c r="D312" s="44">
        <v>1</v>
      </c>
      <c r="E312" s="44">
        <f t="shared" ref="E312:L312" si="277">E306</f>
        <v>50</v>
      </c>
      <c r="F312" s="44">
        <f t="shared" si="277"/>
        <v>25</v>
      </c>
      <c r="G312" s="44">
        <f t="shared" si="277"/>
        <v>0.2</v>
      </c>
      <c r="H312" s="44">
        <f t="shared" si="277"/>
        <v>0.2</v>
      </c>
      <c r="I312" s="44">
        <f t="shared" si="277"/>
        <v>0.2</v>
      </c>
      <c r="J312" s="44">
        <f t="shared" si="277"/>
        <v>0.1</v>
      </c>
      <c r="K312" s="44">
        <f t="shared" si="277"/>
        <v>0</v>
      </c>
      <c r="L312" s="44">
        <f t="shared" si="277"/>
        <v>0</v>
      </c>
      <c r="M312" s="44">
        <v>3001</v>
      </c>
      <c r="N312" s="44">
        <v>3001</v>
      </c>
      <c r="O312" s="44">
        <v>2</v>
      </c>
    </row>
    <row r="313" spans="1:15" x14ac:dyDescent="0.15">
      <c r="A313" s="121">
        <v>305402</v>
      </c>
      <c r="B313" s="121" t="str">
        <f>IF(ISNA(VLOOKUP(C313,Heroes_Config!$A$5:$B$148,2,)),"",VLOOKUP(C313,Heroes_Config!$A$5:$B$148,2,))</f>
        <v>兰斯洛特</v>
      </c>
      <c r="C313" s="121">
        <v>3054</v>
      </c>
      <c r="D313" s="44">
        <v>2</v>
      </c>
      <c r="E313" s="44">
        <f t="shared" ref="E313:L313" si="278">E307</f>
        <v>100</v>
      </c>
      <c r="F313" s="44">
        <f t="shared" si="278"/>
        <v>40</v>
      </c>
      <c r="G313" s="44">
        <f t="shared" si="278"/>
        <v>0.4</v>
      </c>
      <c r="H313" s="44">
        <f t="shared" si="278"/>
        <v>0.4</v>
      </c>
      <c r="I313" s="44">
        <f t="shared" si="278"/>
        <v>0.4</v>
      </c>
      <c r="J313" s="44">
        <f t="shared" si="278"/>
        <v>0.2</v>
      </c>
      <c r="K313" s="44">
        <f t="shared" si="278"/>
        <v>0</v>
      </c>
      <c r="L313" s="44">
        <f t="shared" si="278"/>
        <v>0</v>
      </c>
      <c r="M313" s="44">
        <v>3001</v>
      </c>
      <c r="N313" s="44">
        <v>3001</v>
      </c>
      <c r="O313" s="44">
        <v>3</v>
      </c>
    </row>
    <row r="314" spans="1:15" x14ac:dyDescent="0.15">
      <c r="A314" s="121">
        <v>305403</v>
      </c>
      <c r="B314" s="121" t="str">
        <f>IF(ISNA(VLOOKUP(C314,Heroes_Config!$A$5:$B$148,2,)),"",VLOOKUP(C314,Heroes_Config!$A$5:$B$148,2,))</f>
        <v>兰斯洛特</v>
      </c>
      <c r="C314" s="121">
        <v>3054</v>
      </c>
      <c r="D314" s="44">
        <v>3</v>
      </c>
      <c r="E314" s="44">
        <f t="shared" ref="E314:L314" si="279">E308</f>
        <v>200</v>
      </c>
      <c r="F314" s="44">
        <f t="shared" si="279"/>
        <v>50</v>
      </c>
      <c r="G314" s="44">
        <f t="shared" si="279"/>
        <v>0.6</v>
      </c>
      <c r="H314" s="44">
        <f t="shared" si="279"/>
        <v>0.6</v>
      </c>
      <c r="I314" s="44">
        <f t="shared" si="279"/>
        <v>0.6</v>
      </c>
      <c r="J314" s="44">
        <f t="shared" si="279"/>
        <v>0.3</v>
      </c>
      <c r="K314" s="44">
        <f t="shared" si="279"/>
        <v>0</v>
      </c>
      <c r="L314" s="44">
        <f t="shared" si="279"/>
        <v>0</v>
      </c>
      <c r="M314" s="44">
        <v>3001</v>
      </c>
      <c r="N314" s="44">
        <v>3001</v>
      </c>
      <c r="O314" s="44">
        <v>3</v>
      </c>
    </row>
    <row r="315" spans="1:15" x14ac:dyDescent="0.15">
      <c r="A315" s="121">
        <v>305404</v>
      </c>
      <c r="B315" s="121" t="str">
        <f>IF(ISNA(VLOOKUP(C315,Heroes_Config!$A$5:$B$148,2,)),"",VLOOKUP(C315,Heroes_Config!$A$5:$B$148,2,))</f>
        <v>兰斯洛特</v>
      </c>
      <c r="C315" s="121">
        <v>3054</v>
      </c>
      <c r="D315" s="44">
        <v>4</v>
      </c>
      <c r="E315" s="44">
        <f t="shared" ref="E315:L315" si="280">E309</f>
        <v>400</v>
      </c>
      <c r="F315" s="44">
        <f t="shared" si="280"/>
        <v>60</v>
      </c>
      <c r="G315" s="44">
        <f t="shared" si="280"/>
        <v>0.8</v>
      </c>
      <c r="H315" s="44">
        <f t="shared" si="280"/>
        <v>0.8</v>
      </c>
      <c r="I315" s="44">
        <f t="shared" si="280"/>
        <v>0.8</v>
      </c>
      <c r="J315" s="44">
        <f t="shared" si="280"/>
        <v>0.4</v>
      </c>
      <c r="K315" s="44">
        <f t="shared" si="280"/>
        <v>0</v>
      </c>
      <c r="L315" s="44">
        <f t="shared" si="280"/>
        <v>0</v>
      </c>
      <c r="M315" s="44">
        <v>3001</v>
      </c>
      <c r="N315" s="44">
        <v>3001</v>
      </c>
      <c r="O315" s="44">
        <v>4</v>
      </c>
    </row>
    <row r="316" spans="1:15" x14ac:dyDescent="0.15">
      <c r="A316" s="121">
        <v>305405</v>
      </c>
      <c r="B316" s="121" t="str">
        <f>IF(ISNA(VLOOKUP(C316,Heroes_Config!$A$5:$B$148,2,)),"",VLOOKUP(C316,Heroes_Config!$A$5:$B$148,2,))</f>
        <v>兰斯洛特</v>
      </c>
      <c r="C316" s="121">
        <v>3054</v>
      </c>
      <c r="D316" s="44">
        <v>5</v>
      </c>
      <c r="E316" s="44">
        <f t="shared" ref="E316:L316" si="281">E310</f>
        <v>0</v>
      </c>
      <c r="F316" s="44">
        <f t="shared" si="281"/>
        <v>0</v>
      </c>
      <c r="G316" s="44">
        <f t="shared" si="281"/>
        <v>1</v>
      </c>
      <c r="H316" s="44">
        <f t="shared" si="281"/>
        <v>1</v>
      </c>
      <c r="I316" s="44">
        <f t="shared" si="281"/>
        <v>1</v>
      </c>
      <c r="J316" s="44">
        <f t="shared" si="281"/>
        <v>0.5</v>
      </c>
      <c r="K316" s="44">
        <f t="shared" si="281"/>
        <v>0</v>
      </c>
      <c r="L316" s="44">
        <f t="shared" si="281"/>
        <v>0</v>
      </c>
      <c r="M316" s="44">
        <v>3001</v>
      </c>
      <c r="N316" s="44">
        <v>3001</v>
      </c>
      <c r="O316" s="44">
        <v>4</v>
      </c>
    </row>
    <row r="317" spans="1:15" x14ac:dyDescent="0.15">
      <c r="A317" s="121">
        <v>305500</v>
      </c>
      <c r="B317" s="121" t="str">
        <f>IF(ISNA(VLOOKUP(C317,Heroes_Config!$A$5:$B$148,2,)),"",VLOOKUP(C317,Heroes_Config!$A$5:$B$148,2,))</f>
        <v>威廉姆</v>
      </c>
      <c r="C317" s="121">
        <v>3055</v>
      </c>
      <c r="D317" s="44">
        <v>0</v>
      </c>
      <c r="E317" s="44">
        <f t="shared" ref="E317:L317" si="282">E311</f>
        <v>20</v>
      </c>
      <c r="F317" s="44">
        <f t="shared" si="282"/>
        <v>10</v>
      </c>
      <c r="G317" s="44">
        <f t="shared" si="282"/>
        <v>0</v>
      </c>
      <c r="H317" s="44">
        <f t="shared" si="282"/>
        <v>0</v>
      </c>
      <c r="I317" s="44">
        <f t="shared" si="282"/>
        <v>0</v>
      </c>
      <c r="J317" s="44">
        <f t="shared" si="282"/>
        <v>0</v>
      </c>
      <c r="K317" s="44">
        <f t="shared" si="282"/>
        <v>0</v>
      </c>
      <c r="L317" s="44">
        <f t="shared" si="282"/>
        <v>0</v>
      </c>
      <c r="M317" s="44">
        <v>3001</v>
      </c>
      <c r="N317" s="44">
        <v>3001</v>
      </c>
      <c r="O317" s="44">
        <v>1</v>
      </c>
    </row>
    <row r="318" spans="1:15" x14ac:dyDescent="0.15">
      <c r="A318" s="121">
        <v>305501</v>
      </c>
      <c r="B318" s="121" t="str">
        <f>IF(ISNA(VLOOKUP(C318,Heroes_Config!$A$5:$B$148,2,)),"",VLOOKUP(C318,Heroes_Config!$A$5:$B$148,2,))</f>
        <v>威廉姆</v>
      </c>
      <c r="C318" s="121">
        <v>3055</v>
      </c>
      <c r="D318" s="44">
        <v>1</v>
      </c>
      <c r="E318" s="44">
        <f t="shared" ref="E318:L318" si="283">E312</f>
        <v>50</v>
      </c>
      <c r="F318" s="44">
        <f t="shared" si="283"/>
        <v>25</v>
      </c>
      <c r="G318" s="44">
        <f t="shared" si="283"/>
        <v>0.2</v>
      </c>
      <c r="H318" s="44">
        <f t="shared" si="283"/>
        <v>0.2</v>
      </c>
      <c r="I318" s="44">
        <f t="shared" si="283"/>
        <v>0.2</v>
      </c>
      <c r="J318" s="44">
        <f t="shared" si="283"/>
        <v>0.1</v>
      </c>
      <c r="K318" s="44">
        <f t="shared" si="283"/>
        <v>0</v>
      </c>
      <c r="L318" s="44">
        <f t="shared" si="283"/>
        <v>0</v>
      </c>
      <c r="M318" s="44">
        <v>3001</v>
      </c>
      <c r="N318" s="44">
        <v>3001</v>
      </c>
      <c r="O318" s="44">
        <v>2</v>
      </c>
    </row>
    <row r="319" spans="1:15" x14ac:dyDescent="0.15">
      <c r="A319" s="121">
        <v>305502</v>
      </c>
      <c r="B319" s="121" t="str">
        <f>IF(ISNA(VLOOKUP(C319,Heroes_Config!$A$5:$B$148,2,)),"",VLOOKUP(C319,Heroes_Config!$A$5:$B$148,2,))</f>
        <v>威廉姆</v>
      </c>
      <c r="C319" s="121">
        <v>3055</v>
      </c>
      <c r="D319" s="44">
        <v>2</v>
      </c>
      <c r="E319" s="44">
        <f t="shared" ref="E319:L319" si="284">E313</f>
        <v>100</v>
      </c>
      <c r="F319" s="44">
        <f t="shared" si="284"/>
        <v>40</v>
      </c>
      <c r="G319" s="44">
        <f t="shared" si="284"/>
        <v>0.4</v>
      </c>
      <c r="H319" s="44">
        <f t="shared" si="284"/>
        <v>0.4</v>
      </c>
      <c r="I319" s="44">
        <f t="shared" si="284"/>
        <v>0.4</v>
      </c>
      <c r="J319" s="44">
        <f t="shared" si="284"/>
        <v>0.2</v>
      </c>
      <c r="K319" s="44">
        <f t="shared" si="284"/>
        <v>0</v>
      </c>
      <c r="L319" s="44">
        <f t="shared" si="284"/>
        <v>0</v>
      </c>
      <c r="M319" s="44">
        <v>3001</v>
      </c>
      <c r="N319" s="44">
        <v>3001</v>
      </c>
      <c r="O319" s="44">
        <v>3</v>
      </c>
    </row>
    <row r="320" spans="1:15" x14ac:dyDescent="0.15">
      <c r="A320" s="121">
        <v>305503</v>
      </c>
      <c r="B320" s="121" t="str">
        <f>IF(ISNA(VLOOKUP(C320,Heroes_Config!$A$5:$B$148,2,)),"",VLOOKUP(C320,Heroes_Config!$A$5:$B$148,2,))</f>
        <v>威廉姆</v>
      </c>
      <c r="C320" s="121">
        <v>3055</v>
      </c>
      <c r="D320" s="44">
        <v>3</v>
      </c>
      <c r="E320" s="44">
        <f t="shared" ref="E320:L320" si="285">E314</f>
        <v>200</v>
      </c>
      <c r="F320" s="44">
        <f t="shared" si="285"/>
        <v>50</v>
      </c>
      <c r="G320" s="44">
        <f t="shared" si="285"/>
        <v>0.6</v>
      </c>
      <c r="H320" s="44">
        <f t="shared" si="285"/>
        <v>0.6</v>
      </c>
      <c r="I320" s="44">
        <f t="shared" si="285"/>
        <v>0.6</v>
      </c>
      <c r="J320" s="44">
        <f t="shared" si="285"/>
        <v>0.3</v>
      </c>
      <c r="K320" s="44">
        <f t="shared" si="285"/>
        <v>0</v>
      </c>
      <c r="L320" s="44">
        <f t="shared" si="285"/>
        <v>0</v>
      </c>
      <c r="M320" s="44">
        <v>3001</v>
      </c>
      <c r="N320" s="44">
        <v>3001</v>
      </c>
      <c r="O320" s="44">
        <v>3</v>
      </c>
    </row>
    <row r="321" spans="1:15" x14ac:dyDescent="0.15">
      <c r="A321" s="121">
        <v>305504</v>
      </c>
      <c r="B321" s="121" t="str">
        <f>IF(ISNA(VLOOKUP(C321,Heroes_Config!$A$5:$B$148,2,)),"",VLOOKUP(C321,Heroes_Config!$A$5:$B$148,2,))</f>
        <v>威廉姆</v>
      </c>
      <c r="C321" s="121">
        <v>3055</v>
      </c>
      <c r="D321" s="44">
        <v>4</v>
      </c>
      <c r="E321" s="44">
        <f t="shared" ref="E321:L321" si="286">E315</f>
        <v>400</v>
      </c>
      <c r="F321" s="44">
        <f t="shared" si="286"/>
        <v>60</v>
      </c>
      <c r="G321" s="44">
        <f t="shared" si="286"/>
        <v>0.8</v>
      </c>
      <c r="H321" s="44">
        <f t="shared" si="286"/>
        <v>0.8</v>
      </c>
      <c r="I321" s="44">
        <f t="shared" si="286"/>
        <v>0.8</v>
      </c>
      <c r="J321" s="44">
        <f t="shared" si="286"/>
        <v>0.4</v>
      </c>
      <c r="K321" s="44">
        <f t="shared" si="286"/>
        <v>0</v>
      </c>
      <c r="L321" s="44">
        <f t="shared" si="286"/>
        <v>0</v>
      </c>
      <c r="M321" s="44">
        <v>3001</v>
      </c>
      <c r="N321" s="44">
        <v>3001</v>
      </c>
      <c r="O321" s="44">
        <v>4</v>
      </c>
    </row>
    <row r="322" spans="1:15" x14ac:dyDescent="0.15">
      <c r="A322" s="121">
        <v>305505</v>
      </c>
      <c r="B322" s="121" t="str">
        <f>IF(ISNA(VLOOKUP(C322,Heroes_Config!$A$5:$B$148,2,)),"",VLOOKUP(C322,Heroes_Config!$A$5:$B$148,2,))</f>
        <v>威廉姆</v>
      </c>
      <c r="C322" s="121">
        <v>3055</v>
      </c>
      <c r="D322" s="44">
        <v>5</v>
      </c>
      <c r="E322" s="44">
        <f t="shared" ref="E322:L322" si="287">E316</f>
        <v>0</v>
      </c>
      <c r="F322" s="44">
        <f t="shared" si="287"/>
        <v>0</v>
      </c>
      <c r="G322" s="44">
        <f t="shared" si="287"/>
        <v>1</v>
      </c>
      <c r="H322" s="44">
        <f t="shared" si="287"/>
        <v>1</v>
      </c>
      <c r="I322" s="44">
        <f t="shared" si="287"/>
        <v>1</v>
      </c>
      <c r="J322" s="44">
        <f t="shared" si="287"/>
        <v>0.5</v>
      </c>
      <c r="K322" s="44">
        <f t="shared" si="287"/>
        <v>0</v>
      </c>
      <c r="L322" s="44">
        <f t="shared" si="287"/>
        <v>0</v>
      </c>
      <c r="M322" s="44">
        <v>3001</v>
      </c>
      <c r="N322" s="44">
        <v>3001</v>
      </c>
      <c r="O322" s="44">
        <v>4</v>
      </c>
    </row>
    <row r="323" spans="1:15" x14ac:dyDescent="0.15">
      <c r="A323" s="121">
        <v>305600</v>
      </c>
      <c r="B323" s="121" t="str">
        <f>IF(ISNA(VLOOKUP(C323,Heroes_Config!$A$5:$B$148,2,)),"",VLOOKUP(C323,Heroes_Config!$A$5:$B$148,2,))</f>
        <v>阿塔兰忒</v>
      </c>
      <c r="C323" s="121">
        <v>3056</v>
      </c>
      <c r="D323" s="44">
        <v>0</v>
      </c>
      <c r="E323" s="44">
        <f t="shared" ref="E323:L323" si="288">E317</f>
        <v>20</v>
      </c>
      <c r="F323" s="44">
        <f t="shared" si="288"/>
        <v>10</v>
      </c>
      <c r="G323" s="44">
        <f t="shared" si="288"/>
        <v>0</v>
      </c>
      <c r="H323" s="44">
        <f t="shared" si="288"/>
        <v>0</v>
      </c>
      <c r="I323" s="44">
        <f t="shared" si="288"/>
        <v>0</v>
      </c>
      <c r="J323" s="44">
        <f t="shared" si="288"/>
        <v>0</v>
      </c>
      <c r="K323" s="44">
        <f t="shared" si="288"/>
        <v>0</v>
      </c>
      <c r="L323" s="44">
        <f t="shared" si="288"/>
        <v>0</v>
      </c>
      <c r="M323" s="44">
        <v>3001</v>
      </c>
      <c r="N323" s="44">
        <v>3001</v>
      </c>
      <c r="O323" s="44">
        <v>1</v>
      </c>
    </row>
    <row r="324" spans="1:15" x14ac:dyDescent="0.15">
      <c r="A324" s="121">
        <v>305601</v>
      </c>
      <c r="B324" s="121" t="str">
        <f>IF(ISNA(VLOOKUP(C324,Heroes_Config!$A$5:$B$148,2,)),"",VLOOKUP(C324,Heroes_Config!$A$5:$B$148,2,))</f>
        <v>阿塔兰忒</v>
      </c>
      <c r="C324" s="121">
        <v>3056</v>
      </c>
      <c r="D324" s="44">
        <v>1</v>
      </c>
      <c r="E324" s="44">
        <f t="shared" ref="E324:L324" si="289">E318</f>
        <v>50</v>
      </c>
      <c r="F324" s="44">
        <f t="shared" si="289"/>
        <v>25</v>
      </c>
      <c r="G324" s="44">
        <f t="shared" si="289"/>
        <v>0.2</v>
      </c>
      <c r="H324" s="44">
        <f t="shared" si="289"/>
        <v>0.2</v>
      </c>
      <c r="I324" s="44">
        <f t="shared" si="289"/>
        <v>0.2</v>
      </c>
      <c r="J324" s="44">
        <f t="shared" si="289"/>
        <v>0.1</v>
      </c>
      <c r="K324" s="44">
        <f t="shared" si="289"/>
        <v>0</v>
      </c>
      <c r="L324" s="44">
        <f t="shared" si="289"/>
        <v>0</v>
      </c>
      <c r="M324" s="44">
        <v>3001</v>
      </c>
      <c r="N324" s="44">
        <v>3001</v>
      </c>
      <c r="O324" s="44">
        <v>2</v>
      </c>
    </row>
    <row r="325" spans="1:15" x14ac:dyDescent="0.15">
      <c r="A325" s="121">
        <v>305602</v>
      </c>
      <c r="B325" s="121" t="str">
        <f>IF(ISNA(VLOOKUP(C325,Heroes_Config!$A$5:$B$148,2,)),"",VLOOKUP(C325,Heroes_Config!$A$5:$B$148,2,))</f>
        <v>阿塔兰忒</v>
      </c>
      <c r="C325" s="121">
        <v>3056</v>
      </c>
      <c r="D325" s="44">
        <v>2</v>
      </c>
      <c r="E325" s="44">
        <f t="shared" ref="E325:L325" si="290">E319</f>
        <v>100</v>
      </c>
      <c r="F325" s="44">
        <f t="shared" si="290"/>
        <v>40</v>
      </c>
      <c r="G325" s="44">
        <f t="shared" si="290"/>
        <v>0.4</v>
      </c>
      <c r="H325" s="44">
        <f t="shared" si="290"/>
        <v>0.4</v>
      </c>
      <c r="I325" s="44">
        <f t="shared" si="290"/>
        <v>0.4</v>
      </c>
      <c r="J325" s="44">
        <f t="shared" si="290"/>
        <v>0.2</v>
      </c>
      <c r="K325" s="44">
        <f t="shared" si="290"/>
        <v>0</v>
      </c>
      <c r="L325" s="44">
        <f t="shared" si="290"/>
        <v>0</v>
      </c>
      <c r="M325" s="44">
        <v>3001</v>
      </c>
      <c r="N325" s="44">
        <v>3001</v>
      </c>
      <c r="O325" s="44">
        <v>3</v>
      </c>
    </row>
    <row r="326" spans="1:15" x14ac:dyDescent="0.15">
      <c r="A326" s="121">
        <v>305603</v>
      </c>
      <c r="B326" s="121" t="str">
        <f>IF(ISNA(VLOOKUP(C326,Heroes_Config!$A$5:$B$148,2,)),"",VLOOKUP(C326,Heroes_Config!$A$5:$B$148,2,))</f>
        <v>阿塔兰忒</v>
      </c>
      <c r="C326" s="121">
        <v>3056</v>
      </c>
      <c r="D326" s="44">
        <v>3</v>
      </c>
      <c r="E326" s="44">
        <f t="shared" ref="E326:L326" si="291">E320</f>
        <v>200</v>
      </c>
      <c r="F326" s="44">
        <f t="shared" si="291"/>
        <v>50</v>
      </c>
      <c r="G326" s="44">
        <f t="shared" si="291"/>
        <v>0.6</v>
      </c>
      <c r="H326" s="44">
        <f t="shared" si="291"/>
        <v>0.6</v>
      </c>
      <c r="I326" s="44">
        <f t="shared" si="291"/>
        <v>0.6</v>
      </c>
      <c r="J326" s="44">
        <f t="shared" si="291"/>
        <v>0.3</v>
      </c>
      <c r="K326" s="44">
        <f t="shared" si="291"/>
        <v>0</v>
      </c>
      <c r="L326" s="44">
        <f t="shared" si="291"/>
        <v>0</v>
      </c>
      <c r="M326" s="44">
        <v>3001</v>
      </c>
      <c r="N326" s="44">
        <v>3001</v>
      </c>
      <c r="O326" s="44">
        <v>3</v>
      </c>
    </row>
    <row r="327" spans="1:15" x14ac:dyDescent="0.15">
      <c r="A327" s="121">
        <v>305604</v>
      </c>
      <c r="B327" s="121" t="str">
        <f>IF(ISNA(VLOOKUP(C327,Heroes_Config!$A$5:$B$148,2,)),"",VLOOKUP(C327,Heroes_Config!$A$5:$B$148,2,))</f>
        <v>阿塔兰忒</v>
      </c>
      <c r="C327" s="121">
        <v>3056</v>
      </c>
      <c r="D327" s="44">
        <v>4</v>
      </c>
      <c r="E327" s="44">
        <f t="shared" ref="E327:L327" si="292">E321</f>
        <v>400</v>
      </c>
      <c r="F327" s="44">
        <f t="shared" si="292"/>
        <v>60</v>
      </c>
      <c r="G327" s="44">
        <f t="shared" si="292"/>
        <v>0.8</v>
      </c>
      <c r="H327" s="44">
        <f t="shared" si="292"/>
        <v>0.8</v>
      </c>
      <c r="I327" s="44">
        <f t="shared" si="292"/>
        <v>0.8</v>
      </c>
      <c r="J327" s="44">
        <f t="shared" si="292"/>
        <v>0.4</v>
      </c>
      <c r="K327" s="44">
        <f t="shared" si="292"/>
        <v>0</v>
      </c>
      <c r="L327" s="44">
        <f t="shared" si="292"/>
        <v>0</v>
      </c>
      <c r="M327" s="44">
        <v>3001</v>
      </c>
      <c r="N327" s="44">
        <v>3001</v>
      </c>
      <c r="O327" s="44">
        <v>4</v>
      </c>
    </row>
    <row r="328" spans="1:15" x14ac:dyDescent="0.15">
      <c r="A328" s="121">
        <v>305605</v>
      </c>
      <c r="B328" s="121" t="str">
        <f>IF(ISNA(VLOOKUP(C328,Heroes_Config!$A$5:$B$148,2,)),"",VLOOKUP(C328,Heroes_Config!$A$5:$B$148,2,))</f>
        <v>阿塔兰忒</v>
      </c>
      <c r="C328" s="121">
        <v>3056</v>
      </c>
      <c r="D328" s="44">
        <v>5</v>
      </c>
      <c r="E328" s="44">
        <f t="shared" ref="E328:L328" si="293">E322</f>
        <v>0</v>
      </c>
      <c r="F328" s="44">
        <f t="shared" si="293"/>
        <v>0</v>
      </c>
      <c r="G328" s="44">
        <f t="shared" si="293"/>
        <v>1</v>
      </c>
      <c r="H328" s="44">
        <f t="shared" si="293"/>
        <v>1</v>
      </c>
      <c r="I328" s="44">
        <f t="shared" si="293"/>
        <v>1</v>
      </c>
      <c r="J328" s="44">
        <f t="shared" si="293"/>
        <v>0.5</v>
      </c>
      <c r="K328" s="44">
        <f t="shared" si="293"/>
        <v>0</v>
      </c>
      <c r="L328" s="44">
        <f t="shared" si="293"/>
        <v>0</v>
      </c>
      <c r="M328" s="44">
        <v>3001</v>
      </c>
      <c r="N328" s="44">
        <v>3001</v>
      </c>
      <c r="O328" s="44">
        <v>4</v>
      </c>
    </row>
    <row r="329" spans="1:15" x14ac:dyDescent="0.15">
      <c r="A329" s="121">
        <v>305700</v>
      </c>
      <c r="B329" s="121" t="str">
        <f>IF(ISNA(VLOOKUP(C329,Heroes_Config!$A$5:$B$148,2,)),"",VLOOKUP(C329,Heroes_Config!$A$5:$B$148,2,))</f>
        <v>尼禄</v>
      </c>
      <c r="C329" s="121">
        <v>3057</v>
      </c>
      <c r="D329" s="44">
        <v>0</v>
      </c>
      <c r="E329" s="44">
        <f t="shared" ref="E329:L329" si="294">E323</f>
        <v>20</v>
      </c>
      <c r="F329" s="44">
        <f t="shared" si="294"/>
        <v>10</v>
      </c>
      <c r="G329" s="44">
        <f t="shared" si="294"/>
        <v>0</v>
      </c>
      <c r="H329" s="44">
        <f t="shared" si="294"/>
        <v>0</v>
      </c>
      <c r="I329" s="44">
        <f t="shared" si="294"/>
        <v>0</v>
      </c>
      <c r="J329" s="44">
        <f t="shared" si="294"/>
        <v>0</v>
      </c>
      <c r="K329" s="44">
        <f t="shared" si="294"/>
        <v>0</v>
      </c>
      <c r="L329" s="44">
        <f t="shared" si="294"/>
        <v>0</v>
      </c>
      <c r="M329" s="44">
        <v>3001</v>
      </c>
      <c r="N329" s="44">
        <v>3001</v>
      </c>
      <c r="O329" s="44">
        <v>1</v>
      </c>
    </row>
    <row r="330" spans="1:15" x14ac:dyDescent="0.15">
      <c r="A330" s="121">
        <v>305701</v>
      </c>
      <c r="B330" s="121" t="str">
        <f>IF(ISNA(VLOOKUP(C330,Heroes_Config!$A$5:$B$148,2,)),"",VLOOKUP(C330,Heroes_Config!$A$5:$B$148,2,))</f>
        <v>尼禄</v>
      </c>
      <c r="C330" s="121">
        <v>3057</v>
      </c>
      <c r="D330" s="44">
        <v>1</v>
      </c>
      <c r="E330" s="44">
        <f t="shared" ref="E330:L330" si="295">E324</f>
        <v>50</v>
      </c>
      <c r="F330" s="44">
        <f t="shared" si="295"/>
        <v>25</v>
      </c>
      <c r="G330" s="44">
        <f t="shared" si="295"/>
        <v>0.2</v>
      </c>
      <c r="H330" s="44">
        <f t="shared" si="295"/>
        <v>0.2</v>
      </c>
      <c r="I330" s="44">
        <f t="shared" si="295"/>
        <v>0.2</v>
      </c>
      <c r="J330" s="44">
        <f t="shared" si="295"/>
        <v>0.1</v>
      </c>
      <c r="K330" s="44">
        <f t="shared" si="295"/>
        <v>0</v>
      </c>
      <c r="L330" s="44">
        <f t="shared" si="295"/>
        <v>0</v>
      </c>
      <c r="M330" s="44">
        <v>3001</v>
      </c>
      <c r="N330" s="44">
        <v>3001</v>
      </c>
      <c r="O330" s="44">
        <v>2</v>
      </c>
    </row>
    <row r="331" spans="1:15" x14ac:dyDescent="0.15">
      <c r="A331" s="121">
        <v>305702</v>
      </c>
      <c r="B331" s="121" t="str">
        <f>IF(ISNA(VLOOKUP(C331,Heroes_Config!$A$5:$B$148,2,)),"",VLOOKUP(C331,Heroes_Config!$A$5:$B$148,2,))</f>
        <v>尼禄</v>
      </c>
      <c r="C331" s="121">
        <v>3057</v>
      </c>
      <c r="D331" s="44">
        <v>2</v>
      </c>
      <c r="E331" s="44">
        <f t="shared" ref="E331:L331" si="296">E325</f>
        <v>100</v>
      </c>
      <c r="F331" s="44">
        <f t="shared" si="296"/>
        <v>40</v>
      </c>
      <c r="G331" s="44">
        <f t="shared" si="296"/>
        <v>0.4</v>
      </c>
      <c r="H331" s="44">
        <f t="shared" si="296"/>
        <v>0.4</v>
      </c>
      <c r="I331" s="44">
        <f t="shared" si="296"/>
        <v>0.4</v>
      </c>
      <c r="J331" s="44">
        <f t="shared" si="296"/>
        <v>0.2</v>
      </c>
      <c r="K331" s="44">
        <f t="shared" si="296"/>
        <v>0</v>
      </c>
      <c r="L331" s="44">
        <f t="shared" si="296"/>
        <v>0</v>
      </c>
      <c r="M331" s="44">
        <v>3001</v>
      </c>
      <c r="N331" s="44">
        <v>3001</v>
      </c>
      <c r="O331" s="44">
        <v>3</v>
      </c>
    </row>
    <row r="332" spans="1:15" x14ac:dyDescent="0.15">
      <c r="A332" s="121">
        <v>305703</v>
      </c>
      <c r="B332" s="121" t="str">
        <f>IF(ISNA(VLOOKUP(C332,Heroes_Config!$A$5:$B$148,2,)),"",VLOOKUP(C332,Heroes_Config!$A$5:$B$148,2,))</f>
        <v>尼禄</v>
      </c>
      <c r="C332" s="121">
        <v>3057</v>
      </c>
      <c r="D332" s="44">
        <v>3</v>
      </c>
      <c r="E332" s="44">
        <f t="shared" ref="E332:L332" si="297">E326</f>
        <v>200</v>
      </c>
      <c r="F332" s="44">
        <f t="shared" si="297"/>
        <v>50</v>
      </c>
      <c r="G332" s="44">
        <f t="shared" si="297"/>
        <v>0.6</v>
      </c>
      <c r="H332" s="44">
        <f t="shared" si="297"/>
        <v>0.6</v>
      </c>
      <c r="I332" s="44">
        <f t="shared" si="297"/>
        <v>0.6</v>
      </c>
      <c r="J332" s="44">
        <f t="shared" si="297"/>
        <v>0.3</v>
      </c>
      <c r="K332" s="44">
        <f t="shared" si="297"/>
        <v>0</v>
      </c>
      <c r="L332" s="44">
        <f t="shared" si="297"/>
        <v>0</v>
      </c>
      <c r="M332" s="44">
        <v>3001</v>
      </c>
      <c r="N332" s="44">
        <v>3001</v>
      </c>
      <c r="O332" s="44">
        <v>3</v>
      </c>
    </row>
    <row r="333" spans="1:15" x14ac:dyDescent="0.15">
      <c r="A333" s="121">
        <v>305704</v>
      </c>
      <c r="B333" s="121" t="str">
        <f>IF(ISNA(VLOOKUP(C333,Heroes_Config!$A$5:$B$148,2,)),"",VLOOKUP(C333,Heroes_Config!$A$5:$B$148,2,))</f>
        <v>尼禄</v>
      </c>
      <c r="C333" s="121">
        <v>3057</v>
      </c>
      <c r="D333" s="44">
        <v>4</v>
      </c>
      <c r="E333" s="44">
        <f t="shared" ref="E333:L333" si="298">E327</f>
        <v>400</v>
      </c>
      <c r="F333" s="44">
        <f t="shared" si="298"/>
        <v>60</v>
      </c>
      <c r="G333" s="44">
        <f t="shared" si="298"/>
        <v>0.8</v>
      </c>
      <c r="H333" s="44">
        <f t="shared" si="298"/>
        <v>0.8</v>
      </c>
      <c r="I333" s="44">
        <f t="shared" si="298"/>
        <v>0.8</v>
      </c>
      <c r="J333" s="44">
        <f t="shared" si="298"/>
        <v>0.4</v>
      </c>
      <c r="K333" s="44">
        <f t="shared" si="298"/>
        <v>0</v>
      </c>
      <c r="L333" s="44">
        <f t="shared" si="298"/>
        <v>0</v>
      </c>
      <c r="M333" s="44">
        <v>3001</v>
      </c>
      <c r="N333" s="44">
        <v>3001</v>
      </c>
      <c r="O333" s="44">
        <v>4</v>
      </c>
    </row>
    <row r="334" spans="1:15" x14ac:dyDescent="0.15">
      <c r="A334" s="121">
        <v>305705</v>
      </c>
      <c r="B334" s="121" t="str">
        <f>IF(ISNA(VLOOKUP(C334,Heroes_Config!$A$5:$B$148,2,)),"",VLOOKUP(C334,Heroes_Config!$A$5:$B$148,2,))</f>
        <v>尼禄</v>
      </c>
      <c r="C334" s="121">
        <v>3057</v>
      </c>
      <c r="D334" s="44">
        <v>5</v>
      </c>
      <c r="E334" s="44">
        <f t="shared" ref="E334:L334" si="299">E328</f>
        <v>0</v>
      </c>
      <c r="F334" s="44">
        <f t="shared" si="299"/>
        <v>0</v>
      </c>
      <c r="G334" s="44">
        <f t="shared" si="299"/>
        <v>1</v>
      </c>
      <c r="H334" s="44">
        <f t="shared" si="299"/>
        <v>1</v>
      </c>
      <c r="I334" s="44">
        <f t="shared" si="299"/>
        <v>1</v>
      </c>
      <c r="J334" s="44">
        <f t="shared" si="299"/>
        <v>0.5</v>
      </c>
      <c r="K334" s="44">
        <f t="shared" si="299"/>
        <v>0</v>
      </c>
      <c r="L334" s="44">
        <f t="shared" si="299"/>
        <v>0</v>
      </c>
      <c r="M334" s="44">
        <v>3001</v>
      </c>
      <c r="N334" s="44">
        <v>3001</v>
      </c>
      <c r="O334" s="44">
        <v>4</v>
      </c>
    </row>
    <row r="335" spans="1:15" x14ac:dyDescent="0.15">
      <c r="A335" s="121">
        <v>305800</v>
      </c>
      <c r="B335" s="121" t="str">
        <f>IF(ISNA(VLOOKUP(C335,Heroes_Config!$A$5:$B$148,2,)),"",VLOOKUP(C335,Heroes_Config!$A$5:$B$148,2,))</f>
        <v>路易十四</v>
      </c>
      <c r="C335" s="121">
        <v>3058</v>
      </c>
      <c r="D335" s="44">
        <v>0</v>
      </c>
      <c r="E335" s="44">
        <f t="shared" ref="E335:L335" si="300">E329</f>
        <v>20</v>
      </c>
      <c r="F335" s="44">
        <f t="shared" si="300"/>
        <v>10</v>
      </c>
      <c r="G335" s="44">
        <f t="shared" si="300"/>
        <v>0</v>
      </c>
      <c r="H335" s="44">
        <f t="shared" si="300"/>
        <v>0</v>
      </c>
      <c r="I335" s="44">
        <f t="shared" si="300"/>
        <v>0</v>
      </c>
      <c r="J335" s="44">
        <f t="shared" si="300"/>
        <v>0</v>
      </c>
      <c r="K335" s="44">
        <f t="shared" si="300"/>
        <v>0</v>
      </c>
      <c r="L335" s="44">
        <f t="shared" si="300"/>
        <v>0</v>
      </c>
      <c r="M335" s="44">
        <v>3001</v>
      </c>
      <c r="N335" s="44">
        <v>3001</v>
      </c>
      <c r="O335" s="44">
        <v>1</v>
      </c>
    </row>
    <row r="336" spans="1:15" x14ac:dyDescent="0.15">
      <c r="A336" s="121">
        <v>305801</v>
      </c>
      <c r="B336" s="121" t="str">
        <f>IF(ISNA(VLOOKUP(C336,Heroes_Config!$A$5:$B$148,2,)),"",VLOOKUP(C336,Heroes_Config!$A$5:$B$148,2,))</f>
        <v>路易十四</v>
      </c>
      <c r="C336" s="121">
        <v>3058</v>
      </c>
      <c r="D336" s="44">
        <v>1</v>
      </c>
      <c r="E336" s="44">
        <f t="shared" ref="E336:L336" si="301">E330</f>
        <v>50</v>
      </c>
      <c r="F336" s="44">
        <f t="shared" si="301"/>
        <v>25</v>
      </c>
      <c r="G336" s="44">
        <f t="shared" si="301"/>
        <v>0.2</v>
      </c>
      <c r="H336" s="44">
        <f t="shared" si="301"/>
        <v>0.2</v>
      </c>
      <c r="I336" s="44">
        <f t="shared" si="301"/>
        <v>0.2</v>
      </c>
      <c r="J336" s="44">
        <f t="shared" si="301"/>
        <v>0.1</v>
      </c>
      <c r="K336" s="44">
        <f t="shared" si="301"/>
        <v>0</v>
      </c>
      <c r="L336" s="44">
        <f t="shared" si="301"/>
        <v>0</v>
      </c>
      <c r="M336" s="44">
        <v>3001</v>
      </c>
      <c r="N336" s="44">
        <v>3001</v>
      </c>
      <c r="O336" s="44">
        <v>2</v>
      </c>
    </row>
    <row r="337" spans="1:15" x14ac:dyDescent="0.15">
      <c r="A337" s="121">
        <v>305802</v>
      </c>
      <c r="B337" s="121" t="str">
        <f>IF(ISNA(VLOOKUP(C337,Heroes_Config!$A$5:$B$148,2,)),"",VLOOKUP(C337,Heroes_Config!$A$5:$B$148,2,))</f>
        <v>路易十四</v>
      </c>
      <c r="C337" s="121">
        <v>3058</v>
      </c>
      <c r="D337" s="44">
        <v>2</v>
      </c>
      <c r="E337" s="44">
        <f t="shared" ref="E337:L337" si="302">E331</f>
        <v>100</v>
      </c>
      <c r="F337" s="44">
        <f t="shared" si="302"/>
        <v>40</v>
      </c>
      <c r="G337" s="44">
        <f t="shared" si="302"/>
        <v>0.4</v>
      </c>
      <c r="H337" s="44">
        <f t="shared" si="302"/>
        <v>0.4</v>
      </c>
      <c r="I337" s="44">
        <f t="shared" si="302"/>
        <v>0.4</v>
      </c>
      <c r="J337" s="44">
        <f t="shared" si="302"/>
        <v>0.2</v>
      </c>
      <c r="K337" s="44">
        <f t="shared" si="302"/>
        <v>0</v>
      </c>
      <c r="L337" s="44">
        <f t="shared" si="302"/>
        <v>0</v>
      </c>
      <c r="M337" s="44">
        <v>3001</v>
      </c>
      <c r="N337" s="44">
        <v>3001</v>
      </c>
      <c r="O337" s="44">
        <v>3</v>
      </c>
    </row>
    <row r="338" spans="1:15" x14ac:dyDescent="0.15">
      <c r="A338" s="121">
        <v>305803</v>
      </c>
      <c r="B338" s="121" t="str">
        <f>IF(ISNA(VLOOKUP(C338,Heroes_Config!$A$5:$B$148,2,)),"",VLOOKUP(C338,Heroes_Config!$A$5:$B$148,2,))</f>
        <v>路易十四</v>
      </c>
      <c r="C338" s="121">
        <v>3058</v>
      </c>
      <c r="D338" s="44">
        <v>3</v>
      </c>
      <c r="E338" s="44">
        <f t="shared" ref="E338:L338" si="303">E332</f>
        <v>200</v>
      </c>
      <c r="F338" s="44">
        <f t="shared" si="303"/>
        <v>50</v>
      </c>
      <c r="G338" s="44">
        <f t="shared" si="303"/>
        <v>0.6</v>
      </c>
      <c r="H338" s="44">
        <f t="shared" si="303"/>
        <v>0.6</v>
      </c>
      <c r="I338" s="44">
        <f t="shared" si="303"/>
        <v>0.6</v>
      </c>
      <c r="J338" s="44">
        <f t="shared" si="303"/>
        <v>0.3</v>
      </c>
      <c r="K338" s="44">
        <f t="shared" si="303"/>
        <v>0</v>
      </c>
      <c r="L338" s="44">
        <f t="shared" si="303"/>
        <v>0</v>
      </c>
      <c r="M338" s="44">
        <v>3001</v>
      </c>
      <c r="N338" s="44">
        <v>3001</v>
      </c>
      <c r="O338" s="44">
        <v>3</v>
      </c>
    </row>
    <row r="339" spans="1:15" x14ac:dyDescent="0.15">
      <c r="A339" s="121">
        <v>305804</v>
      </c>
      <c r="B339" s="121" t="str">
        <f>IF(ISNA(VLOOKUP(C339,Heroes_Config!$A$5:$B$148,2,)),"",VLOOKUP(C339,Heroes_Config!$A$5:$B$148,2,))</f>
        <v>路易十四</v>
      </c>
      <c r="C339" s="121">
        <v>3058</v>
      </c>
      <c r="D339" s="44">
        <v>4</v>
      </c>
      <c r="E339" s="44">
        <f t="shared" ref="E339:L339" si="304">E333</f>
        <v>400</v>
      </c>
      <c r="F339" s="44">
        <f t="shared" si="304"/>
        <v>60</v>
      </c>
      <c r="G339" s="44">
        <f t="shared" si="304"/>
        <v>0.8</v>
      </c>
      <c r="H339" s="44">
        <f t="shared" si="304"/>
        <v>0.8</v>
      </c>
      <c r="I339" s="44">
        <f t="shared" si="304"/>
        <v>0.8</v>
      </c>
      <c r="J339" s="44">
        <f t="shared" si="304"/>
        <v>0.4</v>
      </c>
      <c r="K339" s="44">
        <f t="shared" si="304"/>
        <v>0</v>
      </c>
      <c r="L339" s="44">
        <f t="shared" si="304"/>
        <v>0</v>
      </c>
      <c r="M339" s="44">
        <v>3001</v>
      </c>
      <c r="N339" s="44">
        <v>3001</v>
      </c>
      <c r="O339" s="44">
        <v>4</v>
      </c>
    </row>
    <row r="340" spans="1:15" x14ac:dyDescent="0.15">
      <c r="A340" s="121">
        <v>305805</v>
      </c>
      <c r="B340" s="121" t="str">
        <f>IF(ISNA(VLOOKUP(C340,Heroes_Config!$A$5:$B$148,2,)),"",VLOOKUP(C340,Heroes_Config!$A$5:$B$148,2,))</f>
        <v>路易十四</v>
      </c>
      <c r="C340" s="121">
        <v>3058</v>
      </c>
      <c r="D340" s="44">
        <v>5</v>
      </c>
      <c r="E340" s="44">
        <f t="shared" ref="E340:L340" si="305">E334</f>
        <v>0</v>
      </c>
      <c r="F340" s="44">
        <f t="shared" si="305"/>
        <v>0</v>
      </c>
      <c r="G340" s="44">
        <f t="shared" si="305"/>
        <v>1</v>
      </c>
      <c r="H340" s="44">
        <f t="shared" si="305"/>
        <v>1</v>
      </c>
      <c r="I340" s="44">
        <f t="shared" si="305"/>
        <v>1</v>
      </c>
      <c r="J340" s="44">
        <f t="shared" si="305"/>
        <v>0.5</v>
      </c>
      <c r="K340" s="44">
        <f t="shared" si="305"/>
        <v>0</v>
      </c>
      <c r="L340" s="44">
        <f t="shared" si="305"/>
        <v>0</v>
      </c>
      <c r="M340" s="44">
        <v>3001</v>
      </c>
      <c r="N340" s="44">
        <v>3001</v>
      </c>
      <c r="O340" s="44">
        <v>4</v>
      </c>
    </row>
    <row r="341" spans="1:15" x14ac:dyDescent="0.15">
      <c r="A341" s="121">
        <v>305900</v>
      </c>
      <c r="B341" s="121" t="str">
        <f>IF(ISNA(VLOOKUP(C341,Heroes_Config!$A$5:$B$148,2,)),"",VLOOKUP(C341,Heroes_Config!$A$5:$B$148,2,))</f>
        <v>埃及艳后</v>
      </c>
      <c r="C341" s="121">
        <v>3059</v>
      </c>
      <c r="D341" s="44">
        <v>0</v>
      </c>
      <c r="E341" s="44">
        <f t="shared" ref="E341:L341" si="306">E335</f>
        <v>20</v>
      </c>
      <c r="F341" s="44">
        <f t="shared" si="306"/>
        <v>10</v>
      </c>
      <c r="G341" s="44">
        <f t="shared" si="306"/>
        <v>0</v>
      </c>
      <c r="H341" s="44">
        <f t="shared" si="306"/>
        <v>0</v>
      </c>
      <c r="I341" s="44">
        <f t="shared" si="306"/>
        <v>0</v>
      </c>
      <c r="J341" s="44">
        <f t="shared" si="306"/>
        <v>0</v>
      </c>
      <c r="K341" s="44">
        <f t="shared" si="306"/>
        <v>0</v>
      </c>
      <c r="L341" s="44">
        <f t="shared" si="306"/>
        <v>0</v>
      </c>
      <c r="M341" s="44">
        <v>3001</v>
      </c>
      <c r="N341" s="44">
        <v>3001</v>
      </c>
      <c r="O341" s="44">
        <v>1</v>
      </c>
    </row>
    <row r="342" spans="1:15" x14ac:dyDescent="0.15">
      <c r="A342" s="121">
        <v>305901</v>
      </c>
      <c r="B342" s="121" t="str">
        <f>IF(ISNA(VLOOKUP(C342,Heroes_Config!$A$5:$B$148,2,)),"",VLOOKUP(C342,Heroes_Config!$A$5:$B$148,2,))</f>
        <v>埃及艳后</v>
      </c>
      <c r="C342" s="121">
        <v>3059</v>
      </c>
      <c r="D342" s="44">
        <v>1</v>
      </c>
      <c r="E342" s="44">
        <f t="shared" ref="E342:L342" si="307">E336</f>
        <v>50</v>
      </c>
      <c r="F342" s="44">
        <f t="shared" si="307"/>
        <v>25</v>
      </c>
      <c r="G342" s="44">
        <f t="shared" si="307"/>
        <v>0.2</v>
      </c>
      <c r="H342" s="44">
        <f t="shared" si="307"/>
        <v>0.2</v>
      </c>
      <c r="I342" s="44">
        <f t="shared" si="307"/>
        <v>0.2</v>
      </c>
      <c r="J342" s="44">
        <f t="shared" si="307"/>
        <v>0.1</v>
      </c>
      <c r="K342" s="44">
        <f t="shared" si="307"/>
        <v>0</v>
      </c>
      <c r="L342" s="44">
        <f t="shared" si="307"/>
        <v>0</v>
      </c>
      <c r="M342" s="44">
        <v>3001</v>
      </c>
      <c r="N342" s="44">
        <v>3001</v>
      </c>
      <c r="O342" s="44">
        <v>2</v>
      </c>
    </row>
    <row r="343" spans="1:15" x14ac:dyDescent="0.15">
      <c r="A343" s="121">
        <v>305902</v>
      </c>
      <c r="B343" s="121" t="str">
        <f>IF(ISNA(VLOOKUP(C343,Heroes_Config!$A$5:$B$148,2,)),"",VLOOKUP(C343,Heroes_Config!$A$5:$B$148,2,))</f>
        <v>埃及艳后</v>
      </c>
      <c r="C343" s="121">
        <v>3059</v>
      </c>
      <c r="D343" s="44">
        <v>2</v>
      </c>
      <c r="E343" s="44">
        <f t="shared" ref="E343:L343" si="308">E337</f>
        <v>100</v>
      </c>
      <c r="F343" s="44">
        <f t="shared" si="308"/>
        <v>40</v>
      </c>
      <c r="G343" s="44">
        <f t="shared" si="308"/>
        <v>0.4</v>
      </c>
      <c r="H343" s="44">
        <f t="shared" si="308"/>
        <v>0.4</v>
      </c>
      <c r="I343" s="44">
        <f t="shared" si="308"/>
        <v>0.4</v>
      </c>
      <c r="J343" s="44">
        <f t="shared" si="308"/>
        <v>0.2</v>
      </c>
      <c r="K343" s="44">
        <f t="shared" si="308"/>
        <v>0</v>
      </c>
      <c r="L343" s="44">
        <f t="shared" si="308"/>
        <v>0</v>
      </c>
      <c r="M343" s="44">
        <v>3001</v>
      </c>
      <c r="N343" s="44">
        <v>3001</v>
      </c>
      <c r="O343" s="44">
        <v>3</v>
      </c>
    </row>
    <row r="344" spans="1:15" x14ac:dyDescent="0.15">
      <c r="A344" s="121">
        <v>305903</v>
      </c>
      <c r="B344" s="121" t="str">
        <f>IF(ISNA(VLOOKUP(C344,Heroes_Config!$A$5:$B$148,2,)),"",VLOOKUP(C344,Heroes_Config!$A$5:$B$148,2,))</f>
        <v>埃及艳后</v>
      </c>
      <c r="C344" s="121">
        <v>3059</v>
      </c>
      <c r="D344" s="44">
        <v>3</v>
      </c>
      <c r="E344" s="44">
        <f t="shared" ref="E344:L344" si="309">E338</f>
        <v>200</v>
      </c>
      <c r="F344" s="44">
        <f t="shared" si="309"/>
        <v>50</v>
      </c>
      <c r="G344" s="44">
        <f t="shared" si="309"/>
        <v>0.6</v>
      </c>
      <c r="H344" s="44">
        <f t="shared" si="309"/>
        <v>0.6</v>
      </c>
      <c r="I344" s="44">
        <f t="shared" si="309"/>
        <v>0.6</v>
      </c>
      <c r="J344" s="44">
        <f t="shared" si="309"/>
        <v>0.3</v>
      </c>
      <c r="K344" s="44">
        <f t="shared" si="309"/>
        <v>0</v>
      </c>
      <c r="L344" s="44">
        <f t="shared" si="309"/>
        <v>0</v>
      </c>
      <c r="M344" s="44">
        <v>3001</v>
      </c>
      <c r="N344" s="44">
        <v>3001</v>
      </c>
      <c r="O344" s="44">
        <v>3</v>
      </c>
    </row>
    <row r="345" spans="1:15" x14ac:dyDescent="0.15">
      <c r="A345" s="121">
        <v>305904</v>
      </c>
      <c r="B345" s="121" t="str">
        <f>IF(ISNA(VLOOKUP(C345,Heroes_Config!$A$5:$B$148,2,)),"",VLOOKUP(C345,Heroes_Config!$A$5:$B$148,2,))</f>
        <v>埃及艳后</v>
      </c>
      <c r="C345" s="121">
        <v>3059</v>
      </c>
      <c r="D345" s="44">
        <v>4</v>
      </c>
      <c r="E345" s="44">
        <f t="shared" ref="E345:L345" si="310">E339</f>
        <v>400</v>
      </c>
      <c r="F345" s="44">
        <f t="shared" si="310"/>
        <v>60</v>
      </c>
      <c r="G345" s="44">
        <f t="shared" si="310"/>
        <v>0.8</v>
      </c>
      <c r="H345" s="44">
        <f t="shared" si="310"/>
        <v>0.8</v>
      </c>
      <c r="I345" s="44">
        <f t="shared" si="310"/>
        <v>0.8</v>
      </c>
      <c r="J345" s="44">
        <f t="shared" si="310"/>
        <v>0.4</v>
      </c>
      <c r="K345" s="44">
        <f t="shared" si="310"/>
        <v>0</v>
      </c>
      <c r="L345" s="44">
        <f t="shared" si="310"/>
        <v>0</v>
      </c>
      <c r="M345" s="44">
        <v>3001</v>
      </c>
      <c r="N345" s="44">
        <v>3001</v>
      </c>
      <c r="O345" s="44">
        <v>4</v>
      </c>
    </row>
    <row r="346" spans="1:15" x14ac:dyDescent="0.15">
      <c r="A346" s="121">
        <v>305905</v>
      </c>
      <c r="B346" s="121" t="str">
        <f>IF(ISNA(VLOOKUP(C346,Heroes_Config!$A$5:$B$148,2,)),"",VLOOKUP(C346,Heroes_Config!$A$5:$B$148,2,))</f>
        <v>埃及艳后</v>
      </c>
      <c r="C346" s="121">
        <v>3059</v>
      </c>
      <c r="D346" s="44">
        <v>5</v>
      </c>
      <c r="E346" s="44">
        <f t="shared" ref="E346:L346" si="311">E340</f>
        <v>0</v>
      </c>
      <c r="F346" s="44">
        <f t="shared" si="311"/>
        <v>0</v>
      </c>
      <c r="G346" s="44">
        <f t="shared" si="311"/>
        <v>1</v>
      </c>
      <c r="H346" s="44">
        <f t="shared" si="311"/>
        <v>1</v>
      </c>
      <c r="I346" s="44">
        <f t="shared" si="311"/>
        <v>1</v>
      </c>
      <c r="J346" s="44">
        <f t="shared" si="311"/>
        <v>0.5</v>
      </c>
      <c r="K346" s="44">
        <f t="shared" si="311"/>
        <v>0</v>
      </c>
      <c r="L346" s="44">
        <f t="shared" si="311"/>
        <v>0</v>
      </c>
      <c r="M346" s="44">
        <v>3001</v>
      </c>
      <c r="N346" s="44">
        <v>3001</v>
      </c>
      <c r="O346" s="44">
        <v>4</v>
      </c>
    </row>
    <row r="347" spans="1:15" x14ac:dyDescent="0.15">
      <c r="A347" s="121">
        <v>306000</v>
      </c>
      <c r="B347" s="121" t="str">
        <f>IF(ISNA(VLOOKUP(C347,Heroes_Config!$A$5:$B$148,2,)),"",VLOOKUP(C347,Heroes_Config!$A$5:$B$148,2,))</f>
        <v>彼得大帝</v>
      </c>
      <c r="C347" s="121">
        <v>3060</v>
      </c>
      <c r="D347" s="44">
        <v>0</v>
      </c>
      <c r="E347" s="44">
        <f t="shared" ref="E347:L347" si="312">E341</f>
        <v>20</v>
      </c>
      <c r="F347" s="44">
        <f t="shared" si="312"/>
        <v>10</v>
      </c>
      <c r="G347" s="44">
        <f t="shared" si="312"/>
        <v>0</v>
      </c>
      <c r="H347" s="44">
        <f t="shared" si="312"/>
        <v>0</v>
      </c>
      <c r="I347" s="44">
        <f t="shared" si="312"/>
        <v>0</v>
      </c>
      <c r="J347" s="44">
        <f t="shared" si="312"/>
        <v>0</v>
      </c>
      <c r="K347" s="44">
        <f t="shared" si="312"/>
        <v>0</v>
      </c>
      <c r="L347" s="44">
        <f t="shared" si="312"/>
        <v>0</v>
      </c>
      <c r="M347" s="44">
        <v>3001</v>
      </c>
      <c r="N347" s="44">
        <v>3001</v>
      </c>
      <c r="O347" s="44">
        <v>1</v>
      </c>
    </row>
    <row r="348" spans="1:15" x14ac:dyDescent="0.15">
      <c r="A348" s="121">
        <v>306001</v>
      </c>
      <c r="B348" s="121" t="str">
        <f>IF(ISNA(VLOOKUP(C348,Heroes_Config!$A$5:$B$148,2,)),"",VLOOKUP(C348,Heroes_Config!$A$5:$B$148,2,))</f>
        <v>彼得大帝</v>
      </c>
      <c r="C348" s="121">
        <v>3060</v>
      </c>
      <c r="D348" s="44">
        <v>1</v>
      </c>
      <c r="E348" s="44">
        <f t="shared" ref="E348:L348" si="313">E342</f>
        <v>50</v>
      </c>
      <c r="F348" s="44">
        <f t="shared" si="313"/>
        <v>25</v>
      </c>
      <c r="G348" s="44">
        <f t="shared" si="313"/>
        <v>0.2</v>
      </c>
      <c r="H348" s="44">
        <f t="shared" si="313"/>
        <v>0.2</v>
      </c>
      <c r="I348" s="44">
        <f t="shared" si="313"/>
        <v>0.2</v>
      </c>
      <c r="J348" s="44">
        <f t="shared" si="313"/>
        <v>0.1</v>
      </c>
      <c r="K348" s="44">
        <f t="shared" si="313"/>
        <v>0</v>
      </c>
      <c r="L348" s="44">
        <f t="shared" si="313"/>
        <v>0</v>
      </c>
      <c r="M348" s="44">
        <v>3001</v>
      </c>
      <c r="N348" s="44">
        <v>3001</v>
      </c>
      <c r="O348" s="44">
        <v>2</v>
      </c>
    </row>
    <row r="349" spans="1:15" x14ac:dyDescent="0.15">
      <c r="A349" s="121">
        <v>306002</v>
      </c>
      <c r="B349" s="121" t="str">
        <f>IF(ISNA(VLOOKUP(C349,Heroes_Config!$A$5:$B$148,2,)),"",VLOOKUP(C349,Heroes_Config!$A$5:$B$148,2,))</f>
        <v>彼得大帝</v>
      </c>
      <c r="C349" s="121">
        <v>3060</v>
      </c>
      <c r="D349" s="44">
        <v>2</v>
      </c>
      <c r="E349" s="44">
        <f t="shared" ref="E349:L349" si="314">E343</f>
        <v>100</v>
      </c>
      <c r="F349" s="44">
        <f t="shared" si="314"/>
        <v>40</v>
      </c>
      <c r="G349" s="44">
        <f t="shared" si="314"/>
        <v>0.4</v>
      </c>
      <c r="H349" s="44">
        <f t="shared" si="314"/>
        <v>0.4</v>
      </c>
      <c r="I349" s="44">
        <f t="shared" si="314"/>
        <v>0.4</v>
      </c>
      <c r="J349" s="44">
        <f t="shared" si="314"/>
        <v>0.2</v>
      </c>
      <c r="K349" s="44">
        <f t="shared" si="314"/>
        <v>0</v>
      </c>
      <c r="L349" s="44">
        <f t="shared" si="314"/>
        <v>0</v>
      </c>
      <c r="M349" s="44">
        <v>3001</v>
      </c>
      <c r="N349" s="44">
        <v>3001</v>
      </c>
      <c r="O349" s="44">
        <v>3</v>
      </c>
    </row>
    <row r="350" spans="1:15" x14ac:dyDescent="0.15">
      <c r="A350" s="121">
        <v>306003</v>
      </c>
      <c r="B350" s="121" t="str">
        <f>IF(ISNA(VLOOKUP(C350,Heroes_Config!$A$5:$B$148,2,)),"",VLOOKUP(C350,Heroes_Config!$A$5:$B$148,2,))</f>
        <v>彼得大帝</v>
      </c>
      <c r="C350" s="121">
        <v>3060</v>
      </c>
      <c r="D350" s="44">
        <v>3</v>
      </c>
      <c r="E350" s="44">
        <f t="shared" ref="E350:L350" si="315">E344</f>
        <v>200</v>
      </c>
      <c r="F350" s="44">
        <f t="shared" si="315"/>
        <v>50</v>
      </c>
      <c r="G350" s="44">
        <f t="shared" si="315"/>
        <v>0.6</v>
      </c>
      <c r="H350" s="44">
        <f t="shared" si="315"/>
        <v>0.6</v>
      </c>
      <c r="I350" s="44">
        <f t="shared" si="315"/>
        <v>0.6</v>
      </c>
      <c r="J350" s="44">
        <f t="shared" si="315"/>
        <v>0.3</v>
      </c>
      <c r="K350" s="44">
        <f t="shared" si="315"/>
        <v>0</v>
      </c>
      <c r="L350" s="44">
        <f t="shared" si="315"/>
        <v>0</v>
      </c>
      <c r="M350" s="44">
        <v>3001</v>
      </c>
      <c r="N350" s="44">
        <v>3001</v>
      </c>
      <c r="O350" s="44">
        <v>3</v>
      </c>
    </row>
    <row r="351" spans="1:15" x14ac:dyDescent="0.15">
      <c r="A351" s="121">
        <v>306004</v>
      </c>
      <c r="B351" s="121" t="str">
        <f>IF(ISNA(VLOOKUP(C351,Heroes_Config!$A$5:$B$148,2,)),"",VLOOKUP(C351,Heroes_Config!$A$5:$B$148,2,))</f>
        <v>彼得大帝</v>
      </c>
      <c r="C351" s="121">
        <v>3060</v>
      </c>
      <c r="D351" s="44">
        <v>4</v>
      </c>
      <c r="E351" s="44">
        <f t="shared" ref="E351:L351" si="316">E345</f>
        <v>400</v>
      </c>
      <c r="F351" s="44">
        <f t="shared" si="316"/>
        <v>60</v>
      </c>
      <c r="G351" s="44">
        <f t="shared" si="316"/>
        <v>0.8</v>
      </c>
      <c r="H351" s="44">
        <f t="shared" si="316"/>
        <v>0.8</v>
      </c>
      <c r="I351" s="44">
        <f t="shared" si="316"/>
        <v>0.8</v>
      </c>
      <c r="J351" s="44">
        <f t="shared" si="316"/>
        <v>0.4</v>
      </c>
      <c r="K351" s="44">
        <f t="shared" si="316"/>
        <v>0</v>
      </c>
      <c r="L351" s="44">
        <f t="shared" si="316"/>
        <v>0</v>
      </c>
      <c r="M351" s="44">
        <v>3001</v>
      </c>
      <c r="N351" s="44">
        <v>3001</v>
      </c>
      <c r="O351" s="44">
        <v>4</v>
      </c>
    </row>
    <row r="352" spans="1:15" x14ac:dyDescent="0.15">
      <c r="A352" s="121">
        <v>306005</v>
      </c>
      <c r="B352" s="121" t="str">
        <f>IF(ISNA(VLOOKUP(C352,Heroes_Config!$A$5:$B$148,2,)),"",VLOOKUP(C352,Heroes_Config!$A$5:$B$148,2,))</f>
        <v>彼得大帝</v>
      </c>
      <c r="C352" s="121">
        <v>3060</v>
      </c>
      <c r="D352" s="44">
        <v>5</v>
      </c>
      <c r="E352" s="44">
        <f t="shared" ref="E352:L352" si="317">E346</f>
        <v>0</v>
      </c>
      <c r="F352" s="44">
        <f t="shared" si="317"/>
        <v>0</v>
      </c>
      <c r="G352" s="44">
        <f t="shared" si="317"/>
        <v>1</v>
      </c>
      <c r="H352" s="44">
        <f t="shared" si="317"/>
        <v>1</v>
      </c>
      <c r="I352" s="44">
        <f t="shared" si="317"/>
        <v>1</v>
      </c>
      <c r="J352" s="44">
        <f t="shared" si="317"/>
        <v>0.5</v>
      </c>
      <c r="K352" s="44">
        <f t="shared" si="317"/>
        <v>0</v>
      </c>
      <c r="L352" s="44">
        <f t="shared" si="317"/>
        <v>0</v>
      </c>
      <c r="M352" s="44">
        <v>3001</v>
      </c>
      <c r="N352" s="44">
        <v>3001</v>
      </c>
      <c r="O352" s="44">
        <v>4</v>
      </c>
    </row>
    <row r="353" spans="1:15" x14ac:dyDescent="0.15">
      <c r="A353" s="121">
        <v>306100</v>
      </c>
      <c r="B353" s="121" t="str">
        <f>IF(ISNA(VLOOKUP(C353,Heroes_Config!$A$5:$B$148,2,)),"",VLOOKUP(C353,Heroes_Config!$A$5:$B$148,2,))</f>
        <v>海伦</v>
      </c>
      <c r="C353" s="121">
        <v>3061</v>
      </c>
      <c r="D353" s="44">
        <v>0</v>
      </c>
      <c r="E353" s="44">
        <f t="shared" ref="E353:L353" si="318">E347</f>
        <v>20</v>
      </c>
      <c r="F353" s="44">
        <f t="shared" si="318"/>
        <v>10</v>
      </c>
      <c r="G353" s="44">
        <f t="shared" si="318"/>
        <v>0</v>
      </c>
      <c r="H353" s="44">
        <f t="shared" si="318"/>
        <v>0</v>
      </c>
      <c r="I353" s="44">
        <f t="shared" si="318"/>
        <v>0</v>
      </c>
      <c r="J353" s="44">
        <f t="shared" si="318"/>
        <v>0</v>
      </c>
      <c r="K353" s="44">
        <f t="shared" si="318"/>
        <v>0</v>
      </c>
      <c r="L353" s="44">
        <f t="shared" si="318"/>
        <v>0</v>
      </c>
      <c r="M353" s="44">
        <v>3001</v>
      </c>
      <c r="N353" s="44">
        <v>3001</v>
      </c>
      <c r="O353" s="44">
        <v>1</v>
      </c>
    </row>
    <row r="354" spans="1:15" x14ac:dyDescent="0.15">
      <c r="A354" s="121">
        <v>306101</v>
      </c>
      <c r="B354" s="121" t="str">
        <f>IF(ISNA(VLOOKUP(C354,Heroes_Config!$A$5:$B$148,2,)),"",VLOOKUP(C354,Heroes_Config!$A$5:$B$148,2,))</f>
        <v>海伦</v>
      </c>
      <c r="C354" s="121">
        <v>3061</v>
      </c>
      <c r="D354" s="44">
        <v>1</v>
      </c>
      <c r="E354" s="44">
        <f t="shared" ref="E354:L354" si="319">E348</f>
        <v>50</v>
      </c>
      <c r="F354" s="44">
        <f t="shared" si="319"/>
        <v>25</v>
      </c>
      <c r="G354" s="44">
        <f t="shared" si="319"/>
        <v>0.2</v>
      </c>
      <c r="H354" s="44">
        <f t="shared" si="319"/>
        <v>0.2</v>
      </c>
      <c r="I354" s="44">
        <f t="shared" si="319"/>
        <v>0.2</v>
      </c>
      <c r="J354" s="44">
        <f t="shared" si="319"/>
        <v>0.1</v>
      </c>
      <c r="K354" s="44">
        <f t="shared" si="319"/>
        <v>0</v>
      </c>
      <c r="L354" s="44">
        <f t="shared" si="319"/>
        <v>0</v>
      </c>
      <c r="M354" s="44">
        <v>3001</v>
      </c>
      <c r="N354" s="44">
        <v>3001</v>
      </c>
      <c r="O354" s="44">
        <v>2</v>
      </c>
    </row>
    <row r="355" spans="1:15" x14ac:dyDescent="0.15">
      <c r="A355" s="121">
        <v>306102</v>
      </c>
      <c r="B355" s="121" t="str">
        <f>IF(ISNA(VLOOKUP(C355,Heroes_Config!$A$5:$B$148,2,)),"",VLOOKUP(C355,Heroes_Config!$A$5:$B$148,2,))</f>
        <v>海伦</v>
      </c>
      <c r="C355" s="121">
        <v>3061</v>
      </c>
      <c r="D355" s="44">
        <v>2</v>
      </c>
      <c r="E355" s="44">
        <f t="shared" ref="E355:L355" si="320">E349</f>
        <v>100</v>
      </c>
      <c r="F355" s="44">
        <f t="shared" si="320"/>
        <v>40</v>
      </c>
      <c r="G355" s="44">
        <f t="shared" si="320"/>
        <v>0.4</v>
      </c>
      <c r="H355" s="44">
        <f t="shared" si="320"/>
        <v>0.4</v>
      </c>
      <c r="I355" s="44">
        <f t="shared" si="320"/>
        <v>0.4</v>
      </c>
      <c r="J355" s="44">
        <f t="shared" si="320"/>
        <v>0.2</v>
      </c>
      <c r="K355" s="44">
        <f t="shared" si="320"/>
        <v>0</v>
      </c>
      <c r="L355" s="44">
        <f t="shared" si="320"/>
        <v>0</v>
      </c>
      <c r="M355" s="44">
        <v>3001</v>
      </c>
      <c r="N355" s="44">
        <v>3001</v>
      </c>
      <c r="O355" s="44">
        <v>3</v>
      </c>
    </row>
    <row r="356" spans="1:15" x14ac:dyDescent="0.15">
      <c r="A356" s="121">
        <v>306103</v>
      </c>
      <c r="B356" s="121" t="str">
        <f>IF(ISNA(VLOOKUP(C356,Heroes_Config!$A$5:$B$148,2,)),"",VLOOKUP(C356,Heroes_Config!$A$5:$B$148,2,))</f>
        <v>海伦</v>
      </c>
      <c r="C356" s="121">
        <v>3061</v>
      </c>
      <c r="D356" s="44">
        <v>3</v>
      </c>
      <c r="E356" s="44">
        <f t="shared" ref="E356:L356" si="321">E350</f>
        <v>200</v>
      </c>
      <c r="F356" s="44">
        <f t="shared" si="321"/>
        <v>50</v>
      </c>
      <c r="G356" s="44">
        <f t="shared" si="321"/>
        <v>0.6</v>
      </c>
      <c r="H356" s="44">
        <f t="shared" si="321"/>
        <v>0.6</v>
      </c>
      <c r="I356" s="44">
        <f t="shared" si="321"/>
        <v>0.6</v>
      </c>
      <c r="J356" s="44">
        <f t="shared" si="321"/>
        <v>0.3</v>
      </c>
      <c r="K356" s="44">
        <f t="shared" si="321"/>
        <v>0</v>
      </c>
      <c r="L356" s="44">
        <f t="shared" si="321"/>
        <v>0</v>
      </c>
      <c r="M356" s="44">
        <v>3001</v>
      </c>
      <c r="N356" s="44">
        <v>3001</v>
      </c>
      <c r="O356" s="44">
        <v>3</v>
      </c>
    </row>
    <row r="357" spans="1:15" x14ac:dyDescent="0.15">
      <c r="A357" s="121">
        <v>306104</v>
      </c>
      <c r="B357" s="121" t="str">
        <f>IF(ISNA(VLOOKUP(C357,Heroes_Config!$A$5:$B$148,2,)),"",VLOOKUP(C357,Heroes_Config!$A$5:$B$148,2,))</f>
        <v>海伦</v>
      </c>
      <c r="C357" s="121">
        <v>3061</v>
      </c>
      <c r="D357" s="44">
        <v>4</v>
      </c>
      <c r="E357" s="44">
        <f t="shared" ref="E357:L357" si="322">E351</f>
        <v>400</v>
      </c>
      <c r="F357" s="44">
        <f t="shared" si="322"/>
        <v>60</v>
      </c>
      <c r="G357" s="44">
        <f t="shared" si="322"/>
        <v>0.8</v>
      </c>
      <c r="H357" s="44">
        <f t="shared" si="322"/>
        <v>0.8</v>
      </c>
      <c r="I357" s="44">
        <f t="shared" si="322"/>
        <v>0.8</v>
      </c>
      <c r="J357" s="44">
        <f t="shared" si="322"/>
        <v>0.4</v>
      </c>
      <c r="K357" s="44">
        <f t="shared" si="322"/>
        <v>0</v>
      </c>
      <c r="L357" s="44">
        <f t="shared" si="322"/>
        <v>0</v>
      </c>
      <c r="M357" s="44">
        <v>3001</v>
      </c>
      <c r="N357" s="44">
        <v>3001</v>
      </c>
      <c r="O357" s="44">
        <v>4</v>
      </c>
    </row>
    <row r="358" spans="1:15" x14ac:dyDescent="0.15">
      <c r="A358" s="121">
        <v>306105</v>
      </c>
      <c r="B358" s="121" t="str">
        <f>IF(ISNA(VLOOKUP(C358,Heroes_Config!$A$5:$B$148,2,)),"",VLOOKUP(C358,Heroes_Config!$A$5:$B$148,2,))</f>
        <v>海伦</v>
      </c>
      <c r="C358" s="121">
        <v>3061</v>
      </c>
      <c r="D358" s="44">
        <v>5</v>
      </c>
      <c r="E358" s="44">
        <f t="shared" ref="E358:L358" si="323">E352</f>
        <v>0</v>
      </c>
      <c r="F358" s="44">
        <f t="shared" si="323"/>
        <v>0</v>
      </c>
      <c r="G358" s="44">
        <f t="shared" si="323"/>
        <v>1</v>
      </c>
      <c r="H358" s="44">
        <f t="shared" si="323"/>
        <v>1</v>
      </c>
      <c r="I358" s="44">
        <f t="shared" si="323"/>
        <v>1</v>
      </c>
      <c r="J358" s="44">
        <f t="shared" si="323"/>
        <v>0.5</v>
      </c>
      <c r="K358" s="44">
        <f t="shared" si="323"/>
        <v>0</v>
      </c>
      <c r="L358" s="44">
        <f t="shared" si="323"/>
        <v>0</v>
      </c>
      <c r="M358" s="44">
        <v>3001</v>
      </c>
      <c r="N358" s="44">
        <v>3001</v>
      </c>
      <c r="O358" s="44">
        <v>4</v>
      </c>
    </row>
    <row r="359" spans="1:15" x14ac:dyDescent="0.15">
      <c r="A359" s="121">
        <v>306200</v>
      </c>
      <c r="B359" s="121" t="str">
        <f>IF(ISNA(VLOOKUP(C359,Heroes_Config!$A$5:$B$148,2,)),"",VLOOKUP(C359,Heroes_Config!$A$5:$B$148,2,))</f>
        <v>高文</v>
      </c>
      <c r="C359" s="121">
        <v>3062</v>
      </c>
      <c r="D359" s="44">
        <v>0</v>
      </c>
      <c r="E359" s="44">
        <f t="shared" ref="E359:L359" si="324">E353</f>
        <v>20</v>
      </c>
      <c r="F359" s="44">
        <f t="shared" si="324"/>
        <v>10</v>
      </c>
      <c r="G359" s="44">
        <f t="shared" si="324"/>
        <v>0</v>
      </c>
      <c r="H359" s="44">
        <f t="shared" si="324"/>
        <v>0</v>
      </c>
      <c r="I359" s="44">
        <f t="shared" si="324"/>
        <v>0</v>
      </c>
      <c r="J359" s="44">
        <f t="shared" si="324"/>
        <v>0</v>
      </c>
      <c r="K359" s="44">
        <f t="shared" si="324"/>
        <v>0</v>
      </c>
      <c r="L359" s="44">
        <f t="shared" si="324"/>
        <v>0</v>
      </c>
      <c r="M359" s="44">
        <v>3001</v>
      </c>
      <c r="N359" s="44">
        <v>3001</v>
      </c>
      <c r="O359" s="44">
        <v>1</v>
      </c>
    </row>
    <row r="360" spans="1:15" x14ac:dyDescent="0.15">
      <c r="A360" s="121">
        <v>306201</v>
      </c>
      <c r="B360" s="121" t="str">
        <f>IF(ISNA(VLOOKUP(C360,Heroes_Config!$A$5:$B$148,2,)),"",VLOOKUP(C360,Heroes_Config!$A$5:$B$148,2,))</f>
        <v>高文</v>
      </c>
      <c r="C360" s="121">
        <v>3062</v>
      </c>
      <c r="D360" s="44">
        <v>1</v>
      </c>
      <c r="E360" s="44">
        <f t="shared" ref="E360:L360" si="325">E354</f>
        <v>50</v>
      </c>
      <c r="F360" s="44">
        <f t="shared" si="325"/>
        <v>25</v>
      </c>
      <c r="G360" s="44">
        <f t="shared" si="325"/>
        <v>0.2</v>
      </c>
      <c r="H360" s="44">
        <f t="shared" si="325"/>
        <v>0.2</v>
      </c>
      <c r="I360" s="44">
        <f t="shared" si="325"/>
        <v>0.2</v>
      </c>
      <c r="J360" s="44">
        <f t="shared" si="325"/>
        <v>0.1</v>
      </c>
      <c r="K360" s="44">
        <f t="shared" si="325"/>
        <v>0</v>
      </c>
      <c r="L360" s="44">
        <f t="shared" si="325"/>
        <v>0</v>
      </c>
      <c r="M360" s="44">
        <v>3001</v>
      </c>
      <c r="N360" s="44">
        <v>3001</v>
      </c>
      <c r="O360" s="44">
        <v>2</v>
      </c>
    </row>
    <row r="361" spans="1:15" x14ac:dyDescent="0.15">
      <c r="A361" s="121">
        <v>306202</v>
      </c>
      <c r="B361" s="121" t="str">
        <f>IF(ISNA(VLOOKUP(C361,Heroes_Config!$A$5:$B$148,2,)),"",VLOOKUP(C361,Heroes_Config!$A$5:$B$148,2,))</f>
        <v>高文</v>
      </c>
      <c r="C361" s="121">
        <v>3062</v>
      </c>
      <c r="D361" s="44">
        <v>2</v>
      </c>
      <c r="E361" s="44">
        <f t="shared" ref="E361:L361" si="326">E355</f>
        <v>100</v>
      </c>
      <c r="F361" s="44">
        <f t="shared" si="326"/>
        <v>40</v>
      </c>
      <c r="G361" s="44">
        <f t="shared" si="326"/>
        <v>0.4</v>
      </c>
      <c r="H361" s="44">
        <f t="shared" si="326"/>
        <v>0.4</v>
      </c>
      <c r="I361" s="44">
        <f t="shared" si="326"/>
        <v>0.4</v>
      </c>
      <c r="J361" s="44">
        <f t="shared" si="326"/>
        <v>0.2</v>
      </c>
      <c r="K361" s="44">
        <f t="shared" si="326"/>
        <v>0</v>
      </c>
      <c r="L361" s="44">
        <f t="shared" si="326"/>
        <v>0</v>
      </c>
      <c r="M361" s="44">
        <v>3001</v>
      </c>
      <c r="N361" s="44">
        <v>3001</v>
      </c>
      <c r="O361" s="44">
        <v>3</v>
      </c>
    </row>
    <row r="362" spans="1:15" x14ac:dyDescent="0.15">
      <c r="A362" s="121">
        <v>306203</v>
      </c>
      <c r="B362" s="121" t="str">
        <f>IF(ISNA(VLOOKUP(C362,Heroes_Config!$A$5:$B$148,2,)),"",VLOOKUP(C362,Heroes_Config!$A$5:$B$148,2,))</f>
        <v>高文</v>
      </c>
      <c r="C362" s="121">
        <v>3062</v>
      </c>
      <c r="D362" s="44">
        <v>3</v>
      </c>
      <c r="E362" s="44">
        <f t="shared" ref="E362:L362" si="327">E356</f>
        <v>200</v>
      </c>
      <c r="F362" s="44">
        <f t="shared" si="327"/>
        <v>50</v>
      </c>
      <c r="G362" s="44">
        <f t="shared" si="327"/>
        <v>0.6</v>
      </c>
      <c r="H362" s="44">
        <f t="shared" si="327"/>
        <v>0.6</v>
      </c>
      <c r="I362" s="44">
        <f t="shared" si="327"/>
        <v>0.6</v>
      </c>
      <c r="J362" s="44">
        <f t="shared" si="327"/>
        <v>0.3</v>
      </c>
      <c r="K362" s="44">
        <f t="shared" si="327"/>
        <v>0</v>
      </c>
      <c r="L362" s="44">
        <f t="shared" si="327"/>
        <v>0</v>
      </c>
      <c r="M362" s="44">
        <v>3001</v>
      </c>
      <c r="N362" s="44">
        <v>3001</v>
      </c>
      <c r="O362" s="44">
        <v>3</v>
      </c>
    </row>
    <row r="363" spans="1:15" x14ac:dyDescent="0.15">
      <c r="A363" s="121">
        <v>306204</v>
      </c>
      <c r="B363" s="121" t="str">
        <f>IF(ISNA(VLOOKUP(C363,Heroes_Config!$A$5:$B$148,2,)),"",VLOOKUP(C363,Heroes_Config!$A$5:$B$148,2,))</f>
        <v>高文</v>
      </c>
      <c r="C363" s="121">
        <v>3062</v>
      </c>
      <c r="D363" s="44">
        <v>4</v>
      </c>
      <c r="E363" s="44">
        <f t="shared" ref="E363:L363" si="328">E357</f>
        <v>400</v>
      </c>
      <c r="F363" s="44">
        <f t="shared" si="328"/>
        <v>60</v>
      </c>
      <c r="G363" s="44">
        <f t="shared" si="328"/>
        <v>0.8</v>
      </c>
      <c r="H363" s="44">
        <f t="shared" si="328"/>
        <v>0.8</v>
      </c>
      <c r="I363" s="44">
        <f t="shared" si="328"/>
        <v>0.8</v>
      </c>
      <c r="J363" s="44">
        <f t="shared" si="328"/>
        <v>0.4</v>
      </c>
      <c r="K363" s="44">
        <f t="shared" si="328"/>
        <v>0</v>
      </c>
      <c r="L363" s="44">
        <f t="shared" si="328"/>
        <v>0</v>
      </c>
      <c r="M363" s="44">
        <v>3001</v>
      </c>
      <c r="N363" s="44">
        <v>3001</v>
      </c>
      <c r="O363" s="44">
        <v>4</v>
      </c>
    </row>
    <row r="364" spans="1:15" x14ac:dyDescent="0.15">
      <c r="A364" s="121">
        <v>306205</v>
      </c>
      <c r="B364" s="121" t="str">
        <f>IF(ISNA(VLOOKUP(C364,Heroes_Config!$A$5:$B$148,2,)),"",VLOOKUP(C364,Heroes_Config!$A$5:$B$148,2,))</f>
        <v>高文</v>
      </c>
      <c r="C364" s="121">
        <v>3062</v>
      </c>
      <c r="D364" s="44">
        <v>5</v>
      </c>
      <c r="E364" s="44">
        <f t="shared" ref="E364:L364" si="329">E358</f>
        <v>0</v>
      </c>
      <c r="F364" s="44">
        <f t="shared" si="329"/>
        <v>0</v>
      </c>
      <c r="G364" s="44">
        <f t="shared" si="329"/>
        <v>1</v>
      </c>
      <c r="H364" s="44">
        <f t="shared" si="329"/>
        <v>1</v>
      </c>
      <c r="I364" s="44">
        <f t="shared" si="329"/>
        <v>1</v>
      </c>
      <c r="J364" s="44">
        <f t="shared" si="329"/>
        <v>0.5</v>
      </c>
      <c r="K364" s="44">
        <f t="shared" si="329"/>
        <v>0</v>
      </c>
      <c r="L364" s="44">
        <f t="shared" si="329"/>
        <v>0</v>
      </c>
      <c r="M364" s="44">
        <v>3001</v>
      </c>
      <c r="N364" s="44">
        <v>3001</v>
      </c>
      <c r="O364" s="44">
        <v>4</v>
      </c>
    </row>
    <row r="365" spans="1:15" x14ac:dyDescent="0.15">
      <c r="A365" s="121">
        <v>306300</v>
      </c>
      <c r="B365" s="121" t="str">
        <f>IF(ISNA(VLOOKUP(C365,Heroes_Config!$A$5:$B$148,2,)),"",VLOOKUP(C365,Heroes_Config!$A$5:$B$148,2,))</f>
        <v>薛西斯</v>
      </c>
      <c r="C365" s="121">
        <v>3063</v>
      </c>
      <c r="D365" s="44">
        <v>0</v>
      </c>
      <c r="E365" s="44">
        <f t="shared" ref="E365:L365" si="330">E359</f>
        <v>20</v>
      </c>
      <c r="F365" s="44">
        <f t="shared" si="330"/>
        <v>10</v>
      </c>
      <c r="G365" s="44">
        <f t="shared" si="330"/>
        <v>0</v>
      </c>
      <c r="H365" s="44">
        <f t="shared" si="330"/>
        <v>0</v>
      </c>
      <c r="I365" s="44">
        <f t="shared" si="330"/>
        <v>0</v>
      </c>
      <c r="J365" s="44">
        <f t="shared" si="330"/>
        <v>0</v>
      </c>
      <c r="K365" s="44">
        <f t="shared" si="330"/>
        <v>0</v>
      </c>
      <c r="L365" s="44">
        <f t="shared" si="330"/>
        <v>0</v>
      </c>
      <c r="M365" s="44">
        <v>3001</v>
      </c>
      <c r="N365" s="44">
        <v>3001</v>
      </c>
      <c r="O365" s="44">
        <v>1</v>
      </c>
    </row>
    <row r="366" spans="1:15" x14ac:dyDescent="0.15">
      <c r="A366" s="121">
        <v>306301</v>
      </c>
      <c r="B366" s="121" t="str">
        <f>IF(ISNA(VLOOKUP(C366,Heroes_Config!$A$5:$B$148,2,)),"",VLOOKUP(C366,Heroes_Config!$A$5:$B$148,2,))</f>
        <v>薛西斯</v>
      </c>
      <c r="C366" s="121">
        <v>3063</v>
      </c>
      <c r="D366" s="44">
        <v>1</v>
      </c>
      <c r="E366" s="44">
        <f t="shared" ref="E366:L366" si="331">E360</f>
        <v>50</v>
      </c>
      <c r="F366" s="44">
        <f t="shared" si="331"/>
        <v>25</v>
      </c>
      <c r="G366" s="44">
        <f t="shared" si="331"/>
        <v>0.2</v>
      </c>
      <c r="H366" s="44">
        <f t="shared" si="331"/>
        <v>0.2</v>
      </c>
      <c r="I366" s="44">
        <f t="shared" si="331"/>
        <v>0.2</v>
      </c>
      <c r="J366" s="44">
        <f t="shared" si="331"/>
        <v>0.1</v>
      </c>
      <c r="K366" s="44">
        <f t="shared" si="331"/>
        <v>0</v>
      </c>
      <c r="L366" s="44">
        <f t="shared" si="331"/>
        <v>0</v>
      </c>
      <c r="M366" s="44">
        <v>3001</v>
      </c>
      <c r="N366" s="44">
        <v>3001</v>
      </c>
      <c r="O366" s="44">
        <v>2</v>
      </c>
    </row>
    <row r="367" spans="1:15" x14ac:dyDescent="0.15">
      <c r="A367" s="121">
        <v>306302</v>
      </c>
      <c r="B367" s="121" t="str">
        <f>IF(ISNA(VLOOKUP(C367,Heroes_Config!$A$5:$B$148,2,)),"",VLOOKUP(C367,Heroes_Config!$A$5:$B$148,2,))</f>
        <v>薛西斯</v>
      </c>
      <c r="C367" s="121">
        <v>3063</v>
      </c>
      <c r="D367" s="44">
        <v>2</v>
      </c>
      <c r="E367" s="44">
        <f t="shared" ref="E367:L367" si="332">E361</f>
        <v>100</v>
      </c>
      <c r="F367" s="44">
        <f t="shared" si="332"/>
        <v>40</v>
      </c>
      <c r="G367" s="44">
        <f t="shared" si="332"/>
        <v>0.4</v>
      </c>
      <c r="H367" s="44">
        <f t="shared" si="332"/>
        <v>0.4</v>
      </c>
      <c r="I367" s="44">
        <f t="shared" si="332"/>
        <v>0.4</v>
      </c>
      <c r="J367" s="44">
        <f t="shared" si="332"/>
        <v>0.2</v>
      </c>
      <c r="K367" s="44">
        <f t="shared" si="332"/>
        <v>0</v>
      </c>
      <c r="L367" s="44">
        <f t="shared" si="332"/>
        <v>0</v>
      </c>
      <c r="M367" s="44">
        <v>3001</v>
      </c>
      <c r="N367" s="44">
        <v>3001</v>
      </c>
      <c r="O367" s="44">
        <v>3</v>
      </c>
    </row>
    <row r="368" spans="1:15" x14ac:dyDescent="0.15">
      <c r="A368" s="121">
        <v>306303</v>
      </c>
      <c r="B368" s="121" t="str">
        <f>IF(ISNA(VLOOKUP(C368,Heroes_Config!$A$5:$B$148,2,)),"",VLOOKUP(C368,Heroes_Config!$A$5:$B$148,2,))</f>
        <v>薛西斯</v>
      </c>
      <c r="C368" s="121">
        <v>3063</v>
      </c>
      <c r="D368" s="44">
        <v>3</v>
      </c>
      <c r="E368" s="44">
        <f t="shared" ref="E368:L368" si="333">E362</f>
        <v>200</v>
      </c>
      <c r="F368" s="44">
        <f t="shared" si="333"/>
        <v>50</v>
      </c>
      <c r="G368" s="44">
        <f t="shared" si="333"/>
        <v>0.6</v>
      </c>
      <c r="H368" s="44">
        <f t="shared" si="333"/>
        <v>0.6</v>
      </c>
      <c r="I368" s="44">
        <f t="shared" si="333"/>
        <v>0.6</v>
      </c>
      <c r="J368" s="44">
        <f t="shared" si="333"/>
        <v>0.3</v>
      </c>
      <c r="K368" s="44">
        <f t="shared" si="333"/>
        <v>0</v>
      </c>
      <c r="L368" s="44">
        <f t="shared" si="333"/>
        <v>0</v>
      </c>
      <c r="M368" s="44">
        <v>3001</v>
      </c>
      <c r="N368" s="44">
        <v>3001</v>
      </c>
      <c r="O368" s="44">
        <v>3</v>
      </c>
    </row>
    <row r="369" spans="1:15" x14ac:dyDescent="0.15">
      <c r="A369" s="121">
        <v>306304</v>
      </c>
      <c r="B369" s="121" t="str">
        <f>IF(ISNA(VLOOKUP(C369,Heroes_Config!$A$5:$B$148,2,)),"",VLOOKUP(C369,Heroes_Config!$A$5:$B$148,2,))</f>
        <v>薛西斯</v>
      </c>
      <c r="C369" s="121">
        <v>3063</v>
      </c>
      <c r="D369" s="44">
        <v>4</v>
      </c>
      <c r="E369" s="44">
        <f t="shared" ref="E369:L369" si="334">E363</f>
        <v>400</v>
      </c>
      <c r="F369" s="44">
        <f t="shared" si="334"/>
        <v>60</v>
      </c>
      <c r="G369" s="44">
        <f t="shared" si="334"/>
        <v>0.8</v>
      </c>
      <c r="H369" s="44">
        <f t="shared" si="334"/>
        <v>0.8</v>
      </c>
      <c r="I369" s="44">
        <f t="shared" si="334"/>
        <v>0.8</v>
      </c>
      <c r="J369" s="44">
        <f t="shared" si="334"/>
        <v>0.4</v>
      </c>
      <c r="K369" s="44">
        <f t="shared" si="334"/>
        <v>0</v>
      </c>
      <c r="L369" s="44">
        <f t="shared" si="334"/>
        <v>0</v>
      </c>
      <c r="M369" s="44">
        <v>3001</v>
      </c>
      <c r="N369" s="44">
        <v>3001</v>
      </c>
      <c r="O369" s="44">
        <v>4</v>
      </c>
    </row>
    <row r="370" spans="1:15" x14ac:dyDescent="0.15">
      <c r="A370" s="121">
        <v>306305</v>
      </c>
      <c r="B370" s="121" t="str">
        <f>IF(ISNA(VLOOKUP(C370,Heroes_Config!$A$5:$B$148,2,)),"",VLOOKUP(C370,Heroes_Config!$A$5:$B$148,2,))</f>
        <v>薛西斯</v>
      </c>
      <c r="C370" s="121">
        <v>3063</v>
      </c>
      <c r="D370" s="44">
        <v>5</v>
      </c>
      <c r="E370" s="44">
        <f t="shared" ref="E370:L370" si="335">E364</f>
        <v>0</v>
      </c>
      <c r="F370" s="44">
        <f t="shared" si="335"/>
        <v>0</v>
      </c>
      <c r="G370" s="44">
        <f t="shared" si="335"/>
        <v>1</v>
      </c>
      <c r="H370" s="44">
        <f t="shared" si="335"/>
        <v>1</v>
      </c>
      <c r="I370" s="44">
        <f t="shared" si="335"/>
        <v>1</v>
      </c>
      <c r="J370" s="44">
        <f t="shared" si="335"/>
        <v>0.5</v>
      </c>
      <c r="K370" s="44">
        <f t="shared" si="335"/>
        <v>0</v>
      </c>
      <c r="L370" s="44">
        <f t="shared" si="335"/>
        <v>0</v>
      </c>
      <c r="M370" s="44">
        <v>3001</v>
      </c>
      <c r="N370" s="44">
        <v>3001</v>
      </c>
      <c r="O370" s="44">
        <v>4</v>
      </c>
    </row>
    <row r="371" spans="1:15" x14ac:dyDescent="0.15">
      <c r="A371" s="120">
        <v>306400</v>
      </c>
      <c r="B371" s="120" t="str">
        <f>IF(ISNA(VLOOKUP(C371,Heroes_Config!$A$5:$B$148,2,)),"",VLOOKUP(C371,Heroes_Config!$A$5:$B$148,2,))</f>
        <v>风魔小太郎</v>
      </c>
      <c r="C371" s="121">
        <v>3064</v>
      </c>
      <c r="D371" s="44">
        <v>0</v>
      </c>
      <c r="E371" s="44">
        <f t="shared" ref="E371:L371" si="336">E365</f>
        <v>20</v>
      </c>
      <c r="F371" s="44">
        <f t="shared" si="336"/>
        <v>10</v>
      </c>
      <c r="G371" s="44">
        <f t="shared" si="336"/>
        <v>0</v>
      </c>
      <c r="H371" s="44">
        <f t="shared" si="336"/>
        <v>0</v>
      </c>
      <c r="I371" s="44">
        <f t="shared" si="336"/>
        <v>0</v>
      </c>
      <c r="J371" s="44">
        <f t="shared" si="336"/>
        <v>0</v>
      </c>
      <c r="K371" s="44">
        <f t="shared" si="336"/>
        <v>0</v>
      </c>
      <c r="L371" s="44">
        <f t="shared" si="336"/>
        <v>0</v>
      </c>
      <c r="M371" s="44">
        <v>3064</v>
      </c>
      <c r="N371" s="44">
        <v>3064</v>
      </c>
      <c r="O371" s="44">
        <v>1</v>
      </c>
    </row>
    <row r="372" spans="1:15" x14ac:dyDescent="0.15">
      <c r="A372" s="120">
        <v>306401</v>
      </c>
      <c r="B372" s="120" t="str">
        <f>IF(ISNA(VLOOKUP(C372,Heroes_Config!$A$5:$B$148,2,)),"",VLOOKUP(C372,Heroes_Config!$A$5:$B$148,2,))</f>
        <v>风魔小太郎</v>
      </c>
      <c r="C372" s="121">
        <v>3064</v>
      </c>
      <c r="D372" s="44">
        <v>1</v>
      </c>
      <c r="E372" s="44">
        <f t="shared" ref="E372:L372" si="337">E366</f>
        <v>50</v>
      </c>
      <c r="F372" s="44">
        <f t="shared" si="337"/>
        <v>25</v>
      </c>
      <c r="G372" s="44">
        <f t="shared" si="337"/>
        <v>0.2</v>
      </c>
      <c r="H372" s="44">
        <f t="shared" si="337"/>
        <v>0.2</v>
      </c>
      <c r="I372" s="44">
        <f t="shared" si="337"/>
        <v>0.2</v>
      </c>
      <c r="J372" s="44">
        <f t="shared" si="337"/>
        <v>0.1</v>
      </c>
      <c r="K372" s="44">
        <f t="shared" si="337"/>
        <v>0</v>
      </c>
      <c r="L372" s="44">
        <f t="shared" si="337"/>
        <v>0</v>
      </c>
      <c r="M372" s="44">
        <v>3064</v>
      </c>
      <c r="N372" s="44">
        <v>3064</v>
      </c>
      <c r="O372" s="44">
        <v>2</v>
      </c>
    </row>
    <row r="373" spans="1:15" x14ac:dyDescent="0.15">
      <c r="A373" s="120">
        <v>306402</v>
      </c>
      <c r="B373" s="120" t="str">
        <f>IF(ISNA(VLOOKUP(C373,Heroes_Config!$A$5:$B$148,2,)),"",VLOOKUP(C373,Heroes_Config!$A$5:$B$148,2,))</f>
        <v>风魔小太郎</v>
      </c>
      <c r="C373" s="121">
        <v>3064</v>
      </c>
      <c r="D373" s="44">
        <v>2</v>
      </c>
      <c r="E373" s="44">
        <f t="shared" ref="E373:L373" si="338">E367</f>
        <v>100</v>
      </c>
      <c r="F373" s="44">
        <f t="shared" si="338"/>
        <v>40</v>
      </c>
      <c r="G373" s="44">
        <f t="shared" si="338"/>
        <v>0.4</v>
      </c>
      <c r="H373" s="44">
        <f t="shared" si="338"/>
        <v>0.4</v>
      </c>
      <c r="I373" s="44">
        <f t="shared" si="338"/>
        <v>0.4</v>
      </c>
      <c r="J373" s="44">
        <f t="shared" si="338"/>
        <v>0.2</v>
      </c>
      <c r="K373" s="44">
        <f t="shared" si="338"/>
        <v>0</v>
      </c>
      <c r="L373" s="44">
        <f t="shared" si="338"/>
        <v>0</v>
      </c>
      <c r="M373" s="44">
        <v>3064</v>
      </c>
      <c r="N373" s="44">
        <v>3064</v>
      </c>
      <c r="O373" s="44">
        <v>3</v>
      </c>
    </row>
    <row r="374" spans="1:15" x14ac:dyDescent="0.15">
      <c r="A374" s="120">
        <v>306403</v>
      </c>
      <c r="B374" s="120" t="str">
        <f>IF(ISNA(VLOOKUP(C374,Heroes_Config!$A$5:$B$148,2,)),"",VLOOKUP(C374,Heroes_Config!$A$5:$B$148,2,))</f>
        <v>风魔小太郎</v>
      </c>
      <c r="C374" s="121">
        <v>3064</v>
      </c>
      <c r="D374" s="44">
        <v>3</v>
      </c>
      <c r="E374" s="44">
        <f t="shared" ref="E374:L374" si="339">E368</f>
        <v>200</v>
      </c>
      <c r="F374" s="44">
        <f t="shared" si="339"/>
        <v>50</v>
      </c>
      <c r="G374" s="44">
        <f t="shared" si="339"/>
        <v>0.6</v>
      </c>
      <c r="H374" s="44">
        <f t="shared" si="339"/>
        <v>0.6</v>
      </c>
      <c r="I374" s="44">
        <f t="shared" si="339"/>
        <v>0.6</v>
      </c>
      <c r="J374" s="44">
        <f t="shared" si="339"/>
        <v>0.3</v>
      </c>
      <c r="K374" s="44">
        <f t="shared" si="339"/>
        <v>0</v>
      </c>
      <c r="L374" s="44">
        <f t="shared" si="339"/>
        <v>0</v>
      </c>
      <c r="M374" s="44">
        <v>3064</v>
      </c>
      <c r="N374" s="44">
        <v>3064</v>
      </c>
      <c r="O374" s="44">
        <v>3</v>
      </c>
    </row>
    <row r="375" spans="1:15" x14ac:dyDescent="0.15">
      <c r="A375" s="120">
        <v>306404</v>
      </c>
      <c r="B375" s="120" t="str">
        <f>IF(ISNA(VLOOKUP(C375,Heroes_Config!$A$5:$B$148,2,)),"",VLOOKUP(C375,Heroes_Config!$A$5:$B$148,2,))</f>
        <v>风魔小太郎</v>
      </c>
      <c r="C375" s="121">
        <v>3064</v>
      </c>
      <c r="D375" s="44">
        <v>4</v>
      </c>
      <c r="E375" s="44">
        <f t="shared" ref="E375:L375" si="340">E369</f>
        <v>400</v>
      </c>
      <c r="F375" s="44">
        <f t="shared" si="340"/>
        <v>60</v>
      </c>
      <c r="G375" s="44">
        <f t="shared" si="340"/>
        <v>0.8</v>
      </c>
      <c r="H375" s="44">
        <f t="shared" si="340"/>
        <v>0.8</v>
      </c>
      <c r="I375" s="44">
        <f t="shared" si="340"/>
        <v>0.8</v>
      </c>
      <c r="J375" s="44">
        <f t="shared" si="340"/>
        <v>0.4</v>
      </c>
      <c r="K375" s="44">
        <f t="shared" si="340"/>
        <v>0</v>
      </c>
      <c r="L375" s="44">
        <f t="shared" si="340"/>
        <v>0</v>
      </c>
      <c r="M375" s="44">
        <v>3064</v>
      </c>
      <c r="N375" s="44">
        <v>3064</v>
      </c>
      <c r="O375" s="44">
        <v>4</v>
      </c>
    </row>
    <row r="376" spans="1:15" x14ac:dyDescent="0.15">
      <c r="A376" s="120">
        <v>306405</v>
      </c>
      <c r="B376" s="120" t="str">
        <f>IF(ISNA(VLOOKUP(C376,Heroes_Config!$A$5:$B$148,2,)),"",VLOOKUP(C376,Heroes_Config!$A$5:$B$148,2,))</f>
        <v>风魔小太郎</v>
      </c>
      <c r="C376" s="121">
        <v>3064</v>
      </c>
      <c r="D376" s="44">
        <v>5</v>
      </c>
      <c r="E376" s="44">
        <f t="shared" ref="E376:L376" si="341">E370</f>
        <v>0</v>
      </c>
      <c r="F376" s="44">
        <f t="shared" si="341"/>
        <v>0</v>
      </c>
      <c r="G376" s="44">
        <f t="shared" si="341"/>
        <v>1</v>
      </c>
      <c r="H376" s="44">
        <f t="shared" si="341"/>
        <v>1</v>
      </c>
      <c r="I376" s="44">
        <f t="shared" si="341"/>
        <v>1</v>
      </c>
      <c r="J376" s="44">
        <f t="shared" si="341"/>
        <v>0.5</v>
      </c>
      <c r="K376" s="44">
        <f t="shared" si="341"/>
        <v>0</v>
      </c>
      <c r="L376" s="44">
        <f t="shared" si="341"/>
        <v>0</v>
      </c>
      <c r="M376" s="44">
        <v>3064</v>
      </c>
      <c r="N376" s="44">
        <v>3064</v>
      </c>
      <c r="O376" s="44">
        <v>4</v>
      </c>
    </row>
    <row r="377" spans="1:15" x14ac:dyDescent="0.15">
      <c r="A377" s="120">
        <v>306500</v>
      </c>
      <c r="B377" s="120" t="str">
        <f>IF(ISNA(VLOOKUP(C377,Heroes_Config!$A$5:$B$148,2,)),"",VLOOKUP(C377,Heroes_Config!$A$5:$B$148,2,))</f>
        <v>猿飞佐助</v>
      </c>
      <c r="C377" s="121">
        <v>3065</v>
      </c>
      <c r="D377" s="44">
        <v>0</v>
      </c>
      <c r="E377" s="44">
        <f t="shared" ref="E377:L377" si="342">E371</f>
        <v>20</v>
      </c>
      <c r="F377" s="44">
        <f t="shared" si="342"/>
        <v>10</v>
      </c>
      <c r="G377" s="44">
        <f t="shared" si="342"/>
        <v>0</v>
      </c>
      <c r="H377" s="44">
        <f t="shared" si="342"/>
        <v>0</v>
      </c>
      <c r="I377" s="44">
        <f t="shared" si="342"/>
        <v>0</v>
      </c>
      <c r="J377" s="44">
        <f t="shared" si="342"/>
        <v>0</v>
      </c>
      <c r="K377" s="44">
        <f t="shared" si="342"/>
        <v>0</v>
      </c>
      <c r="L377" s="44">
        <f t="shared" si="342"/>
        <v>0</v>
      </c>
      <c r="M377" s="44">
        <v>3065</v>
      </c>
      <c r="N377" s="44">
        <v>3065</v>
      </c>
      <c r="O377" s="44">
        <v>1</v>
      </c>
    </row>
    <row r="378" spans="1:15" x14ac:dyDescent="0.15">
      <c r="A378" s="120">
        <v>306501</v>
      </c>
      <c r="B378" s="120" t="str">
        <f>IF(ISNA(VLOOKUP(C378,Heroes_Config!$A$5:$B$148,2,)),"",VLOOKUP(C378,Heroes_Config!$A$5:$B$148,2,))</f>
        <v>猿飞佐助</v>
      </c>
      <c r="C378" s="121">
        <v>3065</v>
      </c>
      <c r="D378" s="44">
        <v>1</v>
      </c>
      <c r="E378" s="44">
        <f t="shared" ref="E378:L378" si="343">E372</f>
        <v>50</v>
      </c>
      <c r="F378" s="44">
        <f t="shared" si="343"/>
        <v>25</v>
      </c>
      <c r="G378" s="44">
        <f t="shared" si="343"/>
        <v>0.2</v>
      </c>
      <c r="H378" s="44">
        <f t="shared" si="343"/>
        <v>0.2</v>
      </c>
      <c r="I378" s="44">
        <f t="shared" si="343"/>
        <v>0.2</v>
      </c>
      <c r="J378" s="44">
        <f t="shared" si="343"/>
        <v>0.1</v>
      </c>
      <c r="K378" s="44">
        <f t="shared" si="343"/>
        <v>0</v>
      </c>
      <c r="L378" s="44">
        <f t="shared" si="343"/>
        <v>0</v>
      </c>
      <c r="M378" s="44">
        <v>3065</v>
      </c>
      <c r="N378" s="44">
        <v>3065</v>
      </c>
      <c r="O378" s="44">
        <v>2</v>
      </c>
    </row>
    <row r="379" spans="1:15" x14ac:dyDescent="0.15">
      <c r="A379" s="120">
        <v>306502</v>
      </c>
      <c r="B379" s="120" t="str">
        <f>IF(ISNA(VLOOKUP(C379,Heroes_Config!$A$5:$B$148,2,)),"",VLOOKUP(C379,Heroes_Config!$A$5:$B$148,2,))</f>
        <v>猿飞佐助</v>
      </c>
      <c r="C379" s="121">
        <v>3065</v>
      </c>
      <c r="D379" s="44">
        <v>2</v>
      </c>
      <c r="E379" s="44">
        <f t="shared" ref="E379:L379" si="344">E373</f>
        <v>100</v>
      </c>
      <c r="F379" s="44">
        <f t="shared" si="344"/>
        <v>40</v>
      </c>
      <c r="G379" s="44">
        <f t="shared" si="344"/>
        <v>0.4</v>
      </c>
      <c r="H379" s="44">
        <f t="shared" si="344"/>
        <v>0.4</v>
      </c>
      <c r="I379" s="44">
        <f t="shared" si="344"/>
        <v>0.4</v>
      </c>
      <c r="J379" s="44">
        <f t="shared" si="344"/>
        <v>0.2</v>
      </c>
      <c r="K379" s="44">
        <f t="shared" si="344"/>
        <v>0</v>
      </c>
      <c r="L379" s="44">
        <f t="shared" si="344"/>
        <v>0</v>
      </c>
      <c r="M379" s="44">
        <v>3065</v>
      </c>
      <c r="N379" s="44">
        <v>3065</v>
      </c>
      <c r="O379" s="44">
        <v>3</v>
      </c>
    </row>
    <row r="380" spans="1:15" x14ac:dyDescent="0.15">
      <c r="A380" s="120">
        <v>306503</v>
      </c>
      <c r="B380" s="120" t="str">
        <f>IF(ISNA(VLOOKUP(C380,Heroes_Config!$A$5:$B$148,2,)),"",VLOOKUP(C380,Heroes_Config!$A$5:$B$148,2,))</f>
        <v>猿飞佐助</v>
      </c>
      <c r="C380" s="121">
        <v>3065</v>
      </c>
      <c r="D380" s="44">
        <v>3</v>
      </c>
      <c r="E380" s="44">
        <f t="shared" ref="E380:L380" si="345">E374</f>
        <v>200</v>
      </c>
      <c r="F380" s="44">
        <f t="shared" si="345"/>
        <v>50</v>
      </c>
      <c r="G380" s="44">
        <f t="shared" si="345"/>
        <v>0.6</v>
      </c>
      <c r="H380" s="44">
        <f t="shared" si="345"/>
        <v>0.6</v>
      </c>
      <c r="I380" s="44">
        <f t="shared" si="345"/>
        <v>0.6</v>
      </c>
      <c r="J380" s="44">
        <f t="shared" si="345"/>
        <v>0.3</v>
      </c>
      <c r="K380" s="44">
        <f t="shared" si="345"/>
        <v>0</v>
      </c>
      <c r="L380" s="44">
        <f t="shared" si="345"/>
        <v>0</v>
      </c>
      <c r="M380" s="44">
        <v>3065</v>
      </c>
      <c r="N380" s="44">
        <v>3065</v>
      </c>
      <c r="O380" s="44">
        <v>3</v>
      </c>
    </row>
    <row r="381" spans="1:15" x14ac:dyDescent="0.15">
      <c r="A381" s="120">
        <v>306504</v>
      </c>
      <c r="B381" s="120" t="str">
        <f>IF(ISNA(VLOOKUP(C381,Heroes_Config!$A$5:$B$148,2,)),"",VLOOKUP(C381,Heroes_Config!$A$5:$B$148,2,))</f>
        <v>猿飞佐助</v>
      </c>
      <c r="C381" s="121">
        <v>3065</v>
      </c>
      <c r="D381" s="44">
        <v>4</v>
      </c>
      <c r="E381" s="44">
        <f t="shared" ref="E381:L381" si="346">E375</f>
        <v>400</v>
      </c>
      <c r="F381" s="44">
        <f t="shared" si="346"/>
        <v>60</v>
      </c>
      <c r="G381" s="44">
        <f t="shared" si="346"/>
        <v>0.8</v>
      </c>
      <c r="H381" s="44">
        <f t="shared" si="346"/>
        <v>0.8</v>
      </c>
      <c r="I381" s="44">
        <f t="shared" si="346"/>
        <v>0.8</v>
      </c>
      <c r="J381" s="44">
        <f t="shared" si="346"/>
        <v>0.4</v>
      </c>
      <c r="K381" s="44">
        <f t="shared" si="346"/>
        <v>0</v>
      </c>
      <c r="L381" s="44">
        <f t="shared" si="346"/>
        <v>0</v>
      </c>
      <c r="M381" s="44">
        <v>3065</v>
      </c>
      <c r="N381" s="44">
        <v>3065</v>
      </c>
      <c r="O381" s="44">
        <v>4</v>
      </c>
    </row>
    <row r="382" spans="1:15" x14ac:dyDescent="0.15">
      <c r="A382" s="120">
        <v>306505</v>
      </c>
      <c r="B382" s="120" t="str">
        <f>IF(ISNA(VLOOKUP(C382,Heroes_Config!$A$5:$B$148,2,)),"",VLOOKUP(C382,Heroes_Config!$A$5:$B$148,2,))</f>
        <v>猿飞佐助</v>
      </c>
      <c r="C382" s="121">
        <v>3065</v>
      </c>
      <c r="D382" s="44">
        <v>5</v>
      </c>
      <c r="E382" s="44">
        <f t="shared" ref="E382:L382" si="347">E376</f>
        <v>0</v>
      </c>
      <c r="F382" s="44">
        <f t="shared" si="347"/>
        <v>0</v>
      </c>
      <c r="G382" s="44">
        <f t="shared" si="347"/>
        <v>1</v>
      </c>
      <c r="H382" s="44">
        <f t="shared" si="347"/>
        <v>1</v>
      </c>
      <c r="I382" s="44">
        <f t="shared" si="347"/>
        <v>1</v>
      </c>
      <c r="J382" s="44">
        <f t="shared" si="347"/>
        <v>0.5</v>
      </c>
      <c r="K382" s="44">
        <f t="shared" si="347"/>
        <v>0</v>
      </c>
      <c r="L382" s="44">
        <f t="shared" si="347"/>
        <v>0</v>
      </c>
      <c r="M382" s="44">
        <v>3065</v>
      </c>
      <c r="N382" s="44">
        <v>3065</v>
      </c>
      <c r="O382" s="44">
        <v>4</v>
      </c>
    </row>
    <row r="383" spans="1:15" x14ac:dyDescent="0.15">
      <c r="A383" s="120">
        <v>77700</v>
      </c>
      <c r="B383" s="120" t="str">
        <f>IF(ISNA(VLOOKUP(C383,Heroes_Config!$A$5:$B$148,2,)),"",VLOOKUP(C383,Heroes_Config!$A$5:$B$148,2,))</f>
        <v>假梅林</v>
      </c>
      <c r="C383" s="42">
        <v>777</v>
      </c>
      <c r="D383" s="44">
        <v>0</v>
      </c>
      <c r="E383" s="44">
        <f t="shared" ref="E383:L383" si="348">E371</f>
        <v>20</v>
      </c>
      <c r="F383" s="44">
        <f t="shared" si="348"/>
        <v>10</v>
      </c>
      <c r="G383" s="44">
        <f t="shared" si="348"/>
        <v>0</v>
      </c>
      <c r="H383" s="44">
        <f t="shared" si="348"/>
        <v>0</v>
      </c>
      <c r="I383" s="44">
        <f t="shared" si="348"/>
        <v>0</v>
      </c>
      <c r="J383" s="44">
        <f t="shared" si="348"/>
        <v>0</v>
      </c>
      <c r="K383" s="44">
        <f t="shared" si="348"/>
        <v>0</v>
      </c>
      <c r="L383" s="44">
        <f t="shared" si="348"/>
        <v>0</v>
      </c>
      <c r="M383" s="44">
        <v>3003</v>
      </c>
      <c r="N383" s="44">
        <v>3003</v>
      </c>
      <c r="O383" s="44">
        <v>1</v>
      </c>
    </row>
    <row r="384" spans="1:15" x14ac:dyDescent="0.15">
      <c r="A384" s="120">
        <v>77701</v>
      </c>
      <c r="B384" s="120" t="str">
        <f>IF(ISNA(VLOOKUP(C384,Heroes_Config!$A$5:$B$148,2,)),"",VLOOKUP(C384,Heroes_Config!$A$5:$B$148,2,))</f>
        <v>假梅林</v>
      </c>
      <c r="C384" s="42">
        <v>777</v>
      </c>
      <c r="D384" s="44">
        <v>1</v>
      </c>
      <c r="E384" s="44">
        <f t="shared" ref="E384:L384" si="349">E372</f>
        <v>50</v>
      </c>
      <c r="F384" s="44">
        <f t="shared" si="349"/>
        <v>25</v>
      </c>
      <c r="G384" s="44">
        <f t="shared" si="349"/>
        <v>0.2</v>
      </c>
      <c r="H384" s="44">
        <f t="shared" si="349"/>
        <v>0.2</v>
      </c>
      <c r="I384" s="44">
        <f t="shared" si="349"/>
        <v>0.2</v>
      </c>
      <c r="J384" s="44">
        <f t="shared" si="349"/>
        <v>0.1</v>
      </c>
      <c r="K384" s="44">
        <f t="shared" si="349"/>
        <v>0</v>
      </c>
      <c r="L384" s="44">
        <f t="shared" si="349"/>
        <v>0</v>
      </c>
      <c r="M384" s="44">
        <v>3003</v>
      </c>
      <c r="N384" s="44">
        <v>3003</v>
      </c>
      <c r="O384" s="44">
        <v>2</v>
      </c>
    </row>
    <row r="385" spans="1:15" x14ac:dyDescent="0.15">
      <c r="A385" s="120">
        <v>77702</v>
      </c>
      <c r="B385" s="120" t="str">
        <f>IF(ISNA(VLOOKUP(C385,Heroes_Config!$A$5:$B$148,2,)),"",VLOOKUP(C385,Heroes_Config!$A$5:$B$148,2,))</f>
        <v>假梅林</v>
      </c>
      <c r="C385" s="42">
        <v>777</v>
      </c>
      <c r="D385" s="44">
        <v>2</v>
      </c>
      <c r="E385" s="44">
        <f t="shared" ref="E385:L385" si="350">E373</f>
        <v>100</v>
      </c>
      <c r="F385" s="44">
        <f t="shared" si="350"/>
        <v>40</v>
      </c>
      <c r="G385" s="44">
        <f t="shared" si="350"/>
        <v>0.4</v>
      </c>
      <c r="H385" s="44">
        <f t="shared" si="350"/>
        <v>0.4</v>
      </c>
      <c r="I385" s="44">
        <f t="shared" si="350"/>
        <v>0.4</v>
      </c>
      <c r="J385" s="44">
        <f t="shared" si="350"/>
        <v>0.2</v>
      </c>
      <c r="K385" s="44">
        <f t="shared" si="350"/>
        <v>0</v>
      </c>
      <c r="L385" s="44">
        <f t="shared" si="350"/>
        <v>0</v>
      </c>
      <c r="M385" s="44">
        <v>3003</v>
      </c>
      <c r="N385" s="44">
        <v>3003</v>
      </c>
      <c r="O385" s="44">
        <v>3</v>
      </c>
    </row>
    <row r="386" spans="1:15" x14ac:dyDescent="0.15">
      <c r="A386" s="120">
        <v>77703</v>
      </c>
      <c r="B386" s="120" t="str">
        <f>IF(ISNA(VLOOKUP(C386,Heroes_Config!$A$5:$B$148,2,)),"",VLOOKUP(C386,Heroes_Config!$A$5:$B$148,2,))</f>
        <v>假梅林</v>
      </c>
      <c r="C386" s="42">
        <v>777</v>
      </c>
      <c r="D386" s="44">
        <v>3</v>
      </c>
      <c r="E386" s="44">
        <f t="shared" ref="E386:L386" si="351">E374</f>
        <v>200</v>
      </c>
      <c r="F386" s="44">
        <f t="shared" si="351"/>
        <v>50</v>
      </c>
      <c r="G386" s="44">
        <f t="shared" si="351"/>
        <v>0.6</v>
      </c>
      <c r="H386" s="44">
        <f t="shared" si="351"/>
        <v>0.6</v>
      </c>
      <c r="I386" s="44">
        <f t="shared" si="351"/>
        <v>0.6</v>
      </c>
      <c r="J386" s="44">
        <f t="shared" si="351"/>
        <v>0.3</v>
      </c>
      <c r="K386" s="44">
        <f t="shared" si="351"/>
        <v>0</v>
      </c>
      <c r="L386" s="44">
        <f t="shared" si="351"/>
        <v>0</v>
      </c>
      <c r="M386" s="44">
        <v>3003</v>
      </c>
      <c r="N386" s="44">
        <v>3003</v>
      </c>
      <c r="O386" s="44">
        <v>3</v>
      </c>
    </row>
    <row r="387" spans="1:15" x14ac:dyDescent="0.15">
      <c r="A387" s="120">
        <v>77704</v>
      </c>
      <c r="B387" s="120" t="str">
        <f>IF(ISNA(VLOOKUP(C387,Heroes_Config!$A$5:$B$148,2,)),"",VLOOKUP(C387,Heroes_Config!$A$5:$B$148,2,))</f>
        <v>假梅林</v>
      </c>
      <c r="C387" s="42">
        <v>777</v>
      </c>
      <c r="D387" s="44">
        <v>4</v>
      </c>
      <c r="E387" s="44">
        <f t="shared" ref="E387:L387" si="352">E375</f>
        <v>400</v>
      </c>
      <c r="F387" s="44">
        <f t="shared" si="352"/>
        <v>60</v>
      </c>
      <c r="G387" s="44">
        <f t="shared" si="352"/>
        <v>0.8</v>
      </c>
      <c r="H387" s="44">
        <f t="shared" si="352"/>
        <v>0.8</v>
      </c>
      <c r="I387" s="44">
        <f t="shared" si="352"/>
        <v>0.8</v>
      </c>
      <c r="J387" s="44">
        <f t="shared" si="352"/>
        <v>0.4</v>
      </c>
      <c r="K387" s="44">
        <f t="shared" si="352"/>
        <v>0</v>
      </c>
      <c r="L387" s="44">
        <f t="shared" si="352"/>
        <v>0</v>
      </c>
      <c r="M387" s="44">
        <v>3003</v>
      </c>
      <c r="N387" s="44">
        <v>3003</v>
      </c>
      <c r="O387" s="44">
        <v>4</v>
      </c>
    </row>
    <row r="388" spans="1:15" x14ac:dyDescent="0.15">
      <c r="A388" s="120">
        <v>77705</v>
      </c>
      <c r="B388" s="120" t="str">
        <f>IF(ISNA(VLOOKUP(C388,Heroes_Config!$A$5:$B$148,2,)),"",VLOOKUP(C388,Heroes_Config!$A$5:$B$148,2,))</f>
        <v>假梅林</v>
      </c>
      <c r="C388" s="42">
        <v>777</v>
      </c>
      <c r="D388" s="44">
        <v>5</v>
      </c>
      <c r="E388" s="44">
        <f t="shared" ref="E388:L388" si="353">E376</f>
        <v>0</v>
      </c>
      <c r="F388" s="44">
        <f t="shared" si="353"/>
        <v>0</v>
      </c>
      <c r="G388" s="44">
        <f t="shared" si="353"/>
        <v>1</v>
      </c>
      <c r="H388" s="44">
        <f t="shared" si="353"/>
        <v>1</v>
      </c>
      <c r="I388" s="44">
        <f t="shared" si="353"/>
        <v>1</v>
      </c>
      <c r="J388" s="44">
        <f t="shared" si="353"/>
        <v>0.5</v>
      </c>
      <c r="K388" s="44">
        <f t="shared" si="353"/>
        <v>0</v>
      </c>
      <c r="L388" s="44">
        <f t="shared" si="353"/>
        <v>0</v>
      </c>
      <c r="M388" s="44">
        <v>3003</v>
      </c>
      <c r="N388" s="44">
        <v>3003</v>
      </c>
      <c r="O388" s="44">
        <v>4</v>
      </c>
    </row>
    <row r="389" spans="1:15" x14ac:dyDescent="0.15">
      <c r="A389" s="120">
        <v>77800</v>
      </c>
      <c r="B389" s="120" t="str">
        <f>IF(ISNA(VLOOKUP(C389,Heroes_Config!$A$5:$B$148,2,)),"",VLOOKUP(C389,Heroes_Config!$A$5:$B$148,2,))</f>
        <v>假亚瑟王</v>
      </c>
      <c r="C389" s="42">
        <v>778</v>
      </c>
      <c r="D389" s="44">
        <v>0</v>
      </c>
      <c r="E389" s="44">
        <f t="shared" ref="E389:L389" si="354">E383</f>
        <v>20</v>
      </c>
      <c r="F389" s="44">
        <f t="shared" si="354"/>
        <v>10</v>
      </c>
      <c r="G389" s="44">
        <f t="shared" si="354"/>
        <v>0</v>
      </c>
      <c r="H389" s="44">
        <f t="shared" si="354"/>
        <v>0</v>
      </c>
      <c r="I389" s="44">
        <f t="shared" si="354"/>
        <v>0</v>
      </c>
      <c r="J389" s="44">
        <f t="shared" si="354"/>
        <v>0</v>
      </c>
      <c r="K389" s="44">
        <f t="shared" si="354"/>
        <v>0</v>
      </c>
      <c r="L389" s="44">
        <f t="shared" si="354"/>
        <v>0</v>
      </c>
      <c r="M389" s="44">
        <v>3005</v>
      </c>
      <c r="N389" s="44">
        <v>3005</v>
      </c>
      <c r="O389" s="44">
        <v>1</v>
      </c>
    </row>
    <row r="390" spans="1:15" x14ac:dyDescent="0.15">
      <c r="A390" s="120">
        <v>77801</v>
      </c>
      <c r="B390" s="120" t="str">
        <f>IF(ISNA(VLOOKUP(C390,Heroes_Config!$A$5:$B$148,2,)),"",VLOOKUP(C390,Heroes_Config!$A$5:$B$148,2,))</f>
        <v>假亚瑟王</v>
      </c>
      <c r="C390" s="42">
        <v>778</v>
      </c>
      <c r="D390" s="44">
        <v>1</v>
      </c>
      <c r="E390" s="44">
        <f t="shared" ref="E390:L390" si="355">E384</f>
        <v>50</v>
      </c>
      <c r="F390" s="44">
        <f t="shared" si="355"/>
        <v>25</v>
      </c>
      <c r="G390" s="44">
        <f t="shared" si="355"/>
        <v>0.2</v>
      </c>
      <c r="H390" s="44">
        <f t="shared" si="355"/>
        <v>0.2</v>
      </c>
      <c r="I390" s="44">
        <f t="shared" si="355"/>
        <v>0.2</v>
      </c>
      <c r="J390" s="44">
        <f t="shared" si="355"/>
        <v>0.1</v>
      </c>
      <c r="K390" s="44">
        <f t="shared" si="355"/>
        <v>0</v>
      </c>
      <c r="L390" s="44">
        <f t="shared" si="355"/>
        <v>0</v>
      </c>
      <c r="M390" s="44">
        <v>3005</v>
      </c>
      <c r="N390" s="44">
        <v>3005</v>
      </c>
      <c r="O390" s="44">
        <v>2</v>
      </c>
    </row>
    <row r="391" spans="1:15" x14ac:dyDescent="0.15">
      <c r="A391" s="120">
        <v>77802</v>
      </c>
      <c r="B391" s="120" t="str">
        <f>IF(ISNA(VLOOKUP(C391,Heroes_Config!$A$5:$B$148,2,)),"",VLOOKUP(C391,Heroes_Config!$A$5:$B$148,2,))</f>
        <v>假亚瑟王</v>
      </c>
      <c r="C391" s="42">
        <v>778</v>
      </c>
      <c r="D391" s="44">
        <v>2</v>
      </c>
      <c r="E391" s="44">
        <f t="shared" ref="E391:L391" si="356">E385</f>
        <v>100</v>
      </c>
      <c r="F391" s="44">
        <f t="shared" si="356"/>
        <v>40</v>
      </c>
      <c r="G391" s="44">
        <f t="shared" si="356"/>
        <v>0.4</v>
      </c>
      <c r="H391" s="44">
        <f t="shared" si="356"/>
        <v>0.4</v>
      </c>
      <c r="I391" s="44">
        <f t="shared" si="356"/>
        <v>0.4</v>
      </c>
      <c r="J391" s="44">
        <f t="shared" si="356"/>
        <v>0.2</v>
      </c>
      <c r="K391" s="44">
        <f t="shared" si="356"/>
        <v>0</v>
      </c>
      <c r="L391" s="44">
        <f t="shared" si="356"/>
        <v>0</v>
      </c>
      <c r="M391" s="44">
        <v>3005</v>
      </c>
      <c r="N391" s="44">
        <v>3005</v>
      </c>
      <c r="O391" s="44">
        <v>3</v>
      </c>
    </row>
    <row r="392" spans="1:15" x14ac:dyDescent="0.15">
      <c r="A392" s="120">
        <v>77803</v>
      </c>
      <c r="B392" s="120" t="str">
        <f>IF(ISNA(VLOOKUP(C392,Heroes_Config!$A$5:$B$148,2,)),"",VLOOKUP(C392,Heroes_Config!$A$5:$B$148,2,))</f>
        <v>假亚瑟王</v>
      </c>
      <c r="C392" s="42">
        <v>778</v>
      </c>
      <c r="D392" s="44">
        <v>3</v>
      </c>
      <c r="E392" s="44">
        <f t="shared" ref="E392:L392" si="357">E386</f>
        <v>200</v>
      </c>
      <c r="F392" s="44">
        <f t="shared" si="357"/>
        <v>50</v>
      </c>
      <c r="G392" s="44">
        <f t="shared" si="357"/>
        <v>0.6</v>
      </c>
      <c r="H392" s="44">
        <f t="shared" si="357"/>
        <v>0.6</v>
      </c>
      <c r="I392" s="44">
        <f t="shared" si="357"/>
        <v>0.6</v>
      </c>
      <c r="J392" s="44">
        <f t="shared" si="357"/>
        <v>0.3</v>
      </c>
      <c r="K392" s="44">
        <f t="shared" si="357"/>
        <v>0</v>
      </c>
      <c r="L392" s="44">
        <f t="shared" si="357"/>
        <v>0</v>
      </c>
      <c r="M392" s="44">
        <v>3005</v>
      </c>
      <c r="N392" s="44">
        <v>3005</v>
      </c>
      <c r="O392" s="44">
        <v>3</v>
      </c>
    </row>
    <row r="393" spans="1:15" x14ac:dyDescent="0.15">
      <c r="A393" s="120">
        <v>77804</v>
      </c>
      <c r="B393" s="120" t="str">
        <f>IF(ISNA(VLOOKUP(C393,Heroes_Config!$A$5:$B$148,2,)),"",VLOOKUP(C393,Heroes_Config!$A$5:$B$148,2,))</f>
        <v>假亚瑟王</v>
      </c>
      <c r="C393" s="42">
        <v>778</v>
      </c>
      <c r="D393" s="44">
        <v>4</v>
      </c>
      <c r="E393" s="44">
        <f t="shared" ref="E393:L393" si="358">E387</f>
        <v>400</v>
      </c>
      <c r="F393" s="44">
        <f t="shared" si="358"/>
        <v>60</v>
      </c>
      <c r="G393" s="44">
        <f t="shared" si="358"/>
        <v>0.8</v>
      </c>
      <c r="H393" s="44">
        <f t="shared" si="358"/>
        <v>0.8</v>
      </c>
      <c r="I393" s="44">
        <f t="shared" si="358"/>
        <v>0.8</v>
      </c>
      <c r="J393" s="44">
        <f t="shared" si="358"/>
        <v>0.4</v>
      </c>
      <c r="K393" s="44">
        <f t="shared" si="358"/>
        <v>0</v>
      </c>
      <c r="L393" s="44">
        <f t="shared" si="358"/>
        <v>0</v>
      </c>
      <c r="M393" s="44">
        <v>3005</v>
      </c>
      <c r="N393" s="44">
        <v>3005</v>
      </c>
      <c r="O393" s="44">
        <v>4</v>
      </c>
    </row>
    <row r="394" spans="1:15" x14ac:dyDescent="0.15">
      <c r="A394" s="120">
        <v>77805</v>
      </c>
      <c r="B394" s="120" t="str">
        <f>IF(ISNA(VLOOKUP(C394,Heroes_Config!$A$5:$B$148,2,)),"",VLOOKUP(C394,Heroes_Config!$A$5:$B$148,2,))</f>
        <v>假亚瑟王</v>
      </c>
      <c r="C394" s="42">
        <v>778</v>
      </c>
      <c r="D394" s="44">
        <v>5</v>
      </c>
      <c r="E394" s="44">
        <f t="shared" ref="E394:L394" si="359">E388</f>
        <v>0</v>
      </c>
      <c r="F394" s="44">
        <f t="shared" si="359"/>
        <v>0</v>
      </c>
      <c r="G394" s="44">
        <f t="shared" si="359"/>
        <v>1</v>
      </c>
      <c r="H394" s="44">
        <f t="shared" si="359"/>
        <v>1</v>
      </c>
      <c r="I394" s="44">
        <f t="shared" si="359"/>
        <v>1</v>
      </c>
      <c r="J394" s="44">
        <f t="shared" si="359"/>
        <v>0.5</v>
      </c>
      <c r="K394" s="44">
        <f t="shared" si="359"/>
        <v>0</v>
      </c>
      <c r="L394" s="44">
        <f t="shared" si="359"/>
        <v>0</v>
      </c>
      <c r="M394" s="44">
        <v>3005</v>
      </c>
      <c r="N394" s="44">
        <v>3005</v>
      </c>
      <c r="O394" s="44">
        <v>4</v>
      </c>
    </row>
    <row r="395" spans="1:15" x14ac:dyDescent="0.15">
      <c r="A395" s="42">
        <v>100000</v>
      </c>
      <c r="B395" s="42" t="s">
        <v>671</v>
      </c>
      <c r="C395" s="42">
        <v>1000</v>
      </c>
      <c r="D395" s="34">
        <v>0</v>
      </c>
      <c r="E395" s="34">
        <v>20</v>
      </c>
      <c r="F395" s="44">
        <f t="shared" ref="F395:F458" si="360">F389</f>
        <v>10</v>
      </c>
      <c r="G395" s="34">
        <v>0</v>
      </c>
      <c r="H395" s="34">
        <v>0</v>
      </c>
      <c r="I395" s="34">
        <v>0</v>
      </c>
      <c r="J395" s="34">
        <v>0</v>
      </c>
      <c r="K395" s="34">
        <v>0</v>
      </c>
      <c r="L395" s="34">
        <v>0</v>
      </c>
      <c r="M395" s="44">
        <v>1000</v>
      </c>
      <c r="N395" s="44">
        <v>1000</v>
      </c>
      <c r="O395" s="44">
        <v>1</v>
      </c>
    </row>
    <row r="396" spans="1:15" x14ac:dyDescent="0.15">
      <c r="A396" s="42">
        <v>100001</v>
      </c>
      <c r="B396" s="42" t="s">
        <v>671</v>
      </c>
      <c r="C396" s="42">
        <v>1000</v>
      </c>
      <c r="D396" s="34">
        <v>1</v>
      </c>
      <c r="E396" s="34">
        <v>50</v>
      </c>
      <c r="F396" s="44">
        <f t="shared" si="360"/>
        <v>25</v>
      </c>
      <c r="G396" s="34">
        <v>0.2</v>
      </c>
      <c r="H396" s="34">
        <v>0.2</v>
      </c>
      <c r="I396" s="34">
        <v>0.2</v>
      </c>
      <c r="J396" s="34">
        <v>0.2</v>
      </c>
      <c r="K396" s="34">
        <v>0.2</v>
      </c>
      <c r="L396" s="34">
        <v>0.2</v>
      </c>
      <c r="M396" s="44">
        <v>1000</v>
      </c>
      <c r="N396" s="44">
        <v>1000</v>
      </c>
      <c r="O396" s="44">
        <v>2</v>
      </c>
    </row>
    <row r="397" spans="1:15" x14ac:dyDescent="0.15">
      <c r="A397" s="42">
        <v>100002</v>
      </c>
      <c r="B397" s="42" t="s">
        <v>671</v>
      </c>
      <c r="C397" s="42">
        <v>1000</v>
      </c>
      <c r="D397" s="34">
        <v>2</v>
      </c>
      <c r="E397" s="34">
        <v>100</v>
      </c>
      <c r="F397" s="44">
        <f t="shared" si="360"/>
        <v>40</v>
      </c>
      <c r="G397" s="34">
        <v>0.4</v>
      </c>
      <c r="H397" s="34">
        <v>0.4</v>
      </c>
      <c r="I397" s="34">
        <v>0.4</v>
      </c>
      <c r="J397" s="34">
        <v>0.4</v>
      </c>
      <c r="K397" s="34">
        <v>0.4</v>
      </c>
      <c r="L397" s="34">
        <v>0.4</v>
      </c>
      <c r="M397" s="44">
        <v>1000</v>
      </c>
      <c r="N397" s="44">
        <v>1000</v>
      </c>
      <c r="O397" s="44">
        <v>3</v>
      </c>
    </row>
    <row r="398" spans="1:15" x14ac:dyDescent="0.15">
      <c r="A398" s="42">
        <v>100003</v>
      </c>
      <c r="B398" s="42" t="s">
        <v>671</v>
      </c>
      <c r="C398" s="42">
        <v>1000</v>
      </c>
      <c r="D398" s="34">
        <v>3</v>
      </c>
      <c r="E398" s="34">
        <v>200</v>
      </c>
      <c r="F398" s="44">
        <f t="shared" si="360"/>
        <v>50</v>
      </c>
      <c r="G398" s="34">
        <v>0.6</v>
      </c>
      <c r="H398" s="34">
        <v>0.6</v>
      </c>
      <c r="I398" s="34">
        <v>0.6</v>
      </c>
      <c r="J398" s="34">
        <v>0.6</v>
      </c>
      <c r="K398" s="34">
        <v>0.6</v>
      </c>
      <c r="L398" s="34">
        <v>0.6</v>
      </c>
      <c r="M398" s="44">
        <v>1000</v>
      </c>
      <c r="N398" s="44">
        <v>1000</v>
      </c>
      <c r="O398" s="44">
        <v>3</v>
      </c>
    </row>
    <row r="399" spans="1:15" x14ac:dyDescent="0.15">
      <c r="A399" s="42">
        <v>100004</v>
      </c>
      <c r="B399" s="42" t="s">
        <v>671</v>
      </c>
      <c r="C399" s="42">
        <v>1000</v>
      </c>
      <c r="D399" s="34">
        <v>4</v>
      </c>
      <c r="E399" s="34">
        <v>400</v>
      </c>
      <c r="F399" s="44">
        <f t="shared" si="360"/>
        <v>60</v>
      </c>
      <c r="G399" s="34">
        <v>0.8</v>
      </c>
      <c r="H399" s="34">
        <v>0.8</v>
      </c>
      <c r="I399" s="34">
        <v>0.8</v>
      </c>
      <c r="J399" s="34">
        <v>0.8</v>
      </c>
      <c r="K399" s="34">
        <v>0.8</v>
      </c>
      <c r="L399" s="34">
        <v>0.8</v>
      </c>
      <c r="M399" s="44">
        <v>1000</v>
      </c>
      <c r="N399" s="44">
        <v>1000</v>
      </c>
      <c r="O399" s="44">
        <v>4</v>
      </c>
    </row>
    <row r="400" spans="1:15" x14ac:dyDescent="0.15">
      <c r="A400" s="42">
        <v>100005</v>
      </c>
      <c r="B400" s="42" t="s">
        <v>671</v>
      </c>
      <c r="C400" s="42">
        <v>1000</v>
      </c>
      <c r="D400" s="34">
        <v>5</v>
      </c>
      <c r="E400" s="34">
        <v>0</v>
      </c>
      <c r="F400" s="44">
        <f t="shared" si="360"/>
        <v>0</v>
      </c>
      <c r="G400" s="34">
        <v>1</v>
      </c>
      <c r="H400" s="34">
        <v>1</v>
      </c>
      <c r="I400" s="34">
        <v>1</v>
      </c>
      <c r="J400" s="34">
        <v>1</v>
      </c>
      <c r="K400" s="34">
        <v>1</v>
      </c>
      <c r="L400" s="34">
        <v>1</v>
      </c>
      <c r="M400" s="44">
        <v>1000</v>
      </c>
      <c r="N400" s="44">
        <v>1000</v>
      </c>
      <c r="O400" s="44">
        <v>4</v>
      </c>
    </row>
    <row r="401" spans="1:15" x14ac:dyDescent="0.15">
      <c r="A401" s="42">
        <v>100100</v>
      </c>
      <c r="B401" s="42" t="s">
        <v>673</v>
      </c>
      <c r="C401" s="42">
        <v>1001</v>
      </c>
      <c r="D401" s="34">
        <v>0</v>
      </c>
      <c r="E401" s="34">
        <f t="shared" ref="E401:L412" si="361">E395</f>
        <v>20</v>
      </c>
      <c r="F401" s="44">
        <f t="shared" si="360"/>
        <v>10</v>
      </c>
      <c r="G401" s="34">
        <f t="shared" si="361"/>
        <v>0</v>
      </c>
      <c r="H401" s="34">
        <f t="shared" si="361"/>
        <v>0</v>
      </c>
      <c r="I401" s="34">
        <f t="shared" si="361"/>
        <v>0</v>
      </c>
      <c r="J401" s="34">
        <f t="shared" si="361"/>
        <v>0</v>
      </c>
      <c r="K401" s="34">
        <f t="shared" si="361"/>
        <v>0</v>
      </c>
      <c r="L401" s="34">
        <f t="shared" si="361"/>
        <v>0</v>
      </c>
      <c r="M401" s="44">
        <v>1001</v>
      </c>
      <c r="N401" s="44">
        <v>1001</v>
      </c>
      <c r="O401" s="44">
        <v>1</v>
      </c>
    </row>
    <row r="402" spans="1:15" x14ac:dyDescent="0.15">
      <c r="A402" s="42">
        <v>100101</v>
      </c>
      <c r="B402" s="42" t="s">
        <v>673</v>
      </c>
      <c r="C402" s="42">
        <v>1001</v>
      </c>
      <c r="D402" s="34">
        <v>1</v>
      </c>
      <c r="E402" s="34">
        <f t="shared" si="361"/>
        <v>50</v>
      </c>
      <c r="F402" s="44">
        <f t="shared" si="360"/>
        <v>25</v>
      </c>
      <c r="G402" s="34">
        <f t="shared" si="361"/>
        <v>0.2</v>
      </c>
      <c r="H402" s="34">
        <f t="shared" si="361"/>
        <v>0.2</v>
      </c>
      <c r="I402" s="34">
        <f t="shared" si="361"/>
        <v>0.2</v>
      </c>
      <c r="J402" s="34">
        <f t="shared" si="361"/>
        <v>0.2</v>
      </c>
      <c r="K402" s="34">
        <f t="shared" si="361"/>
        <v>0.2</v>
      </c>
      <c r="L402" s="34">
        <f t="shared" si="361"/>
        <v>0.2</v>
      </c>
      <c r="M402" s="44">
        <v>1001</v>
      </c>
      <c r="N402" s="44">
        <v>1001</v>
      </c>
      <c r="O402" s="44">
        <v>2</v>
      </c>
    </row>
    <row r="403" spans="1:15" x14ac:dyDescent="0.15">
      <c r="A403" s="42">
        <v>100102</v>
      </c>
      <c r="B403" s="42" t="s">
        <v>673</v>
      </c>
      <c r="C403" s="42">
        <v>1001</v>
      </c>
      <c r="D403" s="34">
        <v>2</v>
      </c>
      <c r="E403" s="34">
        <f t="shared" si="361"/>
        <v>100</v>
      </c>
      <c r="F403" s="44">
        <f t="shared" si="360"/>
        <v>40</v>
      </c>
      <c r="G403" s="34">
        <f t="shared" si="361"/>
        <v>0.4</v>
      </c>
      <c r="H403" s="34">
        <f t="shared" si="361"/>
        <v>0.4</v>
      </c>
      <c r="I403" s="34">
        <f t="shared" si="361"/>
        <v>0.4</v>
      </c>
      <c r="J403" s="34">
        <f t="shared" si="361"/>
        <v>0.4</v>
      </c>
      <c r="K403" s="34">
        <f t="shared" si="361"/>
        <v>0.4</v>
      </c>
      <c r="L403" s="34">
        <f t="shared" si="361"/>
        <v>0.4</v>
      </c>
      <c r="M403" s="44">
        <v>1001</v>
      </c>
      <c r="N403" s="44">
        <v>1001</v>
      </c>
      <c r="O403" s="44">
        <v>3</v>
      </c>
    </row>
    <row r="404" spans="1:15" x14ac:dyDescent="0.15">
      <c r="A404" s="42">
        <v>100103</v>
      </c>
      <c r="B404" s="42" t="s">
        <v>673</v>
      </c>
      <c r="C404" s="42">
        <v>1001</v>
      </c>
      <c r="D404" s="34">
        <v>3</v>
      </c>
      <c r="E404" s="34">
        <f t="shared" si="361"/>
        <v>200</v>
      </c>
      <c r="F404" s="44">
        <f t="shared" si="360"/>
        <v>50</v>
      </c>
      <c r="G404" s="34">
        <f t="shared" si="361"/>
        <v>0.6</v>
      </c>
      <c r="H404" s="34">
        <f t="shared" si="361"/>
        <v>0.6</v>
      </c>
      <c r="I404" s="34">
        <f t="shared" si="361"/>
        <v>0.6</v>
      </c>
      <c r="J404" s="34">
        <f t="shared" si="361"/>
        <v>0.6</v>
      </c>
      <c r="K404" s="34">
        <f t="shared" si="361"/>
        <v>0.6</v>
      </c>
      <c r="L404" s="34">
        <f t="shared" si="361"/>
        <v>0.6</v>
      </c>
      <c r="M404" s="44">
        <v>1001</v>
      </c>
      <c r="N404" s="44">
        <v>1001</v>
      </c>
      <c r="O404" s="44">
        <v>3</v>
      </c>
    </row>
    <row r="405" spans="1:15" x14ac:dyDescent="0.15">
      <c r="A405" s="42">
        <v>100104</v>
      </c>
      <c r="B405" s="42" t="s">
        <v>673</v>
      </c>
      <c r="C405" s="42">
        <v>1001</v>
      </c>
      <c r="D405" s="34">
        <v>4</v>
      </c>
      <c r="E405" s="34">
        <f t="shared" si="361"/>
        <v>400</v>
      </c>
      <c r="F405" s="44">
        <f t="shared" si="360"/>
        <v>60</v>
      </c>
      <c r="G405" s="34">
        <f t="shared" si="361"/>
        <v>0.8</v>
      </c>
      <c r="H405" s="34">
        <f t="shared" si="361"/>
        <v>0.8</v>
      </c>
      <c r="I405" s="34">
        <f t="shared" si="361"/>
        <v>0.8</v>
      </c>
      <c r="J405" s="34">
        <f t="shared" si="361"/>
        <v>0.8</v>
      </c>
      <c r="K405" s="34">
        <f t="shared" si="361"/>
        <v>0.8</v>
      </c>
      <c r="L405" s="34">
        <f t="shared" si="361"/>
        <v>0.8</v>
      </c>
      <c r="M405" s="44">
        <v>1001</v>
      </c>
      <c r="N405" s="44">
        <v>1001</v>
      </c>
      <c r="O405" s="44">
        <v>4</v>
      </c>
    </row>
    <row r="406" spans="1:15" x14ac:dyDescent="0.15">
      <c r="A406" s="42">
        <v>100105</v>
      </c>
      <c r="B406" s="42" t="s">
        <v>673</v>
      </c>
      <c r="C406" s="42">
        <v>1001</v>
      </c>
      <c r="D406" s="34">
        <v>5</v>
      </c>
      <c r="E406" s="34">
        <f t="shared" si="361"/>
        <v>0</v>
      </c>
      <c r="F406" s="44">
        <f t="shared" si="360"/>
        <v>0</v>
      </c>
      <c r="G406" s="34">
        <f t="shared" si="361"/>
        <v>1</v>
      </c>
      <c r="H406" s="34">
        <f t="shared" si="361"/>
        <v>1</v>
      </c>
      <c r="I406" s="34">
        <f t="shared" si="361"/>
        <v>1</v>
      </c>
      <c r="J406" s="34">
        <f t="shared" si="361"/>
        <v>1</v>
      </c>
      <c r="K406" s="34">
        <f t="shared" si="361"/>
        <v>1</v>
      </c>
      <c r="L406" s="34">
        <f t="shared" si="361"/>
        <v>1</v>
      </c>
      <c r="M406" s="44">
        <v>1001</v>
      </c>
      <c r="N406" s="44">
        <v>1001</v>
      </c>
      <c r="O406" s="44">
        <v>4</v>
      </c>
    </row>
    <row r="407" spans="1:15" x14ac:dyDescent="0.15">
      <c r="A407" s="42">
        <v>100200</v>
      </c>
      <c r="B407" s="42" t="s">
        <v>675</v>
      </c>
      <c r="C407" s="42">
        <v>1002</v>
      </c>
      <c r="D407" s="34">
        <v>0</v>
      </c>
      <c r="E407" s="34">
        <f t="shared" si="361"/>
        <v>20</v>
      </c>
      <c r="F407" s="44">
        <f t="shared" si="360"/>
        <v>10</v>
      </c>
      <c r="G407" s="34">
        <f t="shared" si="361"/>
        <v>0</v>
      </c>
      <c r="H407" s="34">
        <f t="shared" si="361"/>
        <v>0</v>
      </c>
      <c r="I407" s="34">
        <f t="shared" si="361"/>
        <v>0</v>
      </c>
      <c r="J407" s="34">
        <f t="shared" si="361"/>
        <v>0</v>
      </c>
      <c r="K407" s="34">
        <f t="shared" si="361"/>
        <v>0</v>
      </c>
      <c r="L407" s="34">
        <f t="shared" si="361"/>
        <v>0</v>
      </c>
      <c r="M407" s="44">
        <v>1002</v>
      </c>
      <c r="N407" s="44">
        <v>1002</v>
      </c>
      <c r="O407" s="44">
        <v>1</v>
      </c>
    </row>
    <row r="408" spans="1:15" x14ac:dyDescent="0.15">
      <c r="A408" s="42">
        <v>100201</v>
      </c>
      <c r="B408" s="42" t="s">
        <v>675</v>
      </c>
      <c r="C408" s="42">
        <v>1002</v>
      </c>
      <c r="D408" s="34">
        <v>1</v>
      </c>
      <c r="E408" s="34">
        <f t="shared" si="361"/>
        <v>50</v>
      </c>
      <c r="F408" s="44">
        <f t="shared" si="360"/>
        <v>25</v>
      </c>
      <c r="G408" s="34">
        <f t="shared" si="361"/>
        <v>0.2</v>
      </c>
      <c r="H408" s="34">
        <f t="shared" si="361"/>
        <v>0.2</v>
      </c>
      <c r="I408" s="34">
        <f t="shared" si="361"/>
        <v>0.2</v>
      </c>
      <c r="J408" s="34">
        <f t="shared" si="361"/>
        <v>0.2</v>
      </c>
      <c r="K408" s="34">
        <f t="shared" si="361"/>
        <v>0.2</v>
      </c>
      <c r="L408" s="34">
        <f t="shared" si="361"/>
        <v>0.2</v>
      </c>
      <c r="M408" s="44">
        <v>1002</v>
      </c>
      <c r="N408" s="44">
        <v>1002</v>
      </c>
      <c r="O408" s="44">
        <v>2</v>
      </c>
    </row>
    <row r="409" spans="1:15" x14ac:dyDescent="0.15">
      <c r="A409" s="42">
        <v>100202</v>
      </c>
      <c r="B409" s="42" t="s">
        <v>675</v>
      </c>
      <c r="C409" s="42">
        <v>1002</v>
      </c>
      <c r="D409" s="34">
        <v>2</v>
      </c>
      <c r="E409" s="34">
        <f t="shared" si="361"/>
        <v>100</v>
      </c>
      <c r="F409" s="44">
        <f t="shared" si="360"/>
        <v>40</v>
      </c>
      <c r="G409" s="34">
        <f t="shared" si="361"/>
        <v>0.4</v>
      </c>
      <c r="H409" s="34">
        <f t="shared" si="361"/>
        <v>0.4</v>
      </c>
      <c r="I409" s="34">
        <f t="shared" si="361"/>
        <v>0.4</v>
      </c>
      <c r="J409" s="34">
        <f t="shared" si="361"/>
        <v>0.4</v>
      </c>
      <c r="K409" s="34">
        <f t="shared" si="361"/>
        <v>0.4</v>
      </c>
      <c r="L409" s="34">
        <f t="shared" si="361"/>
        <v>0.4</v>
      </c>
      <c r="M409" s="44">
        <v>1002</v>
      </c>
      <c r="N409" s="44">
        <v>1002</v>
      </c>
      <c r="O409" s="44">
        <v>3</v>
      </c>
    </row>
    <row r="410" spans="1:15" x14ac:dyDescent="0.15">
      <c r="A410" s="42">
        <v>100203</v>
      </c>
      <c r="B410" s="42" t="s">
        <v>675</v>
      </c>
      <c r="C410" s="42">
        <v>1002</v>
      </c>
      <c r="D410" s="34">
        <v>3</v>
      </c>
      <c r="E410" s="34">
        <f t="shared" si="361"/>
        <v>200</v>
      </c>
      <c r="F410" s="44">
        <f t="shared" si="360"/>
        <v>50</v>
      </c>
      <c r="G410" s="34">
        <f t="shared" si="361"/>
        <v>0.6</v>
      </c>
      <c r="H410" s="34">
        <f t="shared" si="361"/>
        <v>0.6</v>
      </c>
      <c r="I410" s="34">
        <f t="shared" si="361"/>
        <v>0.6</v>
      </c>
      <c r="J410" s="34">
        <f t="shared" si="361"/>
        <v>0.6</v>
      </c>
      <c r="K410" s="34">
        <f t="shared" si="361"/>
        <v>0.6</v>
      </c>
      <c r="L410" s="34">
        <f t="shared" si="361"/>
        <v>0.6</v>
      </c>
      <c r="M410" s="44">
        <v>1002</v>
      </c>
      <c r="N410" s="44">
        <v>1002</v>
      </c>
      <c r="O410" s="44">
        <v>3</v>
      </c>
    </row>
    <row r="411" spans="1:15" x14ac:dyDescent="0.15">
      <c r="A411" s="42">
        <v>100204</v>
      </c>
      <c r="B411" s="42" t="s">
        <v>675</v>
      </c>
      <c r="C411" s="42">
        <v>1002</v>
      </c>
      <c r="D411" s="34">
        <v>4</v>
      </c>
      <c r="E411" s="34">
        <f t="shared" si="361"/>
        <v>400</v>
      </c>
      <c r="F411" s="44">
        <f t="shared" si="360"/>
        <v>60</v>
      </c>
      <c r="G411" s="34">
        <f t="shared" si="361"/>
        <v>0.8</v>
      </c>
      <c r="H411" s="34">
        <f t="shared" si="361"/>
        <v>0.8</v>
      </c>
      <c r="I411" s="34">
        <f t="shared" si="361"/>
        <v>0.8</v>
      </c>
      <c r="J411" s="34">
        <f t="shared" si="361"/>
        <v>0.8</v>
      </c>
      <c r="K411" s="34">
        <f t="shared" si="361"/>
        <v>0.8</v>
      </c>
      <c r="L411" s="34">
        <f t="shared" si="361"/>
        <v>0.8</v>
      </c>
      <c r="M411" s="44">
        <v>1002</v>
      </c>
      <c r="N411" s="44">
        <v>1002</v>
      </c>
      <c r="O411" s="44">
        <v>4</v>
      </c>
    </row>
    <row r="412" spans="1:15" x14ac:dyDescent="0.15">
      <c r="A412" s="42">
        <v>100205</v>
      </c>
      <c r="B412" s="42" t="s">
        <v>675</v>
      </c>
      <c r="C412" s="42">
        <v>1002</v>
      </c>
      <c r="D412" s="34">
        <v>5</v>
      </c>
      <c r="E412" s="34">
        <f t="shared" si="361"/>
        <v>0</v>
      </c>
      <c r="F412" s="44">
        <f t="shared" si="360"/>
        <v>0</v>
      </c>
      <c r="G412" s="34">
        <f t="shared" si="361"/>
        <v>1</v>
      </c>
      <c r="H412" s="34">
        <f t="shared" si="361"/>
        <v>1</v>
      </c>
      <c r="I412" s="34">
        <f t="shared" si="361"/>
        <v>1</v>
      </c>
      <c r="J412" s="34">
        <f t="shared" si="361"/>
        <v>1</v>
      </c>
      <c r="K412" s="34">
        <f t="shared" si="361"/>
        <v>1</v>
      </c>
      <c r="L412" s="34">
        <f t="shared" si="361"/>
        <v>1</v>
      </c>
      <c r="M412" s="44">
        <v>1002</v>
      </c>
      <c r="N412" s="44">
        <v>1002</v>
      </c>
      <c r="O412" s="44">
        <v>4</v>
      </c>
    </row>
    <row r="413" spans="1:15" x14ac:dyDescent="0.15">
      <c r="A413" s="42">
        <v>100300</v>
      </c>
      <c r="B413" s="41" t="s">
        <v>710</v>
      </c>
      <c r="C413" s="42">
        <v>1003</v>
      </c>
      <c r="D413" s="34">
        <v>0</v>
      </c>
      <c r="E413" s="34">
        <f t="shared" ref="E413:L413" si="362">E407</f>
        <v>20</v>
      </c>
      <c r="F413" s="44">
        <f t="shared" si="360"/>
        <v>10</v>
      </c>
      <c r="G413" s="34">
        <f t="shared" si="362"/>
        <v>0</v>
      </c>
      <c r="H413" s="34">
        <f t="shared" si="362"/>
        <v>0</v>
      </c>
      <c r="I413" s="34">
        <f t="shared" si="362"/>
        <v>0</v>
      </c>
      <c r="J413" s="34">
        <f t="shared" si="362"/>
        <v>0</v>
      </c>
      <c r="K413" s="34">
        <f t="shared" si="362"/>
        <v>0</v>
      </c>
      <c r="L413" s="34">
        <f t="shared" si="362"/>
        <v>0</v>
      </c>
      <c r="M413" s="44">
        <v>1003</v>
      </c>
      <c r="N413" s="44">
        <v>1003</v>
      </c>
      <c r="O413" s="44">
        <v>1</v>
      </c>
    </row>
    <row r="414" spans="1:15" x14ac:dyDescent="0.15">
      <c r="A414" s="42">
        <v>100301</v>
      </c>
      <c r="B414" s="41" t="s">
        <v>710</v>
      </c>
      <c r="C414" s="42">
        <v>1003</v>
      </c>
      <c r="D414" s="34">
        <v>1</v>
      </c>
      <c r="E414" s="34">
        <f t="shared" ref="E414:L414" si="363">E408</f>
        <v>50</v>
      </c>
      <c r="F414" s="44">
        <f t="shared" si="360"/>
        <v>25</v>
      </c>
      <c r="G414" s="34">
        <f t="shared" si="363"/>
        <v>0.2</v>
      </c>
      <c r="H414" s="34">
        <f t="shared" si="363"/>
        <v>0.2</v>
      </c>
      <c r="I414" s="34">
        <f t="shared" si="363"/>
        <v>0.2</v>
      </c>
      <c r="J414" s="34">
        <f t="shared" si="363"/>
        <v>0.2</v>
      </c>
      <c r="K414" s="34">
        <f t="shared" si="363"/>
        <v>0.2</v>
      </c>
      <c r="L414" s="34">
        <f t="shared" si="363"/>
        <v>0.2</v>
      </c>
      <c r="M414" s="44">
        <v>1003</v>
      </c>
      <c r="N414" s="44">
        <v>1003</v>
      </c>
      <c r="O414" s="44">
        <v>2</v>
      </c>
    </row>
    <row r="415" spans="1:15" x14ac:dyDescent="0.15">
      <c r="A415" s="42">
        <v>100302</v>
      </c>
      <c r="B415" s="41" t="s">
        <v>710</v>
      </c>
      <c r="C415" s="42">
        <v>1003</v>
      </c>
      <c r="D415" s="34">
        <v>2</v>
      </c>
      <c r="E415" s="34">
        <f t="shared" ref="E415:L415" si="364">E409</f>
        <v>100</v>
      </c>
      <c r="F415" s="44">
        <f t="shared" si="360"/>
        <v>40</v>
      </c>
      <c r="G415" s="34">
        <f t="shared" si="364"/>
        <v>0.4</v>
      </c>
      <c r="H415" s="34">
        <f t="shared" si="364"/>
        <v>0.4</v>
      </c>
      <c r="I415" s="34">
        <f t="shared" si="364"/>
        <v>0.4</v>
      </c>
      <c r="J415" s="34">
        <f t="shared" si="364"/>
        <v>0.4</v>
      </c>
      <c r="K415" s="34">
        <f t="shared" si="364"/>
        <v>0.4</v>
      </c>
      <c r="L415" s="34">
        <f t="shared" si="364"/>
        <v>0.4</v>
      </c>
      <c r="M415" s="44">
        <v>1003</v>
      </c>
      <c r="N415" s="44">
        <v>1003</v>
      </c>
      <c r="O415" s="44">
        <v>3</v>
      </c>
    </row>
    <row r="416" spans="1:15" x14ac:dyDescent="0.15">
      <c r="A416" s="42">
        <v>100303</v>
      </c>
      <c r="B416" s="41" t="s">
        <v>710</v>
      </c>
      <c r="C416" s="42">
        <v>1003</v>
      </c>
      <c r="D416" s="34">
        <v>3</v>
      </c>
      <c r="E416" s="34">
        <f t="shared" ref="E416:L416" si="365">E410</f>
        <v>200</v>
      </c>
      <c r="F416" s="44">
        <f t="shared" si="360"/>
        <v>50</v>
      </c>
      <c r="G416" s="34">
        <f t="shared" si="365"/>
        <v>0.6</v>
      </c>
      <c r="H416" s="34">
        <f t="shared" si="365"/>
        <v>0.6</v>
      </c>
      <c r="I416" s="34">
        <f t="shared" si="365"/>
        <v>0.6</v>
      </c>
      <c r="J416" s="34">
        <f t="shared" si="365"/>
        <v>0.6</v>
      </c>
      <c r="K416" s="34">
        <f t="shared" si="365"/>
        <v>0.6</v>
      </c>
      <c r="L416" s="34">
        <f t="shared" si="365"/>
        <v>0.6</v>
      </c>
      <c r="M416" s="44">
        <v>1003</v>
      </c>
      <c r="N416" s="44">
        <v>1003</v>
      </c>
      <c r="O416" s="44">
        <v>3</v>
      </c>
    </row>
    <row r="417" spans="1:15" x14ac:dyDescent="0.15">
      <c r="A417" s="42">
        <v>100304</v>
      </c>
      <c r="B417" s="41" t="s">
        <v>710</v>
      </c>
      <c r="C417" s="42">
        <v>1003</v>
      </c>
      <c r="D417" s="34">
        <v>4</v>
      </c>
      <c r="E417" s="34">
        <f t="shared" ref="E417:L417" si="366">E411</f>
        <v>400</v>
      </c>
      <c r="F417" s="44">
        <f t="shared" si="360"/>
        <v>60</v>
      </c>
      <c r="G417" s="34">
        <f t="shared" si="366"/>
        <v>0.8</v>
      </c>
      <c r="H417" s="34">
        <f t="shared" si="366"/>
        <v>0.8</v>
      </c>
      <c r="I417" s="34">
        <f t="shared" si="366"/>
        <v>0.8</v>
      </c>
      <c r="J417" s="34">
        <f t="shared" si="366"/>
        <v>0.8</v>
      </c>
      <c r="K417" s="34">
        <f t="shared" si="366"/>
        <v>0.8</v>
      </c>
      <c r="L417" s="34">
        <f t="shared" si="366"/>
        <v>0.8</v>
      </c>
      <c r="M417" s="44">
        <v>1003</v>
      </c>
      <c r="N417" s="44">
        <v>1003</v>
      </c>
      <c r="O417" s="44">
        <v>4</v>
      </c>
    </row>
    <row r="418" spans="1:15" x14ac:dyDescent="0.15">
      <c r="A418" s="42">
        <v>100305</v>
      </c>
      <c r="B418" s="41" t="s">
        <v>710</v>
      </c>
      <c r="C418" s="42">
        <v>1003</v>
      </c>
      <c r="D418" s="34">
        <v>5</v>
      </c>
      <c r="E418" s="34">
        <f t="shared" ref="E418:L418" si="367">E412</f>
        <v>0</v>
      </c>
      <c r="F418" s="44">
        <f t="shared" si="360"/>
        <v>0</v>
      </c>
      <c r="G418" s="34">
        <f t="shared" si="367"/>
        <v>1</v>
      </c>
      <c r="H418" s="34">
        <f t="shared" si="367"/>
        <v>1</v>
      </c>
      <c r="I418" s="34">
        <f t="shared" si="367"/>
        <v>1</v>
      </c>
      <c r="J418" s="34">
        <f t="shared" si="367"/>
        <v>1</v>
      </c>
      <c r="K418" s="34">
        <f t="shared" si="367"/>
        <v>1</v>
      </c>
      <c r="L418" s="34">
        <f t="shared" si="367"/>
        <v>1</v>
      </c>
      <c r="M418" s="44">
        <v>1003</v>
      </c>
      <c r="N418" s="44">
        <v>1003</v>
      </c>
      <c r="O418" s="44">
        <v>4</v>
      </c>
    </row>
    <row r="419" spans="1:15" x14ac:dyDescent="0.15">
      <c r="A419" s="121">
        <f t="shared" ref="A419:A430" si="368">C419*100+D419</f>
        <v>100400</v>
      </c>
      <c r="B419" s="121" t="str">
        <f>IF(ISNA(VLOOKUP(C419,Heroes_Config!$A$5:$B$148,2,)),"",VLOOKUP(C419,Heroes_Config!$A$5:$B$148,2,))</f>
        <v>导师艾伯特</v>
      </c>
      <c r="C419" s="121">
        <v>1004</v>
      </c>
      <c r="D419" s="44">
        <v>0</v>
      </c>
      <c r="E419" s="44">
        <f t="shared" ref="E419:L419" si="369">E413</f>
        <v>20</v>
      </c>
      <c r="F419" s="44">
        <f t="shared" si="360"/>
        <v>10</v>
      </c>
      <c r="G419" s="44">
        <f t="shared" si="369"/>
        <v>0</v>
      </c>
      <c r="H419" s="44">
        <f t="shared" si="369"/>
        <v>0</v>
      </c>
      <c r="I419" s="44">
        <f t="shared" si="369"/>
        <v>0</v>
      </c>
      <c r="J419" s="44">
        <f t="shared" si="369"/>
        <v>0</v>
      </c>
      <c r="K419" s="44">
        <f t="shared" si="369"/>
        <v>0</v>
      </c>
      <c r="L419" s="44">
        <f t="shared" si="369"/>
        <v>0</v>
      </c>
      <c r="M419" s="44">
        <v>1004</v>
      </c>
      <c r="N419" s="44">
        <v>1004</v>
      </c>
      <c r="O419" s="44">
        <v>1</v>
      </c>
    </row>
    <row r="420" spans="1:15" x14ac:dyDescent="0.15">
      <c r="A420" s="121">
        <f t="shared" si="368"/>
        <v>100401</v>
      </c>
      <c r="B420" s="121" t="str">
        <f>IF(ISNA(VLOOKUP(C420,Heroes_Config!$A$5:$B$148,2,)),"",VLOOKUP(C420,Heroes_Config!$A$5:$B$148,2,))</f>
        <v>导师艾伯特</v>
      </c>
      <c r="C420" s="121">
        <v>1004</v>
      </c>
      <c r="D420" s="44">
        <v>1</v>
      </c>
      <c r="E420" s="44">
        <f t="shared" ref="E420:L420" si="370">E414</f>
        <v>50</v>
      </c>
      <c r="F420" s="44">
        <f t="shared" si="360"/>
        <v>25</v>
      </c>
      <c r="G420" s="44">
        <f t="shared" si="370"/>
        <v>0.2</v>
      </c>
      <c r="H420" s="44">
        <f t="shared" si="370"/>
        <v>0.2</v>
      </c>
      <c r="I420" s="44">
        <f t="shared" si="370"/>
        <v>0.2</v>
      </c>
      <c r="J420" s="44">
        <f t="shared" si="370"/>
        <v>0.2</v>
      </c>
      <c r="K420" s="44">
        <f t="shared" si="370"/>
        <v>0.2</v>
      </c>
      <c r="L420" s="44">
        <f t="shared" si="370"/>
        <v>0.2</v>
      </c>
      <c r="M420" s="44">
        <v>1004</v>
      </c>
      <c r="N420" s="44">
        <v>1004</v>
      </c>
      <c r="O420" s="44">
        <v>2</v>
      </c>
    </row>
    <row r="421" spans="1:15" x14ac:dyDescent="0.15">
      <c r="A421" s="121">
        <f t="shared" si="368"/>
        <v>100402</v>
      </c>
      <c r="B421" s="121" t="str">
        <f>IF(ISNA(VLOOKUP(C421,Heroes_Config!$A$5:$B$148,2,)),"",VLOOKUP(C421,Heroes_Config!$A$5:$B$148,2,))</f>
        <v>导师艾伯特</v>
      </c>
      <c r="C421" s="121">
        <v>1004</v>
      </c>
      <c r="D421" s="44">
        <v>2</v>
      </c>
      <c r="E421" s="44">
        <f t="shared" ref="E421:L421" si="371">E415</f>
        <v>100</v>
      </c>
      <c r="F421" s="44">
        <f t="shared" si="360"/>
        <v>40</v>
      </c>
      <c r="G421" s="44">
        <f t="shared" si="371"/>
        <v>0.4</v>
      </c>
      <c r="H421" s="44">
        <f t="shared" si="371"/>
        <v>0.4</v>
      </c>
      <c r="I421" s="44">
        <f t="shared" si="371"/>
        <v>0.4</v>
      </c>
      <c r="J421" s="44">
        <f t="shared" si="371"/>
        <v>0.4</v>
      </c>
      <c r="K421" s="44">
        <f t="shared" si="371"/>
        <v>0.4</v>
      </c>
      <c r="L421" s="44">
        <f t="shared" si="371"/>
        <v>0.4</v>
      </c>
      <c r="M421" s="44">
        <v>1004</v>
      </c>
      <c r="N421" s="44">
        <v>1004</v>
      </c>
      <c r="O421" s="44">
        <v>3</v>
      </c>
    </row>
    <row r="422" spans="1:15" x14ac:dyDescent="0.15">
      <c r="A422" s="121">
        <f t="shared" si="368"/>
        <v>100403</v>
      </c>
      <c r="B422" s="121" t="str">
        <f>IF(ISNA(VLOOKUP(C422,Heroes_Config!$A$5:$B$148,2,)),"",VLOOKUP(C422,Heroes_Config!$A$5:$B$148,2,))</f>
        <v>导师艾伯特</v>
      </c>
      <c r="C422" s="121">
        <v>1004</v>
      </c>
      <c r="D422" s="44">
        <v>3</v>
      </c>
      <c r="E422" s="44">
        <f t="shared" ref="E422:L422" si="372">E416</f>
        <v>200</v>
      </c>
      <c r="F422" s="44">
        <f t="shared" si="360"/>
        <v>50</v>
      </c>
      <c r="G422" s="44">
        <f t="shared" si="372"/>
        <v>0.6</v>
      </c>
      <c r="H422" s="44">
        <f t="shared" si="372"/>
        <v>0.6</v>
      </c>
      <c r="I422" s="44">
        <f t="shared" si="372"/>
        <v>0.6</v>
      </c>
      <c r="J422" s="44">
        <f t="shared" si="372"/>
        <v>0.6</v>
      </c>
      <c r="K422" s="44">
        <f t="shared" si="372"/>
        <v>0.6</v>
      </c>
      <c r="L422" s="44">
        <f t="shared" si="372"/>
        <v>0.6</v>
      </c>
      <c r="M422" s="44">
        <v>1004</v>
      </c>
      <c r="N422" s="44">
        <v>1004</v>
      </c>
      <c r="O422" s="44">
        <v>3</v>
      </c>
    </row>
    <row r="423" spans="1:15" x14ac:dyDescent="0.15">
      <c r="A423" s="121">
        <f t="shared" si="368"/>
        <v>100404</v>
      </c>
      <c r="B423" s="121" t="str">
        <f>IF(ISNA(VLOOKUP(C423,Heroes_Config!$A$5:$B$148,2,)),"",VLOOKUP(C423,Heroes_Config!$A$5:$B$148,2,))</f>
        <v>导师艾伯特</v>
      </c>
      <c r="C423" s="121">
        <v>1004</v>
      </c>
      <c r="D423" s="44">
        <v>4</v>
      </c>
      <c r="E423" s="44">
        <f t="shared" ref="E423:L423" si="373">E417</f>
        <v>400</v>
      </c>
      <c r="F423" s="44">
        <f t="shared" si="360"/>
        <v>60</v>
      </c>
      <c r="G423" s="44">
        <f t="shared" si="373"/>
        <v>0.8</v>
      </c>
      <c r="H423" s="44">
        <f t="shared" si="373"/>
        <v>0.8</v>
      </c>
      <c r="I423" s="44">
        <f t="shared" si="373"/>
        <v>0.8</v>
      </c>
      <c r="J423" s="44">
        <f t="shared" si="373"/>
        <v>0.8</v>
      </c>
      <c r="K423" s="44">
        <f t="shared" si="373"/>
        <v>0.8</v>
      </c>
      <c r="L423" s="44">
        <f t="shared" si="373"/>
        <v>0.8</v>
      </c>
      <c r="M423" s="44">
        <v>1004</v>
      </c>
      <c r="N423" s="44">
        <v>1004</v>
      </c>
      <c r="O423" s="44">
        <v>4</v>
      </c>
    </row>
    <row r="424" spans="1:15" x14ac:dyDescent="0.15">
      <c r="A424" s="121">
        <f t="shared" si="368"/>
        <v>100405</v>
      </c>
      <c r="B424" s="121" t="str">
        <f>IF(ISNA(VLOOKUP(C424,Heroes_Config!$A$5:$B$148,2,)),"",VLOOKUP(C424,Heroes_Config!$A$5:$B$148,2,))</f>
        <v>导师艾伯特</v>
      </c>
      <c r="C424" s="121">
        <v>1004</v>
      </c>
      <c r="D424" s="44">
        <v>5</v>
      </c>
      <c r="E424" s="44">
        <f t="shared" ref="E424:L424" si="374">E418</f>
        <v>0</v>
      </c>
      <c r="F424" s="44">
        <f t="shared" si="360"/>
        <v>0</v>
      </c>
      <c r="G424" s="44">
        <f t="shared" si="374"/>
        <v>1</v>
      </c>
      <c r="H424" s="44">
        <f t="shared" si="374"/>
        <v>1</v>
      </c>
      <c r="I424" s="44">
        <f t="shared" si="374"/>
        <v>1</v>
      </c>
      <c r="J424" s="44">
        <f t="shared" si="374"/>
        <v>1</v>
      </c>
      <c r="K424" s="44">
        <f t="shared" si="374"/>
        <v>1</v>
      </c>
      <c r="L424" s="44">
        <f t="shared" si="374"/>
        <v>1</v>
      </c>
      <c r="M424" s="44">
        <v>1004</v>
      </c>
      <c r="N424" s="44">
        <v>1004</v>
      </c>
      <c r="O424" s="44">
        <v>4</v>
      </c>
    </row>
    <row r="425" spans="1:15" x14ac:dyDescent="0.15">
      <c r="A425" s="121">
        <f t="shared" si="368"/>
        <v>100500</v>
      </c>
      <c r="B425" s="121" t="str">
        <f>IF(ISNA(VLOOKUP(C425,Heroes_Config!$A$5:$B$148,2,)),"",VLOOKUP(C425,Heroes_Config!$A$5:$B$148,2,))</f>
        <v>沃伦</v>
      </c>
      <c r="C425" s="121">
        <v>1005</v>
      </c>
      <c r="D425" s="44">
        <v>0</v>
      </c>
      <c r="E425" s="44">
        <f t="shared" ref="E425:L425" si="375">E419</f>
        <v>20</v>
      </c>
      <c r="F425" s="44">
        <f t="shared" si="360"/>
        <v>10</v>
      </c>
      <c r="G425" s="44">
        <f t="shared" si="375"/>
        <v>0</v>
      </c>
      <c r="H425" s="44">
        <f t="shared" si="375"/>
        <v>0</v>
      </c>
      <c r="I425" s="44">
        <f t="shared" si="375"/>
        <v>0</v>
      </c>
      <c r="J425" s="44">
        <f t="shared" si="375"/>
        <v>0</v>
      </c>
      <c r="K425" s="44">
        <f t="shared" si="375"/>
        <v>0</v>
      </c>
      <c r="L425" s="44">
        <f t="shared" si="375"/>
        <v>0</v>
      </c>
      <c r="M425" s="44">
        <v>1005</v>
      </c>
      <c r="N425" s="44">
        <v>1005</v>
      </c>
      <c r="O425" s="44">
        <v>1</v>
      </c>
    </row>
    <row r="426" spans="1:15" x14ac:dyDescent="0.15">
      <c r="A426" s="121">
        <f t="shared" si="368"/>
        <v>100501</v>
      </c>
      <c r="B426" s="121" t="str">
        <f>IF(ISNA(VLOOKUP(C426,Heroes_Config!$A$5:$B$148,2,)),"",VLOOKUP(C426,Heroes_Config!$A$5:$B$148,2,))</f>
        <v>沃伦</v>
      </c>
      <c r="C426" s="121">
        <v>1005</v>
      </c>
      <c r="D426" s="44">
        <v>1</v>
      </c>
      <c r="E426" s="44">
        <f t="shared" ref="E426:L426" si="376">E420</f>
        <v>50</v>
      </c>
      <c r="F426" s="44">
        <f t="shared" si="360"/>
        <v>25</v>
      </c>
      <c r="G426" s="44">
        <f t="shared" si="376"/>
        <v>0.2</v>
      </c>
      <c r="H426" s="44">
        <f t="shared" si="376"/>
        <v>0.2</v>
      </c>
      <c r="I426" s="44">
        <f t="shared" si="376"/>
        <v>0.2</v>
      </c>
      <c r="J426" s="44">
        <f t="shared" si="376"/>
        <v>0.2</v>
      </c>
      <c r="K426" s="44">
        <f t="shared" si="376"/>
        <v>0.2</v>
      </c>
      <c r="L426" s="44">
        <f t="shared" si="376"/>
        <v>0.2</v>
      </c>
      <c r="M426" s="44">
        <v>1005</v>
      </c>
      <c r="N426" s="44">
        <v>1005</v>
      </c>
      <c r="O426" s="44">
        <v>2</v>
      </c>
    </row>
    <row r="427" spans="1:15" x14ac:dyDescent="0.15">
      <c r="A427" s="121">
        <f t="shared" si="368"/>
        <v>100502</v>
      </c>
      <c r="B427" s="121" t="str">
        <f>IF(ISNA(VLOOKUP(C427,Heroes_Config!$A$5:$B$148,2,)),"",VLOOKUP(C427,Heroes_Config!$A$5:$B$148,2,))</f>
        <v>沃伦</v>
      </c>
      <c r="C427" s="121">
        <v>1005</v>
      </c>
      <c r="D427" s="44">
        <v>2</v>
      </c>
      <c r="E427" s="44">
        <f t="shared" ref="E427:L427" si="377">E421</f>
        <v>100</v>
      </c>
      <c r="F427" s="44">
        <f t="shared" si="360"/>
        <v>40</v>
      </c>
      <c r="G427" s="44">
        <f t="shared" si="377"/>
        <v>0.4</v>
      </c>
      <c r="H427" s="44">
        <f t="shared" si="377"/>
        <v>0.4</v>
      </c>
      <c r="I427" s="44">
        <f t="shared" si="377"/>
        <v>0.4</v>
      </c>
      <c r="J427" s="44">
        <f t="shared" si="377"/>
        <v>0.4</v>
      </c>
      <c r="K427" s="44">
        <f t="shared" si="377"/>
        <v>0.4</v>
      </c>
      <c r="L427" s="44">
        <f t="shared" si="377"/>
        <v>0.4</v>
      </c>
      <c r="M427" s="44">
        <v>1005</v>
      </c>
      <c r="N427" s="44">
        <v>1005</v>
      </c>
      <c r="O427" s="44">
        <v>3</v>
      </c>
    </row>
    <row r="428" spans="1:15" x14ac:dyDescent="0.15">
      <c r="A428" s="121">
        <f t="shared" si="368"/>
        <v>100503</v>
      </c>
      <c r="B428" s="121" t="str">
        <f>IF(ISNA(VLOOKUP(C428,Heroes_Config!$A$5:$B$148,2,)),"",VLOOKUP(C428,Heroes_Config!$A$5:$B$148,2,))</f>
        <v>沃伦</v>
      </c>
      <c r="C428" s="121">
        <v>1005</v>
      </c>
      <c r="D428" s="44">
        <v>3</v>
      </c>
      <c r="E428" s="44">
        <f t="shared" ref="E428:L428" si="378">E422</f>
        <v>200</v>
      </c>
      <c r="F428" s="44">
        <f t="shared" si="360"/>
        <v>50</v>
      </c>
      <c r="G428" s="44">
        <f t="shared" si="378"/>
        <v>0.6</v>
      </c>
      <c r="H428" s="44">
        <f t="shared" si="378"/>
        <v>0.6</v>
      </c>
      <c r="I428" s="44">
        <f t="shared" si="378"/>
        <v>0.6</v>
      </c>
      <c r="J428" s="44">
        <f t="shared" si="378"/>
        <v>0.6</v>
      </c>
      <c r="K428" s="44">
        <f t="shared" si="378"/>
        <v>0.6</v>
      </c>
      <c r="L428" s="44">
        <f t="shared" si="378"/>
        <v>0.6</v>
      </c>
      <c r="M428" s="44">
        <v>1005</v>
      </c>
      <c r="N428" s="44">
        <v>1005</v>
      </c>
      <c r="O428" s="44">
        <v>3</v>
      </c>
    </row>
    <row r="429" spans="1:15" x14ac:dyDescent="0.15">
      <c r="A429" s="121">
        <f t="shared" si="368"/>
        <v>100504</v>
      </c>
      <c r="B429" s="121" t="str">
        <f>IF(ISNA(VLOOKUP(C429,Heroes_Config!$A$5:$B$148,2,)),"",VLOOKUP(C429,Heroes_Config!$A$5:$B$148,2,))</f>
        <v>沃伦</v>
      </c>
      <c r="C429" s="121">
        <v>1005</v>
      </c>
      <c r="D429" s="44">
        <v>4</v>
      </c>
      <c r="E429" s="44">
        <f t="shared" ref="E429:L429" si="379">E423</f>
        <v>400</v>
      </c>
      <c r="F429" s="44">
        <f t="shared" si="360"/>
        <v>60</v>
      </c>
      <c r="G429" s="44">
        <f t="shared" si="379"/>
        <v>0.8</v>
      </c>
      <c r="H429" s="44">
        <f t="shared" si="379"/>
        <v>0.8</v>
      </c>
      <c r="I429" s="44">
        <f t="shared" si="379"/>
        <v>0.8</v>
      </c>
      <c r="J429" s="44">
        <f t="shared" si="379"/>
        <v>0.8</v>
      </c>
      <c r="K429" s="44">
        <f t="shared" si="379"/>
        <v>0.8</v>
      </c>
      <c r="L429" s="44">
        <f t="shared" si="379"/>
        <v>0.8</v>
      </c>
      <c r="M429" s="44">
        <v>1005</v>
      </c>
      <c r="N429" s="44">
        <v>1005</v>
      </c>
      <c r="O429" s="44">
        <v>4</v>
      </c>
    </row>
    <row r="430" spans="1:15" x14ac:dyDescent="0.15">
      <c r="A430" s="121">
        <f t="shared" si="368"/>
        <v>100505</v>
      </c>
      <c r="B430" s="121" t="str">
        <f>IF(ISNA(VLOOKUP(C430,Heroes_Config!$A$5:$B$148,2,)),"",VLOOKUP(C430,Heroes_Config!$A$5:$B$148,2,))</f>
        <v>沃伦</v>
      </c>
      <c r="C430" s="121">
        <v>1005</v>
      </c>
      <c r="D430" s="44">
        <v>5</v>
      </c>
      <c r="E430" s="44">
        <f t="shared" ref="E430:L430" si="380">E424</f>
        <v>0</v>
      </c>
      <c r="F430" s="44">
        <f t="shared" si="360"/>
        <v>0</v>
      </c>
      <c r="G430" s="44">
        <f t="shared" si="380"/>
        <v>1</v>
      </c>
      <c r="H430" s="44">
        <f t="shared" si="380"/>
        <v>1</v>
      </c>
      <c r="I430" s="44">
        <f t="shared" si="380"/>
        <v>1</v>
      </c>
      <c r="J430" s="44">
        <f t="shared" si="380"/>
        <v>1</v>
      </c>
      <c r="K430" s="44">
        <f t="shared" si="380"/>
        <v>1</v>
      </c>
      <c r="L430" s="44">
        <f t="shared" si="380"/>
        <v>1</v>
      </c>
      <c r="M430" s="44">
        <v>1005</v>
      </c>
      <c r="N430" s="44">
        <v>1005</v>
      </c>
      <c r="O430" s="44">
        <v>4</v>
      </c>
    </row>
    <row r="431" spans="1:15" x14ac:dyDescent="0.15">
      <c r="A431" s="121">
        <v>100600</v>
      </c>
      <c r="B431" s="121" t="s">
        <v>1142</v>
      </c>
      <c r="C431" s="121">
        <v>1006</v>
      </c>
      <c r="D431" s="44">
        <v>0</v>
      </c>
      <c r="E431" s="44">
        <f t="shared" ref="E431:L431" si="381">E425</f>
        <v>20</v>
      </c>
      <c r="F431" s="44">
        <f t="shared" si="360"/>
        <v>10</v>
      </c>
      <c r="G431" s="44">
        <f t="shared" si="381"/>
        <v>0</v>
      </c>
      <c r="H431" s="44">
        <f t="shared" si="381"/>
        <v>0</v>
      </c>
      <c r="I431" s="44">
        <f t="shared" si="381"/>
        <v>0</v>
      </c>
      <c r="J431" s="44">
        <f t="shared" si="381"/>
        <v>0</v>
      </c>
      <c r="K431" s="44">
        <f t="shared" si="381"/>
        <v>0</v>
      </c>
      <c r="L431" s="44">
        <f t="shared" si="381"/>
        <v>0</v>
      </c>
      <c r="M431" s="44">
        <v>90801</v>
      </c>
      <c r="N431" s="44">
        <v>3001</v>
      </c>
      <c r="O431" s="44">
        <v>1</v>
      </c>
    </row>
    <row r="432" spans="1:15" x14ac:dyDescent="0.15">
      <c r="A432" s="121">
        <v>100601</v>
      </c>
      <c r="B432" s="121" t="s">
        <v>1142</v>
      </c>
      <c r="C432" s="121">
        <v>1006</v>
      </c>
      <c r="D432" s="44">
        <v>1</v>
      </c>
      <c r="E432" s="44">
        <f t="shared" ref="E432:L432" si="382">E426</f>
        <v>50</v>
      </c>
      <c r="F432" s="44">
        <f t="shared" si="360"/>
        <v>25</v>
      </c>
      <c r="G432" s="44">
        <f t="shared" si="382"/>
        <v>0.2</v>
      </c>
      <c r="H432" s="44">
        <f t="shared" si="382"/>
        <v>0.2</v>
      </c>
      <c r="I432" s="44">
        <f t="shared" si="382"/>
        <v>0.2</v>
      </c>
      <c r="J432" s="44">
        <f t="shared" si="382"/>
        <v>0.2</v>
      </c>
      <c r="K432" s="44">
        <f t="shared" si="382"/>
        <v>0.2</v>
      </c>
      <c r="L432" s="44">
        <f t="shared" si="382"/>
        <v>0.2</v>
      </c>
      <c r="M432" s="44">
        <v>90801</v>
      </c>
      <c r="N432" s="44">
        <v>3001</v>
      </c>
      <c r="O432" s="44">
        <v>2</v>
      </c>
    </row>
    <row r="433" spans="1:15" x14ac:dyDescent="0.15">
      <c r="A433" s="121">
        <v>100602</v>
      </c>
      <c r="B433" s="121" t="s">
        <v>1142</v>
      </c>
      <c r="C433" s="121">
        <v>1006</v>
      </c>
      <c r="D433" s="44">
        <v>2</v>
      </c>
      <c r="E433" s="44">
        <f t="shared" ref="E433:L433" si="383">E427</f>
        <v>100</v>
      </c>
      <c r="F433" s="44">
        <f t="shared" si="360"/>
        <v>40</v>
      </c>
      <c r="G433" s="44">
        <f t="shared" si="383"/>
        <v>0.4</v>
      </c>
      <c r="H433" s="44">
        <f t="shared" si="383"/>
        <v>0.4</v>
      </c>
      <c r="I433" s="44">
        <f t="shared" si="383"/>
        <v>0.4</v>
      </c>
      <c r="J433" s="44">
        <f t="shared" si="383"/>
        <v>0.4</v>
      </c>
      <c r="K433" s="44">
        <f t="shared" si="383"/>
        <v>0.4</v>
      </c>
      <c r="L433" s="44">
        <f t="shared" si="383"/>
        <v>0.4</v>
      </c>
      <c r="M433" s="44">
        <v>90801</v>
      </c>
      <c r="N433" s="44">
        <v>3001</v>
      </c>
      <c r="O433" s="44">
        <v>3</v>
      </c>
    </row>
    <row r="434" spans="1:15" x14ac:dyDescent="0.15">
      <c r="A434" s="121">
        <v>100603</v>
      </c>
      <c r="B434" s="121" t="s">
        <v>1142</v>
      </c>
      <c r="C434" s="121">
        <v>1006</v>
      </c>
      <c r="D434" s="44">
        <v>3</v>
      </c>
      <c r="E434" s="44">
        <f t="shared" ref="E434:L434" si="384">E428</f>
        <v>200</v>
      </c>
      <c r="F434" s="44">
        <f t="shared" si="360"/>
        <v>50</v>
      </c>
      <c r="G434" s="44">
        <f t="shared" si="384"/>
        <v>0.6</v>
      </c>
      <c r="H434" s="44">
        <f t="shared" si="384"/>
        <v>0.6</v>
      </c>
      <c r="I434" s="44">
        <f t="shared" si="384"/>
        <v>0.6</v>
      </c>
      <c r="J434" s="44">
        <f t="shared" si="384"/>
        <v>0.6</v>
      </c>
      <c r="K434" s="44">
        <f t="shared" si="384"/>
        <v>0.6</v>
      </c>
      <c r="L434" s="44">
        <f t="shared" si="384"/>
        <v>0.6</v>
      </c>
      <c r="M434" s="44">
        <v>90801</v>
      </c>
      <c r="N434" s="44">
        <v>3001</v>
      </c>
      <c r="O434" s="44">
        <v>3</v>
      </c>
    </row>
    <row r="435" spans="1:15" x14ac:dyDescent="0.15">
      <c r="A435" s="121">
        <v>100604</v>
      </c>
      <c r="B435" s="121" t="s">
        <v>1142</v>
      </c>
      <c r="C435" s="121">
        <v>1006</v>
      </c>
      <c r="D435" s="44">
        <v>4</v>
      </c>
      <c r="E435" s="44">
        <f t="shared" ref="E435:L435" si="385">E429</f>
        <v>400</v>
      </c>
      <c r="F435" s="44">
        <f t="shared" si="360"/>
        <v>60</v>
      </c>
      <c r="G435" s="44">
        <f t="shared" si="385"/>
        <v>0.8</v>
      </c>
      <c r="H435" s="44">
        <f t="shared" si="385"/>
        <v>0.8</v>
      </c>
      <c r="I435" s="44">
        <f t="shared" si="385"/>
        <v>0.8</v>
      </c>
      <c r="J435" s="44">
        <f t="shared" si="385"/>
        <v>0.8</v>
      </c>
      <c r="K435" s="44">
        <f t="shared" si="385"/>
        <v>0.8</v>
      </c>
      <c r="L435" s="44">
        <f t="shared" si="385"/>
        <v>0.8</v>
      </c>
      <c r="M435" s="44">
        <v>90801</v>
      </c>
      <c r="N435" s="44">
        <v>3001</v>
      </c>
      <c r="O435" s="44">
        <v>4</v>
      </c>
    </row>
    <row r="436" spans="1:15" x14ac:dyDescent="0.15">
      <c r="A436" s="121">
        <v>100605</v>
      </c>
      <c r="B436" s="121" t="s">
        <v>1142</v>
      </c>
      <c r="C436" s="121">
        <v>1006</v>
      </c>
      <c r="D436" s="44">
        <v>5</v>
      </c>
      <c r="E436" s="44">
        <f t="shared" ref="E436:L436" si="386">E430</f>
        <v>0</v>
      </c>
      <c r="F436" s="44">
        <f t="shared" si="360"/>
        <v>0</v>
      </c>
      <c r="G436" s="44">
        <f t="shared" si="386"/>
        <v>1</v>
      </c>
      <c r="H436" s="44">
        <f t="shared" si="386"/>
        <v>1</v>
      </c>
      <c r="I436" s="44">
        <f t="shared" si="386"/>
        <v>1</v>
      </c>
      <c r="J436" s="44">
        <f t="shared" si="386"/>
        <v>1</v>
      </c>
      <c r="K436" s="44">
        <f t="shared" si="386"/>
        <v>1</v>
      </c>
      <c r="L436" s="44">
        <f t="shared" si="386"/>
        <v>1</v>
      </c>
      <c r="M436" s="44">
        <v>90801</v>
      </c>
      <c r="N436" s="44">
        <v>3001</v>
      </c>
      <c r="O436" s="44">
        <v>4</v>
      </c>
    </row>
    <row r="437" spans="1:15" x14ac:dyDescent="0.15">
      <c r="A437" s="121">
        <v>100700</v>
      </c>
      <c r="B437" s="121"/>
      <c r="C437" s="121">
        <v>1007</v>
      </c>
      <c r="D437" s="44">
        <v>0</v>
      </c>
      <c r="E437" s="44">
        <f t="shared" ref="E437:L437" si="387">E431</f>
        <v>20</v>
      </c>
      <c r="F437" s="44">
        <f t="shared" si="360"/>
        <v>10</v>
      </c>
      <c r="G437" s="44">
        <f t="shared" si="387"/>
        <v>0</v>
      </c>
      <c r="H437" s="44">
        <f t="shared" si="387"/>
        <v>0</v>
      </c>
      <c r="I437" s="44">
        <f t="shared" si="387"/>
        <v>0</v>
      </c>
      <c r="J437" s="44">
        <f t="shared" si="387"/>
        <v>0</v>
      </c>
      <c r="K437" s="44">
        <f t="shared" si="387"/>
        <v>0</v>
      </c>
      <c r="L437" s="44">
        <f t="shared" si="387"/>
        <v>0</v>
      </c>
      <c r="M437" s="44">
        <v>90301</v>
      </c>
      <c r="N437" s="44">
        <v>9101</v>
      </c>
      <c r="O437" s="44">
        <v>1</v>
      </c>
    </row>
    <row r="438" spans="1:15" x14ac:dyDescent="0.15">
      <c r="A438" s="121">
        <v>100701</v>
      </c>
      <c r="B438" s="121"/>
      <c r="C438" s="121">
        <v>1007</v>
      </c>
      <c r="D438" s="44">
        <v>1</v>
      </c>
      <c r="E438" s="44">
        <f t="shared" ref="E438:L438" si="388">E432</f>
        <v>50</v>
      </c>
      <c r="F438" s="44">
        <f t="shared" si="360"/>
        <v>25</v>
      </c>
      <c r="G438" s="44">
        <f t="shared" si="388"/>
        <v>0.2</v>
      </c>
      <c r="H438" s="44">
        <f t="shared" si="388"/>
        <v>0.2</v>
      </c>
      <c r="I438" s="44">
        <f t="shared" si="388"/>
        <v>0.2</v>
      </c>
      <c r="J438" s="44">
        <f t="shared" si="388"/>
        <v>0.2</v>
      </c>
      <c r="K438" s="44">
        <f t="shared" si="388"/>
        <v>0.2</v>
      </c>
      <c r="L438" s="44">
        <f t="shared" si="388"/>
        <v>0.2</v>
      </c>
      <c r="M438" s="44">
        <v>90301</v>
      </c>
      <c r="N438" s="44">
        <v>9101</v>
      </c>
      <c r="O438" s="44">
        <v>2</v>
      </c>
    </row>
    <row r="439" spans="1:15" x14ac:dyDescent="0.15">
      <c r="A439" s="121">
        <v>100702</v>
      </c>
      <c r="B439" s="121"/>
      <c r="C439" s="121">
        <v>1007</v>
      </c>
      <c r="D439" s="44">
        <v>2</v>
      </c>
      <c r="E439" s="44">
        <f t="shared" ref="E439:L439" si="389">E433</f>
        <v>100</v>
      </c>
      <c r="F439" s="44">
        <f t="shared" si="360"/>
        <v>40</v>
      </c>
      <c r="G439" s="44">
        <f t="shared" si="389"/>
        <v>0.4</v>
      </c>
      <c r="H439" s="44">
        <f t="shared" si="389"/>
        <v>0.4</v>
      </c>
      <c r="I439" s="44">
        <f t="shared" si="389"/>
        <v>0.4</v>
      </c>
      <c r="J439" s="44">
        <f t="shared" si="389"/>
        <v>0.4</v>
      </c>
      <c r="K439" s="44">
        <f t="shared" si="389"/>
        <v>0.4</v>
      </c>
      <c r="L439" s="44">
        <f t="shared" si="389"/>
        <v>0.4</v>
      </c>
      <c r="M439" s="44">
        <v>90301</v>
      </c>
      <c r="N439" s="44">
        <v>9101</v>
      </c>
      <c r="O439" s="44">
        <v>3</v>
      </c>
    </row>
    <row r="440" spans="1:15" x14ac:dyDescent="0.15">
      <c r="A440" s="121">
        <v>100703</v>
      </c>
      <c r="B440" s="121"/>
      <c r="C440" s="121">
        <v>1007</v>
      </c>
      <c r="D440" s="44">
        <v>3</v>
      </c>
      <c r="E440" s="44">
        <f t="shared" ref="E440:L440" si="390">E434</f>
        <v>200</v>
      </c>
      <c r="F440" s="44">
        <f t="shared" si="360"/>
        <v>50</v>
      </c>
      <c r="G440" s="44">
        <f t="shared" si="390"/>
        <v>0.6</v>
      </c>
      <c r="H440" s="44">
        <f t="shared" si="390"/>
        <v>0.6</v>
      </c>
      <c r="I440" s="44">
        <f t="shared" si="390"/>
        <v>0.6</v>
      </c>
      <c r="J440" s="44">
        <f t="shared" si="390"/>
        <v>0.6</v>
      </c>
      <c r="K440" s="44">
        <f t="shared" si="390"/>
        <v>0.6</v>
      </c>
      <c r="L440" s="44">
        <f t="shared" si="390"/>
        <v>0.6</v>
      </c>
      <c r="M440" s="44">
        <v>90301</v>
      </c>
      <c r="N440" s="44">
        <v>9101</v>
      </c>
      <c r="O440" s="44">
        <v>3</v>
      </c>
    </row>
    <row r="441" spans="1:15" x14ac:dyDescent="0.15">
      <c r="A441" s="121">
        <v>100704</v>
      </c>
      <c r="B441" s="121"/>
      <c r="C441" s="121">
        <v>1007</v>
      </c>
      <c r="D441" s="44">
        <v>4</v>
      </c>
      <c r="E441" s="44">
        <f t="shared" ref="E441:L441" si="391">E435</f>
        <v>400</v>
      </c>
      <c r="F441" s="44">
        <f t="shared" si="360"/>
        <v>60</v>
      </c>
      <c r="G441" s="44">
        <f t="shared" si="391"/>
        <v>0.8</v>
      </c>
      <c r="H441" s="44">
        <f t="shared" si="391"/>
        <v>0.8</v>
      </c>
      <c r="I441" s="44">
        <f t="shared" si="391"/>
        <v>0.8</v>
      </c>
      <c r="J441" s="44">
        <f t="shared" si="391"/>
        <v>0.8</v>
      </c>
      <c r="K441" s="44">
        <f t="shared" si="391"/>
        <v>0.8</v>
      </c>
      <c r="L441" s="44">
        <f t="shared" si="391"/>
        <v>0.8</v>
      </c>
      <c r="M441" s="44">
        <v>90301</v>
      </c>
      <c r="N441" s="44">
        <v>9101</v>
      </c>
      <c r="O441" s="44">
        <v>4</v>
      </c>
    </row>
    <row r="442" spans="1:15" x14ac:dyDescent="0.15">
      <c r="A442" s="121">
        <v>100705</v>
      </c>
      <c r="B442" s="121"/>
      <c r="C442" s="121">
        <v>1007</v>
      </c>
      <c r="D442" s="44">
        <v>5</v>
      </c>
      <c r="E442" s="44">
        <f t="shared" ref="E442:L442" si="392">E436</f>
        <v>0</v>
      </c>
      <c r="F442" s="44">
        <f t="shared" si="360"/>
        <v>0</v>
      </c>
      <c r="G442" s="44">
        <f t="shared" si="392"/>
        <v>1</v>
      </c>
      <c r="H442" s="44">
        <f t="shared" si="392"/>
        <v>1</v>
      </c>
      <c r="I442" s="44">
        <f t="shared" si="392"/>
        <v>1</v>
      </c>
      <c r="J442" s="44">
        <f t="shared" si="392"/>
        <v>1</v>
      </c>
      <c r="K442" s="44">
        <f t="shared" si="392"/>
        <v>1</v>
      </c>
      <c r="L442" s="44">
        <f t="shared" si="392"/>
        <v>1</v>
      </c>
      <c r="M442" s="44">
        <v>90301</v>
      </c>
      <c r="N442" s="44">
        <v>9101</v>
      </c>
      <c r="O442" s="44">
        <v>4</v>
      </c>
    </row>
    <row r="443" spans="1:15" x14ac:dyDescent="0.15">
      <c r="A443" s="121">
        <v>200000</v>
      </c>
      <c r="B443" s="121" t="s">
        <v>1030</v>
      </c>
      <c r="C443" s="121">
        <v>2000</v>
      </c>
      <c r="D443" s="44">
        <v>0</v>
      </c>
      <c r="E443" s="44">
        <v>20</v>
      </c>
      <c r="F443" s="44">
        <f t="shared" si="360"/>
        <v>10</v>
      </c>
      <c r="G443" s="44">
        <v>0</v>
      </c>
      <c r="H443" s="44">
        <v>0</v>
      </c>
      <c r="I443" s="44">
        <v>0</v>
      </c>
      <c r="J443" s="44">
        <v>0</v>
      </c>
      <c r="K443" s="44">
        <v>0</v>
      </c>
      <c r="L443" s="44">
        <v>0</v>
      </c>
      <c r="M443" s="44">
        <v>90301</v>
      </c>
      <c r="N443" s="44">
        <v>9101</v>
      </c>
      <c r="O443" s="44">
        <v>1</v>
      </c>
    </row>
    <row r="444" spans="1:15" x14ac:dyDescent="0.15">
      <c r="A444" s="121">
        <v>200001</v>
      </c>
      <c r="B444" s="121" t="s">
        <v>1030</v>
      </c>
      <c r="C444" s="121">
        <v>2000</v>
      </c>
      <c r="D444" s="44">
        <v>1</v>
      </c>
      <c r="E444" s="44">
        <v>50</v>
      </c>
      <c r="F444" s="44">
        <f t="shared" si="360"/>
        <v>25</v>
      </c>
      <c r="G444" s="44">
        <v>0.2</v>
      </c>
      <c r="H444" s="44">
        <v>0.2</v>
      </c>
      <c r="I444" s="44">
        <v>0.2</v>
      </c>
      <c r="J444" s="44">
        <v>0.2</v>
      </c>
      <c r="K444" s="44">
        <v>0.2</v>
      </c>
      <c r="L444" s="44">
        <v>0.2</v>
      </c>
      <c r="M444" s="44">
        <v>90301</v>
      </c>
      <c r="N444" s="44">
        <v>9101</v>
      </c>
      <c r="O444" s="44">
        <v>2</v>
      </c>
    </row>
    <row r="445" spans="1:15" x14ac:dyDescent="0.15">
      <c r="A445" s="121">
        <v>200002</v>
      </c>
      <c r="B445" s="121" t="s">
        <v>1030</v>
      </c>
      <c r="C445" s="121">
        <v>2000</v>
      </c>
      <c r="D445" s="44">
        <v>2</v>
      </c>
      <c r="E445" s="44">
        <v>100</v>
      </c>
      <c r="F445" s="44">
        <f t="shared" si="360"/>
        <v>40</v>
      </c>
      <c r="G445" s="44">
        <v>0.4</v>
      </c>
      <c r="H445" s="44">
        <v>0.4</v>
      </c>
      <c r="I445" s="44">
        <v>0.4</v>
      </c>
      <c r="J445" s="44">
        <v>0.4</v>
      </c>
      <c r="K445" s="44">
        <v>0.4</v>
      </c>
      <c r="L445" s="44">
        <v>0.4</v>
      </c>
      <c r="M445" s="44">
        <v>90301</v>
      </c>
      <c r="N445" s="44">
        <v>9101</v>
      </c>
      <c r="O445" s="44">
        <v>3</v>
      </c>
    </row>
    <row r="446" spans="1:15" x14ac:dyDescent="0.15">
      <c r="A446" s="121">
        <v>200003</v>
      </c>
      <c r="B446" s="121" t="s">
        <v>1030</v>
      </c>
      <c r="C446" s="121">
        <v>2000</v>
      </c>
      <c r="D446" s="44">
        <v>3</v>
      </c>
      <c r="E446" s="44">
        <v>200</v>
      </c>
      <c r="F446" s="44">
        <f t="shared" si="360"/>
        <v>50</v>
      </c>
      <c r="G446" s="44">
        <v>0.6</v>
      </c>
      <c r="H446" s="44">
        <v>0.6</v>
      </c>
      <c r="I446" s="44">
        <v>0.6</v>
      </c>
      <c r="J446" s="44">
        <v>0.6</v>
      </c>
      <c r="K446" s="44">
        <v>0.6</v>
      </c>
      <c r="L446" s="44">
        <v>0.6</v>
      </c>
      <c r="M446" s="44">
        <v>90301</v>
      </c>
      <c r="N446" s="44">
        <v>9101</v>
      </c>
      <c r="O446" s="44">
        <v>3</v>
      </c>
    </row>
    <row r="447" spans="1:15" x14ac:dyDescent="0.15">
      <c r="A447" s="121">
        <v>200004</v>
      </c>
      <c r="B447" s="121" t="s">
        <v>1030</v>
      </c>
      <c r="C447" s="121">
        <v>2000</v>
      </c>
      <c r="D447" s="44">
        <v>4</v>
      </c>
      <c r="E447" s="44">
        <v>400</v>
      </c>
      <c r="F447" s="44">
        <f t="shared" si="360"/>
        <v>60</v>
      </c>
      <c r="G447" s="44">
        <v>0.8</v>
      </c>
      <c r="H447" s="44">
        <v>0.8</v>
      </c>
      <c r="I447" s="44">
        <v>0.8</v>
      </c>
      <c r="J447" s="44">
        <v>0.8</v>
      </c>
      <c r="K447" s="44">
        <v>0.8</v>
      </c>
      <c r="L447" s="44">
        <v>0.8</v>
      </c>
      <c r="M447" s="44">
        <v>90301</v>
      </c>
      <c r="N447" s="44">
        <v>9101</v>
      </c>
      <c r="O447" s="44">
        <v>4</v>
      </c>
    </row>
    <row r="448" spans="1:15" x14ac:dyDescent="0.15">
      <c r="A448" s="121">
        <v>200005</v>
      </c>
      <c r="B448" s="121" t="s">
        <v>1030</v>
      </c>
      <c r="C448" s="121">
        <v>2000</v>
      </c>
      <c r="D448" s="44">
        <v>5</v>
      </c>
      <c r="E448" s="44">
        <v>0</v>
      </c>
      <c r="F448" s="44">
        <f t="shared" si="360"/>
        <v>0</v>
      </c>
      <c r="G448" s="44">
        <v>1</v>
      </c>
      <c r="H448" s="44">
        <v>1</v>
      </c>
      <c r="I448" s="44">
        <v>1</v>
      </c>
      <c r="J448" s="44">
        <v>1</v>
      </c>
      <c r="K448" s="44">
        <v>1</v>
      </c>
      <c r="L448" s="44">
        <v>1</v>
      </c>
      <c r="M448" s="44">
        <v>90301</v>
      </c>
      <c r="N448" s="44">
        <v>9101</v>
      </c>
      <c r="O448" s="44">
        <v>4</v>
      </c>
    </row>
    <row r="449" spans="1:15" x14ac:dyDescent="0.15">
      <c r="A449" s="121">
        <v>200100</v>
      </c>
      <c r="B449" s="121" t="s">
        <v>1032</v>
      </c>
      <c r="C449" s="121">
        <v>2001</v>
      </c>
      <c r="D449" s="44">
        <v>0</v>
      </c>
      <c r="E449" s="44">
        <v>20</v>
      </c>
      <c r="F449" s="44">
        <f t="shared" si="360"/>
        <v>10</v>
      </c>
      <c r="G449" s="44">
        <v>0</v>
      </c>
      <c r="H449" s="44">
        <v>0</v>
      </c>
      <c r="I449" s="44">
        <v>0</v>
      </c>
      <c r="J449" s="44">
        <v>0</v>
      </c>
      <c r="K449" s="44">
        <v>0</v>
      </c>
      <c r="L449" s="44">
        <v>0</v>
      </c>
      <c r="M449" s="44">
        <v>90101</v>
      </c>
      <c r="N449" s="44">
        <v>9102</v>
      </c>
      <c r="O449" s="44">
        <v>1</v>
      </c>
    </row>
    <row r="450" spans="1:15" x14ac:dyDescent="0.15">
      <c r="A450" s="121">
        <v>200101</v>
      </c>
      <c r="B450" s="121" t="s">
        <v>1032</v>
      </c>
      <c r="C450" s="121">
        <v>2001</v>
      </c>
      <c r="D450" s="44">
        <v>1</v>
      </c>
      <c r="E450" s="44">
        <v>50</v>
      </c>
      <c r="F450" s="44">
        <f t="shared" si="360"/>
        <v>25</v>
      </c>
      <c r="G450" s="44">
        <v>0.2</v>
      </c>
      <c r="H450" s="44">
        <v>0.2</v>
      </c>
      <c r="I450" s="44">
        <v>0.2</v>
      </c>
      <c r="J450" s="44">
        <v>0.2</v>
      </c>
      <c r="K450" s="44">
        <v>0.2</v>
      </c>
      <c r="L450" s="44">
        <v>0.2</v>
      </c>
      <c r="M450" s="44">
        <v>90101</v>
      </c>
      <c r="N450" s="44">
        <v>9102</v>
      </c>
      <c r="O450" s="44">
        <v>2</v>
      </c>
    </row>
    <row r="451" spans="1:15" x14ac:dyDescent="0.15">
      <c r="A451" s="121">
        <v>200102</v>
      </c>
      <c r="B451" s="121" t="s">
        <v>1032</v>
      </c>
      <c r="C451" s="121">
        <v>2001</v>
      </c>
      <c r="D451" s="44">
        <v>2</v>
      </c>
      <c r="E451" s="44">
        <v>100</v>
      </c>
      <c r="F451" s="44">
        <f t="shared" si="360"/>
        <v>40</v>
      </c>
      <c r="G451" s="44">
        <v>0.4</v>
      </c>
      <c r="H451" s="44">
        <v>0.4</v>
      </c>
      <c r="I451" s="44">
        <v>0.4</v>
      </c>
      <c r="J451" s="44">
        <v>0.4</v>
      </c>
      <c r="K451" s="44">
        <v>0.4</v>
      </c>
      <c r="L451" s="44">
        <v>0.4</v>
      </c>
      <c r="M451" s="44">
        <v>90101</v>
      </c>
      <c r="N451" s="44">
        <v>9102</v>
      </c>
      <c r="O451" s="44">
        <v>3</v>
      </c>
    </row>
    <row r="452" spans="1:15" x14ac:dyDescent="0.15">
      <c r="A452" s="121">
        <v>200103</v>
      </c>
      <c r="B452" s="121" t="s">
        <v>1032</v>
      </c>
      <c r="C452" s="121">
        <v>2001</v>
      </c>
      <c r="D452" s="44">
        <v>3</v>
      </c>
      <c r="E452" s="44">
        <v>200</v>
      </c>
      <c r="F452" s="44">
        <f t="shared" si="360"/>
        <v>50</v>
      </c>
      <c r="G452" s="44">
        <v>0.6</v>
      </c>
      <c r="H452" s="44">
        <v>0.6</v>
      </c>
      <c r="I452" s="44">
        <v>0.6</v>
      </c>
      <c r="J452" s="44">
        <v>0.6</v>
      </c>
      <c r="K452" s="44">
        <v>0.6</v>
      </c>
      <c r="L452" s="44">
        <v>0.6</v>
      </c>
      <c r="M452" s="44">
        <v>90101</v>
      </c>
      <c r="N452" s="44">
        <v>9102</v>
      </c>
      <c r="O452" s="44">
        <v>3</v>
      </c>
    </row>
    <row r="453" spans="1:15" x14ac:dyDescent="0.15">
      <c r="A453" s="121">
        <v>200104</v>
      </c>
      <c r="B453" s="121" t="s">
        <v>1032</v>
      </c>
      <c r="C453" s="121">
        <v>2001</v>
      </c>
      <c r="D453" s="44">
        <v>4</v>
      </c>
      <c r="E453" s="44">
        <v>400</v>
      </c>
      <c r="F453" s="44">
        <f t="shared" si="360"/>
        <v>60</v>
      </c>
      <c r="G453" s="44">
        <v>0.8</v>
      </c>
      <c r="H453" s="44">
        <v>0.8</v>
      </c>
      <c r="I453" s="44">
        <v>0.8</v>
      </c>
      <c r="J453" s="44">
        <v>0.8</v>
      </c>
      <c r="K453" s="44">
        <v>0.8</v>
      </c>
      <c r="L453" s="44">
        <v>0.8</v>
      </c>
      <c r="M453" s="44">
        <v>90101</v>
      </c>
      <c r="N453" s="44">
        <v>9102</v>
      </c>
      <c r="O453" s="44">
        <v>4</v>
      </c>
    </row>
    <row r="454" spans="1:15" x14ac:dyDescent="0.15">
      <c r="A454" s="121">
        <v>200105</v>
      </c>
      <c r="B454" s="121" t="s">
        <v>1032</v>
      </c>
      <c r="C454" s="121">
        <v>2001</v>
      </c>
      <c r="D454" s="44">
        <v>5</v>
      </c>
      <c r="E454" s="44">
        <v>0</v>
      </c>
      <c r="F454" s="44">
        <f t="shared" si="360"/>
        <v>0</v>
      </c>
      <c r="G454" s="44">
        <v>1</v>
      </c>
      <c r="H454" s="44">
        <v>1</v>
      </c>
      <c r="I454" s="44">
        <v>1</v>
      </c>
      <c r="J454" s="44">
        <v>1</v>
      </c>
      <c r="K454" s="44">
        <v>1</v>
      </c>
      <c r="L454" s="44">
        <v>1</v>
      </c>
      <c r="M454" s="44">
        <v>90101</v>
      </c>
      <c r="N454" s="44">
        <v>9102</v>
      </c>
      <c r="O454" s="44">
        <v>4</v>
      </c>
    </row>
    <row r="455" spans="1:15" x14ac:dyDescent="0.15">
      <c r="A455" s="121">
        <v>200200</v>
      </c>
      <c r="B455" s="121" t="s">
        <v>1034</v>
      </c>
      <c r="C455" s="121">
        <v>2002</v>
      </c>
      <c r="D455" s="44">
        <v>0</v>
      </c>
      <c r="E455" s="44">
        <v>20</v>
      </c>
      <c r="F455" s="44">
        <f t="shared" si="360"/>
        <v>10</v>
      </c>
      <c r="G455" s="44">
        <v>0</v>
      </c>
      <c r="H455" s="44">
        <v>0</v>
      </c>
      <c r="I455" s="44">
        <v>0</v>
      </c>
      <c r="J455" s="44">
        <v>0</v>
      </c>
      <c r="K455" s="44">
        <v>0</v>
      </c>
      <c r="L455" s="44">
        <v>0</v>
      </c>
      <c r="M455" s="44">
        <v>90201</v>
      </c>
      <c r="N455" s="44">
        <v>9103</v>
      </c>
      <c r="O455" s="44">
        <v>1</v>
      </c>
    </row>
    <row r="456" spans="1:15" x14ac:dyDescent="0.15">
      <c r="A456" s="121">
        <v>200201</v>
      </c>
      <c r="B456" s="121" t="s">
        <v>1034</v>
      </c>
      <c r="C456" s="121">
        <v>2002</v>
      </c>
      <c r="D456" s="44">
        <v>1</v>
      </c>
      <c r="E456" s="44">
        <v>50</v>
      </c>
      <c r="F456" s="44">
        <f t="shared" si="360"/>
        <v>25</v>
      </c>
      <c r="G456" s="44">
        <v>0.2</v>
      </c>
      <c r="H456" s="44">
        <v>0.2</v>
      </c>
      <c r="I456" s="44">
        <v>0.2</v>
      </c>
      <c r="J456" s="44">
        <v>0.2</v>
      </c>
      <c r="K456" s="44">
        <v>0.2</v>
      </c>
      <c r="L456" s="44">
        <v>0.2</v>
      </c>
      <c r="M456" s="44">
        <v>90201</v>
      </c>
      <c r="N456" s="44">
        <v>9103</v>
      </c>
      <c r="O456" s="44">
        <v>2</v>
      </c>
    </row>
    <row r="457" spans="1:15" x14ac:dyDescent="0.15">
      <c r="A457" s="121">
        <v>200202</v>
      </c>
      <c r="B457" s="121" t="s">
        <v>1034</v>
      </c>
      <c r="C457" s="121">
        <v>2002</v>
      </c>
      <c r="D457" s="44">
        <v>2</v>
      </c>
      <c r="E457" s="44">
        <v>100</v>
      </c>
      <c r="F457" s="44">
        <f t="shared" si="360"/>
        <v>40</v>
      </c>
      <c r="G457" s="44">
        <v>0.4</v>
      </c>
      <c r="H457" s="44">
        <v>0.4</v>
      </c>
      <c r="I457" s="44">
        <v>0.4</v>
      </c>
      <c r="J457" s="44">
        <v>0.4</v>
      </c>
      <c r="K457" s="44">
        <v>0.4</v>
      </c>
      <c r="L457" s="44">
        <v>0.4</v>
      </c>
      <c r="M457" s="44">
        <v>90201</v>
      </c>
      <c r="N457" s="44">
        <v>9103</v>
      </c>
      <c r="O457" s="44">
        <v>3</v>
      </c>
    </row>
    <row r="458" spans="1:15" x14ac:dyDescent="0.15">
      <c r="A458" s="121">
        <v>200203</v>
      </c>
      <c r="B458" s="121" t="s">
        <v>1034</v>
      </c>
      <c r="C458" s="121">
        <v>2002</v>
      </c>
      <c r="D458" s="44">
        <v>3</v>
      </c>
      <c r="E458" s="44">
        <v>200</v>
      </c>
      <c r="F458" s="44">
        <f t="shared" si="360"/>
        <v>50</v>
      </c>
      <c r="G458" s="44">
        <v>0.6</v>
      </c>
      <c r="H458" s="44">
        <v>0.6</v>
      </c>
      <c r="I458" s="44">
        <v>0.6</v>
      </c>
      <c r="J458" s="44">
        <v>0.6</v>
      </c>
      <c r="K458" s="44">
        <v>0.6</v>
      </c>
      <c r="L458" s="44">
        <v>0.6</v>
      </c>
      <c r="M458" s="44">
        <v>90201</v>
      </c>
      <c r="N458" s="44">
        <v>9103</v>
      </c>
      <c r="O458" s="44">
        <v>3</v>
      </c>
    </row>
    <row r="459" spans="1:15" x14ac:dyDescent="0.15">
      <c r="A459" s="121">
        <v>200204</v>
      </c>
      <c r="B459" s="121" t="s">
        <v>1034</v>
      </c>
      <c r="C459" s="121">
        <v>2002</v>
      </c>
      <c r="D459" s="44">
        <v>4</v>
      </c>
      <c r="E459" s="44">
        <v>400</v>
      </c>
      <c r="F459" s="44">
        <f t="shared" ref="F459:F522" si="393">F453</f>
        <v>60</v>
      </c>
      <c r="G459" s="44">
        <v>0.8</v>
      </c>
      <c r="H459" s="44">
        <v>0.8</v>
      </c>
      <c r="I459" s="44">
        <v>0.8</v>
      </c>
      <c r="J459" s="44">
        <v>0.8</v>
      </c>
      <c r="K459" s="44">
        <v>0.8</v>
      </c>
      <c r="L459" s="44">
        <v>0.8</v>
      </c>
      <c r="M459" s="44">
        <v>90201</v>
      </c>
      <c r="N459" s="44">
        <v>9103</v>
      </c>
      <c r="O459" s="44">
        <v>4</v>
      </c>
    </row>
    <row r="460" spans="1:15" x14ac:dyDescent="0.15">
      <c r="A460" s="121">
        <v>200205</v>
      </c>
      <c r="B460" s="121" t="s">
        <v>1034</v>
      </c>
      <c r="C460" s="121">
        <v>2002</v>
      </c>
      <c r="D460" s="44">
        <v>5</v>
      </c>
      <c r="E460" s="44">
        <v>0</v>
      </c>
      <c r="F460" s="44">
        <f t="shared" si="393"/>
        <v>0</v>
      </c>
      <c r="G460" s="44">
        <v>1</v>
      </c>
      <c r="H460" s="44">
        <v>1</v>
      </c>
      <c r="I460" s="44">
        <v>1</v>
      </c>
      <c r="J460" s="44">
        <v>1</v>
      </c>
      <c r="K460" s="44">
        <v>1</v>
      </c>
      <c r="L460" s="44">
        <v>1</v>
      </c>
      <c r="M460" s="44">
        <v>90201</v>
      </c>
      <c r="N460" s="44">
        <v>9103</v>
      </c>
      <c r="O460" s="44">
        <v>4</v>
      </c>
    </row>
    <row r="461" spans="1:15" x14ac:dyDescent="0.15">
      <c r="A461" s="121">
        <v>200300</v>
      </c>
      <c r="B461" s="121" t="s">
        <v>1038</v>
      </c>
      <c r="C461" s="121">
        <v>2003</v>
      </c>
      <c r="D461" s="44">
        <v>0</v>
      </c>
      <c r="E461" s="44">
        <v>20</v>
      </c>
      <c r="F461" s="44">
        <f t="shared" si="393"/>
        <v>10</v>
      </c>
      <c r="G461" s="44">
        <v>0</v>
      </c>
      <c r="H461" s="44">
        <v>0</v>
      </c>
      <c r="I461" s="44">
        <v>0</v>
      </c>
      <c r="J461" s="44">
        <v>0</v>
      </c>
      <c r="K461" s="44">
        <v>0</v>
      </c>
      <c r="L461" s="44">
        <v>0</v>
      </c>
      <c r="M461" s="44">
        <v>90801</v>
      </c>
      <c r="N461" s="44">
        <v>9104</v>
      </c>
      <c r="O461" s="44">
        <v>1</v>
      </c>
    </row>
    <row r="462" spans="1:15" x14ac:dyDescent="0.15">
      <c r="A462" s="121">
        <v>200301</v>
      </c>
      <c r="B462" s="121" t="s">
        <v>1038</v>
      </c>
      <c r="C462" s="121">
        <v>2003</v>
      </c>
      <c r="D462" s="44">
        <v>1</v>
      </c>
      <c r="E462" s="44">
        <v>50</v>
      </c>
      <c r="F462" s="44">
        <f t="shared" si="393"/>
        <v>25</v>
      </c>
      <c r="G462" s="44">
        <v>0.2</v>
      </c>
      <c r="H462" s="44">
        <v>0.2</v>
      </c>
      <c r="I462" s="44">
        <v>0.2</v>
      </c>
      <c r="J462" s="44">
        <v>0.2</v>
      </c>
      <c r="K462" s="44">
        <v>0.2</v>
      </c>
      <c r="L462" s="44">
        <v>0.2</v>
      </c>
      <c r="M462" s="44">
        <v>90801</v>
      </c>
      <c r="N462" s="44">
        <v>9104</v>
      </c>
      <c r="O462" s="44">
        <v>2</v>
      </c>
    </row>
    <row r="463" spans="1:15" x14ac:dyDescent="0.15">
      <c r="A463" s="121">
        <v>200302</v>
      </c>
      <c r="B463" s="121" t="s">
        <v>1038</v>
      </c>
      <c r="C463" s="121">
        <v>2003</v>
      </c>
      <c r="D463" s="44">
        <v>2</v>
      </c>
      <c r="E463" s="44">
        <v>100</v>
      </c>
      <c r="F463" s="44">
        <f t="shared" si="393"/>
        <v>40</v>
      </c>
      <c r="G463" s="44">
        <v>0.4</v>
      </c>
      <c r="H463" s="44">
        <v>0.4</v>
      </c>
      <c r="I463" s="44">
        <v>0.4</v>
      </c>
      <c r="J463" s="44">
        <v>0.4</v>
      </c>
      <c r="K463" s="44">
        <v>0.4</v>
      </c>
      <c r="L463" s="44">
        <v>0.4</v>
      </c>
      <c r="M463" s="44">
        <v>90801</v>
      </c>
      <c r="N463" s="44">
        <v>9104</v>
      </c>
      <c r="O463" s="44">
        <v>3</v>
      </c>
    </row>
    <row r="464" spans="1:15" x14ac:dyDescent="0.15">
      <c r="A464" s="121">
        <v>200303</v>
      </c>
      <c r="B464" s="121" t="s">
        <v>1038</v>
      </c>
      <c r="C464" s="121">
        <v>2003</v>
      </c>
      <c r="D464" s="44">
        <v>3</v>
      </c>
      <c r="E464" s="44">
        <v>200</v>
      </c>
      <c r="F464" s="44">
        <f t="shared" si="393"/>
        <v>50</v>
      </c>
      <c r="G464" s="44">
        <v>0.6</v>
      </c>
      <c r="H464" s="44">
        <v>0.6</v>
      </c>
      <c r="I464" s="44">
        <v>0.6</v>
      </c>
      <c r="J464" s="44">
        <v>0.6</v>
      </c>
      <c r="K464" s="44">
        <v>0.6</v>
      </c>
      <c r="L464" s="44">
        <v>0.6</v>
      </c>
      <c r="M464" s="44">
        <v>90801</v>
      </c>
      <c r="N464" s="44">
        <v>9104</v>
      </c>
      <c r="O464" s="44">
        <v>3</v>
      </c>
    </row>
    <row r="465" spans="1:15" x14ac:dyDescent="0.15">
      <c r="A465" s="121">
        <v>200304</v>
      </c>
      <c r="B465" s="121" t="s">
        <v>1038</v>
      </c>
      <c r="C465" s="121">
        <v>2003</v>
      </c>
      <c r="D465" s="44">
        <v>4</v>
      </c>
      <c r="E465" s="44">
        <v>400</v>
      </c>
      <c r="F465" s="44">
        <f t="shared" si="393"/>
        <v>60</v>
      </c>
      <c r="G465" s="44">
        <v>0.8</v>
      </c>
      <c r="H465" s="44">
        <v>0.8</v>
      </c>
      <c r="I465" s="44">
        <v>0.8</v>
      </c>
      <c r="J465" s="44">
        <v>0.8</v>
      </c>
      <c r="K465" s="44">
        <v>0.8</v>
      </c>
      <c r="L465" s="44">
        <v>0.8</v>
      </c>
      <c r="M465" s="44">
        <v>90801</v>
      </c>
      <c r="N465" s="44">
        <v>9104</v>
      </c>
      <c r="O465" s="44">
        <v>4</v>
      </c>
    </row>
    <row r="466" spans="1:15" x14ac:dyDescent="0.15">
      <c r="A466" s="121">
        <v>200305</v>
      </c>
      <c r="B466" s="121" t="s">
        <v>1038</v>
      </c>
      <c r="C466" s="121">
        <v>2003</v>
      </c>
      <c r="D466" s="44">
        <v>5</v>
      </c>
      <c r="E466" s="44">
        <v>0</v>
      </c>
      <c r="F466" s="44">
        <f t="shared" si="393"/>
        <v>0</v>
      </c>
      <c r="G466" s="44">
        <v>1</v>
      </c>
      <c r="H466" s="44">
        <v>1</v>
      </c>
      <c r="I466" s="44">
        <v>1</v>
      </c>
      <c r="J466" s="44">
        <v>1</v>
      </c>
      <c r="K466" s="44">
        <v>1</v>
      </c>
      <c r="L466" s="44">
        <v>1</v>
      </c>
      <c r="M466" s="44">
        <v>90801</v>
      </c>
      <c r="N466" s="44">
        <v>9104</v>
      </c>
      <c r="O466" s="44">
        <v>4</v>
      </c>
    </row>
    <row r="467" spans="1:15" x14ac:dyDescent="0.15">
      <c r="A467" s="121">
        <v>200400</v>
      </c>
      <c r="B467" s="121" t="s">
        <v>1040</v>
      </c>
      <c r="C467" s="121">
        <v>2004</v>
      </c>
      <c r="D467" s="44">
        <v>0</v>
      </c>
      <c r="E467" s="44">
        <v>20</v>
      </c>
      <c r="F467" s="44">
        <f t="shared" si="393"/>
        <v>10</v>
      </c>
      <c r="G467" s="44">
        <v>0</v>
      </c>
      <c r="H467" s="44">
        <v>0</v>
      </c>
      <c r="I467" s="44">
        <v>0</v>
      </c>
      <c r="J467" s="44">
        <v>0</v>
      </c>
      <c r="K467" s="44">
        <v>0</v>
      </c>
      <c r="L467" s="44">
        <v>0</v>
      </c>
      <c r="M467" s="44">
        <v>91001</v>
      </c>
      <c r="N467" s="44">
        <v>9105</v>
      </c>
      <c r="O467" s="44">
        <v>1</v>
      </c>
    </row>
    <row r="468" spans="1:15" x14ac:dyDescent="0.15">
      <c r="A468" s="121">
        <v>200401</v>
      </c>
      <c r="B468" s="121" t="s">
        <v>1040</v>
      </c>
      <c r="C468" s="121">
        <v>2004</v>
      </c>
      <c r="D468" s="44">
        <v>1</v>
      </c>
      <c r="E468" s="44">
        <v>50</v>
      </c>
      <c r="F468" s="44">
        <f t="shared" si="393"/>
        <v>25</v>
      </c>
      <c r="G468" s="44">
        <v>0.2</v>
      </c>
      <c r="H468" s="44">
        <v>0.2</v>
      </c>
      <c r="I468" s="44">
        <v>0.2</v>
      </c>
      <c r="J468" s="44">
        <v>0.2</v>
      </c>
      <c r="K468" s="44">
        <v>0.2</v>
      </c>
      <c r="L468" s="44">
        <v>0.2</v>
      </c>
      <c r="M468" s="44">
        <v>91001</v>
      </c>
      <c r="N468" s="44">
        <v>9105</v>
      </c>
      <c r="O468" s="44">
        <v>2</v>
      </c>
    </row>
    <row r="469" spans="1:15" x14ac:dyDescent="0.15">
      <c r="A469" s="121">
        <v>200402</v>
      </c>
      <c r="B469" s="121" t="s">
        <v>1040</v>
      </c>
      <c r="C469" s="121">
        <v>2004</v>
      </c>
      <c r="D469" s="44">
        <v>2</v>
      </c>
      <c r="E469" s="44">
        <v>100</v>
      </c>
      <c r="F469" s="44">
        <f t="shared" si="393"/>
        <v>40</v>
      </c>
      <c r="G469" s="44">
        <v>0.4</v>
      </c>
      <c r="H469" s="44">
        <v>0.4</v>
      </c>
      <c r="I469" s="44">
        <v>0.4</v>
      </c>
      <c r="J469" s="44">
        <v>0.4</v>
      </c>
      <c r="K469" s="44">
        <v>0.4</v>
      </c>
      <c r="L469" s="44">
        <v>0.4</v>
      </c>
      <c r="M469" s="44">
        <v>91001</v>
      </c>
      <c r="N469" s="44">
        <v>9105</v>
      </c>
      <c r="O469" s="44">
        <v>3</v>
      </c>
    </row>
    <row r="470" spans="1:15" x14ac:dyDescent="0.15">
      <c r="A470" s="121">
        <v>200403</v>
      </c>
      <c r="B470" s="121" t="s">
        <v>1040</v>
      </c>
      <c r="C470" s="121">
        <v>2004</v>
      </c>
      <c r="D470" s="44">
        <v>3</v>
      </c>
      <c r="E470" s="44">
        <v>200</v>
      </c>
      <c r="F470" s="44">
        <f t="shared" si="393"/>
        <v>50</v>
      </c>
      <c r="G470" s="44">
        <v>0.6</v>
      </c>
      <c r="H470" s="44">
        <v>0.6</v>
      </c>
      <c r="I470" s="44">
        <v>0.6</v>
      </c>
      <c r="J470" s="44">
        <v>0.6</v>
      </c>
      <c r="K470" s="44">
        <v>0.6</v>
      </c>
      <c r="L470" s="44">
        <v>0.6</v>
      </c>
      <c r="M470" s="44">
        <v>91001</v>
      </c>
      <c r="N470" s="44">
        <v>9105</v>
      </c>
      <c r="O470" s="44">
        <v>3</v>
      </c>
    </row>
    <row r="471" spans="1:15" x14ac:dyDescent="0.15">
      <c r="A471" s="121">
        <v>200404</v>
      </c>
      <c r="B471" s="121" t="s">
        <v>1040</v>
      </c>
      <c r="C471" s="121">
        <v>2004</v>
      </c>
      <c r="D471" s="44">
        <v>4</v>
      </c>
      <c r="E471" s="44">
        <v>400</v>
      </c>
      <c r="F471" s="44">
        <f t="shared" si="393"/>
        <v>60</v>
      </c>
      <c r="G471" s="44">
        <v>0.8</v>
      </c>
      <c r="H471" s="44">
        <v>0.8</v>
      </c>
      <c r="I471" s="44">
        <v>0.8</v>
      </c>
      <c r="J471" s="44">
        <v>0.8</v>
      </c>
      <c r="K471" s="44">
        <v>0.8</v>
      </c>
      <c r="L471" s="44">
        <v>0.8</v>
      </c>
      <c r="M471" s="44">
        <v>91001</v>
      </c>
      <c r="N471" s="44">
        <v>9105</v>
      </c>
      <c r="O471" s="44">
        <v>4</v>
      </c>
    </row>
    <row r="472" spans="1:15" x14ac:dyDescent="0.15">
      <c r="A472" s="121">
        <v>200405</v>
      </c>
      <c r="B472" s="121" t="s">
        <v>1040</v>
      </c>
      <c r="C472" s="121">
        <v>2004</v>
      </c>
      <c r="D472" s="44">
        <v>5</v>
      </c>
      <c r="E472" s="44">
        <v>0</v>
      </c>
      <c r="F472" s="44">
        <f t="shared" si="393"/>
        <v>0</v>
      </c>
      <c r="G472" s="44">
        <v>1</v>
      </c>
      <c r="H472" s="44">
        <v>1</v>
      </c>
      <c r="I472" s="44">
        <v>1</v>
      </c>
      <c r="J472" s="44">
        <v>1</v>
      </c>
      <c r="K472" s="44">
        <v>1</v>
      </c>
      <c r="L472" s="44">
        <v>1</v>
      </c>
      <c r="M472" s="44">
        <v>91001</v>
      </c>
      <c r="N472" s="44">
        <v>9105</v>
      </c>
      <c r="O472" s="44">
        <v>4</v>
      </c>
    </row>
    <row r="473" spans="1:15" x14ac:dyDescent="0.15">
      <c r="A473" s="121">
        <v>200500</v>
      </c>
      <c r="B473" s="121" t="s">
        <v>1042</v>
      </c>
      <c r="C473" s="121">
        <v>2005</v>
      </c>
      <c r="D473" s="44">
        <v>0</v>
      </c>
      <c r="E473" s="44">
        <v>20</v>
      </c>
      <c r="F473" s="44">
        <f t="shared" si="393"/>
        <v>10</v>
      </c>
      <c r="G473" s="44">
        <v>0</v>
      </c>
      <c r="H473" s="44">
        <v>0</v>
      </c>
      <c r="I473" s="44">
        <v>0</v>
      </c>
      <c r="J473" s="44">
        <v>0</v>
      </c>
      <c r="K473" s="44">
        <v>0</v>
      </c>
      <c r="L473" s="44">
        <v>0</v>
      </c>
      <c r="M473" s="44">
        <v>90401</v>
      </c>
      <c r="N473" s="44">
        <v>9106</v>
      </c>
      <c r="O473" s="44">
        <v>1</v>
      </c>
    </row>
    <row r="474" spans="1:15" x14ac:dyDescent="0.15">
      <c r="A474" s="121">
        <v>200501</v>
      </c>
      <c r="B474" s="121" t="s">
        <v>1042</v>
      </c>
      <c r="C474" s="121">
        <v>2005</v>
      </c>
      <c r="D474" s="44">
        <v>1</v>
      </c>
      <c r="E474" s="44">
        <v>50</v>
      </c>
      <c r="F474" s="44">
        <f t="shared" si="393"/>
        <v>25</v>
      </c>
      <c r="G474" s="44">
        <v>0.2</v>
      </c>
      <c r="H474" s="44">
        <v>0.2</v>
      </c>
      <c r="I474" s="44">
        <v>0.2</v>
      </c>
      <c r="J474" s="44">
        <v>0.2</v>
      </c>
      <c r="K474" s="44">
        <v>0.2</v>
      </c>
      <c r="L474" s="44">
        <v>0.2</v>
      </c>
      <c r="M474" s="44">
        <v>90401</v>
      </c>
      <c r="N474" s="44">
        <v>9106</v>
      </c>
      <c r="O474" s="44">
        <v>2</v>
      </c>
    </row>
    <row r="475" spans="1:15" x14ac:dyDescent="0.15">
      <c r="A475" s="121">
        <v>200502</v>
      </c>
      <c r="B475" s="121" t="s">
        <v>1042</v>
      </c>
      <c r="C475" s="121">
        <v>2005</v>
      </c>
      <c r="D475" s="44">
        <v>2</v>
      </c>
      <c r="E475" s="44">
        <v>100</v>
      </c>
      <c r="F475" s="44">
        <f t="shared" si="393"/>
        <v>40</v>
      </c>
      <c r="G475" s="44">
        <v>0.4</v>
      </c>
      <c r="H475" s="44">
        <v>0.4</v>
      </c>
      <c r="I475" s="44">
        <v>0.4</v>
      </c>
      <c r="J475" s="44">
        <v>0.4</v>
      </c>
      <c r="K475" s="44">
        <v>0.4</v>
      </c>
      <c r="L475" s="44">
        <v>0.4</v>
      </c>
      <c r="M475" s="44">
        <v>90401</v>
      </c>
      <c r="N475" s="44">
        <v>9106</v>
      </c>
      <c r="O475" s="44">
        <v>3</v>
      </c>
    </row>
    <row r="476" spans="1:15" x14ac:dyDescent="0.15">
      <c r="A476" s="121">
        <v>200503</v>
      </c>
      <c r="B476" s="121" t="s">
        <v>1042</v>
      </c>
      <c r="C476" s="121">
        <v>2005</v>
      </c>
      <c r="D476" s="44">
        <v>3</v>
      </c>
      <c r="E476" s="44">
        <v>200</v>
      </c>
      <c r="F476" s="44">
        <f t="shared" si="393"/>
        <v>50</v>
      </c>
      <c r="G476" s="44">
        <v>0.6</v>
      </c>
      <c r="H476" s="44">
        <v>0.6</v>
      </c>
      <c r="I476" s="44">
        <v>0.6</v>
      </c>
      <c r="J476" s="44">
        <v>0.6</v>
      </c>
      <c r="K476" s="44">
        <v>0.6</v>
      </c>
      <c r="L476" s="44">
        <v>0.6</v>
      </c>
      <c r="M476" s="44">
        <v>90401</v>
      </c>
      <c r="N476" s="44">
        <v>9106</v>
      </c>
      <c r="O476" s="44">
        <v>3</v>
      </c>
    </row>
    <row r="477" spans="1:15" x14ac:dyDescent="0.15">
      <c r="A477" s="121">
        <v>200504</v>
      </c>
      <c r="B477" s="121" t="s">
        <v>1042</v>
      </c>
      <c r="C477" s="121">
        <v>2005</v>
      </c>
      <c r="D477" s="44">
        <v>4</v>
      </c>
      <c r="E477" s="44">
        <v>400</v>
      </c>
      <c r="F477" s="44">
        <f t="shared" si="393"/>
        <v>60</v>
      </c>
      <c r="G477" s="44">
        <v>0.8</v>
      </c>
      <c r="H477" s="44">
        <v>0.8</v>
      </c>
      <c r="I477" s="44">
        <v>0.8</v>
      </c>
      <c r="J477" s="44">
        <v>0.8</v>
      </c>
      <c r="K477" s="44">
        <v>0.8</v>
      </c>
      <c r="L477" s="44">
        <v>0.8</v>
      </c>
      <c r="M477" s="44">
        <v>90401</v>
      </c>
      <c r="N477" s="44">
        <v>9106</v>
      </c>
      <c r="O477" s="44">
        <v>4</v>
      </c>
    </row>
    <row r="478" spans="1:15" x14ac:dyDescent="0.15">
      <c r="A478" s="121">
        <v>200505</v>
      </c>
      <c r="B478" s="121" t="s">
        <v>1042</v>
      </c>
      <c r="C478" s="121">
        <v>2005</v>
      </c>
      <c r="D478" s="44">
        <v>5</v>
      </c>
      <c r="E478" s="44">
        <v>0</v>
      </c>
      <c r="F478" s="44">
        <f t="shared" si="393"/>
        <v>0</v>
      </c>
      <c r="G478" s="44">
        <v>1</v>
      </c>
      <c r="H478" s="44">
        <v>1</v>
      </c>
      <c r="I478" s="44">
        <v>1</v>
      </c>
      <c r="J478" s="44">
        <v>1</v>
      </c>
      <c r="K478" s="44">
        <v>1</v>
      </c>
      <c r="L478" s="44">
        <v>1</v>
      </c>
      <c r="M478" s="44">
        <v>90401</v>
      </c>
      <c r="N478" s="44">
        <v>9106</v>
      </c>
      <c r="O478" s="44">
        <v>4</v>
      </c>
    </row>
    <row r="479" spans="1:15" x14ac:dyDescent="0.15">
      <c r="A479" s="121">
        <v>200600</v>
      </c>
      <c r="B479" s="121" t="s">
        <v>1044</v>
      </c>
      <c r="C479" s="121">
        <v>2006</v>
      </c>
      <c r="D479" s="44">
        <v>0</v>
      </c>
      <c r="E479" s="44">
        <v>20</v>
      </c>
      <c r="F479" s="44">
        <f t="shared" si="393"/>
        <v>10</v>
      </c>
      <c r="G479" s="44">
        <v>0</v>
      </c>
      <c r="H479" s="44">
        <v>0</v>
      </c>
      <c r="I479" s="44">
        <v>0</v>
      </c>
      <c r="J479" s="44">
        <v>0</v>
      </c>
      <c r="K479" s="44">
        <v>0</v>
      </c>
      <c r="L479" s="44">
        <v>0</v>
      </c>
      <c r="M479" s="44">
        <v>90501</v>
      </c>
      <c r="N479" s="44">
        <v>9107</v>
      </c>
      <c r="O479" s="44">
        <v>1</v>
      </c>
    </row>
    <row r="480" spans="1:15" x14ac:dyDescent="0.15">
      <c r="A480" s="121">
        <v>200601</v>
      </c>
      <c r="B480" s="121" t="s">
        <v>1044</v>
      </c>
      <c r="C480" s="121">
        <v>2006</v>
      </c>
      <c r="D480" s="44">
        <v>1</v>
      </c>
      <c r="E480" s="44">
        <v>50</v>
      </c>
      <c r="F480" s="44">
        <f t="shared" si="393"/>
        <v>25</v>
      </c>
      <c r="G480" s="44">
        <v>0.2</v>
      </c>
      <c r="H480" s="44">
        <v>0.2</v>
      </c>
      <c r="I480" s="44">
        <v>0.2</v>
      </c>
      <c r="J480" s="44">
        <v>0.2</v>
      </c>
      <c r="K480" s="44">
        <v>0.2</v>
      </c>
      <c r="L480" s="44">
        <v>0.2</v>
      </c>
      <c r="M480" s="44">
        <v>90501</v>
      </c>
      <c r="N480" s="44">
        <v>9107</v>
      </c>
      <c r="O480" s="44">
        <v>2</v>
      </c>
    </row>
    <row r="481" spans="1:15" x14ac:dyDescent="0.15">
      <c r="A481" s="121">
        <v>200602</v>
      </c>
      <c r="B481" s="121" t="s">
        <v>1044</v>
      </c>
      <c r="C481" s="121">
        <v>2006</v>
      </c>
      <c r="D481" s="44">
        <v>2</v>
      </c>
      <c r="E481" s="44">
        <v>100</v>
      </c>
      <c r="F481" s="44">
        <f t="shared" si="393"/>
        <v>40</v>
      </c>
      <c r="G481" s="44">
        <v>0.4</v>
      </c>
      <c r="H481" s="44">
        <v>0.4</v>
      </c>
      <c r="I481" s="44">
        <v>0.4</v>
      </c>
      <c r="J481" s="44">
        <v>0.4</v>
      </c>
      <c r="K481" s="44">
        <v>0.4</v>
      </c>
      <c r="L481" s="44">
        <v>0.4</v>
      </c>
      <c r="M481" s="44">
        <v>90501</v>
      </c>
      <c r="N481" s="44">
        <v>9107</v>
      </c>
      <c r="O481" s="44">
        <v>3</v>
      </c>
    </row>
    <row r="482" spans="1:15" x14ac:dyDescent="0.15">
      <c r="A482" s="121">
        <v>200603</v>
      </c>
      <c r="B482" s="121" t="s">
        <v>1044</v>
      </c>
      <c r="C482" s="121">
        <v>2006</v>
      </c>
      <c r="D482" s="44">
        <v>3</v>
      </c>
      <c r="E482" s="44">
        <v>200</v>
      </c>
      <c r="F482" s="44">
        <f t="shared" si="393"/>
        <v>50</v>
      </c>
      <c r="G482" s="44">
        <v>0.6</v>
      </c>
      <c r="H482" s="44">
        <v>0.6</v>
      </c>
      <c r="I482" s="44">
        <v>0.6</v>
      </c>
      <c r="J482" s="44">
        <v>0.6</v>
      </c>
      <c r="K482" s="44">
        <v>0.6</v>
      </c>
      <c r="L482" s="44">
        <v>0.6</v>
      </c>
      <c r="M482" s="44">
        <v>90501</v>
      </c>
      <c r="N482" s="44">
        <v>9107</v>
      </c>
      <c r="O482" s="44">
        <v>3</v>
      </c>
    </row>
    <row r="483" spans="1:15" x14ac:dyDescent="0.15">
      <c r="A483" s="121">
        <v>200604</v>
      </c>
      <c r="B483" s="121" t="s">
        <v>1044</v>
      </c>
      <c r="C483" s="121">
        <v>2006</v>
      </c>
      <c r="D483" s="44">
        <v>4</v>
      </c>
      <c r="E483" s="44">
        <v>400</v>
      </c>
      <c r="F483" s="44">
        <f t="shared" si="393"/>
        <v>60</v>
      </c>
      <c r="G483" s="44">
        <v>0.8</v>
      </c>
      <c r="H483" s="44">
        <v>0.8</v>
      </c>
      <c r="I483" s="44">
        <v>0.8</v>
      </c>
      <c r="J483" s="44">
        <v>0.8</v>
      </c>
      <c r="K483" s="44">
        <v>0.8</v>
      </c>
      <c r="L483" s="44">
        <v>0.8</v>
      </c>
      <c r="M483" s="44">
        <v>90501</v>
      </c>
      <c r="N483" s="44">
        <v>9107</v>
      </c>
      <c r="O483" s="44">
        <v>4</v>
      </c>
    </row>
    <row r="484" spans="1:15" x14ac:dyDescent="0.15">
      <c r="A484" s="121">
        <v>200605</v>
      </c>
      <c r="B484" s="121" t="s">
        <v>1044</v>
      </c>
      <c r="C484" s="121">
        <v>2006</v>
      </c>
      <c r="D484" s="44">
        <v>5</v>
      </c>
      <c r="E484" s="44">
        <v>0</v>
      </c>
      <c r="F484" s="44">
        <f t="shared" si="393"/>
        <v>0</v>
      </c>
      <c r="G484" s="44">
        <v>1</v>
      </c>
      <c r="H484" s="44">
        <v>1</v>
      </c>
      <c r="I484" s="44">
        <v>1</v>
      </c>
      <c r="J484" s="44">
        <v>1</v>
      </c>
      <c r="K484" s="44">
        <v>1</v>
      </c>
      <c r="L484" s="44">
        <v>1</v>
      </c>
      <c r="M484" s="44">
        <v>90501</v>
      </c>
      <c r="N484" s="44">
        <v>9107</v>
      </c>
      <c r="O484" s="44">
        <v>4</v>
      </c>
    </row>
    <row r="485" spans="1:15" x14ac:dyDescent="0.15">
      <c r="A485" s="121">
        <v>200700</v>
      </c>
      <c r="B485" s="121" t="s">
        <v>1046</v>
      </c>
      <c r="C485" s="121">
        <v>2007</v>
      </c>
      <c r="D485" s="44">
        <v>0</v>
      </c>
      <c r="E485" s="44">
        <v>20</v>
      </c>
      <c r="F485" s="44">
        <f t="shared" si="393"/>
        <v>10</v>
      </c>
      <c r="G485" s="44">
        <v>0</v>
      </c>
      <c r="H485" s="44">
        <v>0</v>
      </c>
      <c r="I485" s="44">
        <v>0</v>
      </c>
      <c r="J485" s="44">
        <v>0</v>
      </c>
      <c r="K485" s="44">
        <v>0</v>
      </c>
      <c r="L485" s="44">
        <v>0</v>
      </c>
      <c r="M485" s="44">
        <v>90601</v>
      </c>
      <c r="N485" s="44">
        <v>9108</v>
      </c>
      <c r="O485" s="44">
        <v>1</v>
      </c>
    </row>
    <row r="486" spans="1:15" x14ac:dyDescent="0.15">
      <c r="A486" s="121">
        <v>200701</v>
      </c>
      <c r="B486" s="121" t="s">
        <v>1046</v>
      </c>
      <c r="C486" s="121">
        <v>2007</v>
      </c>
      <c r="D486" s="44">
        <v>1</v>
      </c>
      <c r="E486" s="44">
        <v>50</v>
      </c>
      <c r="F486" s="44">
        <f t="shared" si="393"/>
        <v>25</v>
      </c>
      <c r="G486" s="44">
        <v>0.2</v>
      </c>
      <c r="H486" s="44">
        <v>0.2</v>
      </c>
      <c r="I486" s="44">
        <v>0.2</v>
      </c>
      <c r="J486" s="44">
        <v>0.2</v>
      </c>
      <c r="K486" s="44">
        <v>0.2</v>
      </c>
      <c r="L486" s="44">
        <v>0.2</v>
      </c>
      <c r="M486" s="44">
        <v>90601</v>
      </c>
      <c r="N486" s="44">
        <v>9108</v>
      </c>
      <c r="O486" s="44">
        <v>2</v>
      </c>
    </row>
    <row r="487" spans="1:15" x14ac:dyDescent="0.15">
      <c r="A487" s="121">
        <v>200702</v>
      </c>
      <c r="B487" s="121" t="s">
        <v>1046</v>
      </c>
      <c r="C487" s="121">
        <v>2007</v>
      </c>
      <c r="D487" s="44">
        <v>2</v>
      </c>
      <c r="E487" s="44">
        <v>100</v>
      </c>
      <c r="F487" s="44">
        <f t="shared" si="393"/>
        <v>40</v>
      </c>
      <c r="G487" s="44">
        <v>0.4</v>
      </c>
      <c r="H487" s="44">
        <v>0.4</v>
      </c>
      <c r="I487" s="44">
        <v>0.4</v>
      </c>
      <c r="J487" s="44">
        <v>0.4</v>
      </c>
      <c r="K487" s="44">
        <v>0.4</v>
      </c>
      <c r="L487" s="44">
        <v>0.4</v>
      </c>
      <c r="M487" s="44">
        <v>90601</v>
      </c>
      <c r="N487" s="44">
        <v>9108</v>
      </c>
      <c r="O487" s="44">
        <v>3</v>
      </c>
    </row>
    <row r="488" spans="1:15" x14ac:dyDescent="0.15">
      <c r="A488" s="121">
        <v>200703</v>
      </c>
      <c r="B488" s="121" t="s">
        <v>1046</v>
      </c>
      <c r="C488" s="121">
        <v>2007</v>
      </c>
      <c r="D488" s="44">
        <v>3</v>
      </c>
      <c r="E488" s="44">
        <v>200</v>
      </c>
      <c r="F488" s="44">
        <f t="shared" si="393"/>
        <v>50</v>
      </c>
      <c r="G488" s="44">
        <v>0.6</v>
      </c>
      <c r="H488" s="44">
        <v>0.6</v>
      </c>
      <c r="I488" s="44">
        <v>0.6</v>
      </c>
      <c r="J488" s="44">
        <v>0.6</v>
      </c>
      <c r="K488" s="44">
        <v>0.6</v>
      </c>
      <c r="L488" s="44">
        <v>0.6</v>
      </c>
      <c r="M488" s="44">
        <v>90601</v>
      </c>
      <c r="N488" s="44">
        <v>9108</v>
      </c>
      <c r="O488" s="44">
        <v>3</v>
      </c>
    </row>
    <row r="489" spans="1:15" x14ac:dyDescent="0.15">
      <c r="A489" s="121">
        <v>200704</v>
      </c>
      <c r="B489" s="121" t="s">
        <v>1046</v>
      </c>
      <c r="C489" s="121">
        <v>2007</v>
      </c>
      <c r="D489" s="44">
        <v>4</v>
      </c>
      <c r="E489" s="44">
        <v>400</v>
      </c>
      <c r="F489" s="44">
        <f t="shared" si="393"/>
        <v>60</v>
      </c>
      <c r="G489" s="44">
        <v>0.8</v>
      </c>
      <c r="H489" s="44">
        <v>0.8</v>
      </c>
      <c r="I489" s="44">
        <v>0.8</v>
      </c>
      <c r="J489" s="44">
        <v>0.8</v>
      </c>
      <c r="K489" s="44">
        <v>0.8</v>
      </c>
      <c r="L489" s="44">
        <v>0.8</v>
      </c>
      <c r="M489" s="44">
        <v>90601</v>
      </c>
      <c r="N489" s="44">
        <v>9108</v>
      </c>
      <c r="O489" s="44">
        <v>4</v>
      </c>
    </row>
    <row r="490" spans="1:15" x14ac:dyDescent="0.15">
      <c r="A490" s="121">
        <v>200705</v>
      </c>
      <c r="B490" s="121" t="s">
        <v>1046</v>
      </c>
      <c r="C490" s="121">
        <v>2007</v>
      </c>
      <c r="D490" s="44">
        <v>5</v>
      </c>
      <c r="E490" s="44">
        <v>0</v>
      </c>
      <c r="F490" s="44">
        <f t="shared" si="393"/>
        <v>0</v>
      </c>
      <c r="G490" s="44">
        <v>1</v>
      </c>
      <c r="H490" s="44">
        <v>1</v>
      </c>
      <c r="I490" s="44">
        <v>1</v>
      </c>
      <c r="J490" s="44">
        <v>1</v>
      </c>
      <c r="K490" s="44">
        <v>1</v>
      </c>
      <c r="L490" s="44">
        <v>1</v>
      </c>
      <c r="M490" s="44">
        <v>90601</v>
      </c>
      <c r="N490" s="44">
        <v>9108</v>
      </c>
      <c r="O490" s="44">
        <v>4</v>
      </c>
    </row>
    <row r="491" spans="1:15" x14ac:dyDescent="0.15">
      <c r="A491" s="121">
        <v>200800</v>
      </c>
      <c r="B491" s="121" t="s">
        <v>1049</v>
      </c>
      <c r="C491" s="121">
        <v>2008</v>
      </c>
      <c r="D491" s="44">
        <v>0</v>
      </c>
      <c r="E491" s="44">
        <v>20</v>
      </c>
      <c r="F491" s="44">
        <f t="shared" si="393"/>
        <v>10</v>
      </c>
      <c r="G491" s="44">
        <v>0</v>
      </c>
      <c r="H491" s="44">
        <v>0</v>
      </c>
      <c r="I491" s="44">
        <v>0</v>
      </c>
      <c r="J491" s="44">
        <v>0</v>
      </c>
      <c r="K491" s="44">
        <v>0</v>
      </c>
      <c r="L491" s="44">
        <v>0</v>
      </c>
      <c r="M491" s="44">
        <v>90901</v>
      </c>
      <c r="N491" s="44">
        <v>9109</v>
      </c>
      <c r="O491" s="44">
        <v>1</v>
      </c>
    </row>
    <row r="492" spans="1:15" x14ac:dyDescent="0.15">
      <c r="A492" s="121">
        <v>200801</v>
      </c>
      <c r="B492" s="121" t="s">
        <v>1049</v>
      </c>
      <c r="C492" s="121">
        <v>2008</v>
      </c>
      <c r="D492" s="44">
        <v>1</v>
      </c>
      <c r="E492" s="44">
        <v>50</v>
      </c>
      <c r="F492" s="44">
        <f t="shared" si="393"/>
        <v>25</v>
      </c>
      <c r="G492" s="44">
        <v>0.2</v>
      </c>
      <c r="H492" s="44">
        <v>0.2</v>
      </c>
      <c r="I492" s="44">
        <v>0.2</v>
      </c>
      <c r="J492" s="44">
        <v>0.2</v>
      </c>
      <c r="K492" s="44">
        <v>0.2</v>
      </c>
      <c r="L492" s="44">
        <v>0.2</v>
      </c>
      <c r="M492" s="44">
        <v>90901</v>
      </c>
      <c r="N492" s="44">
        <v>9109</v>
      </c>
      <c r="O492" s="44">
        <v>2</v>
      </c>
    </row>
    <row r="493" spans="1:15" x14ac:dyDescent="0.15">
      <c r="A493" s="121">
        <v>200802</v>
      </c>
      <c r="B493" s="121" t="s">
        <v>1049</v>
      </c>
      <c r="C493" s="121">
        <v>2008</v>
      </c>
      <c r="D493" s="44">
        <v>2</v>
      </c>
      <c r="E493" s="44">
        <v>100</v>
      </c>
      <c r="F493" s="44">
        <f t="shared" si="393"/>
        <v>40</v>
      </c>
      <c r="G493" s="44">
        <v>0.4</v>
      </c>
      <c r="H493" s="44">
        <v>0.4</v>
      </c>
      <c r="I493" s="44">
        <v>0.4</v>
      </c>
      <c r="J493" s="44">
        <v>0.4</v>
      </c>
      <c r="K493" s="44">
        <v>0.4</v>
      </c>
      <c r="L493" s="44">
        <v>0.4</v>
      </c>
      <c r="M493" s="44">
        <v>90901</v>
      </c>
      <c r="N493" s="44">
        <v>9109</v>
      </c>
      <c r="O493" s="44">
        <v>3</v>
      </c>
    </row>
    <row r="494" spans="1:15" x14ac:dyDescent="0.15">
      <c r="A494" s="121">
        <v>200803</v>
      </c>
      <c r="B494" s="121" t="s">
        <v>1049</v>
      </c>
      <c r="C494" s="121">
        <v>2008</v>
      </c>
      <c r="D494" s="44">
        <v>3</v>
      </c>
      <c r="E494" s="44">
        <v>200</v>
      </c>
      <c r="F494" s="44">
        <f t="shared" si="393"/>
        <v>50</v>
      </c>
      <c r="G494" s="44">
        <v>0.6</v>
      </c>
      <c r="H494" s="44">
        <v>0.6</v>
      </c>
      <c r="I494" s="44">
        <v>0.6</v>
      </c>
      <c r="J494" s="44">
        <v>0.6</v>
      </c>
      <c r="K494" s="44">
        <v>0.6</v>
      </c>
      <c r="L494" s="44">
        <v>0.6</v>
      </c>
      <c r="M494" s="44">
        <v>90901</v>
      </c>
      <c r="N494" s="44">
        <v>9109</v>
      </c>
      <c r="O494" s="44">
        <v>3</v>
      </c>
    </row>
    <row r="495" spans="1:15" x14ac:dyDescent="0.15">
      <c r="A495" s="121">
        <v>200804</v>
      </c>
      <c r="B495" s="121" t="s">
        <v>1049</v>
      </c>
      <c r="C495" s="121">
        <v>2008</v>
      </c>
      <c r="D495" s="44">
        <v>4</v>
      </c>
      <c r="E495" s="44">
        <v>400</v>
      </c>
      <c r="F495" s="44">
        <f t="shared" si="393"/>
        <v>60</v>
      </c>
      <c r="G495" s="44">
        <v>0.8</v>
      </c>
      <c r="H495" s="44">
        <v>0.8</v>
      </c>
      <c r="I495" s="44">
        <v>0.8</v>
      </c>
      <c r="J495" s="44">
        <v>0.8</v>
      </c>
      <c r="K495" s="44">
        <v>0.8</v>
      </c>
      <c r="L495" s="44">
        <v>0.8</v>
      </c>
      <c r="M495" s="44">
        <v>90901</v>
      </c>
      <c r="N495" s="44">
        <v>9109</v>
      </c>
      <c r="O495" s="44">
        <v>4</v>
      </c>
    </row>
    <row r="496" spans="1:15" x14ac:dyDescent="0.15">
      <c r="A496" s="121">
        <v>200805</v>
      </c>
      <c r="B496" s="121" t="s">
        <v>1049</v>
      </c>
      <c r="C496" s="121">
        <v>2008</v>
      </c>
      <c r="D496" s="44">
        <v>5</v>
      </c>
      <c r="E496" s="44">
        <v>0</v>
      </c>
      <c r="F496" s="44">
        <f t="shared" si="393"/>
        <v>0</v>
      </c>
      <c r="G496" s="44">
        <v>1</v>
      </c>
      <c r="H496" s="44">
        <v>1</v>
      </c>
      <c r="I496" s="44">
        <v>1</v>
      </c>
      <c r="J496" s="44">
        <v>1</v>
      </c>
      <c r="K496" s="44">
        <v>1</v>
      </c>
      <c r="L496" s="44">
        <v>1</v>
      </c>
      <c r="M496" s="44">
        <v>90901</v>
      </c>
      <c r="N496" s="44">
        <v>9109</v>
      </c>
      <c r="O496" s="44">
        <v>4</v>
      </c>
    </row>
    <row r="497" spans="1:15" x14ac:dyDescent="0.15">
      <c r="A497" s="121">
        <f t="shared" si="91"/>
        <v>900100</v>
      </c>
      <c r="B497" s="121" t="str">
        <f>IF(ISNA(VLOOKUP(C497,Heroes_Config!$A$5:$B$148,2,)),"",VLOOKUP(C497,Heroes_Config!$A$5:$B$148,2,))</f>
        <v>敌绿盾1</v>
      </c>
      <c r="C497" s="121">
        <v>9001</v>
      </c>
      <c r="D497" s="44">
        <v>0</v>
      </c>
      <c r="E497" s="44">
        <f t="shared" ref="E497:E502" si="394">E371</f>
        <v>20</v>
      </c>
      <c r="F497" s="44">
        <f t="shared" si="393"/>
        <v>10</v>
      </c>
      <c r="G497" s="44">
        <f t="shared" ref="G497:L502" si="395">G371</f>
        <v>0</v>
      </c>
      <c r="H497" s="44">
        <f t="shared" si="395"/>
        <v>0</v>
      </c>
      <c r="I497" s="44">
        <f t="shared" si="395"/>
        <v>0</v>
      </c>
      <c r="J497" s="44">
        <f t="shared" si="395"/>
        <v>0</v>
      </c>
      <c r="K497" s="44">
        <f t="shared" si="395"/>
        <v>0</v>
      </c>
      <c r="L497" s="44">
        <f t="shared" si="395"/>
        <v>0</v>
      </c>
      <c r="M497" s="44">
        <v>80301</v>
      </c>
      <c r="N497" s="44">
        <v>9001</v>
      </c>
      <c r="O497" s="44">
        <v>1</v>
      </c>
    </row>
    <row r="498" spans="1:15" x14ac:dyDescent="0.15">
      <c r="A498" s="121">
        <f t="shared" si="91"/>
        <v>900101</v>
      </c>
      <c r="B498" s="121" t="str">
        <f>IF(ISNA(VLOOKUP(C498,Heroes_Config!$A$5:$B$148,2,)),"",VLOOKUP(C498,Heroes_Config!$A$5:$B$148,2,))</f>
        <v>敌绿盾1</v>
      </c>
      <c r="C498" s="121">
        <v>9001</v>
      </c>
      <c r="D498" s="44">
        <v>1</v>
      </c>
      <c r="E498" s="44">
        <f t="shared" si="394"/>
        <v>50</v>
      </c>
      <c r="F498" s="44">
        <f t="shared" si="393"/>
        <v>25</v>
      </c>
      <c r="G498" s="44">
        <f t="shared" si="395"/>
        <v>0.2</v>
      </c>
      <c r="H498" s="44">
        <f t="shared" si="395"/>
        <v>0.2</v>
      </c>
      <c r="I498" s="44">
        <f t="shared" si="395"/>
        <v>0.2</v>
      </c>
      <c r="J498" s="44">
        <f t="shared" si="395"/>
        <v>0.1</v>
      </c>
      <c r="K498" s="44">
        <f t="shared" si="395"/>
        <v>0</v>
      </c>
      <c r="L498" s="44">
        <f t="shared" si="395"/>
        <v>0</v>
      </c>
      <c r="M498" s="44">
        <v>80301</v>
      </c>
      <c r="N498" s="44">
        <v>9001</v>
      </c>
      <c r="O498" s="44">
        <v>2</v>
      </c>
    </row>
    <row r="499" spans="1:15" x14ac:dyDescent="0.15">
      <c r="A499" s="121">
        <f t="shared" si="91"/>
        <v>900102</v>
      </c>
      <c r="B499" s="121" t="str">
        <f>IF(ISNA(VLOOKUP(C499,Heroes_Config!$A$5:$B$148,2,)),"",VLOOKUP(C499,Heroes_Config!$A$5:$B$148,2,))</f>
        <v>敌绿盾1</v>
      </c>
      <c r="C499" s="121">
        <v>9001</v>
      </c>
      <c r="D499" s="44">
        <v>2</v>
      </c>
      <c r="E499" s="44">
        <f t="shared" si="394"/>
        <v>100</v>
      </c>
      <c r="F499" s="44">
        <f t="shared" si="393"/>
        <v>40</v>
      </c>
      <c r="G499" s="44">
        <f t="shared" si="395"/>
        <v>0.4</v>
      </c>
      <c r="H499" s="44">
        <f t="shared" si="395"/>
        <v>0.4</v>
      </c>
      <c r="I499" s="44">
        <f t="shared" si="395"/>
        <v>0.4</v>
      </c>
      <c r="J499" s="44">
        <f t="shared" si="395"/>
        <v>0.2</v>
      </c>
      <c r="K499" s="44">
        <f t="shared" si="395"/>
        <v>0</v>
      </c>
      <c r="L499" s="44">
        <f t="shared" si="395"/>
        <v>0</v>
      </c>
      <c r="M499" s="44">
        <v>80301</v>
      </c>
      <c r="N499" s="44">
        <v>9001</v>
      </c>
      <c r="O499" s="44">
        <v>3</v>
      </c>
    </row>
    <row r="500" spans="1:15" x14ac:dyDescent="0.15">
      <c r="A500" s="121">
        <f t="shared" si="91"/>
        <v>900103</v>
      </c>
      <c r="B500" s="121" t="str">
        <f>IF(ISNA(VLOOKUP(C500,Heroes_Config!$A$5:$B$148,2,)),"",VLOOKUP(C500,Heroes_Config!$A$5:$B$148,2,))</f>
        <v>敌绿盾1</v>
      </c>
      <c r="C500" s="121">
        <v>9001</v>
      </c>
      <c r="D500" s="44">
        <v>3</v>
      </c>
      <c r="E500" s="44">
        <f t="shared" si="394"/>
        <v>200</v>
      </c>
      <c r="F500" s="44">
        <f t="shared" si="393"/>
        <v>50</v>
      </c>
      <c r="G500" s="44">
        <f t="shared" si="395"/>
        <v>0.6</v>
      </c>
      <c r="H500" s="44">
        <f t="shared" si="395"/>
        <v>0.6</v>
      </c>
      <c r="I500" s="44">
        <f t="shared" si="395"/>
        <v>0.6</v>
      </c>
      <c r="J500" s="44">
        <f t="shared" si="395"/>
        <v>0.3</v>
      </c>
      <c r="K500" s="44">
        <f t="shared" si="395"/>
        <v>0</v>
      </c>
      <c r="L500" s="44">
        <f t="shared" si="395"/>
        <v>0</v>
      </c>
      <c r="M500" s="44">
        <v>80301</v>
      </c>
      <c r="N500" s="44">
        <v>9001</v>
      </c>
      <c r="O500" s="44">
        <v>3</v>
      </c>
    </row>
    <row r="501" spans="1:15" x14ac:dyDescent="0.15">
      <c r="A501" s="121">
        <f t="shared" si="91"/>
        <v>900104</v>
      </c>
      <c r="B501" s="121" t="str">
        <f>IF(ISNA(VLOOKUP(C501,Heroes_Config!$A$5:$B$148,2,)),"",VLOOKUP(C501,Heroes_Config!$A$5:$B$148,2,))</f>
        <v>敌绿盾1</v>
      </c>
      <c r="C501" s="121">
        <v>9001</v>
      </c>
      <c r="D501" s="44">
        <v>4</v>
      </c>
      <c r="E501" s="44">
        <f t="shared" si="394"/>
        <v>400</v>
      </c>
      <c r="F501" s="44">
        <f t="shared" si="393"/>
        <v>60</v>
      </c>
      <c r="G501" s="44">
        <f t="shared" si="395"/>
        <v>0.8</v>
      </c>
      <c r="H501" s="44">
        <f t="shared" si="395"/>
        <v>0.8</v>
      </c>
      <c r="I501" s="44">
        <f t="shared" si="395"/>
        <v>0.8</v>
      </c>
      <c r="J501" s="44">
        <f t="shared" si="395"/>
        <v>0.4</v>
      </c>
      <c r="K501" s="44">
        <f t="shared" si="395"/>
        <v>0</v>
      </c>
      <c r="L501" s="44">
        <f t="shared" si="395"/>
        <v>0</v>
      </c>
      <c r="M501" s="44">
        <v>80301</v>
      </c>
      <c r="N501" s="44">
        <v>9001</v>
      </c>
      <c r="O501" s="44">
        <v>4</v>
      </c>
    </row>
    <row r="502" spans="1:15" x14ac:dyDescent="0.15">
      <c r="A502" s="121">
        <f t="shared" si="91"/>
        <v>900105</v>
      </c>
      <c r="B502" s="121" t="str">
        <f>IF(ISNA(VLOOKUP(C502,Heroes_Config!$A$5:$B$148,2,)),"",VLOOKUP(C502,Heroes_Config!$A$5:$B$148,2,))</f>
        <v>敌绿盾1</v>
      </c>
      <c r="C502" s="121">
        <v>9001</v>
      </c>
      <c r="D502" s="44">
        <v>5</v>
      </c>
      <c r="E502" s="44">
        <f t="shared" si="394"/>
        <v>0</v>
      </c>
      <c r="F502" s="44">
        <f t="shared" si="393"/>
        <v>0</v>
      </c>
      <c r="G502" s="44">
        <f t="shared" si="395"/>
        <v>1</v>
      </c>
      <c r="H502" s="44">
        <f t="shared" si="395"/>
        <v>1</v>
      </c>
      <c r="I502" s="44">
        <f t="shared" si="395"/>
        <v>1</v>
      </c>
      <c r="J502" s="44">
        <f t="shared" si="395"/>
        <v>0.5</v>
      </c>
      <c r="K502" s="44">
        <f t="shared" si="395"/>
        <v>0</v>
      </c>
      <c r="L502" s="44">
        <f t="shared" si="395"/>
        <v>0</v>
      </c>
      <c r="M502" s="44">
        <v>80301</v>
      </c>
      <c r="N502" s="44">
        <v>9001</v>
      </c>
      <c r="O502" s="44">
        <v>4</v>
      </c>
    </row>
    <row r="503" spans="1:15" x14ac:dyDescent="0.15">
      <c r="A503" s="121">
        <f t="shared" si="91"/>
        <v>900200</v>
      </c>
      <c r="B503" s="121" t="str">
        <f>IF(ISNA(VLOOKUP(C503,Heroes_Config!$A$5:$B$148,2,)),"",VLOOKUP(C503,Heroes_Config!$A$5:$B$148,2,))</f>
        <v>敌绿步1</v>
      </c>
      <c r="C503" s="121">
        <v>9002</v>
      </c>
      <c r="D503" s="44">
        <v>0</v>
      </c>
      <c r="E503" s="44">
        <f t="shared" ref="E503:L503" si="396">E497</f>
        <v>20</v>
      </c>
      <c r="F503" s="44">
        <f t="shared" si="393"/>
        <v>10</v>
      </c>
      <c r="G503" s="44">
        <f t="shared" si="396"/>
        <v>0</v>
      </c>
      <c r="H503" s="44">
        <f t="shared" si="396"/>
        <v>0</v>
      </c>
      <c r="I503" s="44">
        <f t="shared" si="396"/>
        <v>0</v>
      </c>
      <c r="J503" s="44">
        <f t="shared" si="396"/>
        <v>0</v>
      </c>
      <c r="K503" s="44">
        <f t="shared" si="396"/>
        <v>0</v>
      </c>
      <c r="L503" s="44">
        <f t="shared" si="396"/>
        <v>0</v>
      </c>
      <c r="M503" s="44">
        <v>80101</v>
      </c>
      <c r="N503" s="44">
        <v>9002</v>
      </c>
      <c r="O503" s="44">
        <v>1</v>
      </c>
    </row>
    <row r="504" spans="1:15" x14ac:dyDescent="0.15">
      <c r="A504" s="121">
        <f t="shared" si="91"/>
        <v>900201</v>
      </c>
      <c r="B504" s="121" t="str">
        <f>IF(ISNA(VLOOKUP(C504,Heroes_Config!$A$5:$B$148,2,)),"",VLOOKUP(C504,Heroes_Config!$A$5:$B$148,2,))</f>
        <v>敌绿步1</v>
      </c>
      <c r="C504" s="121">
        <v>9002</v>
      </c>
      <c r="D504" s="44">
        <v>1</v>
      </c>
      <c r="E504" s="44">
        <f t="shared" ref="E504:L504" si="397">E498</f>
        <v>50</v>
      </c>
      <c r="F504" s="44">
        <f t="shared" si="393"/>
        <v>25</v>
      </c>
      <c r="G504" s="44">
        <f t="shared" si="397"/>
        <v>0.2</v>
      </c>
      <c r="H504" s="44">
        <f t="shared" si="397"/>
        <v>0.2</v>
      </c>
      <c r="I504" s="44">
        <f t="shared" si="397"/>
        <v>0.2</v>
      </c>
      <c r="J504" s="44">
        <f t="shared" si="397"/>
        <v>0.1</v>
      </c>
      <c r="K504" s="44">
        <f t="shared" si="397"/>
        <v>0</v>
      </c>
      <c r="L504" s="44">
        <f t="shared" si="397"/>
        <v>0</v>
      </c>
      <c r="M504" s="44">
        <v>80101</v>
      </c>
      <c r="N504" s="44">
        <v>9002</v>
      </c>
      <c r="O504" s="44">
        <v>2</v>
      </c>
    </row>
    <row r="505" spans="1:15" x14ac:dyDescent="0.15">
      <c r="A505" s="121">
        <f t="shared" si="91"/>
        <v>900202</v>
      </c>
      <c r="B505" s="121" t="str">
        <f>IF(ISNA(VLOOKUP(C505,Heroes_Config!$A$5:$B$148,2,)),"",VLOOKUP(C505,Heroes_Config!$A$5:$B$148,2,))</f>
        <v>敌绿步1</v>
      </c>
      <c r="C505" s="121">
        <v>9002</v>
      </c>
      <c r="D505" s="44">
        <v>2</v>
      </c>
      <c r="E505" s="44">
        <f t="shared" ref="E505:L505" si="398">E499</f>
        <v>100</v>
      </c>
      <c r="F505" s="44">
        <f t="shared" si="393"/>
        <v>40</v>
      </c>
      <c r="G505" s="44">
        <f t="shared" si="398"/>
        <v>0.4</v>
      </c>
      <c r="H505" s="44">
        <f t="shared" si="398"/>
        <v>0.4</v>
      </c>
      <c r="I505" s="44">
        <f t="shared" si="398"/>
        <v>0.4</v>
      </c>
      <c r="J505" s="44">
        <f t="shared" si="398"/>
        <v>0.2</v>
      </c>
      <c r="K505" s="44">
        <f t="shared" si="398"/>
        <v>0</v>
      </c>
      <c r="L505" s="44">
        <f t="shared" si="398"/>
        <v>0</v>
      </c>
      <c r="M505" s="44">
        <v>80101</v>
      </c>
      <c r="N505" s="44">
        <v>9002</v>
      </c>
      <c r="O505" s="44">
        <v>3</v>
      </c>
    </row>
    <row r="506" spans="1:15" x14ac:dyDescent="0.15">
      <c r="A506" s="121">
        <f t="shared" si="91"/>
        <v>900203</v>
      </c>
      <c r="B506" s="121" t="str">
        <f>IF(ISNA(VLOOKUP(C506,Heroes_Config!$A$5:$B$148,2,)),"",VLOOKUP(C506,Heroes_Config!$A$5:$B$148,2,))</f>
        <v>敌绿步1</v>
      </c>
      <c r="C506" s="121">
        <v>9002</v>
      </c>
      <c r="D506" s="44">
        <v>3</v>
      </c>
      <c r="E506" s="44">
        <f t="shared" ref="E506:L506" si="399">E500</f>
        <v>200</v>
      </c>
      <c r="F506" s="44">
        <f t="shared" si="393"/>
        <v>50</v>
      </c>
      <c r="G506" s="44">
        <f t="shared" si="399"/>
        <v>0.6</v>
      </c>
      <c r="H506" s="44">
        <f t="shared" si="399"/>
        <v>0.6</v>
      </c>
      <c r="I506" s="44">
        <f t="shared" si="399"/>
        <v>0.6</v>
      </c>
      <c r="J506" s="44">
        <f t="shared" si="399"/>
        <v>0.3</v>
      </c>
      <c r="K506" s="44">
        <f t="shared" si="399"/>
        <v>0</v>
      </c>
      <c r="L506" s="44">
        <f t="shared" si="399"/>
        <v>0</v>
      </c>
      <c r="M506" s="44">
        <v>80101</v>
      </c>
      <c r="N506" s="44">
        <v>9002</v>
      </c>
      <c r="O506" s="44">
        <v>3</v>
      </c>
    </row>
    <row r="507" spans="1:15" x14ac:dyDescent="0.15">
      <c r="A507" s="121">
        <f t="shared" si="91"/>
        <v>900204</v>
      </c>
      <c r="B507" s="121" t="str">
        <f>IF(ISNA(VLOOKUP(C507,Heroes_Config!$A$5:$B$148,2,)),"",VLOOKUP(C507,Heroes_Config!$A$5:$B$148,2,))</f>
        <v>敌绿步1</v>
      </c>
      <c r="C507" s="121">
        <v>9002</v>
      </c>
      <c r="D507" s="44">
        <v>4</v>
      </c>
      <c r="E507" s="44">
        <f t="shared" ref="E507:L507" si="400">E501</f>
        <v>400</v>
      </c>
      <c r="F507" s="44">
        <f t="shared" si="393"/>
        <v>60</v>
      </c>
      <c r="G507" s="44">
        <f t="shared" si="400"/>
        <v>0.8</v>
      </c>
      <c r="H507" s="44">
        <f t="shared" si="400"/>
        <v>0.8</v>
      </c>
      <c r="I507" s="44">
        <f t="shared" si="400"/>
        <v>0.8</v>
      </c>
      <c r="J507" s="44">
        <f t="shared" si="400"/>
        <v>0.4</v>
      </c>
      <c r="K507" s="44">
        <f t="shared" si="400"/>
        <v>0</v>
      </c>
      <c r="L507" s="44">
        <f t="shared" si="400"/>
        <v>0</v>
      </c>
      <c r="M507" s="44">
        <v>80101</v>
      </c>
      <c r="N507" s="44">
        <v>9002</v>
      </c>
      <c r="O507" s="44">
        <v>4</v>
      </c>
    </row>
    <row r="508" spans="1:15" x14ac:dyDescent="0.15">
      <c r="A508" s="121">
        <f t="shared" si="91"/>
        <v>900205</v>
      </c>
      <c r="B508" s="121" t="str">
        <f>IF(ISNA(VLOOKUP(C508,Heroes_Config!$A$5:$B$148,2,)),"",VLOOKUP(C508,Heroes_Config!$A$5:$B$148,2,))</f>
        <v>敌绿步1</v>
      </c>
      <c r="C508" s="121">
        <v>9002</v>
      </c>
      <c r="D508" s="44">
        <v>5</v>
      </c>
      <c r="E508" s="44">
        <f t="shared" ref="E508:L508" si="401">E502</f>
        <v>0</v>
      </c>
      <c r="F508" s="44">
        <f t="shared" si="393"/>
        <v>0</v>
      </c>
      <c r="G508" s="44">
        <f t="shared" si="401"/>
        <v>1</v>
      </c>
      <c r="H508" s="44">
        <f t="shared" si="401"/>
        <v>1</v>
      </c>
      <c r="I508" s="44">
        <f t="shared" si="401"/>
        <v>1</v>
      </c>
      <c r="J508" s="44">
        <f t="shared" si="401"/>
        <v>0.5</v>
      </c>
      <c r="K508" s="44">
        <f t="shared" si="401"/>
        <v>0</v>
      </c>
      <c r="L508" s="44">
        <f t="shared" si="401"/>
        <v>0</v>
      </c>
      <c r="M508" s="44">
        <v>80101</v>
      </c>
      <c r="N508" s="44">
        <v>9002</v>
      </c>
      <c r="O508" s="44">
        <v>4</v>
      </c>
    </row>
    <row r="509" spans="1:15" x14ac:dyDescent="0.15">
      <c r="A509" s="121">
        <f t="shared" si="91"/>
        <v>900300</v>
      </c>
      <c r="B509" s="121" t="str">
        <f>IF(ISNA(VLOOKUP(C509,Heroes_Config!$A$5:$B$148,2,)),"",VLOOKUP(C509,Heroes_Config!$A$5:$B$148,2,))</f>
        <v>敌绿骑1</v>
      </c>
      <c r="C509" s="121">
        <v>9003</v>
      </c>
      <c r="D509" s="44">
        <v>0</v>
      </c>
      <c r="E509" s="44">
        <f t="shared" ref="E509:L509" si="402">E503</f>
        <v>20</v>
      </c>
      <c r="F509" s="44">
        <f t="shared" si="393"/>
        <v>10</v>
      </c>
      <c r="G509" s="44">
        <f t="shared" si="402"/>
        <v>0</v>
      </c>
      <c r="H509" s="44">
        <f t="shared" si="402"/>
        <v>0</v>
      </c>
      <c r="I509" s="44">
        <f t="shared" si="402"/>
        <v>0</v>
      </c>
      <c r="J509" s="44">
        <f t="shared" si="402"/>
        <v>0</v>
      </c>
      <c r="K509" s="44">
        <f t="shared" si="402"/>
        <v>0</v>
      </c>
      <c r="L509" s="44">
        <f t="shared" si="402"/>
        <v>0</v>
      </c>
      <c r="M509" s="44">
        <v>80201</v>
      </c>
      <c r="N509" s="44">
        <v>9003</v>
      </c>
      <c r="O509" s="44">
        <v>1</v>
      </c>
    </row>
    <row r="510" spans="1:15" x14ac:dyDescent="0.15">
      <c r="A510" s="121">
        <f t="shared" si="91"/>
        <v>900301</v>
      </c>
      <c r="B510" s="121" t="str">
        <f>IF(ISNA(VLOOKUP(C510,Heroes_Config!$A$5:$B$148,2,)),"",VLOOKUP(C510,Heroes_Config!$A$5:$B$148,2,))</f>
        <v>敌绿骑1</v>
      </c>
      <c r="C510" s="121">
        <v>9003</v>
      </c>
      <c r="D510" s="44">
        <v>1</v>
      </c>
      <c r="E510" s="44">
        <f t="shared" ref="E510:L510" si="403">E504</f>
        <v>50</v>
      </c>
      <c r="F510" s="44">
        <f t="shared" si="393"/>
        <v>25</v>
      </c>
      <c r="G510" s="44">
        <f t="shared" si="403"/>
        <v>0.2</v>
      </c>
      <c r="H510" s="44">
        <f t="shared" si="403"/>
        <v>0.2</v>
      </c>
      <c r="I510" s="44">
        <f t="shared" si="403"/>
        <v>0.2</v>
      </c>
      <c r="J510" s="44">
        <f t="shared" si="403"/>
        <v>0.1</v>
      </c>
      <c r="K510" s="44">
        <f t="shared" si="403"/>
        <v>0</v>
      </c>
      <c r="L510" s="44">
        <f t="shared" si="403"/>
        <v>0</v>
      </c>
      <c r="M510" s="44">
        <v>80201</v>
      </c>
      <c r="N510" s="44">
        <v>9003</v>
      </c>
      <c r="O510" s="44">
        <v>2</v>
      </c>
    </row>
    <row r="511" spans="1:15" x14ac:dyDescent="0.15">
      <c r="A511" s="121">
        <f t="shared" si="91"/>
        <v>900302</v>
      </c>
      <c r="B511" s="121" t="str">
        <f>IF(ISNA(VLOOKUP(C511,Heroes_Config!$A$5:$B$148,2,)),"",VLOOKUP(C511,Heroes_Config!$A$5:$B$148,2,))</f>
        <v>敌绿骑1</v>
      </c>
      <c r="C511" s="121">
        <v>9003</v>
      </c>
      <c r="D511" s="44">
        <v>2</v>
      </c>
      <c r="E511" s="44">
        <f t="shared" ref="E511:L511" si="404">E505</f>
        <v>100</v>
      </c>
      <c r="F511" s="44">
        <f t="shared" si="393"/>
        <v>40</v>
      </c>
      <c r="G511" s="44">
        <f t="shared" si="404"/>
        <v>0.4</v>
      </c>
      <c r="H511" s="44">
        <f t="shared" si="404"/>
        <v>0.4</v>
      </c>
      <c r="I511" s="44">
        <f t="shared" si="404"/>
        <v>0.4</v>
      </c>
      <c r="J511" s="44">
        <f t="shared" si="404"/>
        <v>0.2</v>
      </c>
      <c r="K511" s="44">
        <f t="shared" si="404"/>
        <v>0</v>
      </c>
      <c r="L511" s="44">
        <f t="shared" si="404"/>
        <v>0</v>
      </c>
      <c r="M511" s="44">
        <v>80201</v>
      </c>
      <c r="N511" s="44">
        <v>9003</v>
      </c>
      <c r="O511" s="44">
        <v>3</v>
      </c>
    </row>
    <row r="512" spans="1:15" x14ac:dyDescent="0.15">
      <c r="A512" s="121">
        <f t="shared" si="91"/>
        <v>900303</v>
      </c>
      <c r="B512" s="121" t="str">
        <f>IF(ISNA(VLOOKUP(C512,Heroes_Config!$A$5:$B$148,2,)),"",VLOOKUP(C512,Heroes_Config!$A$5:$B$148,2,))</f>
        <v>敌绿骑1</v>
      </c>
      <c r="C512" s="121">
        <v>9003</v>
      </c>
      <c r="D512" s="44">
        <v>3</v>
      </c>
      <c r="E512" s="44">
        <f t="shared" ref="E512:L512" si="405">E506</f>
        <v>200</v>
      </c>
      <c r="F512" s="44">
        <f t="shared" si="393"/>
        <v>50</v>
      </c>
      <c r="G512" s="44">
        <f t="shared" si="405"/>
        <v>0.6</v>
      </c>
      <c r="H512" s="44">
        <f t="shared" si="405"/>
        <v>0.6</v>
      </c>
      <c r="I512" s="44">
        <f t="shared" si="405"/>
        <v>0.6</v>
      </c>
      <c r="J512" s="44">
        <f t="shared" si="405"/>
        <v>0.3</v>
      </c>
      <c r="K512" s="44">
        <f t="shared" si="405"/>
        <v>0</v>
      </c>
      <c r="L512" s="44">
        <f t="shared" si="405"/>
        <v>0</v>
      </c>
      <c r="M512" s="44">
        <v>80201</v>
      </c>
      <c r="N512" s="44">
        <v>9003</v>
      </c>
      <c r="O512" s="44">
        <v>3</v>
      </c>
    </row>
    <row r="513" spans="1:15" x14ac:dyDescent="0.15">
      <c r="A513" s="121">
        <f t="shared" si="91"/>
        <v>900304</v>
      </c>
      <c r="B513" s="121" t="str">
        <f>IF(ISNA(VLOOKUP(C513,Heroes_Config!$A$5:$B$148,2,)),"",VLOOKUP(C513,Heroes_Config!$A$5:$B$148,2,))</f>
        <v>敌绿骑1</v>
      </c>
      <c r="C513" s="121">
        <v>9003</v>
      </c>
      <c r="D513" s="44">
        <v>4</v>
      </c>
      <c r="E513" s="44">
        <f t="shared" ref="E513:L513" si="406">E507</f>
        <v>400</v>
      </c>
      <c r="F513" s="44">
        <f t="shared" si="393"/>
        <v>60</v>
      </c>
      <c r="G513" s="44">
        <f t="shared" si="406"/>
        <v>0.8</v>
      </c>
      <c r="H513" s="44">
        <f t="shared" si="406"/>
        <v>0.8</v>
      </c>
      <c r="I513" s="44">
        <f t="shared" si="406"/>
        <v>0.8</v>
      </c>
      <c r="J513" s="44">
        <f t="shared" si="406"/>
        <v>0.4</v>
      </c>
      <c r="K513" s="44">
        <f t="shared" si="406"/>
        <v>0</v>
      </c>
      <c r="L513" s="44">
        <f t="shared" si="406"/>
        <v>0</v>
      </c>
      <c r="M513" s="44">
        <v>80201</v>
      </c>
      <c r="N513" s="44">
        <v>9003</v>
      </c>
      <c r="O513" s="44">
        <v>4</v>
      </c>
    </row>
    <row r="514" spans="1:15" x14ac:dyDescent="0.15">
      <c r="A514" s="121">
        <f t="shared" si="91"/>
        <v>900305</v>
      </c>
      <c r="B514" s="121" t="str">
        <f>IF(ISNA(VLOOKUP(C514,Heroes_Config!$A$5:$B$148,2,)),"",VLOOKUP(C514,Heroes_Config!$A$5:$B$148,2,))</f>
        <v>敌绿骑1</v>
      </c>
      <c r="C514" s="121">
        <v>9003</v>
      </c>
      <c r="D514" s="44">
        <v>5</v>
      </c>
      <c r="E514" s="44">
        <f t="shared" ref="E514:L514" si="407">E508</f>
        <v>0</v>
      </c>
      <c r="F514" s="44">
        <f t="shared" si="393"/>
        <v>0</v>
      </c>
      <c r="G514" s="44">
        <f t="shared" si="407"/>
        <v>1</v>
      </c>
      <c r="H514" s="44">
        <f t="shared" si="407"/>
        <v>1</v>
      </c>
      <c r="I514" s="44">
        <f t="shared" si="407"/>
        <v>1</v>
      </c>
      <c r="J514" s="44">
        <f t="shared" si="407"/>
        <v>0.5</v>
      </c>
      <c r="K514" s="44">
        <f t="shared" si="407"/>
        <v>0</v>
      </c>
      <c r="L514" s="44">
        <f t="shared" si="407"/>
        <v>0</v>
      </c>
      <c r="M514" s="44">
        <v>80201</v>
      </c>
      <c r="N514" s="44">
        <v>9003</v>
      </c>
      <c r="O514" s="44">
        <v>4</v>
      </c>
    </row>
    <row r="515" spans="1:15" x14ac:dyDescent="0.15">
      <c r="A515" s="121">
        <f t="shared" si="91"/>
        <v>900400</v>
      </c>
      <c r="B515" s="121" t="str">
        <f>IF(ISNA(VLOOKUP(C515,Heroes_Config!$A$5:$B$148,2,)),"",VLOOKUP(C515,Heroes_Config!$A$5:$B$148,2,))</f>
        <v>敌绿枪1</v>
      </c>
      <c r="C515" s="121">
        <v>9004</v>
      </c>
      <c r="D515" s="44">
        <v>0</v>
      </c>
      <c r="E515" s="44">
        <f t="shared" ref="E515:L515" si="408">E509</f>
        <v>20</v>
      </c>
      <c r="F515" s="44">
        <f t="shared" si="393"/>
        <v>10</v>
      </c>
      <c r="G515" s="44">
        <f t="shared" si="408"/>
        <v>0</v>
      </c>
      <c r="H515" s="44">
        <f t="shared" si="408"/>
        <v>0</v>
      </c>
      <c r="I515" s="44">
        <f t="shared" si="408"/>
        <v>0</v>
      </c>
      <c r="J515" s="44">
        <f t="shared" si="408"/>
        <v>0</v>
      </c>
      <c r="K515" s="44">
        <f t="shared" si="408"/>
        <v>0</v>
      </c>
      <c r="L515" s="44">
        <f t="shared" si="408"/>
        <v>0</v>
      </c>
      <c r="M515" s="44">
        <v>80801</v>
      </c>
      <c r="N515" s="44">
        <v>9004</v>
      </c>
      <c r="O515" s="44">
        <v>1</v>
      </c>
    </row>
    <row r="516" spans="1:15" x14ac:dyDescent="0.15">
      <c r="A516" s="121">
        <f t="shared" si="91"/>
        <v>900401</v>
      </c>
      <c r="B516" s="121" t="str">
        <f>IF(ISNA(VLOOKUP(C516,Heroes_Config!$A$5:$B$148,2,)),"",VLOOKUP(C516,Heroes_Config!$A$5:$B$148,2,))</f>
        <v>敌绿枪1</v>
      </c>
      <c r="C516" s="121">
        <v>9004</v>
      </c>
      <c r="D516" s="44">
        <v>1</v>
      </c>
      <c r="E516" s="44">
        <f t="shared" ref="E516:L516" si="409">E510</f>
        <v>50</v>
      </c>
      <c r="F516" s="44">
        <f t="shared" si="393"/>
        <v>25</v>
      </c>
      <c r="G516" s="44">
        <f t="shared" si="409"/>
        <v>0.2</v>
      </c>
      <c r="H516" s="44">
        <f t="shared" si="409"/>
        <v>0.2</v>
      </c>
      <c r="I516" s="44">
        <f t="shared" si="409"/>
        <v>0.2</v>
      </c>
      <c r="J516" s="44">
        <f t="shared" si="409"/>
        <v>0.1</v>
      </c>
      <c r="K516" s="44">
        <f t="shared" si="409"/>
        <v>0</v>
      </c>
      <c r="L516" s="44">
        <f t="shared" si="409"/>
        <v>0</v>
      </c>
      <c r="M516" s="44">
        <v>80801</v>
      </c>
      <c r="N516" s="44">
        <v>9004</v>
      </c>
      <c r="O516" s="44">
        <v>2</v>
      </c>
    </row>
    <row r="517" spans="1:15" x14ac:dyDescent="0.15">
      <c r="A517" s="121">
        <f t="shared" si="91"/>
        <v>900402</v>
      </c>
      <c r="B517" s="121" t="str">
        <f>IF(ISNA(VLOOKUP(C517,Heroes_Config!$A$5:$B$148,2,)),"",VLOOKUP(C517,Heroes_Config!$A$5:$B$148,2,))</f>
        <v>敌绿枪1</v>
      </c>
      <c r="C517" s="121">
        <v>9004</v>
      </c>
      <c r="D517" s="44">
        <v>2</v>
      </c>
      <c r="E517" s="44">
        <f t="shared" ref="E517:L517" si="410">E511</f>
        <v>100</v>
      </c>
      <c r="F517" s="44">
        <f t="shared" si="393"/>
        <v>40</v>
      </c>
      <c r="G517" s="44">
        <f t="shared" si="410"/>
        <v>0.4</v>
      </c>
      <c r="H517" s="44">
        <f t="shared" si="410"/>
        <v>0.4</v>
      </c>
      <c r="I517" s="44">
        <f t="shared" si="410"/>
        <v>0.4</v>
      </c>
      <c r="J517" s="44">
        <f t="shared" si="410"/>
        <v>0.2</v>
      </c>
      <c r="K517" s="44">
        <f t="shared" si="410"/>
        <v>0</v>
      </c>
      <c r="L517" s="44">
        <f t="shared" si="410"/>
        <v>0</v>
      </c>
      <c r="M517" s="44">
        <v>80801</v>
      </c>
      <c r="N517" s="44">
        <v>9004</v>
      </c>
      <c r="O517" s="44">
        <v>3</v>
      </c>
    </row>
    <row r="518" spans="1:15" x14ac:dyDescent="0.15">
      <c r="A518" s="121">
        <f t="shared" si="91"/>
        <v>900403</v>
      </c>
      <c r="B518" s="121" t="str">
        <f>IF(ISNA(VLOOKUP(C518,Heroes_Config!$A$5:$B$148,2,)),"",VLOOKUP(C518,Heroes_Config!$A$5:$B$148,2,))</f>
        <v>敌绿枪1</v>
      </c>
      <c r="C518" s="121">
        <v>9004</v>
      </c>
      <c r="D518" s="44">
        <v>3</v>
      </c>
      <c r="E518" s="44">
        <f t="shared" ref="E518:L518" si="411">E512</f>
        <v>200</v>
      </c>
      <c r="F518" s="44">
        <f t="shared" si="393"/>
        <v>50</v>
      </c>
      <c r="G518" s="44">
        <f t="shared" si="411"/>
        <v>0.6</v>
      </c>
      <c r="H518" s="44">
        <f t="shared" si="411"/>
        <v>0.6</v>
      </c>
      <c r="I518" s="44">
        <f t="shared" si="411"/>
        <v>0.6</v>
      </c>
      <c r="J518" s="44">
        <f t="shared" si="411"/>
        <v>0.3</v>
      </c>
      <c r="K518" s="44">
        <f t="shared" si="411"/>
        <v>0</v>
      </c>
      <c r="L518" s="44">
        <f t="shared" si="411"/>
        <v>0</v>
      </c>
      <c r="M518" s="44">
        <v>80801</v>
      </c>
      <c r="N518" s="44">
        <v>9004</v>
      </c>
      <c r="O518" s="44">
        <v>3</v>
      </c>
    </row>
    <row r="519" spans="1:15" x14ac:dyDescent="0.15">
      <c r="A519" s="121">
        <f t="shared" si="91"/>
        <v>900404</v>
      </c>
      <c r="B519" s="121" t="str">
        <f>IF(ISNA(VLOOKUP(C519,Heroes_Config!$A$5:$B$148,2,)),"",VLOOKUP(C519,Heroes_Config!$A$5:$B$148,2,))</f>
        <v>敌绿枪1</v>
      </c>
      <c r="C519" s="121">
        <v>9004</v>
      </c>
      <c r="D519" s="44">
        <v>4</v>
      </c>
      <c r="E519" s="44">
        <f t="shared" ref="E519:L519" si="412">E513</f>
        <v>400</v>
      </c>
      <c r="F519" s="44">
        <f t="shared" si="393"/>
        <v>60</v>
      </c>
      <c r="G519" s="44">
        <f t="shared" si="412"/>
        <v>0.8</v>
      </c>
      <c r="H519" s="44">
        <f t="shared" si="412"/>
        <v>0.8</v>
      </c>
      <c r="I519" s="44">
        <f t="shared" si="412"/>
        <v>0.8</v>
      </c>
      <c r="J519" s="44">
        <f t="shared" si="412"/>
        <v>0.4</v>
      </c>
      <c r="K519" s="44">
        <f t="shared" si="412"/>
        <v>0</v>
      </c>
      <c r="L519" s="44">
        <f t="shared" si="412"/>
        <v>0</v>
      </c>
      <c r="M519" s="44">
        <v>80801</v>
      </c>
      <c r="N519" s="44">
        <v>9004</v>
      </c>
      <c r="O519" s="44">
        <v>4</v>
      </c>
    </row>
    <row r="520" spans="1:15" x14ac:dyDescent="0.15">
      <c r="A520" s="121">
        <f t="shared" si="91"/>
        <v>900405</v>
      </c>
      <c r="B520" s="121" t="str">
        <f>IF(ISNA(VLOOKUP(C520,Heroes_Config!$A$5:$B$148,2,)),"",VLOOKUP(C520,Heroes_Config!$A$5:$B$148,2,))</f>
        <v>敌绿枪1</v>
      </c>
      <c r="C520" s="121">
        <v>9004</v>
      </c>
      <c r="D520" s="44">
        <v>5</v>
      </c>
      <c r="E520" s="44">
        <f t="shared" ref="E520:L520" si="413">E514</f>
        <v>0</v>
      </c>
      <c r="F520" s="44">
        <f t="shared" si="393"/>
        <v>0</v>
      </c>
      <c r="G520" s="44">
        <f t="shared" si="413"/>
        <v>1</v>
      </c>
      <c r="H520" s="44">
        <f t="shared" si="413"/>
        <v>1</v>
      </c>
      <c r="I520" s="44">
        <f t="shared" si="413"/>
        <v>1</v>
      </c>
      <c r="J520" s="44">
        <f t="shared" si="413"/>
        <v>0.5</v>
      </c>
      <c r="K520" s="44">
        <f t="shared" si="413"/>
        <v>0</v>
      </c>
      <c r="L520" s="44">
        <f t="shared" si="413"/>
        <v>0</v>
      </c>
      <c r="M520" s="44">
        <v>80801</v>
      </c>
      <c r="N520" s="44">
        <v>9004</v>
      </c>
      <c r="O520" s="44">
        <v>4</v>
      </c>
    </row>
    <row r="521" spans="1:15" x14ac:dyDescent="0.15">
      <c r="A521" s="121">
        <f t="shared" si="91"/>
        <v>900500</v>
      </c>
      <c r="B521" s="121" t="str">
        <f>IF(ISNA(VLOOKUP(C521,Heroes_Config!$A$5:$B$148,2,)),"",VLOOKUP(C521,Heroes_Config!$A$5:$B$148,2,))</f>
        <v>敌绿弓骑1</v>
      </c>
      <c r="C521" s="121">
        <v>9005</v>
      </c>
      <c r="D521" s="44">
        <v>0</v>
      </c>
      <c r="E521" s="44">
        <f t="shared" ref="E521:L521" si="414">E515</f>
        <v>20</v>
      </c>
      <c r="F521" s="44">
        <f t="shared" si="393"/>
        <v>10</v>
      </c>
      <c r="G521" s="44">
        <f t="shared" si="414"/>
        <v>0</v>
      </c>
      <c r="H521" s="44">
        <f t="shared" si="414"/>
        <v>0</v>
      </c>
      <c r="I521" s="44">
        <f t="shared" si="414"/>
        <v>0</v>
      </c>
      <c r="J521" s="44">
        <f t="shared" si="414"/>
        <v>0</v>
      </c>
      <c r="K521" s="44">
        <f t="shared" si="414"/>
        <v>0</v>
      </c>
      <c r="L521" s="44">
        <f t="shared" si="414"/>
        <v>0</v>
      </c>
      <c r="M521" s="44">
        <v>81001</v>
      </c>
      <c r="N521" s="44">
        <v>9005</v>
      </c>
      <c r="O521" s="44">
        <v>1</v>
      </c>
    </row>
    <row r="522" spans="1:15" x14ac:dyDescent="0.15">
      <c r="A522" s="121">
        <f t="shared" si="91"/>
        <v>900501</v>
      </c>
      <c r="B522" s="121" t="str">
        <f>IF(ISNA(VLOOKUP(C522,Heroes_Config!$A$5:$B$148,2,)),"",VLOOKUP(C522,Heroes_Config!$A$5:$B$148,2,))</f>
        <v>敌绿弓骑1</v>
      </c>
      <c r="C522" s="121">
        <v>9005</v>
      </c>
      <c r="D522" s="44">
        <v>1</v>
      </c>
      <c r="E522" s="44">
        <f t="shared" ref="E522:L522" si="415">E516</f>
        <v>50</v>
      </c>
      <c r="F522" s="44">
        <f t="shared" si="393"/>
        <v>25</v>
      </c>
      <c r="G522" s="44">
        <f t="shared" si="415"/>
        <v>0.2</v>
      </c>
      <c r="H522" s="44">
        <f t="shared" si="415"/>
        <v>0.2</v>
      </c>
      <c r="I522" s="44">
        <f t="shared" si="415"/>
        <v>0.2</v>
      </c>
      <c r="J522" s="44">
        <f t="shared" si="415"/>
        <v>0.1</v>
      </c>
      <c r="K522" s="44">
        <f t="shared" si="415"/>
        <v>0</v>
      </c>
      <c r="L522" s="44">
        <f t="shared" si="415"/>
        <v>0</v>
      </c>
      <c r="M522" s="44">
        <v>81001</v>
      </c>
      <c r="N522" s="44">
        <v>9005</v>
      </c>
      <c r="O522" s="44">
        <v>2</v>
      </c>
    </row>
    <row r="523" spans="1:15" x14ac:dyDescent="0.15">
      <c r="A523" s="121">
        <f t="shared" si="91"/>
        <v>900502</v>
      </c>
      <c r="B523" s="121" t="str">
        <f>IF(ISNA(VLOOKUP(C523,Heroes_Config!$A$5:$B$148,2,)),"",VLOOKUP(C523,Heroes_Config!$A$5:$B$148,2,))</f>
        <v>敌绿弓骑1</v>
      </c>
      <c r="C523" s="121">
        <v>9005</v>
      </c>
      <c r="D523" s="44">
        <v>2</v>
      </c>
      <c r="E523" s="44">
        <f t="shared" ref="E523:L523" si="416">E517</f>
        <v>100</v>
      </c>
      <c r="F523" s="44">
        <f t="shared" si="416"/>
        <v>40</v>
      </c>
      <c r="G523" s="44">
        <f t="shared" si="416"/>
        <v>0.4</v>
      </c>
      <c r="H523" s="44">
        <f t="shared" si="416"/>
        <v>0.4</v>
      </c>
      <c r="I523" s="44">
        <f t="shared" si="416"/>
        <v>0.4</v>
      </c>
      <c r="J523" s="44">
        <f t="shared" si="416"/>
        <v>0.2</v>
      </c>
      <c r="K523" s="44">
        <f t="shared" si="416"/>
        <v>0</v>
      </c>
      <c r="L523" s="44">
        <f t="shared" si="416"/>
        <v>0</v>
      </c>
      <c r="M523" s="44">
        <v>81001</v>
      </c>
      <c r="N523" s="44">
        <v>9005</v>
      </c>
      <c r="O523" s="44">
        <v>3</v>
      </c>
    </row>
    <row r="524" spans="1:15" x14ac:dyDescent="0.15">
      <c r="A524" s="121">
        <f t="shared" si="91"/>
        <v>900503</v>
      </c>
      <c r="B524" s="121" t="str">
        <f>IF(ISNA(VLOOKUP(C524,Heroes_Config!$A$5:$B$148,2,)),"",VLOOKUP(C524,Heroes_Config!$A$5:$B$148,2,))</f>
        <v>敌绿弓骑1</v>
      </c>
      <c r="C524" s="121">
        <v>9005</v>
      </c>
      <c r="D524" s="44">
        <v>3</v>
      </c>
      <c r="E524" s="44">
        <f t="shared" ref="E524:L524" si="417">E518</f>
        <v>200</v>
      </c>
      <c r="F524" s="44">
        <f t="shared" si="417"/>
        <v>50</v>
      </c>
      <c r="G524" s="44">
        <f t="shared" si="417"/>
        <v>0.6</v>
      </c>
      <c r="H524" s="44">
        <f t="shared" si="417"/>
        <v>0.6</v>
      </c>
      <c r="I524" s="44">
        <f t="shared" si="417"/>
        <v>0.6</v>
      </c>
      <c r="J524" s="44">
        <f t="shared" si="417"/>
        <v>0.3</v>
      </c>
      <c r="K524" s="44">
        <f t="shared" si="417"/>
        <v>0</v>
      </c>
      <c r="L524" s="44">
        <f t="shared" si="417"/>
        <v>0</v>
      </c>
      <c r="M524" s="44">
        <v>81001</v>
      </c>
      <c r="N524" s="44">
        <v>9005</v>
      </c>
      <c r="O524" s="44">
        <v>3</v>
      </c>
    </row>
    <row r="525" spans="1:15" x14ac:dyDescent="0.15">
      <c r="A525" s="121">
        <f t="shared" si="91"/>
        <v>900504</v>
      </c>
      <c r="B525" s="121" t="str">
        <f>IF(ISNA(VLOOKUP(C525,Heroes_Config!$A$5:$B$148,2,)),"",VLOOKUP(C525,Heroes_Config!$A$5:$B$148,2,))</f>
        <v>敌绿弓骑1</v>
      </c>
      <c r="C525" s="121">
        <v>9005</v>
      </c>
      <c r="D525" s="44">
        <v>4</v>
      </c>
      <c r="E525" s="44">
        <f t="shared" ref="E525:L525" si="418">E519</f>
        <v>400</v>
      </c>
      <c r="F525" s="44">
        <f t="shared" si="418"/>
        <v>60</v>
      </c>
      <c r="G525" s="44">
        <f t="shared" si="418"/>
        <v>0.8</v>
      </c>
      <c r="H525" s="44">
        <f t="shared" si="418"/>
        <v>0.8</v>
      </c>
      <c r="I525" s="44">
        <f t="shared" si="418"/>
        <v>0.8</v>
      </c>
      <c r="J525" s="44">
        <f t="shared" si="418"/>
        <v>0.4</v>
      </c>
      <c r="K525" s="44">
        <f t="shared" si="418"/>
        <v>0</v>
      </c>
      <c r="L525" s="44">
        <f t="shared" si="418"/>
        <v>0</v>
      </c>
      <c r="M525" s="44">
        <v>81001</v>
      </c>
      <c r="N525" s="44">
        <v>9005</v>
      </c>
      <c r="O525" s="44">
        <v>4</v>
      </c>
    </row>
    <row r="526" spans="1:15" x14ac:dyDescent="0.15">
      <c r="A526" s="121">
        <f t="shared" si="91"/>
        <v>900505</v>
      </c>
      <c r="B526" s="121" t="str">
        <f>IF(ISNA(VLOOKUP(C526,Heroes_Config!$A$5:$B$148,2,)),"",VLOOKUP(C526,Heroes_Config!$A$5:$B$148,2,))</f>
        <v>敌绿弓骑1</v>
      </c>
      <c r="C526" s="121">
        <v>9005</v>
      </c>
      <c r="D526" s="44">
        <v>5</v>
      </c>
      <c r="E526" s="44">
        <f t="shared" ref="E526:L526" si="419">E520</f>
        <v>0</v>
      </c>
      <c r="F526" s="44">
        <f t="shared" si="419"/>
        <v>0</v>
      </c>
      <c r="G526" s="44">
        <f t="shared" si="419"/>
        <v>1</v>
      </c>
      <c r="H526" s="44">
        <f t="shared" si="419"/>
        <v>1</v>
      </c>
      <c r="I526" s="44">
        <f t="shared" si="419"/>
        <v>1</v>
      </c>
      <c r="J526" s="44">
        <f t="shared" si="419"/>
        <v>0.5</v>
      </c>
      <c r="K526" s="44">
        <f t="shared" si="419"/>
        <v>0</v>
      </c>
      <c r="L526" s="44">
        <f t="shared" si="419"/>
        <v>0</v>
      </c>
      <c r="M526" s="44">
        <v>81001</v>
      </c>
      <c r="N526" s="44">
        <v>9005</v>
      </c>
      <c r="O526" s="44">
        <v>4</v>
      </c>
    </row>
    <row r="527" spans="1:15" x14ac:dyDescent="0.15">
      <c r="A527" s="121">
        <f t="shared" ref="A527:A590" si="420">C527*100+D527</f>
        <v>900600</v>
      </c>
      <c r="B527" s="121" t="str">
        <f>IF(ISNA(VLOOKUP(C527,Heroes_Config!$A$5:$B$148,2,)),"",VLOOKUP(C527,Heroes_Config!$A$5:$B$148,2,))</f>
        <v>敌绿弓1</v>
      </c>
      <c r="C527" s="121">
        <v>9006</v>
      </c>
      <c r="D527" s="44">
        <v>0</v>
      </c>
      <c r="E527" s="44">
        <f t="shared" ref="E527:L527" si="421">E521</f>
        <v>20</v>
      </c>
      <c r="F527" s="44">
        <f t="shared" si="421"/>
        <v>10</v>
      </c>
      <c r="G527" s="44">
        <f t="shared" si="421"/>
        <v>0</v>
      </c>
      <c r="H527" s="44">
        <f t="shared" si="421"/>
        <v>0</v>
      </c>
      <c r="I527" s="44">
        <f t="shared" si="421"/>
        <v>0</v>
      </c>
      <c r="J527" s="44">
        <f t="shared" si="421"/>
        <v>0</v>
      </c>
      <c r="K527" s="44">
        <f t="shared" si="421"/>
        <v>0</v>
      </c>
      <c r="L527" s="44">
        <f t="shared" si="421"/>
        <v>0</v>
      </c>
      <c r="M527" s="44">
        <v>80401</v>
      </c>
      <c r="N527" s="44">
        <v>9006</v>
      </c>
      <c r="O527" s="44">
        <v>1</v>
      </c>
    </row>
    <row r="528" spans="1:15" x14ac:dyDescent="0.15">
      <c r="A528" s="121">
        <f t="shared" si="420"/>
        <v>900601</v>
      </c>
      <c r="B528" s="121" t="str">
        <f>IF(ISNA(VLOOKUP(C528,Heroes_Config!$A$5:$B$148,2,)),"",VLOOKUP(C528,Heroes_Config!$A$5:$B$148,2,))</f>
        <v>敌绿弓1</v>
      </c>
      <c r="C528" s="121">
        <v>9006</v>
      </c>
      <c r="D528" s="44">
        <v>1</v>
      </c>
      <c r="E528" s="44">
        <f t="shared" ref="E528:L528" si="422">E522</f>
        <v>50</v>
      </c>
      <c r="F528" s="44">
        <f t="shared" si="422"/>
        <v>25</v>
      </c>
      <c r="G528" s="44">
        <f t="shared" si="422"/>
        <v>0.2</v>
      </c>
      <c r="H528" s="44">
        <f t="shared" si="422"/>
        <v>0.2</v>
      </c>
      <c r="I528" s="44">
        <f t="shared" si="422"/>
        <v>0.2</v>
      </c>
      <c r="J528" s="44">
        <f t="shared" si="422"/>
        <v>0.1</v>
      </c>
      <c r="K528" s="44">
        <f t="shared" si="422"/>
        <v>0</v>
      </c>
      <c r="L528" s="44">
        <f t="shared" si="422"/>
        <v>0</v>
      </c>
      <c r="M528" s="44">
        <v>80401</v>
      </c>
      <c r="N528" s="44">
        <v>9006</v>
      </c>
      <c r="O528" s="44">
        <v>2</v>
      </c>
    </row>
    <row r="529" spans="1:15" x14ac:dyDescent="0.15">
      <c r="A529" s="121">
        <f t="shared" si="420"/>
        <v>900602</v>
      </c>
      <c r="B529" s="121" t="str">
        <f>IF(ISNA(VLOOKUP(C529,Heroes_Config!$A$5:$B$148,2,)),"",VLOOKUP(C529,Heroes_Config!$A$5:$B$148,2,))</f>
        <v>敌绿弓1</v>
      </c>
      <c r="C529" s="121">
        <v>9006</v>
      </c>
      <c r="D529" s="44">
        <v>2</v>
      </c>
      <c r="E529" s="44">
        <f t="shared" ref="E529:L529" si="423">E523</f>
        <v>100</v>
      </c>
      <c r="F529" s="44">
        <f t="shared" si="423"/>
        <v>40</v>
      </c>
      <c r="G529" s="44">
        <f t="shared" si="423"/>
        <v>0.4</v>
      </c>
      <c r="H529" s="44">
        <f t="shared" si="423"/>
        <v>0.4</v>
      </c>
      <c r="I529" s="44">
        <f t="shared" si="423"/>
        <v>0.4</v>
      </c>
      <c r="J529" s="44">
        <f t="shared" si="423"/>
        <v>0.2</v>
      </c>
      <c r="K529" s="44">
        <f t="shared" si="423"/>
        <v>0</v>
      </c>
      <c r="L529" s="44">
        <f t="shared" si="423"/>
        <v>0</v>
      </c>
      <c r="M529" s="44">
        <v>80401</v>
      </c>
      <c r="N529" s="44">
        <v>9006</v>
      </c>
      <c r="O529" s="44">
        <v>3</v>
      </c>
    </row>
    <row r="530" spans="1:15" x14ac:dyDescent="0.15">
      <c r="A530" s="121">
        <f t="shared" si="420"/>
        <v>900603</v>
      </c>
      <c r="B530" s="121" t="str">
        <f>IF(ISNA(VLOOKUP(C530,Heroes_Config!$A$5:$B$148,2,)),"",VLOOKUP(C530,Heroes_Config!$A$5:$B$148,2,))</f>
        <v>敌绿弓1</v>
      </c>
      <c r="C530" s="121">
        <v>9006</v>
      </c>
      <c r="D530" s="44">
        <v>3</v>
      </c>
      <c r="E530" s="44">
        <f t="shared" ref="E530:L530" si="424">E524</f>
        <v>200</v>
      </c>
      <c r="F530" s="44">
        <f t="shared" si="424"/>
        <v>50</v>
      </c>
      <c r="G530" s="44">
        <f t="shared" si="424"/>
        <v>0.6</v>
      </c>
      <c r="H530" s="44">
        <f t="shared" si="424"/>
        <v>0.6</v>
      </c>
      <c r="I530" s="44">
        <f t="shared" si="424"/>
        <v>0.6</v>
      </c>
      <c r="J530" s="44">
        <f t="shared" si="424"/>
        <v>0.3</v>
      </c>
      <c r="K530" s="44">
        <f t="shared" si="424"/>
        <v>0</v>
      </c>
      <c r="L530" s="44">
        <f t="shared" si="424"/>
        <v>0</v>
      </c>
      <c r="M530" s="44">
        <v>80401</v>
      </c>
      <c r="N530" s="44">
        <v>9006</v>
      </c>
      <c r="O530" s="44">
        <v>3</v>
      </c>
    </row>
    <row r="531" spans="1:15" x14ac:dyDescent="0.15">
      <c r="A531" s="121">
        <f t="shared" si="420"/>
        <v>900604</v>
      </c>
      <c r="B531" s="121" t="str">
        <f>IF(ISNA(VLOOKUP(C531,Heroes_Config!$A$5:$B$148,2,)),"",VLOOKUP(C531,Heroes_Config!$A$5:$B$148,2,))</f>
        <v>敌绿弓1</v>
      </c>
      <c r="C531" s="121">
        <v>9006</v>
      </c>
      <c r="D531" s="44">
        <v>4</v>
      </c>
      <c r="E531" s="44">
        <f t="shared" ref="E531:L531" si="425">E525</f>
        <v>400</v>
      </c>
      <c r="F531" s="44">
        <f t="shared" si="425"/>
        <v>60</v>
      </c>
      <c r="G531" s="44">
        <f t="shared" si="425"/>
        <v>0.8</v>
      </c>
      <c r="H531" s="44">
        <f t="shared" si="425"/>
        <v>0.8</v>
      </c>
      <c r="I531" s="44">
        <f t="shared" si="425"/>
        <v>0.8</v>
      </c>
      <c r="J531" s="44">
        <f t="shared" si="425"/>
        <v>0.4</v>
      </c>
      <c r="K531" s="44">
        <f t="shared" si="425"/>
        <v>0</v>
      </c>
      <c r="L531" s="44">
        <f t="shared" si="425"/>
        <v>0</v>
      </c>
      <c r="M531" s="44">
        <v>80401</v>
      </c>
      <c r="N531" s="44">
        <v>9006</v>
      </c>
      <c r="O531" s="44">
        <v>4</v>
      </c>
    </row>
    <row r="532" spans="1:15" x14ac:dyDescent="0.15">
      <c r="A532" s="121">
        <f t="shared" si="420"/>
        <v>900605</v>
      </c>
      <c r="B532" s="121" t="str">
        <f>IF(ISNA(VLOOKUP(C532,Heroes_Config!$A$5:$B$148,2,)),"",VLOOKUP(C532,Heroes_Config!$A$5:$B$148,2,))</f>
        <v>敌绿弓1</v>
      </c>
      <c r="C532" s="121">
        <v>9006</v>
      </c>
      <c r="D532" s="44">
        <v>5</v>
      </c>
      <c r="E532" s="44">
        <f t="shared" ref="E532:L532" si="426">E526</f>
        <v>0</v>
      </c>
      <c r="F532" s="44">
        <f t="shared" si="426"/>
        <v>0</v>
      </c>
      <c r="G532" s="44">
        <f t="shared" si="426"/>
        <v>1</v>
      </c>
      <c r="H532" s="44">
        <f t="shared" si="426"/>
        <v>1</v>
      </c>
      <c r="I532" s="44">
        <f t="shared" si="426"/>
        <v>1</v>
      </c>
      <c r="J532" s="44">
        <f t="shared" si="426"/>
        <v>0.5</v>
      </c>
      <c r="K532" s="44">
        <f t="shared" si="426"/>
        <v>0</v>
      </c>
      <c r="L532" s="44">
        <f t="shared" si="426"/>
        <v>0</v>
      </c>
      <c r="M532" s="44">
        <v>80401</v>
      </c>
      <c r="N532" s="44">
        <v>9006</v>
      </c>
      <c r="O532" s="44">
        <v>4</v>
      </c>
    </row>
    <row r="533" spans="1:15" x14ac:dyDescent="0.15">
      <c r="A533" s="121">
        <f t="shared" si="420"/>
        <v>900700</v>
      </c>
      <c r="B533" s="121" t="str">
        <f>IF(ISNA(VLOOKUP(C533,Heroes_Config!$A$5:$B$148,2,)),"",VLOOKUP(C533,Heroes_Config!$A$5:$B$148,2,))</f>
        <v>敌绿法1</v>
      </c>
      <c r="C533" s="121">
        <v>9007</v>
      </c>
      <c r="D533" s="44">
        <v>0</v>
      </c>
      <c r="E533" s="44">
        <f t="shared" ref="E533:L533" si="427">E527</f>
        <v>20</v>
      </c>
      <c r="F533" s="44">
        <f t="shared" si="427"/>
        <v>10</v>
      </c>
      <c r="G533" s="44">
        <f t="shared" si="427"/>
        <v>0</v>
      </c>
      <c r="H533" s="44">
        <f t="shared" si="427"/>
        <v>0</v>
      </c>
      <c r="I533" s="44">
        <f t="shared" si="427"/>
        <v>0</v>
      </c>
      <c r="J533" s="44">
        <f t="shared" si="427"/>
        <v>0</v>
      </c>
      <c r="K533" s="44">
        <f t="shared" si="427"/>
        <v>0</v>
      </c>
      <c r="L533" s="44">
        <f t="shared" si="427"/>
        <v>0</v>
      </c>
      <c r="M533" s="44">
        <v>80501</v>
      </c>
      <c r="N533" s="44">
        <v>9007</v>
      </c>
      <c r="O533" s="44">
        <v>1</v>
      </c>
    </row>
    <row r="534" spans="1:15" x14ac:dyDescent="0.15">
      <c r="A534" s="121">
        <f t="shared" si="420"/>
        <v>900701</v>
      </c>
      <c r="B534" s="121" t="str">
        <f>IF(ISNA(VLOOKUP(C534,Heroes_Config!$A$5:$B$148,2,)),"",VLOOKUP(C534,Heroes_Config!$A$5:$B$148,2,))</f>
        <v>敌绿法1</v>
      </c>
      <c r="C534" s="121">
        <v>9007</v>
      </c>
      <c r="D534" s="44">
        <v>1</v>
      </c>
      <c r="E534" s="44">
        <f t="shared" ref="E534:L534" si="428">E528</f>
        <v>50</v>
      </c>
      <c r="F534" s="44">
        <f t="shared" si="428"/>
        <v>25</v>
      </c>
      <c r="G534" s="44">
        <f t="shared" si="428"/>
        <v>0.2</v>
      </c>
      <c r="H534" s="44">
        <f t="shared" si="428"/>
        <v>0.2</v>
      </c>
      <c r="I534" s="44">
        <f t="shared" si="428"/>
        <v>0.2</v>
      </c>
      <c r="J534" s="44">
        <f t="shared" si="428"/>
        <v>0.1</v>
      </c>
      <c r="K534" s="44">
        <f t="shared" si="428"/>
        <v>0</v>
      </c>
      <c r="L534" s="44">
        <f t="shared" si="428"/>
        <v>0</v>
      </c>
      <c r="M534" s="44">
        <v>80501</v>
      </c>
      <c r="N534" s="44">
        <v>9007</v>
      </c>
      <c r="O534" s="44">
        <v>2</v>
      </c>
    </row>
    <row r="535" spans="1:15" x14ac:dyDescent="0.15">
      <c r="A535" s="121">
        <f t="shared" si="420"/>
        <v>900702</v>
      </c>
      <c r="B535" s="121" t="str">
        <f>IF(ISNA(VLOOKUP(C535,Heroes_Config!$A$5:$B$148,2,)),"",VLOOKUP(C535,Heroes_Config!$A$5:$B$148,2,))</f>
        <v>敌绿法1</v>
      </c>
      <c r="C535" s="121">
        <v>9007</v>
      </c>
      <c r="D535" s="44">
        <v>2</v>
      </c>
      <c r="E535" s="44">
        <f t="shared" ref="E535:L535" si="429">E529</f>
        <v>100</v>
      </c>
      <c r="F535" s="44">
        <f t="shared" si="429"/>
        <v>40</v>
      </c>
      <c r="G535" s="44">
        <f t="shared" si="429"/>
        <v>0.4</v>
      </c>
      <c r="H535" s="44">
        <f t="shared" si="429"/>
        <v>0.4</v>
      </c>
      <c r="I535" s="44">
        <f t="shared" si="429"/>
        <v>0.4</v>
      </c>
      <c r="J535" s="44">
        <f t="shared" si="429"/>
        <v>0.2</v>
      </c>
      <c r="K535" s="44">
        <f t="shared" si="429"/>
        <v>0</v>
      </c>
      <c r="L535" s="44">
        <f t="shared" si="429"/>
        <v>0</v>
      </c>
      <c r="M535" s="44">
        <v>80501</v>
      </c>
      <c r="N535" s="44">
        <v>9007</v>
      </c>
      <c r="O535" s="44">
        <v>3</v>
      </c>
    </row>
    <row r="536" spans="1:15" x14ac:dyDescent="0.15">
      <c r="A536" s="121">
        <f t="shared" si="420"/>
        <v>900703</v>
      </c>
      <c r="B536" s="121" t="str">
        <f>IF(ISNA(VLOOKUP(C536,Heroes_Config!$A$5:$B$148,2,)),"",VLOOKUP(C536,Heroes_Config!$A$5:$B$148,2,))</f>
        <v>敌绿法1</v>
      </c>
      <c r="C536" s="121">
        <v>9007</v>
      </c>
      <c r="D536" s="44">
        <v>3</v>
      </c>
      <c r="E536" s="44">
        <f t="shared" ref="E536:L536" si="430">E530</f>
        <v>200</v>
      </c>
      <c r="F536" s="44">
        <f t="shared" si="430"/>
        <v>50</v>
      </c>
      <c r="G536" s="44">
        <f t="shared" si="430"/>
        <v>0.6</v>
      </c>
      <c r="H536" s="44">
        <f t="shared" si="430"/>
        <v>0.6</v>
      </c>
      <c r="I536" s="44">
        <f t="shared" si="430"/>
        <v>0.6</v>
      </c>
      <c r="J536" s="44">
        <f t="shared" si="430"/>
        <v>0.3</v>
      </c>
      <c r="K536" s="44">
        <f t="shared" si="430"/>
        <v>0</v>
      </c>
      <c r="L536" s="44">
        <f t="shared" si="430"/>
        <v>0</v>
      </c>
      <c r="M536" s="44">
        <v>80501</v>
      </c>
      <c r="N536" s="44">
        <v>9007</v>
      </c>
      <c r="O536" s="44">
        <v>3</v>
      </c>
    </row>
    <row r="537" spans="1:15" x14ac:dyDescent="0.15">
      <c r="A537" s="121">
        <f t="shared" si="420"/>
        <v>900704</v>
      </c>
      <c r="B537" s="121" t="str">
        <f>IF(ISNA(VLOOKUP(C537,Heroes_Config!$A$5:$B$148,2,)),"",VLOOKUP(C537,Heroes_Config!$A$5:$B$148,2,))</f>
        <v>敌绿法1</v>
      </c>
      <c r="C537" s="121">
        <v>9007</v>
      </c>
      <c r="D537" s="44">
        <v>4</v>
      </c>
      <c r="E537" s="44">
        <f t="shared" ref="E537:L537" si="431">E531</f>
        <v>400</v>
      </c>
      <c r="F537" s="44">
        <f t="shared" si="431"/>
        <v>60</v>
      </c>
      <c r="G537" s="44">
        <f t="shared" si="431"/>
        <v>0.8</v>
      </c>
      <c r="H537" s="44">
        <f t="shared" si="431"/>
        <v>0.8</v>
      </c>
      <c r="I537" s="44">
        <f t="shared" si="431"/>
        <v>0.8</v>
      </c>
      <c r="J537" s="44">
        <f t="shared" si="431"/>
        <v>0.4</v>
      </c>
      <c r="K537" s="44">
        <f t="shared" si="431"/>
        <v>0</v>
      </c>
      <c r="L537" s="44">
        <f t="shared" si="431"/>
        <v>0</v>
      </c>
      <c r="M537" s="44">
        <v>80501</v>
      </c>
      <c r="N537" s="44">
        <v>9007</v>
      </c>
      <c r="O537" s="44">
        <v>4</v>
      </c>
    </row>
    <row r="538" spans="1:15" x14ac:dyDescent="0.15">
      <c r="A538" s="121">
        <f t="shared" si="420"/>
        <v>900705</v>
      </c>
      <c r="B538" s="121" t="str">
        <f>IF(ISNA(VLOOKUP(C538,Heroes_Config!$A$5:$B$148,2,)),"",VLOOKUP(C538,Heroes_Config!$A$5:$B$148,2,))</f>
        <v>敌绿法1</v>
      </c>
      <c r="C538" s="121">
        <v>9007</v>
      </c>
      <c r="D538" s="44">
        <v>5</v>
      </c>
      <c r="E538" s="44">
        <f t="shared" ref="E538:L538" si="432">E532</f>
        <v>0</v>
      </c>
      <c r="F538" s="44">
        <f t="shared" si="432"/>
        <v>0</v>
      </c>
      <c r="G538" s="44">
        <f t="shared" si="432"/>
        <v>1</v>
      </c>
      <c r="H538" s="44">
        <f t="shared" si="432"/>
        <v>1</v>
      </c>
      <c r="I538" s="44">
        <f t="shared" si="432"/>
        <v>1</v>
      </c>
      <c r="J538" s="44">
        <f t="shared" si="432"/>
        <v>0.5</v>
      </c>
      <c r="K538" s="44">
        <f t="shared" si="432"/>
        <v>0</v>
      </c>
      <c r="L538" s="44">
        <f t="shared" si="432"/>
        <v>0</v>
      </c>
      <c r="M538" s="44">
        <v>80501</v>
      </c>
      <c r="N538" s="44">
        <v>9007</v>
      </c>
      <c r="O538" s="44">
        <v>4</v>
      </c>
    </row>
    <row r="539" spans="1:15" x14ac:dyDescent="0.15">
      <c r="A539" s="121">
        <f t="shared" si="420"/>
        <v>900800</v>
      </c>
      <c r="B539" s="121" t="str">
        <f>IF(ISNA(VLOOKUP(C539,Heroes_Config!$A$5:$B$148,2,)),"",VLOOKUP(C539,Heroes_Config!$A$5:$B$148,2,))</f>
        <v>敌绿牧1</v>
      </c>
      <c r="C539" s="121">
        <v>9008</v>
      </c>
      <c r="D539" s="44">
        <v>0</v>
      </c>
      <c r="E539" s="44">
        <f t="shared" ref="E539:L539" si="433">E533</f>
        <v>20</v>
      </c>
      <c r="F539" s="44">
        <f t="shared" si="433"/>
        <v>10</v>
      </c>
      <c r="G539" s="44">
        <f t="shared" si="433"/>
        <v>0</v>
      </c>
      <c r="H539" s="44">
        <f t="shared" si="433"/>
        <v>0</v>
      </c>
      <c r="I539" s="44">
        <f t="shared" si="433"/>
        <v>0</v>
      </c>
      <c r="J539" s="44">
        <f t="shared" si="433"/>
        <v>0</v>
      </c>
      <c r="K539" s="44">
        <f t="shared" si="433"/>
        <v>0</v>
      </c>
      <c r="L539" s="44">
        <f t="shared" si="433"/>
        <v>0</v>
      </c>
      <c r="M539" s="44">
        <v>80601</v>
      </c>
      <c r="N539" s="44">
        <v>9008</v>
      </c>
      <c r="O539" s="44">
        <v>1</v>
      </c>
    </row>
    <row r="540" spans="1:15" x14ac:dyDescent="0.15">
      <c r="A540" s="121">
        <f t="shared" si="420"/>
        <v>900801</v>
      </c>
      <c r="B540" s="121" t="str">
        <f>IF(ISNA(VLOOKUP(C540,Heroes_Config!$A$5:$B$148,2,)),"",VLOOKUP(C540,Heroes_Config!$A$5:$B$148,2,))</f>
        <v>敌绿牧1</v>
      </c>
      <c r="C540" s="121">
        <v>9008</v>
      </c>
      <c r="D540" s="44">
        <v>1</v>
      </c>
      <c r="E540" s="44">
        <f t="shared" ref="E540:L540" si="434">E534</f>
        <v>50</v>
      </c>
      <c r="F540" s="44">
        <f t="shared" si="434"/>
        <v>25</v>
      </c>
      <c r="G540" s="44">
        <f t="shared" si="434"/>
        <v>0.2</v>
      </c>
      <c r="H540" s="44">
        <f t="shared" si="434"/>
        <v>0.2</v>
      </c>
      <c r="I540" s="44">
        <f t="shared" si="434"/>
        <v>0.2</v>
      </c>
      <c r="J540" s="44">
        <f t="shared" si="434"/>
        <v>0.1</v>
      </c>
      <c r="K540" s="44">
        <f t="shared" si="434"/>
        <v>0</v>
      </c>
      <c r="L540" s="44">
        <f t="shared" si="434"/>
        <v>0</v>
      </c>
      <c r="M540" s="44">
        <v>80601</v>
      </c>
      <c r="N540" s="44">
        <v>9008</v>
      </c>
      <c r="O540" s="44">
        <v>2</v>
      </c>
    </row>
    <row r="541" spans="1:15" x14ac:dyDescent="0.15">
      <c r="A541" s="121">
        <f t="shared" si="420"/>
        <v>900802</v>
      </c>
      <c r="B541" s="121" t="str">
        <f>IF(ISNA(VLOOKUP(C541,Heroes_Config!$A$5:$B$148,2,)),"",VLOOKUP(C541,Heroes_Config!$A$5:$B$148,2,))</f>
        <v>敌绿牧1</v>
      </c>
      <c r="C541" s="121">
        <v>9008</v>
      </c>
      <c r="D541" s="44">
        <v>2</v>
      </c>
      <c r="E541" s="44">
        <f t="shared" ref="E541:L541" si="435">E535</f>
        <v>100</v>
      </c>
      <c r="F541" s="44">
        <f t="shared" si="435"/>
        <v>40</v>
      </c>
      <c r="G541" s="44">
        <f t="shared" si="435"/>
        <v>0.4</v>
      </c>
      <c r="H541" s="44">
        <f t="shared" si="435"/>
        <v>0.4</v>
      </c>
      <c r="I541" s="44">
        <f t="shared" si="435"/>
        <v>0.4</v>
      </c>
      <c r="J541" s="44">
        <f t="shared" si="435"/>
        <v>0.2</v>
      </c>
      <c r="K541" s="44">
        <f t="shared" si="435"/>
        <v>0</v>
      </c>
      <c r="L541" s="44">
        <f t="shared" si="435"/>
        <v>0</v>
      </c>
      <c r="M541" s="44">
        <v>80601</v>
      </c>
      <c r="N541" s="44">
        <v>9008</v>
      </c>
      <c r="O541" s="44">
        <v>3</v>
      </c>
    </row>
    <row r="542" spans="1:15" x14ac:dyDescent="0.15">
      <c r="A542" s="121">
        <f t="shared" si="420"/>
        <v>900803</v>
      </c>
      <c r="B542" s="121" t="str">
        <f>IF(ISNA(VLOOKUP(C542,Heroes_Config!$A$5:$B$148,2,)),"",VLOOKUP(C542,Heroes_Config!$A$5:$B$148,2,))</f>
        <v>敌绿牧1</v>
      </c>
      <c r="C542" s="121">
        <v>9008</v>
      </c>
      <c r="D542" s="44">
        <v>3</v>
      </c>
      <c r="E542" s="44">
        <f t="shared" ref="E542:L542" si="436">E536</f>
        <v>200</v>
      </c>
      <c r="F542" s="44">
        <f t="shared" si="436"/>
        <v>50</v>
      </c>
      <c r="G542" s="44">
        <f t="shared" si="436"/>
        <v>0.6</v>
      </c>
      <c r="H542" s="44">
        <f t="shared" si="436"/>
        <v>0.6</v>
      </c>
      <c r="I542" s="44">
        <f t="shared" si="436"/>
        <v>0.6</v>
      </c>
      <c r="J542" s="44">
        <f t="shared" si="436"/>
        <v>0.3</v>
      </c>
      <c r="K542" s="44">
        <f t="shared" si="436"/>
        <v>0</v>
      </c>
      <c r="L542" s="44">
        <f t="shared" si="436"/>
        <v>0</v>
      </c>
      <c r="M542" s="44">
        <v>80601</v>
      </c>
      <c r="N542" s="44">
        <v>9008</v>
      </c>
      <c r="O542" s="44">
        <v>3</v>
      </c>
    </row>
    <row r="543" spans="1:15" x14ac:dyDescent="0.15">
      <c r="A543" s="121">
        <f t="shared" si="420"/>
        <v>900804</v>
      </c>
      <c r="B543" s="121" t="str">
        <f>IF(ISNA(VLOOKUP(C543,Heroes_Config!$A$5:$B$148,2,)),"",VLOOKUP(C543,Heroes_Config!$A$5:$B$148,2,))</f>
        <v>敌绿牧1</v>
      </c>
      <c r="C543" s="121">
        <v>9008</v>
      </c>
      <c r="D543" s="44">
        <v>4</v>
      </c>
      <c r="E543" s="44">
        <f t="shared" ref="E543:L543" si="437">E537</f>
        <v>400</v>
      </c>
      <c r="F543" s="44">
        <f t="shared" si="437"/>
        <v>60</v>
      </c>
      <c r="G543" s="44">
        <f t="shared" si="437"/>
        <v>0.8</v>
      </c>
      <c r="H543" s="44">
        <f t="shared" si="437"/>
        <v>0.8</v>
      </c>
      <c r="I543" s="44">
        <f t="shared" si="437"/>
        <v>0.8</v>
      </c>
      <c r="J543" s="44">
        <f t="shared" si="437"/>
        <v>0.4</v>
      </c>
      <c r="K543" s="44">
        <f t="shared" si="437"/>
        <v>0</v>
      </c>
      <c r="L543" s="44">
        <f t="shared" si="437"/>
        <v>0</v>
      </c>
      <c r="M543" s="44">
        <v>80601</v>
      </c>
      <c r="N543" s="44">
        <v>9008</v>
      </c>
      <c r="O543" s="44">
        <v>4</v>
      </c>
    </row>
    <row r="544" spans="1:15" x14ac:dyDescent="0.15">
      <c r="A544" s="121">
        <f t="shared" si="420"/>
        <v>900805</v>
      </c>
      <c r="B544" s="121" t="str">
        <f>IF(ISNA(VLOOKUP(C544,Heroes_Config!$A$5:$B$148,2,)),"",VLOOKUP(C544,Heroes_Config!$A$5:$B$148,2,))</f>
        <v>敌绿牧1</v>
      </c>
      <c r="C544" s="121">
        <v>9008</v>
      </c>
      <c r="D544" s="44">
        <v>5</v>
      </c>
      <c r="E544" s="44">
        <f t="shared" ref="E544:L544" si="438">E538</f>
        <v>0</v>
      </c>
      <c r="F544" s="44">
        <f t="shared" si="438"/>
        <v>0</v>
      </c>
      <c r="G544" s="44">
        <f t="shared" si="438"/>
        <v>1</v>
      </c>
      <c r="H544" s="44">
        <f t="shared" si="438"/>
        <v>1</v>
      </c>
      <c r="I544" s="44">
        <f t="shared" si="438"/>
        <v>1</v>
      </c>
      <c r="J544" s="44">
        <f t="shared" si="438"/>
        <v>0.5</v>
      </c>
      <c r="K544" s="44">
        <f t="shared" si="438"/>
        <v>0</v>
      </c>
      <c r="L544" s="44">
        <f t="shared" si="438"/>
        <v>0</v>
      </c>
      <c r="M544" s="44">
        <v>80601</v>
      </c>
      <c r="N544" s="44">
        <v>9008</v>
      </c>
      <c r="O544" s="44">
        <v>4</v>
      </c>
    </row>
    <row r="545" spans="1:15" x14ac:dyDescent="0.15">
      <c r="A545" s="121">
        <f t="shared" si="420"/>
        <v>900900</v>
      </c>
      <c r="B545" s="121" t="str">
        <f>IF(ISNA(VLOOKUP(C545,Heroes_Config!$A$5:$B$148,2,)),"",VLOOKUP(C545,Heroes_Config!$A$5:$B$148,2,))</f>
        <v>敌绿忍者1</v>
      </c>
      <c r="C545" s="121">
        <v>9009</v>
      </c>
      <c r="D545" s="44">
        <v>0</v>
      </c>
      <c r="E545" s="44">
        <f t="shared" ref="E545:L545" si="439">E539</f>
        <v>20</v>
      </c>
      <c r="F545" s="44">
        <f t="shared" si="439"/>
        <v>10</v>
      </c>
      <c r="G545" s="44">
        <f t="shared" si="439"/>
        <v>0</v>
      </c>
      <c r="H545" s="44">
        <f t="shared" si="439"/>
        <v>0</v>
      </c>
      <c r="I545" s="44">
        <f t="shared" si="439"/>
        <v>0</v>
      </c>
      <c r="J545" s="44">
        <f t="shared" si="439"/>
        <v>0</v>
      </c>
      <c r="K545" s="44">
        <f t="shared" si="439"/>
        <v>0</v>
      </c>
      <c r="L545" s="44">
        <f t="shared" si="439"/>
        <v>0</v>
      </c>
      <c r="M545" s="44">
        <v>80901</v>
      </c>
      <c r="N545" s="44">
        <v>9009</v>
      </c>
      <c r="O545" s="44">
        <v>1</v>
      </c>
    </row>
    <row r="546" spans="1:15" x14ac:dyDescent="0.15">
      <c r="A546" s="121">
        <f t="shared" si="420"/>
        <v>900901</v>
      </c>
      <c r="B546" s="121" t="str">
        <f>IF(ISNA(VLOOKUP(C546,Heroes_Config!$A$5:$B$148,2,)),"",VLOOKUP(C546,Heroes_Config!$A$5:$B$148,2,))</f>
        <v>敌绿忍者1</v>
      </c>
      <c r="C546" s="121">
        <v>9009</v>
      </c>
      <c r="D546" s="44">
        <v>1</v>
      </c>
      <c r="E546" s="44">
        <f t="shared" ref="E546:L546" si="440">E540</f>
        <v>50</v>
      </c>
      <c r="F546" s="44">
        <f t="shared" si="440"/>
        <v>25</v>
      </c>
      <c r="G546" s="44">
        <f t="shared" si="440"/>
        <v>0.2</v>
      </c>
      <c r="H546" s="44">
        <f t="shared" si="440"/>
        <v>0.2</v>
      </c>
      <c r="I546" s="44">
        <f t="shared" si="440"/>
        <v>0.2</v>
      </c>
      <c r="J546" s="44">
        <f t="shared" si="440"/>
        <v>0.1</v>
      </c>
      <c r="K546" s="44">
        <f t="shared" si="440"/>
        <v>0</v>
      </c>
      <c r="L546" s="44">
        <f t="shared" si="440"/>
        <v>0</v>
      </c>
      <c r="M546" s="44">
        <v>80901</v>
      </c>
      <c r="N546" s="44">
        <v>9009</v>
      </c>
      <c r="O546" s="44">
        <v>2</v>
      </c>
    </row>
    <row r="547" spans="1:15" x14ac:dyDescent="0.15">
      <c r="A547" s="121">
        <f t="shared" si="420"/>
        <v>900902</v>
      </c>
      <c r="B547" s="121" t="str">
        <f>IF(ISNA(VLOOKUP(C547,Heroes_Config!$A$5:$B$148,2,)),"",VLOOKUP(C547,Heroes_Config!$A$5:$B$148,2,))</f>
        <v>敌绿忍者1</v>
      </c>
      <c r="C547" s="121">
        <v>9009</v>
      </c>
      <c r="D547" s="44">
        <v>2</v>
      </c>
      <c r="E547" s="44">
        <f t="shared" ref="E547:L547" si="441">E541</f>
        <v>100</v>
      </c>
      <c r="F547" s="44">
        <f t="shared" si="441"/>
        <v>40</v>
      </c>
      <c r="G547" s="44">
        <f t="shared" si="441"/>
        <v>0.4</v>
      </c>
      <c r="H547" s="44">
        <f t="shared" si="441"/>
        <v>0.4</v>
      </c>
      <c r="I547" s="44">
        <f t="shared" si="441"/>
        <v>0.4</v>
      </c>
      <c r="J547" s="44">
        <f t="shared" si="441"/>
        <v>0.2</v>
      </c>
      <c r="K547" s="44">
        <f t="shared" si="441"/>
        <v>0</v>
      </c>
      <c r="L547" s="44">
        <f t="shared" si="441"/>
        <v>0</v>
      </c>
      <c r="M547" s="44">
        <v>80901</v>
      </c>
      <c r="N547" s="44">
        <v>9009</v>
      </c>
      <c r="O547" s="44">
        <v>3</v>
      </c>
    </row>
    <row r="548" spans="1:15" x14ac:dyDescent="0.15">
      <c r="A548" s="121">
        <f t="shared" si="420"/>
        <v>900903</v>
      </c>
      <c r="B548" s="121" t="str">
        <f>IF(ISNA(VLOOKUP(C548,Heroes_Config!$A$5:$B$148,2,)),"",VLOOKUP(C548,Heroes_Config!$A$5:$B$148,2,))</f>
        <v>敌绿忍者1</v>
      </c>
      <c r="C548" s="121">
        <v>9009</v>
      </c>
      <c r="D548" s="44">
        <v>3</v>
      </c>
      <c r="E548" s="44">
        <f t="shared" ref="E548:L548" si="442">E542</f>
        <v>200</v>
      </c>
      <c r="F548" s="44">
        <f t="shared" si="442"/>
        <v>50</v>
      </c>
      <c r="G548" s="44">
        <f t="shared" si="442"/>
        <v>0.6</v>
      </c>
      <c r="H548" s="44">
        <f t="shared" si="442"/>
        <v>0.6</v>
      </c>
      <c r="I548" s="44">
        <f t="shared" si="442"/>
        <v>0.6</v>
      </c>
      <c r="J548" s="44">
        <f t="shared" si="442"/>
        <v>0.3</v>
      </c>
      <c r="K548" s="44">
        <f t="shared" si="442"/>
        <v>0</v>
      </c>
      <c r="L548" s="44">
        <f t="shared" si="442"/>
        <v>0</v>
      </c>
      <c r="M548" s="44">
        <v>80901</v>
      </c>
      <c r="N548" s="44">
        <v>9009</v>
      </c>
      <c r="O548" s="44">
        <v>3</v>
      </c>
    </row>
    <row r="549" spans="1:15" x14ac:dyDescent="0.15">
      <c r="A549" s="121">
        <f t="shared" si="420"/>
        <v>900904</v>
      </c>
      <c r="B549" s="121" t="str">
        <f>IF(ISNA(VLOOKUP(C549,Heroes_Config!$A$5:$B$148,2,)),"",VLOOKUP(C549,Heroes_Config!$A$5:$B$148,2,))</f>
        <v>敌绿忍者1</v>
      </c>
      <c r="C549" s="121">
        <v>9009</v>
      </c>
      <c r="D549" s="44">
        <v>4</v>
      </c>
      <c r="E549" s="44">
        <f t="shared" ref="E549:L549" si="443">E543</f>
        <v>400</v>
      </c>
      <c r="F549" s="44">
        <f t="shared" si="443"/>
        <v>60</v>
      </c>
      <c r="G549" s="44">
        <f t="shared" si="443"/>
        <v>0.8</v>
      </c>
      <c r="H549" s="44">
        <f t="shared" si="443"/>
        <v>0.8</v>
      </c>
      <c r="I549" s="44">
        <f t="shared" si="443"/>
        <v>0.8</v>
      </c>
      <c r="J549" s="44">
        <f t="shared" si="443"/>
        <v>0.4</v>
      </c>
      <c r="K549" s="44">
        <f t="shared" si="443"/>
        <v>0</v>
      </c>
      <c r="L549" s="44">
        <f t="shared" si="443"/>
        <v>0</v>
      </c>
      <c r="M549" s="44">
        <v>80901</v>
      </c>
      <c r="N549" s="44">
        <v>9009</v>
      </c>
      <c r="O549" s="44">
        <v>4</v>
      </c>
    </row>
    <row r="550" spans="1:15" x14ac:dyDescent="0.15">
      <c r="A550" s="121">
        <f t="shared" si="420"/>
        <v>900905</v>
      </c>
      <c r="B550" s="121" t="str">
        <f>IF(ISNA(VLOOKUP(C550,Heroes_Config!$A$5:$B$148,2,)),"",VLOOKUP(C550,Heroes_Config!$A$5:$B$148,2,))</f>
        <v>敌绿忍者1</v>
      </c>
      <c r="C550" s="121">
        <v>9009</v>
      </c>
      <c r="D550" s="44">
        <v>5</v>
      </c>
      <c r="E550" s="44">
        <f t="shared" ref="E550:L550" si="444">E544</f>
        <v>0</v>
      </c>
      <c r="F550" s="44">
        <f t="shared" si="444"/>
        <v>0</v>
      </c>
      <c r="G550" s="44">
        <f t="shared" si="444"/>
        <v>1</v>
      </c>
      <c r="H550" s="44">
        <f t="shared" si="444"/>
        <v>1</v>
      </c>
      <c r="I550" s="44">
        <f t="shared" si="444"/>
        <v>1</v>
      </c>
      <c r="J550" s="44">
        <f t="shared" si="444"/>
        <v>0.5</v>
      </c>
      <c r="K550" s="44">
        <f t="shared" si="444"/>
        <v>0</v>
      </c>
      <c r="L550" s="44">
        <f t="shared" si="444"/>
        <v>0</v>
      </c>
      <c r="M550" s="44">
        <v>80901</v>
      </c>
      <c r="N550" s="44">
        <v>9009</v>
      </c>
      <c r="O550" s="44">
        <v>4</v>
      </c>
    </row>
    <row r="551" spans="1:15" x14ac:dyDescent="0.15">
      <c r="A551" s="121">
        <f t="shared" si="420"/>
        <v>910100</v>
      </c>
      <c r="B551" s="121" t="str">
        <f>IF(ISNA(VLOOKUP(C551,Heroes_Config!$A$5:$B$148,2,)),"",VLOOKUP(C551,Heroes_Config!$A$5:$B$148,2,))</f>
        <v>敌蓝盾2</v>
      </c>
      <c r="C551" s="121">
        <v>9101</v>
      </c>
      <c r="D551" s="44">
        <v>0</v>
      </c>
      <c r="E551" s="44">
        <f t="shared" ref="E551:L551" si="445">E545</f>
        <v>20</v>
      </c>
      <c r="F551" s="44">
        <f t="shared" si="445"/>
        <v>10</v>
      </c>
      <c r="G551" s="44">
        <f t="shared" si="445"/>
        <v>0</v>
      </c>
      <c r="H551" s="44">
        <f t="shared" si="445"/>
        <v>0</v>
      </c>
      <c r="I551" s="44">
        <f t="shared" si="445"/>
        <v>0</v>
      </c>
      <c r="J551" s="44">
        <f t="shared" si="445"/>
        <v>0</v>
      </c>
      <c r="K551" s="44">
        <f t="shared" si="445"/>
        <v>0</v>
      </c>
      <c r="L551" s="44">
        <f t="shared" si="445"/>
        <v>0</v>
      </c>
      <c r="M551" s="44">
        <v>80301</v>
      </c>
      <c r="N551" s="44">
        <v>9101</v>
      </c>
      <c r="O551" s="44">
        <v>1</v>
      </c>
    </row>
    <row r="552" spans="1:15" x14ac:dyDescent="0.15">
      <c r="A552" s="121">
        <f t="shared" si="420"/>
        <v>910101</v>
      </c>
      <c r="B552" s="121" t="str">
        <f>IF(ISNA(VLOOKUP(C552,Heroes_Config!$A$5:$B$148,2,)),"",VLOOKUP(C552,Heroes_Config!$A$5:$B$148,2,))</f>
        <v>敌蓝盾2</v>
      </c>
      <c r="C552" s="121">
        <v>9101</v>
      </c>
      <c r="D552" s="44">
        <v>1</v>
      </c>
      <c r="E552" s="44">
        <f t="shared" ref="E552:L552" si="446">E546</f>
        <v>50</v>
      </c>
      <c r="F552" s="44">
        <f t="shared" si="446"/>
        <v>25</v>
      </c>
      <c r="G552" s="44">
        <f t="shared" si="446"/>
        <v>0.2</v>
      </c>
      <c r="H552" s="44">
        <f t="shared" si="446"/>
        <v>0.2</v>
      </c>
      <c r="I552" s="44">
        <f t="shared" si="446"/>
        <v>0.2</v>
      </c>
      <c r="J552" s="44">
        <f t="shared" si="446"/>
        <v>0.1</v>
      </c>
      <c r="K552" s="44">
        <f t="shared" si="446"/>
        <v>0</v>
      </c>
      <c r="L552" s="44">
        <f t="shared" si="446"/>
        <v>0</v>
      </c>
      <c r="M552" s="44">
        <v>80301</v>
      </c>
      <c r="N552" s="44">
        <v>9101</v>
      </c>
      <c r="O552" s="44">
        <v>2</v>
      </c>
    </row>
    <row r="553" spans="1:15" x14ac:dyDescent="0.15">
      <c r="A553" s="121">
        <f t="shared" si="420"/>
        <v>910102</v>
      </c>
      <c r="B553" s="121" t="str">
        <f>IF(ISNA(VLOOKUP(C553,Heroes_Config!$A$5:$B$148,2,)),"",VLOOKUP(C553,Heroes_Config!$A$5:$B$148,2,))</f>
        <v>敌蓝盾2</v>
      </c>
      <c r="C553" s="121">
        <v>9101</v>
      </c>
      <c r="D553" s="44">
        <v>2</v>
      </c>
      <c r="E553" s="44">
        <f t="shared" ref="E553:L553" si="447">E547</f>
        <v>100</v>
      </c>
      <c r="F553" s="44">
        <f t="shared" si="447"/>
        <v>40</v>
      </c>
      <c r="G553" s="44">
        <f t="shared" si="447"/>
        <v>0.4</v>
      </c>
      <c r="H553" s="44">
        <f t="shared" si="447"/>
        <v>0.4</v>
      </c>
      <c r="I553" s="44">
        <f t="shared" si="447"/>
        <v>0.4</v>
      </c>
      <c r="J553" s="44">
        <f t="shared" si="447"/>
        <v>0.2</v>
      </c>
      <c r="K553" s="44">
        <f t="shared" si="447"/>
        <v>0</v>
      </c>
      <c r="L553" s="44">
        <f t="shared" si="447"/>
        <v>0</v>
      </c>
      <c r="M553" s="44">
        <v>80301</v>
      </c>
      <c r="N553" s="44">
        <v>9101</v>
      </c>
      <c r="O553" s="44">
        <v>3</v>
      </c>
    </row>
    <row r="554" spans="1:15" x14ac:dyDescent="0.15">
      <c r="A554" s="121">
        <f t="shared" si="420"/>
        <v>910103</v>
      </c>
      <c r="B554" s="121" t="str">
        <f>IF(ISNA(VLOOKUP(C554,Heroes_Config!$A$5:$B$148,2,)),"",VLOOKUP(C554,Heroes_Config!$A$5:$B$148,2,))</f>
        <v>敌蓝盾2</v>
      </c>
      <c r="C554" s="121">
        <v>9101</v>
      </c>
      <c r="D554" s="44">
        <v>3</v>
      </c>
      <c r="E554" s="44">
        <f t="shared" ref="E554:L554" si="448">E548</f>
        <v>200</v>
      </c>
      <c r="F554" s="44">
        <f t="shared" si="448"/>
        <v>50</v>
      </c>
      <c r="G554" s="44">
        <f t="shared" si="448"/>
        <v>0.6</v>
      </c>
      <c r="H554" s="44">
        <f t="shared" si="448"/>
        <v>0.6</v>
      </c>
      <c r="I554" s="44">
        <f t="shared" si="448"/>
        <v>0.6</v>
      </c>
      <c r="J554" s="44">
        <f t="shared" si="448"/>
        <v>0.3</v>
      </c>
      <c r="K554" s="44">
        <f t="shared" si="448"/>
        <v>0</v>
      </c>
      <c r="L554" s="44">
        <f t="shared" si="448"/>
        <v>0</v>
      </c>
      <c r="M554" s="44">
        <v>80301</v>
      </c>
      <c r="N554" s="44">
        <v>9101</v>
      </c>
      <c r="O554" s="44">
        <v>3</v>
      </c>
    </row>
    <row r="555" spans="1:15" x14ac:dyDescent="0.15">
      <c r="A555" s="121">
        <f t="shared" si="420"/>
        <v>910104</v>
      </c>
      <c r="B555" s="121" t="str">
        <f>IF(ISNA(VLOOKUP(C555,Heroes_Config!$A$5:$B$148,2,)),"",VLOOKUP(C555,Heroes_Config!$A$5:$B$148,2,))</f>
        <v>敌蓝盾2</v>
      </c>
      <c r="C555" s="121">
        <v>9101</v>
      </c>
      <c r="D555" s="44">
        <v>4</v>
      </c>
      <c r="E555" s="44">
        <f t="shared" ref="E555:L555" si="449">E549</f>
        <v>400</v>
      </c>
      <c r="F555" s="44">
        <f t="shared" si="449"/>
        <v>60</v>
      </c>
      <c r="G555" s="44">
        <f t="shared" si="449"/>
        <v>0.8</v>
      </c>
      <c r="H555" s="44">
        <f t="shared" si="449"/>
        <v>0.8</v>
      </c>
      <c r="I555" s="44">
        <f t="shared" si="449"/>
        <v>0.8</v>
      </c>
      <c r="J555" s="44">
        <f t="shared" si="449"/>
        <v>0.4</v>
      </c>
      <c r="K555" s="44">
        <f t="shared" si="449"/>
        <v>0</v>
      </c>
      <c r="L555" s="44">
        <f t="shared" si="449"/>
        <v>0</v>
      </c>
      <c r="M555" s="44">
        <v>80301</v>
      </c>
      <c r="N555" s="44">
        <v>9101</v>
      </c>
      <c r="O555" s="44">
        <v>4</v>
      </c>
    </row>
    <row r="556" spans="1:15" x14ac:dyDescent="0.15">
      <c r="A556" s="121">
        <f t="shared" si="420"/>
        <v>910105</v>
      </c>
      <c r="B556" s="121" t="str">
        <f>IF(ISNA(VLOOKUP(C556,Heroes_Config!$A$5:$B$148,2,)),"",VLOOKUP(C556,Heroes_Config!$A$5:$B$148,2,))</f>
        <v>敌蓝盾2</v>
      </c>
      <c r="C556" s="121">
        <v>9101</v>
      </c>
      <c r="D556" s="44">
        <v>5</v>
      </c>
      <c r="E556" s="44">
        <f t="shared" ref="E556:L556" si="450">E550</f>
        <v>0</v>
      </c>
      <c r="F556" s="44">
        <f t="shared" si="450"/>
        <v>0</v>
      </c>
      <c r="G556" s="44">
        <f t="shared" si="450"/>
        <v>1</v>
      </c>
      <c r="H556" s="44">
        <f t="shared" si="450"/>
        <v>1</v>
      </c>
      <c r="I556" s="44">
        <f t="shared" si="450"/>
        <v>1</v>
      </c>
      <c r="J556" s="44">
        <f t="shared" si="450"/>
        <v>0.5</v>
      </c>
      <c r="K556" s="44">
        <f t="shared" si="450"/>
        <v>0</v>
      </c>
      <c r="L556" s="44">
        <f t="shared" si="450"/>
        <v>0</v>
      </c>
      <c r="M556" s="44">
        <v>80301</v>
      </c>
      <c r="N556" s="44">
        <v>9101</v>
      </c>
      <c r="O556" s="44">
        <v>4</v>
      </c>
    </row>
    <row r="557" spans="1:15" x14ac:dyDescent="0.15">
      <c r="A557" s="121">
        <f t="shared" si="420"/>
        <v>910200</v>
      </c>
      <c r="B557" s="121" t="str">
        <f>IF(ISNA(VLOOKUP(C557,Heroes_Config!$A$5:$B$148,2,)),"",VLOOKUP(C557,Heroes_Config!$A$5:$B$148,2,))</f>
        <v>敌蓝步2</v>
      </c>
      <c r="C557" s="121">
        <v>9102</v>
      </c>
      <c r="D557" s="44">
        <v>0</v>
      </c>
      <c r="E557" s="44">
        <f t="shared" ref="E557:L557" si="451">E551</f>
        <v>20</v>
      </c>
      <c r="F557" s="44">
        <f t="shared" si="451"/>
        <v>10</v>
      </c>
      <c r="G557" s="44">
        <f t="shared" si="451"/>
        <v>0</v>
      </c>
      <c r="H557" s="44">
        <f t="shared" si="451"/>
        <v>0</v>
      </c>
      <c r="I557" s="44">
        <f t="shared" si="451"/>
        <v>0</v>
      </c>
      <c r="J557" s="44">
        <f t="shared" si="451"/>
        <v>0</v>
      </c>
      <c r="K557" s="44">
        <f t="shared" si="451"/>
        <v>0</v>
      </c>
      <c r="L557" s="44">
        <f t="shared" si="451"/>
        <v>0</v>
      </c>
      <c r="M557" s="44">
        <v>80101</v>
      </c>
      <c r="N557" s="44">
        <v>9102</v>
      </c>
      <c r="O557" s="44">
        <v>1</v>
      </c>
    </row>
    <row r="558" spans="1:15" x14ac:dyDescent="0.15">
      <c r="A558" s="121">
        <f t="shared" si="420"/>
        <v>910201</v>
      </c>
      <c r="B558" s="121" t="str">
        <f>IF(ISNA(VLOOKUP(C558,Heroes_Config!$A$5:$B$148,2,)),"",VLOOKUP(C558,Heroes_Config!$A$5:$B$148,2,))</f>
        <v>敌蓝步2</v>
      </c>
      <c r="C558" s="121">
        <v>9102</v>
      </c>
      <c r="D558" s="44">
        <v>1</v>
      </c>
      <c r="E558" s="44">
        <f t="shared" ref="E558:L558" si="452">E552</f>
        <v>50</v>
      </c>
      <c r="F558" s="44">
        <f t="shared" si="452"/>
        <v>25</v>
      </c>
      <c r="G558" s="44">
        <f t="shared" si="452"/>
        <v>0.2</v>
      </c>
      <c r="H558" s="44">
        <f t="shared" si="452"/>
        <v>0.2</v>
      </c>
      <c r="I558" s="44">
        <f t="shared" si="452"/>
        <v>0.2</v>
      </c>
      <c r="J558" s="44">
        <f t="shared" si="452"/>
        <v>0.1</v>
      </c>
      <c r="K558" s="44">
        <f t="shared" si="452"/>
        <v>0</v>
      </c>
      <c r="L558" s="44">
        <f t="shared" si="452"/>
        <v>0</v>
      </c>
      <c r="M558" s="44">
        <v>80101</v>
      </c>
      <c r="N558" s="44">
        <v>9102</v>
      </c>
      <c r="O558" s="44">
        <v>2</v>
      </c>
    </row>
    <row r="559" spans="1:15" x14ac:dyDescent="0.15">
      <c r="A559" s="121">
        <f t="shared" si="420"/>
        <v>910202</v>
      </c>
      <c r="B559" s="121" t="str">
        <f>IF(ISNA(VLOOKUP(C559,Heroes_Config!$A$5:$B$148,2,)),"",VLOOKUP(C559,Heroes_Config!$A$5:$B$148,2,))</f>
        <v>敌蓝步2</v>
      </c>
      <c r="C559" s="121">
        <v>9102</v>
      </c>
      <c r="D559" s="44">
        <v>2</v>
      </c>
      <c r="E559" s="44">
        <f t="shared" ref="E559:L559" si="453">E553</f>
        <v>100</v>
      </c>
      <c r="F559" s="44">
        <f t="shared" si="453"/>
        <v>40</v>
      </c>
      <c r="G559" s="44">
        <f t="shared" si="453"/>
        <v>0.4</v>
      </c>
      <c r="H559" s="44">
        <f t="shared" si="453"/>
        <v>0.4</v>
      </c>
      <c r="I559" s="44">
        <f t="shared" si="453"/>
        <v>0.4</v>
      </c>
      <c r="J559" s="44">
        <f t="shared" si="453"/>
        <v>0.2</v>
      </c>
      <c r="K559" s="44">
        <f t="shared" si="453"/>
        <v>0</v>
      </c>
      <c r="L559" s="44">
        <f t="shared" si="453"/>
        <v>0</v>
      </c>
      <c r="M559" s="44">
        <v>80101</v>
      </c>
      <c r="N559" s="44">
        <v>9102</v>
      </c>
      <c r="O559" s="44">
        <v>3</v>
      </c>
    </row>
    <row r="560" spans="1:15" x14ac:dyDescent="0.15">
      <c r="A560" s="121">
        <f t="shared" si="420"/>
        <v>910203</v>
      </c>
      <c r="B560" s="121" t="str">
        <f>IF(ISNA(VLOOKUP(C560,Heroes_Config!$A$5:$B$148,2,)),"",VLOOKUP(C560,Heroes_Config!$A$5:$B$148,2,))</f>
        <v>敌蓝步2</v>
      </c>
      <c r="C560" s="121">
        <v>9102</v>
      </c>
      <c r="D560" s="44">
        <v>3</v>
      </c>
      <c r="E560" s="44">
        <f t="shared" ref="E560:L560" si="454">E554</f>
        <v>200</v>
      </c>
      <c r="F560" s="44">
        <f t="shared" si="454"/>
        <v>50</v>
      </c>
      <c r="G560" s="44">
        <f t="shared" si="454"/>
        <v>0.6</v>
      </c>
      <c r="H560" s="44">
        <f t="shared" si="454"/>
        <v>0.6</v>
      </c>
      <c r="I560" s="44">
        <f t="shared" si="454"/>
        <v>0.6</v>
      </c>
      <c r="J560" s="44">
        <f t="shared" si="454"/>
        <v>0.3</v>
      </c>
      <c r="K560" s="44">
        <f t="shared" si="454"/>
        <v>0</v>
      </c>
      <c r="L560" s="44">
        <f t="shared" si="454"/>
        <v>0</v>
      </c>
      <c r="M560" s="44">
        <v>80101</v>
      </c>
      <c r="N560" s="44">
        <v>9102</v>
      </c>
      <c r="O560" s="44">
        <v>3</v>
      </c>
    </row>
    <row r="561" spans="1:15" x14ac:dyDescent="0.15">
      <c r="A561" s="121">
        <f t="shared" si="420"/>
        <v>910204</v>
      </c>
      <c r="B561" s="121" t="str">
        <f>IF(ISNA(VLOOKUP(C561,Heroes_Config!$A$5:$B$148,2,)),"",VLOOKUP(C561,Heroes_Config!$A$5:$B$148,2,))</f>
        <v>敌蓝步2</v>
      </c>
      <c r="C561" s="121">
        <v>9102</v>
      </c>
      <c r="D561" s="44">
        <v>4</v>
      </c>
      <c r="E561" s="44">
        <f t="shared" ref="E561:L561" si="455">E555</f>
        <v>400</v>
      </c>
      <c r="F561" s="44">
        <f t="shared" si="455"/>
        <v>60</v>
      </c>
      <c r="G561" s="44">
        <f t="shared" si="455"/>
        <v>0.8</v>
      </c>
      <c r="H561" s="44">
        <f t="shared" si="455"/>
        <v>0.8</v>
      </c>
      <c r="I561" s="44">
        <f t="shared" si="455"/>
        <v>0.8</v>
      </c>
      <c r="J561" s="44">
        <f t="shared" si="455"/>
        <v>0.4</v>
      </c>
      <c r="K561" s="44">
        <f t="shared" si="455"/>
        <v>0</v>
      </c>
      <c r="L561" s="44">
        <f t="shared" si="455"/>
        <v>0</v>
      </c>
      <c r="M561" s="44">
        <v>80101</v>
      </c>
      <c r="N561" s="44">
        <v>9102</v>
      </c>
      <c r="O561" s="44">
        <v>4</v>
      </c>
    </row>
    <row r="562" spans="1:15" x14ac:dyDescent="0.15">
      <c r="A562" s="121">
        <f t="shared" si="420"/>
        <v>910205</v>
      </c>
      <c r="B562" s="121" t="str">
        <f>IF(ISNA(VLOOKUP(C562,Heroes_Config!$A$5:$B$148,2,)),"",VLOOKUP(C562,Heroes_Config!$A$5:$B$148,2,))</f>
        <v>敌蓝步2</v>
      </c>
      <c r="C562" s="121">
        <v>9102</v>
      </c>
      <c r="D562" s="44">
        <v>5</v>
      </c>
      <c r="E562" s="44">
        <f t="shared" ref="E562:L562" si="456">E556</f>
        <v>0</v>
      </c>
      <c r="F562" s="44">
        <f t="shared" si="456"/>
        <v>0</v>
      </c>
      <c r="G562" s="44">
        <f t="shared" si="456"/>
        <v>1</v>
      </c>
      <c r="H562" s="44">
        <f t="shared" si="456"/>
        <v>1</v>
      </c>
      <c r="I562" s="44">
        <f t="shared" si="456"/>
        <v>1</v>
      </c>
      <c r="J562" s="44">
        <f t="shared" si="456"/>
        <v>0.5</v>
      </c>
      <c r="K562" s="44">
        <f t="shared" si="456"/>
        <v>0</v>
      </c>
      <c r="L562" s="44">
        <f t="shared" si="456"/>
        <v>0</v>
      </c>
      <c r="M562" s="44">
        <v>80101</v>
      </c>
      <c r="N562" s="44">
        <v>9102</v>
      </c>
      <c r="O562" s="44">
        <v>4</v>
      </c>
    </row>
    <row r="563" spans="1:15" x14ac:dyDescent="0.15">
      <c r="A563" s="121">
        <f t="shared" si="420"/>
        <v>910300</v>
      </c>
      <c r="B563" s="121" t="str">
        <f>IF(ISNA(VLOOKUP(C563,Heroes_Config!$A$5:$B$148,2,)),"",VLOOKUP(C563,Heroes_Config!$A$5:$B$148,2,))</f>
        <v>敌蓝骑2</v>
      </c>
      <c r="C563" s="121">
        <v>9103</v>
      </c>
      <c r="D563" s="44">
        <v>0</v>
      </c>
      <c r="E563" s="44">
        <f t="shared" ref="E563:L563" si="457">E557</f>
        <v>20</v>
      </c>
      <c r="F563" s="44">
        <f t="shared" si="457"/>
        <v>10</v>
      </c>
      <c r="G563" s="44">
        <f t="shared" si="457"/>
        <v>0</v>
      </c>
      <c r="H563" s="44">
        <f t="shared" si="457"/>
        <v>0</v>
      </c>
      <c r="I563" s="44">
        <f t="shared" si="457"/>
        <v>0</v>
      </c>
      <c r="J563" s="44">
        <f t="shared" si="457"/>
        <v>0</v>
      </c>
      <c r="K563" s="44">
        <f t="shared" si="457"/>
        <v>0</v>
      </c>
      <c r="L563" s="44">
        <f t="shared" si="457"/>
        <v>0</v>
      </c>
      <c r="M563" s="44">
        <v>80201</v>
      </c>
      <c r="N563" s="44">
        <v>9103</v>
      </c>
      <c r="O563" s="44">
        <v>1</v>
      </c>
    </row>
    <row r="564" spans="1:15" x14ac:dyDescent="0.15">
      <c r="A564" s="121">
        <f t="shared" si="420"/>
        <v>910301</v>
      </c>
      <c r="B564" s="121" t="str">
        <f>IF(ISNA(VLOOKUP(C564,Heroes_Config!$A$5:$B$148,2,)),"",VLOOKUP(C564,Heroes_Config!$A$5:$B$148,2,))</f>
        <v>敌蓝骑2</v>
      </c>
      <c r="C564" s="121">
        <v>9103</v>
      </c>
      <c r="D564" s="44">
        <v>1</v>
      </c>
      <c r="E564" s="44">
        <f t="shared" ref="E564:L564" si="458">E558</f>
        <v>50</v>
      </c>
      <c r="F564" s="44">
        <f t="shared" si="458"/>
        <v>25</v>
      </c>
      <c r="G564" s="44">
        <f t="shared" si="458"/>
        <v>0.2</v>
      </c>
      <c r="H564" s="44">
        <f t="shared" si="458"/>
        <v>0.2</v>
      </c>
      <c r="I564" s="44">
        <f t="shared" si="458"/>
        <v>0.2</v>
      </c>
      <c r="J564" s="44">
        <f t="shared" si="458"/>
        <v>0.1</v>
      </c>
      <c r="K564" s="44">
        <f t="shared" si="458"/>
        <v>0</v>
      </c>
      <c r="L564" s="44">
        <f t="shared" si="458"/>
        <v>0</v>
      </c>
      <c r="M564" s="44">
        <v>80201</v>
      </c>
      <c r="N564" s="44">
        <v>9103</v>
      </c>
      <c r="O564" s="44">
        <v>2</v>
      </c>
    </row>
    <row r="565" spans="1:15" x14ac:dyDescent="0.15">
      <c r="A565" s="121">
        <f t="shared" si="420"/>
        <v>910302</v>
      </c>
      <c r="B565" s="121" t="str">
        <f>IF(ISNA(VLOOKUP(C565,Heroes_Config!$A$5:$B$148,2,)),"",VLOOKUP(C565,Heroes_Config!$A$5:$B$148,2,))</f>
        <v>敌蓝骑2</v>
      </c>
      <c r="C565" s="121">
        <v>9103</v>
      </c>
      <c r="D565" s="44">
        <v>2</v>
      </c>
      <c r="E565" s="44">
        <f t="shared" ref="E565:L565" si="459">E559</f>
        <v>100</v>
      </c>
      <c r="F565" s="44">
        <f t="shared" si="459"/>
        <v>40</v>
      </c>
      <c r="G565" s="44">
        <f t="shared" si="459"/>
        <v>0.4</v>
      </c>
      <c r="H565" s="44">
        <f t="shared" si="459"/>
        <v>0.4</v>
      </c>
      <c r="I565" s="44">
        <f t="shared" si="459"/>
        <v>0.4</v>
      </c>
      <c r="J565" s="44">
        <f t="shared" si="459"/>
        <v>0.2</v>
      </c>
      <c r="K565" s="44">
        <f t="shared" si="459"/>
        <v>0</v>
      </c>
      <c r="L565" s="44">
        <f t="shared" si="459"/>
        <v>0</v>
      </c>
      <c r="M565" s="44">
        <v>80201</v>
      </c>
      <c r="N565" s="44">
        <v>9103</v>
      </c>
      <c r="O565" s="44">
        <v>3</v>
      </c>
    </row>
    <row r="566" spans="1:15" x14ac:dyDescent="0.15">
      <c r="A566" s="121">
        <f t="shared" si="420"/>
        <v>910303</v>
      </c>
      <c r="B566" s="121" t="str">
        <f>IF(ISNA(VLOOKUP(C566,Heroes_Config!$A$5:$B$148,2,)),"",VLOOKUP(C566,Heroes_Config!$A$5:$B$148,2,))</f>
        <v>敌蓝骑2</v>
      </c>
      <c r="C566" s="121">
        <v>9103</v>
      </c>
      <c r="D566" s="44">
        <v>3</v>
      </c>
      <c r="E566" s="44">
        <f t="shared" ref="E566:L566" si="460">E560</f>
        <v>200</v>
      </c>
      <c r="F566" s="44">
        <f t="shared" si="460"/>
        <v>50</v>
      </c>
      <c r="G566" s="44">
        <f t="shared" si="460"/>
        <v>0.6</v>
      </c>
      <c r="H566" s="44">
        <f t="shared" si="460"/>
        <v>0.6</v>
      </c>
      <c r="I566" s="44">
        <f t="shared" si="460"/>
        <v>0.6</v>
      </c>
      <c r="J566" s="44">
        <f t="shared" si="460"/>
        <v>0.3</v>
      </c>
      <c r="K566" s="44">
        <f t="shared" si="460"/>
        <v>0</v>
      </c>
      <c r="L566" s="44">
        <f t="shared" si="460"/>
        <v>0</v>
      </c>
      <c r="M566" s="44">
        <v>80201</v>
      </c>
      <c r="N566" s="44">
        <v>9103</v>
      </c>
      <c r="O566" s="44">
        <v>3</v>
      </c>
    </row>
    <row r="567" spans="1:15" x14ac:dyDescent="0.15">
      <c r="A567" s="121">
        <f t="shared" si="420"/>
        <v>910304</v>
      </c>
      <c r="B567" s="121" t="str">
        <f>IF(ISNA(VLOOKUP(C567,Heroes_Config!$A$5:$B$148,2,)),"",VLOOKUP(C567,Heroes_Config!$A$5:$B$148,2,))</f>
        <v>敌蓝骑2</v>
      </c>
      <c r="C567" s="121">
        <v>9103</v>
      </c>
      <c r="D567" s="44">
        <v>4</v>
      </c>
      <c r="E567" s="44">
        <f t="shared" ref="E567:L567" si="461">E561</f>
        <v>400</v>
      </c>
      <c r="F567" s="44">
        <f t="shared" si="461"/>
        <v>60</v>
      </c>
      <c r="G567" s="44">
        <f t="shared" si="461"/>
        <v>0.8</v>
      </c>
      <c r="H567" s="44">
        <f t="shared" si="461"/>
        <v>0.8</v>
      </c>
      <c r="I567" s="44">
        <f t="shared" si="461"/>
        <v>0.8</v>
      </c>
      <c r="J567" s="44">
        <f t="shared" si="461"/>
        <v>0.4</v>
      </c>
      <c r="K567" s="44">
        <f t="shared" si="461"/>
        <v>0</v>
      </c>
      <c r="L567" s="44">
        <f t="shared" si="461"/>
        <v>0</v>
      </c>
      <c r="M567" s="44">
        <v>80201</v>
      </c>
      <c r="N567" s="44">
        <v>9103</v>
      </c>
      <c r="O567" s="44">
        <v>4</v>
      </c>
    </row>
    <row r="568" spans="1:15" x14ac:dyDescent="0.15">
      <c r="A568" s="121">
        <f t="shared" si="420"/>
        <v>910305</v>
      </c>
      <c r="B568" s="121" t="str">
        <f>IF(ISNA(VLOOKUP(C568,Heroes_Config!$A$5:$B$148,2,)),"",VLOOKUP(C568,Heroes_Config!$A$5:$B$148,2,))</f>
        <v>敌蓝骑2</v>
      </c>
      <c r="C568" s="121">
        <v>9103</v>
      </c>
      <c r="D568" s="44">
        <v>5</v>
      </c>
      <c r="E568" s="44">
        <f t="shared" ref="E568:L568" si="462">E562</f>
        <v>0</v>
      </c>
      <c r="F568" s="44">
        <f t="shared" si="462"/>
        <v>0</v>
      </c>
      <c r="G568" s="44">
        <f t="shared" si="462"/>
        <v>1</v>
      </c>
      <c r="H568" s="44">
        <f t="shared" si="462"/>
        <v>1</v>
      </c>
      <c r="I568" s="44">
        <f t="shared" si="462"/>
        <v>1</v>
      </c>
      <c r="J568" s="44">
        <f t="shared" si="462"/>
        <v>0.5</v>
      </c>
      <c r="K568" s="44">
        <f t="shared" si="462"/>
        <v>0</v>
      </c>
      <c r="L568" s="44">
        <f t="shared" si="462"/>
        <v>0</v>
      </c>
      <c r="M568" s="44">
        <v>80201</v>
      </c>
      <c r="N568" s="44">
        <v>9103</v>
      </c>
      <c r="O568" s="44">
        <v>4</v>
      </c>
    </row>
    <row r="569" spans="1:15" x14ac:dyDescent="0.15">
      <c r="A569" s="121">
        <f t="shared" si="420"/>
        <v>910400</v>
      </c>
      <c r="B569" s="121" t="str">
        <f>IF(ISNA(VLOOKUP(C569,Heroes_Config!$A$5:$B$148,2,)),"",VLOOKUP(C569,Heroes_Config!$A$5:$B$148,2,))</f>
        <v>敌蓝枪2</v>
      </c>
      <c r="C569" s="121">
        <v>9104</v>
      </c>
      <c r="D569" s="44">
        <v>0</v>
      </c>
      <c r="E569" s="44">
        <f t="shared" ref="E569:L569" si="463">E563</f>
        <v>20</v>
      </c>
      <c r="F569" s="44">
        <f t="shared" si="463"/>
        <v>10</v>
      </c>
      <c r="G569" s="44">
        <f t="shared" si="463"/>
        <v>0</v>
      </c>
      <c r="H569" s="44">
        <f t="shared" si="463"/>
        <v>0</v>
      </c>
      <c r="I569" s="44">
        <f t="shared" si="463"/>
        <v>0</v>
      </c>
      <c r="J569" s="44">
        <f t="shared" si="463"/>
        <v>0</v>
      </c>
      <c r="K569" s="44">
        <f t="shared" si="463"/>
        <v>0</v>
      </c>
      <c r="L569" s="44">
        <f t="shared" si="463"/>
        <v>0</v>
      </c>
      <c r="M569" s="44">
        <v>80801</v>
      </c>
      <c r="N569" s="44">
        <v>9104</v>
      </c>
      <c r="O569" s="44">
        <v>1</v>
      </c>
    </row>
    <row r="570" spans="1:15" x14ac:dyDescent="0.15">
      <c r="A570" s="121">
        <f t="shared" si="420"/>
        <v>910401</v>
      </c>
      <c r="B570" s="121" t="str">
        <f>IF(ISNA(VLOOKUP(C570,Heroes_Config!$A$5:$B$148,2,)),"",VLOOKUP(C570,Heroes_Config!$A$5:$B$148,2,))</f>
        <v>敌蓝枪2</v>
      </c>
      <c r="C570" s="121">
        <v>9104</v>
      </c>
      <c r="D570" s="44">
        <v>1</v>
      </c>
      <c r="E570" s="44">
        <f t="shared" ref="E570:L570" si="464">E564</f>
        <v>50</v>
      </c>
      <c r="F570" s="44">
        <f t="shared" si="464"/>
        <v>25</v>
      </c>
      <c r="G570" s="44">
        <f t="shared" si="464"/>
        <v>0.2</v>
      </c>
      <c r="H570" s="44">
        <f t="shared" si="464"/>
        <v>0.2</v>
      </c>
      <c r="I570" s="44">
        <f t="shared" si="464"/>
        <v>0.2</v>
      </c>
      <c r="J570" s="44">
        <f t="shared" si="464"/>
        <v>0.1</v>
      </c>
      <c r="K570" s="44">
        <f t="shared" si="464"/>
        <v>0</v>
      </c>
      <c r="L570" s="44">
        <f t="shared" si="464"/>
        <v>0</v>
      </c>
      <c r="M570" s="44">
        <v>80801</v>
      </c>
      <c r="N570" s="44">
        <v>9104</v>
      </c>
      <c r="O570" s="44">
        <v>2</v>
      </c>
    </row>
    <row r="571" spans="1:15" x14ac:dyDescent="0.15">
      <c r="A571" s="121">
        <f t="shared" si="420"/>
        <v>910402</v>
      </c>
      <c r="B571" s="121" t="str">
        <f>IF(ISNA(VLOOKUP(C571,Heroes_Config!$A$5:$B$148,2,)),"",VLOOKUP(C571,Heroes_Config!$A$5:$B$148,2,))</f>
        <v>敌蓝枪2</v>
      </c>
      <c r="C571" s="121">
        <v>9104</v>
      </c>
      <c r="D571" s="44">
        <v>2</v>
      </c>
      <c r="E571" s="44">
        <f t="shared" ref="E571:L571" si="465">E565</f>
        <v>100</v>
      </c>
      <c r="F571" s="44">
        <f t="shared" si="465"/>
        <v>40</v>
      </c>
      <c r="G571" s="44">
        <f t="shared" si="465"/>
        <v>0.4</v>
      </c>
      <c r="H571" s="44">
        <f t="shared" si="465"/>
        <v>0.4</v>
      </c>
      <c r="I571" s="44">
        <f t="shared" si="465"/>
        <v>0.4</v>
      </c>
      <c r="J571" s="44">
        <f t="shared" si="465"/>
        <v>0.2</v>
      </c>
      <c r="K571" s="44">
        <f t="shared" si="465"/>
        <v>0</v>
      </c>
      <c r="L571" s="44">
        <f t="shared" si="465"/>
        <v>0</v>
      </c>
      <c r="M571" s="44">
        <v>80801</v>
      </c>
      <c r="N571" s="44">
        <v>9104</v>
      </c>
      <c r="O571" s="44">
        <v>3</v>
      </c>
    </row>
    <row r="572" spans="1:15" x14ac:dyDescent="0.15">
      <c r="A572" s="121">
        <f t="shared" si="420"/>
        <v>910403</v>
      </c>
      <c r="B572" s="121" t="str">
        <f>IF(ISNA(VLOOKUP(C572,Heroes_Config!$A$5:$B$148,2,)),"",VLOOKUP(C572,Heroes_Config!$A$5:$B$148,2,))</f>
        <v>敌蓝枪2</v>
      </c>
      <c r="C572" s="121">
        <v>9104</v>
      </c>
      <c r="D572" s="44">
        <v>3</v>
      </c>
      <c r="E572" s="44">
        <f t="shared" ref="E572:L572" si="466">E566</f>
        <v>200</v>
      </c>
      <c r="F572" s="44">
        <f t="shared" si="466"/>
        <v>50</v>
      </c>
      <c r="G572" s="44">
        <f t="shared" si="466"/>
        <v>0.6</v>
      </c>
      <c r="H572" s="44">
        <f t="shared" si="466"/>
        <v>0.6</v>
      </c>
      <c r="I572" s="44">
        <f t="shared" si="466"/>
        <v>0.6</v>
      </c>
      <c r="J572" s="44">
        <f t="shared" si="466"/>
        <v>0.3</v>
      </c>
      <c r="K572" s="44">
        <f t="shared" si="466"/>
        <v>0</v>
      </c>
      <c r="L572" s="44">
        <f t="shared" si="466"/>
        <v>0</v>
      </c>
      <c r="M572" s="44">
        <v>80801</v>
      </c>
      <c r="N572" s="44">
        <v>9104</v>
      </c>
      <c r="O572" s="44">
        <v>3</v>
      </c>
    </row>
    <row r="573" spans="1:15" x14ac:dyDescent="0.15">
      <c r="A573" s="121">
        <f t="shared" si="420"/>
        <v>910404</v>
      </c>
      <c r="B573" s="121" t="str">
        <f>IF(ISNA(VLOOKUP(C573,Heroes_Config!$A$5:$B$148,2,)),"",VLOOKUP(C573,Heroes_Config!$A$5:$B$148,2,))</f>
        <v>敌蓝枪2</v>
      </c>
      <c r="C573" s="121">
        <v>9104</v>
      </c>
      <c r="D573" s="44">
        <v>4</v>
      </c>
      <c r="E573" s="44">
        <f t="shared" ref="E573:L573" si="467">E567</f>
        <v>400</v>
      </c>
      <c r="F573" s="44">
        <f t="shared" si="467"/>
        <v>60</v>
      </c>
      <c r="G573" s="44">
        <f t="shared" si="467"/>
        <v>0.8</v>
      </c>
      <c r="H573" s="44">
        <f t="shared" si="467"/>
        <v>0.8</v>
      </c>
      <c r="I573" s="44">
        <f t="shared" si="467"/>
        <v>0.8</v>
      </c>
      <c r="J573" s="44">
        <f t="shared" si="467"/>
        <v>0.4</v>
      </c>
      <c r="K573" s="44">
        <f t="shared" si="467"/>
        <v>0</v>
      </c>
      <c r="L573" s="44">
        <f t="shared" si="467"/>
        <v>0</v>
      </c>
      <c r="M573" s="44">
        <v>80801</v>
      </c>
      <c r="N573" s="44">
        <v>9104</v>
      </c>
      <c r="O573" s="44">
        <v>4</v>
      </c>
    </row>
    <row r="574" spans="1:15" x14ac:dyDescent="0.15">
      <c r="A574" s="121">
        <f t="shared" si="420"/>
        <v>910405</v>
      </c>
      <c r="B574" s="121" t="str">
        <f>IF(ISNA(VLOOKUP(C574,Heroes_Config!$A$5:$B$148,2,)),"",VLOOKUP(C574,Heroes_Config!$A$5:$B$148,2,))</f>
        <v>敌蓝枪2</v>
      </c>
      <c r="C574" s="121">
        <v>9104</v>
      </c>
      <c r="D574" s="44">
        <v>5</v>
      </c>
      <c r="E574" s="44">
        <f t="shared" ref="E574:L574" si="468">E568</f>
        <v>0</v>
      </c>
      <c r="F574" s="44">
        <f t="shared" si="468"/>
        <v>0</v>
      </c>
      <c r="G574" s="44">
        <f t="shared" si="468"/>
        <v>1</v>
      </c>
      <c r="H574" s="44">
        <f t="shared" si="468"/>
        <v>1</v>
      </c>
      <c r="I574" s="44">
        <f t="shared" si="468"/>
        <v>1</v>
      </c>
      <c r="J574" s="44">
        <f t="shared" si="468"/>
        <v>0.5</v>
      </c>
      <c r="K574" s="44">
        <f t="shared" si="468"/>
        <v>0</v>
      </c>
      <c r="L574" s="44">
        <f t="shared" si="468"/>
        <v>0</v>
      </c>
      <c r="M574" s="44">
        <v>80801</v>
      </c>
      <c r="N574" s="44">
        <v>9104</v>
      </c>
      <c r="O574" s="44">
        <v>4</v>
      </c>
    </row>
    <row r="575" spans="1:15" x14ac:dyDescent="0.15">
      <c r="A575" s="121">
        <f t="shared" si="420"/>
        <v>910500</v>
      </c>
      <c r="B575" s="121" t="str">
        <f>IF(ISNA(VLOOKUP(C575,Heroes_Config!$A$5:$B$148,2,)),"",VLOOKUP(C575,Heroes_Config!$A$5:$B$148,2,))</f>
        <v>敌蓝弓骑2</v>
      </c>
      <c r="C575" s="121">
        <v>9105</v>
      </c>
      <c r="D575" s="44">
        <v>0</v>
      </c>
      <c r="E575" s="44">
        <f t="shared" ref="E575:L575" si="469">E569</f>
        <v>20</v>
      </c>
      <c r="F575" s="44">
        <f t="shared" si="469"/>
        <v>10</v>
      </c>
      <c r="G575" s="44">
        <f t="shared" si="469"/>
        <v>0</v>
      </c>
      <c r="H575" s="44">
        <f t="shared" si="469"/>
        <v>0</v>
      </c>
      <c r="I575" s="44">
        <f t="shared" si="469"/>
        <v>0</v>
      </c>
      <c r="J575" s="44">
        <f t="shared" si="469"/>
        <v>0</v>
      </c>
      <c r="K575" s="44">
        <f t="shared" si="469"/>
        <v>0</v>
      </c>
      <c r="L575" s="44">
        <f t="shared" si="469"/>
        <v>0</v>
      </c>
      <c r="M575" s="44">
        <v>81001</v>
      </c>
      <c r="N575" s="44">
        <v>9105</v>
      </c>
      <c r="O575" s="44">
        <v>1</v>
      </c>
    </row>
    <row r="576" spans="1:15" x14ac:dyDescent="0.15">
      <c r="A576" s="121">
        <f t="shared" si="420"/>
        <v>910501</v>
      </c>
      <c r="B576" s="121" t="str">
        <f>IF(ISNA(VLOOKUP(C576,Heroes_Config!$A$5:$B$148,2,)),"",VLOOKUP(C576,Heroes_Config!$A$5:$B$148,2,))</f>
        <v>敌蓝弓骑2</v>
      </c>
      <c r="C576" s="121">
        <v>9105</v>
      </c>
      <c r="D576" s="44">
        <v>1</v>
      </c>
      <c r="E576" s="44">
        <f t="shared" ref="E576:L576" si="470">E570</f>
        <v>50</v>
      </c>
      <c r="F576" s="44">
        <f t="shared" si="470"/>
        <v>25</v>
      </c>
      <c r="G576" s="44">
        <f t="shared" si="470"/>
        <v>0.2</v>
      </c>
      <c r="H576" s="44">
        <f t="shared" si="470"/>
        <v>0.2</v>
      </c>
      <c r="I576" s="44">
        <f t="shared" si="470"/>
        <v>0.2</v>
      </c>
      <c r="J576" s="44">
        <f t="shared" si="470"/>
        <v>0.1</v>
      </c>
      <c r="K576" s="44">
        <f t="shared" si="470"/>
        <v>0</v>
      </c>
      <c r="L576" s="44">
        <f t="shared" si="470"/>
        <v>0</v>
      </c>
      <c r="M576" s="44">
        <v>81001</v>
      </c>
      <c r="N576" s="44">
        <v>9105</v>
      </c>
      <c r="O576" s="44">
        <v>2</v>
      </c>
    </row>
    <row r="577" spans="1:15" x14ac:dyDescent="0.15">
      <c r="A577" s="121">
        <f t="shared" si="420"/>
        <v>910502</v>
      </c>
      <c r="B577" s="121" t="str">
        <f>IF(ISNA(VLOOKUP(C577,Heroes_Config!$A$5:$B$148,2,)),"",VLOOKUP(C577,Heroes_Config!$A$5:$B$148,2,))</f>
        <v>敌蓝弓骑2</v>
      </c>
      <c r="C577" s="121">
        <v>9105</v>
      </c>
      <c r="D577" s="44">
        <v>2</v>
      </c>
      <c r="E577" s="44">
        <f t="shared" ref="E577:L577" si="471">E571</f>
        <v>100</v>
      </c>
      <c r="F577" s="44">
        <f t="shared" si="471"/>
        <v>40</v>
      </c>
      <c r="G577" s="44">
        <f t="shared" si="471"/>
        <v>0.4</v>
      </c>
      <c r="H577" s="44">
        <f t="shared" si="471"/>
        <v>0.4</v>
      </c>
      <c r="I577" s="44">
        <f t="shared" si="471"/>
        <v>0.4</v>
      </c>
      <c r="J577" s="44">
        <f t="shared" si="471"/>
        <v>0.2</v>
      </c>
      <c r="K577" s="44">
        <f t="shared" si="471"/>
        <v>0</v>
      </c>
      <c r="L577" s="44">
        <f t="shared" si="471"/>
        <v>0</v>
      </c>
      <c r="M577" s="44">
        <v>81001</v>
      </c>
      <c r="N577" s="44">
        <v>9105</v>
      </c>
      <c r="O577" s="44">
        <v>3</v>
      </c>
    </row>
    <row r="578" spans="1:15" x14ac:dyDescent="0.15">
      <c r="A578" s="121">
        <f t="shared" si="420"/>
        <v>910503</v>
      </c>
      <c r="B578" s="121" t="str">
        <f>IF(ISNA(VLOOKUP(C578,Heroes_Config!$A$5:$B$148,2,)),"",VLOOKUP(C578,Heroes_Config!$A$5:$B$148,2,))</f>
        <v>敌蓝弓骑2</v>
      </c>
      <c r="C578" s="121">
        <v>9105</v>
      </c>
      <c r="D578" s="44">
        <v>3</v>
      </c>
      <c r="E578" s="44">
        <f t="shared" ref="E578:L578" si="472">E572</f>
        <v>200</v>
      </c>
      <c r="F578" s="44">
        <f t="shared" si="472"/>
        <v>50</v>
      </c>
      <c r="G578" s="44">
        <f t="shared" si="472"/>
        <v>0.6</v>
      </c>
      <c r="H578" s="44">
        <f t="shared" si="472"/>
        <v>0.6</v>
      </c>
      <c r="I578" s="44">
        <f t="shared" si="472"/>
        <v>0.6</v>
      </c>
      <c r="J578" s="44">
        <f t="shared" si="472"/>
        <v>0.3</v>
      </c>
      <c r="K578" s="44">
        <f t="shared" si="472"/>
        <v>0</v>
      </c>
      <c r="L578" s="44">
        <f t="shared" si="472"/>
        <v>0</v>
      </c>
      <c r="M578" s="44">
        <v>81001</v>
      </c>
      <c r="N578" s="44">
        <v>9105</v>
      </c>
      <c r="O578" s="44">
        <v>3</v>
      </c>
    </row>
    <row r="579" spans="1:15" x14ac:dyDescent="0.15">
      <c r="A579" s="121">
        <f t="shared" si="420"/>
        <v>910504</v>
      </c>
      <c r="B579" s="121" t="str">
        <f>IF(ISNA(VLOOKUP(C579,Heroes_Config!$A$5:$B$148,2,)),"",VLOOKUP(C579,Heroes_Config!$A$5:$B$148,2,))</f>
        <v>敌蓝弓骑2</v>
      </c>
      <c r="C579" s="121">
        <v>9105</v>
      </c>
      <c r="D579" s="44">
        <v>4</v>
      </c>
      <c r="E579" s="44">
        <f t="shared" ref="E579:L579" si="473">E573</f>
        <v>400</v>
      </c>
      <c r="F579" s="44">
        <f t="shared" si="473"/>
        <v>60</v>
      </c>
      <c r="G579" s="44">
        <f t="shared" si="473"/>
        <v>0.8</v>
      </c>
      <c r="H579" s="44">
        <f t="shared" si="473"/>
        <v>0.8</v>
      </c>
      <c r="I579" s="44">
        <f t="shared" si="473"/>
        <v>0.8</v>
      </c>
      <c r="J579" s="44">
        <f t="shared" si="473"/>
        <v>0.4</v>
      </c>
      <c r="K579" s="44">
        <f t="shared" si="473"/>
        <v>0</v>
      </c>
      <c r="L579" s="44">
        <f t="shared" si="473"/>
        <v>0</v>
      </c>
      <c r="M579" s="44">
        <v>81001</v>
      </c>
      <c r="N579" s="44">
        <v>9105</v>
      </c>
      <c r="O579" s="44">
        <v>4</v>
      </c>
    </row>
    <row r="580" spans="1:15" x14ac:dyDescent="0.15">
      <c r="A580" s="121">
        <f t="shared" si="420"/>
        <v>910505</v>
      </c>
      <c r="B580" s="121" t="str">
        <f>IF(ISNA(VLOOKUP(C580,Heroes_Config!$A$5:$B$148,2,)),"",VLOOKUP(C580,Heroes_Config!$A$5:$B$148,2,))</f>
        <v>敌蓝弓骑2</v>
      </c>
      <c r="C580" s="121">
        <v>9105</v>
      </c>
      <c r="D580" s="44">
        <v>5</v>
      </c>
      <c r="E580" s="44">
        <f t="shared" ref="E580:L580" si="474">E574</f>
        <v>0</v>
      </c>
      <c r="F580" s="44">
        <f t="shared" si="474"/>
        <v>0</v>
      </c>
      <c r="G580" s="44">
        <f t="shared" si="474"/>
        <v>1</v>
      </c>
      <c r="H580" s="44">
        <f t="shared" si="474"/>
        <v>1</v>
      </c>
      <c r="I580" s="44">
        <f t="shared" si="474"/>
        <v>1</v>
      </c>
      <c r="J580" s="44">
        <f t="shared" si="474"/>
        <v>0.5</v>
      </c>
      <c r="K580" s="44">
        <f t="shared" si="474"/>
        <v>0</v>
      </c>
      <c r="L580" s="44">
        <f t="shared" si="474"/>
        <v>0</v>
      </c>
      <c r="M580" s="44">
        <v>81001</v>
      </c>
      <c r="N580" s="44">
        <v>9105</v>
      </c>
      <c r="O580" s="44">
        <v>4</v>
      </c>
    </row>
    <row r="581" spans="1:15" x14ac:dyDescent="0.15">
      <c r="A581" s="121">
        <f t="shared" si="420"/>
        <v>910600</v>
      </c>
      <c r="B581" s="121" t="str">
        <f>IF(ISNA(VLOOKUP(C581,Heroes_Config!$A$5:$B$148,2,)),"",VLOOKUP(C581,Heroes_Config!$A$5:$B$148,2,))</f>
        <v>敌蓝弓2</v>
      </c>
      <c r="C581" s="121">
        <v>9106</v>
      </c>
      <c r="D581" s="44">
        <v>0</v>
      </c>
      <c r="E581" s="44">
        <f t="shared" ref="E581:L581" si="475">E575</f>
        <v>20</v>
      </c>
      <c r="F581" s="44">
        <f t="shared" si="475"/>
        <v>10</v>
      </c>
      <c r="G581" s="44">
        <f t="shared" si="475"/>
        <v>0</v>
      </c>
      <c r="H581" s="44">
        <f t="shared" si="475"/>
        <v>0</v>
      </c>
      <c r="I581" s="44">
        <f t="shared" si="475"/>
        <v>0</v>
      </c>
      <c r="J581" s="44">
        <f t="shared" si="475"/>
        <v>0</v>
      </c>
      <c r="K581" s="44">
        <f t="shared" si="475"/>
        <v>0</v>
      </c>
      <c r="L581" s="44">
        <f t="shared" si="475"/>
        <v>0</v>
      </c>
      <c r="M581" s="44">
        <v>80401</v>
      </c>
      <c r="N581" s="44">
        <v>9106</v>
      </c>
      <c r="O581" s="44">
        <v>1</v>
      </c>
    </row>
    <row r="582" spans="1:15" x14ac:dyDescent="0.15">
      <c r="A582" s="121">
        <f t="shared" si="420"/>
        <v>910601</v>
      </c>
      <c r="B582" s="121" t="str">
        <f>IF(ISNA(VLOOKUP(C582,Heroes_Config!$A$5:$B$148,2,)),"",VLOOKUP(C582,Heroes_Config!$A$5:$B$148,2,))</f>
        <v>敌蓝弓2</v>
      </c>
      <c r="C582" s="121">
        <v>9106</v>
      </c>
      <c r="D582" s="44">
        <v>1</v>
      </c>
      <c r="E582" s="44">
        <f t="shared" ref="E582:L582" si="476">E576</f>
        <v>50</v>
      </c>
      <c r="F582" s="44">
        <f t="shared" si="476"/>
        <v>25</v>
      </c>
      <c r="G582" s="44">
        <f t="shared" si="476"/>
        <v>0.2</v>
      </c>
      <c r="H582" s="44">
        <f t="shared" si="476"/>
        <v>0.2</v>
      </c>
      <c r="I582" s="44">
        <f t="shared" si="476"/>
        <v>0.2</v>
      </c>
      <c r="J582" s="44">
        <f t="shared" si="476"/>
        <v>0.1</v>
      </c>
      <c r="K582" s="44">
        <f t="shared" si="476"/>
        <v>0</v>
      </c>
      <c r="L582" s="44">
        <f t="shared" si="476"/>
        <v>0</v>
      </c>
      <c r="M582" s="44">
        <v>80401</v>
      </c>
      <c r="N582" s="44">
        <v>9106</v>
      </c>
      <c r="O582" s="44">
        <v>2</v>
      </c>
    </row>
    <row r="583" spans="1:15" x14ac:dyDescent="0.15">
      <c r="A583" s="121">
        <f t="shared" si="420"/>
        <v>910602</v>
      </c>
      <c r="B583" s="121" t="str">
        <f>IF(ISNA(VLOOKUP(C583,Heroes_Config!$A$5:$B$148,2,)),"",VLOOKUP(C583,Heroes_Config!$A$5:$B$148,2,))</f>
        <v>敌蓝弓2</v>
      </c>
      <c r="C583" s="121">
        <v>9106</v>
      </c>
      <c r="D583" s="44">
        <v>2</v>
      </c>
      <c r="E583" s="44">
        <f t="shared" ref="E583:L583" si="477">E577</f>
        <v>100</v>
      </c>
      <c r="F583" s="44">
        <f t="shared" si="477"/>
        <v>40</v>
      </c>
      <c r="G583" s="44">
        <f t="shared" si="477"/>
        <v>0.4</v>
      </c>
      <c r="H583" s="44">
        <f t="shared" si="477"/>
        <v>0.4</v>
      </c>
      <c r="I583" s="44">
        <f t="shared" si="477"/>
        <v>0.4</v>
      </c>
      <c r="J583" s="44">
        <f t="shared" si="477"/>
        <v>0.2</v>
      </c>
      <c r="K583" s="44">
        <f t="shared" si="477"/>
        <v>0</v>
      </c>
      <c r="L583" s="44">
        <f t="shared" si="477"/>
        <v>0</v>
      </c>
      <c r="M583" s="44">
        <v>80401</v>
      </c>
      <c r="N583" s="44">
        <v>9106</v>
      </c>
      <c r="O583" s="44">
        <v>3</v>
      </c>
    </row>
    <row r="584" spans="1:15" x14ac:dyDescent="0.15">
      <c r="A584" s="121">
        <f t="shared" si="420"/>
        <v>910603</v>
      </c>
      <c r="B584" s="121" t="str">
        <f>IF(ISNA(VLOOKUP(C584,Heroes_Config!$A$5:$B$148,2,)),"",VLOOKUP(C584,Heroes_Config!$A$5:$B$148,2,))</f>
        <v>敌蓝弓2</v>
      </c>
      <c r="C584" s="121">
        <v>9106</v>
      </c>
      <c r="D584" s="44">
        <v>3</v>
      </c>
      <c r="E584" s="44">
        <f t="shared" ref="E584:L584" si="478">E578</f>
        <v>200</v>
      </c>
      <c r="F584" s="44">
        <f t="shared" si="478"/>
        <v>50</v>
      </c>
      <c r="G584" s="44">
        <f t="shared" si="478"/>
        <v>0.6</v>
      </c>
      <c r="H584" s="44">
        <f t="shared" si="478"/>
        <v>0.6</v>
      </c>
      <c r="I584" s="44">
        <f t="shared" si="478"/>
        <v>0.6</v>
      </c>
      <c r="J584" s="44">
        <f t="shared" si="478"/>
        <v>0.3</v>
      </c>
      <c r="K584" s="44">
        <f t="shared" si="478"/>
        <v>0</v>
      </c>
      <c r="L584" s="44">
        <f t="shared" si="478"/>
        <v>0</v>
      </c>
      <c r="M584" s="44">
        <v>80401</v>
      </c>
      <c r="N584" s="44">
        <v>9106</v>
      </c>
      <c r="O584" s="44">
        <v>3</v>
      </c>
    </row>
    <row r="585" spans="1:15" x14ac:dyDescent="0.15">
      <c r="A585" s="121">
        <f t="shared" si="420"/>
        <v>910604</v>
      </c>
      <c r="B585" s="121" t="str">
        <f>IF(ISNA(VLOOKUP(C585,Heroes_Config!$A$5:$B$148,2,)),"",VLOOKUP(C585,Heroes_Config!$A$5:$B$148,2,))</f>
        <v>敌蓝弓2</v>
      </c>
      <c r="C585" s="121">
        <v>9106</v>
      </c>
      <c r="D585" s="44">
        <v>4</v>
      </c>
      <c r="E585" s="44">
        <f t="shared" ref="E585:L585" si="479">E579</f>
        <v>400</v>
      </c>
      <c r="F585" s="44">
        <f t="shared" si="479"/>
        <v>60</v>
      </c>
      <c r="G585" s="44">
        <f t="shared" si="479"/>
        <v>0.8</v>
      </c>
      <c r="H585" s="44">
        <f t="shared" si="479"/>
        <v>0.8</v>
      </c>
      <c r="I585" s="44">
        <f t="shared" si="479"/>
        <v>0.8</v>
      </c>
      <c r="J585" s="44">
        <f t="shared" si="479"/>
        <v>0.4</v>
      </c>
      <c r="K585" s="44">
        <f t="shared" si="479"/>
        <v>0</v>
      </c>
      <c r="L585" s="44">
        <f t="shared" si="479"/>
        <v>0</v>
      </c>
      <c r="M585" s="44">
        <v>80401</v>
      </c>
      <c r="N585" s="44">
        <v>9106</v>
      </c>
      <c r="O585" s="44">
        <v>4</v>
      </c>
    </row>
    <row r="586" spans="1:15" x14ac:dyDescent="0.15">
      <c r="A586" s="121">
        <f t="shared" si="420"/>
        <v>910605</v>
      </c>
      <c r="B586" s="121" t="str">
        <f>IF(ISNA(VLOOKUP(C586,Heroes_Config!$A$5:$B$148,2,)),"",VLOOKUP(C586,Heroes_Config!$A$5:$B$148,2,))</f>
        <v>敌蓝弓2</v>
      </c>
      <c r="C586" s="121">
        <v>9106</v>
      </c>
      <c r="D586" s="44">
        <v>5</v>
      </c>
      <c r="E586" s="44">
        <f t="shared" ref="E586:L586" si="480">E580</f>
        <v>0</v>
      </c>
      <c r="F586" s="44">
        <f t="shared" si="480"/>
        <v>0</v>
      </c>
      <c r="G586" s="44">
        <f t="shared" si="480"/>
        <v>1</v>
      </c>
      <c r="H586" s="44">
        <f t="shared" si="480"/>
        <v>1</v>
      </c>
      <c r="I586" s="44">
        <f t="shared" si="480"/>
        <v>1</v>
      </c>
      <c r="J586" s="44">
        <f t="shared" si="480"/>
        <v>0.5</v>
      </c>
      <c r="K586" s="44">
        <f t="shared" si="480"/>
        <v>0</v>
      </c>
      <c r="L586" s="44">
        <f t="shared" si="480"/>
        <v>0</v>
      </c>
      <c r="M586" s="44">
        <v>80401</v>
      </c>
      <c r="N586" s="44">
        <v>9106</v>
      </c>
      <c r="O586" s="44">
        <v>4</v>
      </c>
    </row>
    <row r="587" spans="1:15" x14ac:dyDescent="0.15">
      <c r="A587" s="121">
        <f t="shared" si="420"/>
        <v>910700</v>
      </c>
      <c r="B587" s="121" t="str">
        <f>IF(ISNA(VLOOKUP(C587,Heroes_Config!$A$5:$B$148,2,)),"",VLOOKUP(C587,Heroes_Config!$A$5:$B$148,2,))</f>
        <v>敌蓝法2</v>
      </c>
      <c r="C587" s="121">
        <v>9107</v>
      </c>
      <c r="D587" s="44">
        <v>0</v>
      </c>
      <c r="E587" s="44">
        <f t="shared" ref="E587:L587" si="481">E581</f>
        <v>20</v>
      </c>
      <c r="F587" s="44">
        <f t="shared" si="481"/>
        <v>10</v>
      </c>
      <c r="G587" s="44">
        <f t="shared" si="481"/>
        <v>0</v>
      </c>
      <c r="H587" s="44">
        <f t="shared" si="481"/>
        <v>0</v>
      </c>
      <c r="I587" s="44">
        <f t="shared" si="481"/>
        <v>0</v>
      </c>
      <c r="J587" s="44">
        <f t="shared" si="481"/>
        <v>0</v>
      </c>
      <c r="K587" s="44">
        <f t="shared" si="481"/>
        <v>0</v>
      </c>
      <c r="L587" s="44">
        <f t="shared" si="481"/>
        <v>0</v>
      </c>
      <c r="M587" s="44">
        <v>80501</v>
      </c>
      <c r="N587" s="44">
        <v>9107</v>
      </c>
      <c r="O587" s="44">
        <v>1</v>
      </c>
    </row>
    <row r="588" spans="1:15" x14ac:dyDescent="0.15">
      <c r="A588" s="121">
        <f t="shared" si="420"/>
        <v>910701</v>
      </c>
      <c r="B588" s="121" t="str">
        <f>IF(ISNA(VLOOKUP(C588,Heroes_Config!$A$5:$B$148,2,)),"",VLOOKUP(C588,Heroes_Config!$A$5:$B$148,2,))</f>
        <v>敌蓝法2</v>
      </c>
      <c r="C588" s="121">
        <v>9107</v>
      </c>
      <c r="D588" s="44">
        <v>1</v>
      </c>
      <c r="E588" s="44">
        <f t="shared" ref="E588:L588" si="482">E582</f>
        <v>50</v>
      </c>
      <c r="F588" s="44">
        <f t="shared" si="482"/>
        <v>25</v>
      </c>
      <c r="G588" s="44">
        <f t="shared" si="482"/>
        <v>0.2</v>
      </c>
      <c r="H588" s="44">
        <f t="shared" si="482"/>
        <v>0.2</v>
      </c>
      <c r="I588" s="44">
        <f t="shared" si="482"/>
        <v>0.2</v>
      </c>
      <c r="J588" s="44">
        <f t="shared" si="482"/>
        <v>0.1</v>
      </c>
      <c r="K588" s="44">
        <f t="shared" si="482"/>
        <v>0</v>
      </c>
      <c r="L588" s="44">
        <f t="shared" si="482"/>
        <v>0</v>
      </c>
      <c r="M588" s="44">
        <v>80501</v>
      </c>
      <c r="N588" s="44">
        <v>9107</v>
      </c>
      <c r="O588" s="44">
        <v>2</v>
      </c>
    </row>
    <row r="589" spans="1:15" x14ac:dyDescent="0.15">
      <c r="A589" s="121">
        <f t="shared" si="420"/>
        <v>910702</v>
      </c>
      <c r="B589" s="121" t="str">
        <f>IF(ISNA(VLOOKUP(C589,Heroes_Config!$A$5:$B$148,2,)),"",VLOOKUP(C589,Heroes_Config!$A$5:$B$148,2,))</f>
        <v>敌蓝法2</v>
      </c>
      <c r="C589" s="121">
        <v>9107</v>
      </c>
      <c r="D589" s="44">
        <v>2</v>
      </c>
      <c r="E589" s="44">
        <f t="shared" ref="E589:L589" si="483">E583</f>
        <v>100</v>
      </c>
      <c r="F589" s="44">
        <f t="shared" si="483"/>
        <v>40</v>
      </c>
      <c r="G589" s="44">
        <f t="shared" si="483"/>
        <v>0.4</v>
      </c>
      <c r="H589" s="44">
        <f t="shared" si="483"/>
        <v>0.4</v>
      </c>
      <c r="I589" s="44">
        <f t="shared" si="483"/>
        <v>0.4</v>
      </c>
      <c r="J589" s="44">
        <f t="shared" si="483"/>
        <v>0.2</v>
      </c>
      <c r="K589" s="44">
        <f t="shared" si="483"/>
        <v>0</v>
      </c>
      <c r="L589" s="44">
        <f t="shared" si="483"/>
        <v>0</v>
      </c>
      <c r="M589" s="44">
        <v>80501</v>
      </c>
      <c r="N589" s="44">
        <v>9107</v>
      </c>
      <c r="O589" s="44">
        <v>3</v>
      </c>
    </row>
    <row r="590" spans="1:15" x14ac:dyDescent="0.15">
      <c r="A590" s="121">
        <f t="shared" si="420"/>
        <v>910703</v>
      </c>
      <c r="B590" s="121" t="str">
        <f>IF(ISNA(VLOOKUP(C590,Heroes_Config!$A$5:$B$148,2,)),"",VLOOKUP(C590,Heroes_Config!$A$5:$B$148,2,))</f>
        <v>敌蓝法2</v>
      </c>
      <c r="C590" s="121">
        <v>9107</v>
      </c>
      <c r="D590" s="44">
        <v>3</v>
      </c>
      <c r="E590" s="44">
        <f t="shared" ref="E590:L590" si="484">E584</f>
        <v>200</v>
      </c>
      <c r="F590" s="44">
        <f t="shared" si="484"/>
        <v>50</v>
      </c>
      <c r="G590" s="44">
        <f t="shared" si="484"/>
        <v>0.6</v>
      </c>
      <c r="H590" s="44">
        <f t="shared" si="484"/>
        <v>0.6</v>
      </c>
      <c r="I590" s="44">
        <f t="shared" si="484"/>
        <v>0.6</v>
      </c>
      <c r="J590" s="44">
        <f t="shared" si="484"/>
        <v>0.3</v>
      </c>
      <c r="K590" s="44">
        <f t="shared" si="484"/>
        <v>0</v>
      </c>
      <c r="L590" s="44">
        <f t="shared" si="484"/>
        <v>0</v>
      </c>
      <c r="M590" s="44">
        <v>80501</v>
      </c>
      <c r="N590" s="44">
        <v>9107</v>
      </c>
      <c r="O590" s="44">
        <v>3</v>
      </c>
    </row>
    <row r="591" spans="1:15" x14ac:dyDescent="0.15">
      <c r="A591" s="121">
        <f t="shared" ref="A591:A654" si="485">C591*100+D591</f>
        <v>910704</v>
      </c>
      <c r="B591" s="121" t="str">
        <f>IF(ISNA(VLOOKUP(C591,Heroes_Config!$A$5:$B$148,2,)),"",VLOOKUP(C591,Heroes_Config!$A$5:$B$148,2,))</f>
        <v>敌蓝法2</v>
      </c>
      <c r="C591" s="121">
        <v>9107</v>
      </c>
      <c r="D591" s="44">
        <v>4</v>
      </c>
      <c r="E591" s="44">
        <f t="shared" ref="E591:L591" si="486">E585</f>
        <v>400</v>
      </c>
      <c r="F591" s="44">
        <f t="shared" si="486"/>
        <v>60</v>
      </c>
      <c r="G591" s="44">
        <f t="shared" si="486"/>
        <v>0.8</v>
      </c>
      <c r="H591" s="44">
        <f t="shared" si="486"/>
        <v>0.8</v>
      </c>
      <c r="I591" s="44">
        <f t="shared" si="486"/>
        <v>0.8</v>
      </c>
      <c r="J591" s="44">
        <f t="shared" si="486"/>
        <v>0.4</v>
      </c>
      <c r="K591" s="44">
        <f t="shared" si="486"/>
        <v>0</v>
      </c>
      <c r="L591" s="44">
        <f t="shared" si="486"/>
        <v>0</v>
      </c>
      <c r="M591" s="44">
        <v>80501</v>
      </c>
      <c r="N591" s="44">
        <v>9107</v>
      </c>
      <c r="O591" s="44">
        <v>4</v>
      </c>
    </row>
    <row r="592" spans="1:15" x14ac:dyDescent="0.15">
      <c r="A592" s="121">
        <f t="shared" si="485"/>
        <v>910705</v>
      </c>
      <c r="B592" s="121" t="str">
        <f>IF(ISNA(VLOOKUP(C592,Heroes_Config!$A$5:$B$148,2,)),"",VLOOKUP(C592,Heroes_Config!$A$5:$B$148,2,))</f>
        <v>敌蓝法2</v>
      </c>
      <c r="C592" s="121">
        <v>9107</v>
      </c>
      <c r="D592" s="44">
        <v>5</v>
      </c>
      <c r="E592" s="44">
        <f t="shared" ref="E592:L592" si="487">E586</f>
        <v>0</v>
      </c>
      <c r="F592" s="44">
        <f t="shared" si="487"/>
        <v>0</v>
      </c>
      <c r="G592" s="44">
        <f t="shared" si="487"/>
        <v>1</v>
      </c>
      <c r="H592" s="44">
        <f t="shared" si="487"/>
        <v>1</v>
      </c>
      <c r="I592" s="44">
        <f t="shared" si="487"/>
        <v>1</v>
      </c>
      <c r="J592" s="44">
        <f t="shared" si="487"/>
        <v>0.5</v>
      </c>
      <c r="K592" s="44">
        <f t="shared" si="487"/>
        <v>0</v>
      </c>
      <c r="L592" s="44">
        <f t="shared" si="487"/>
        <v>0</v>
      </c>
      <c r="M592" s="44">
        <v>80501</v>
      </c>
      <c r="N592" s="44">
        <v>9107</v>
      </c>
      <c r="O592" s="44">
        <v>4</v>
      </c>
    </row>
    <row r="593" spans="1:15" x14ac:dyDescent="0.15">
      <c r="A593" s="121">
        <f t="shared" si="485"/>
        <v>910800</v>
      </c>
      <c r="B593" s="121" t="str">
        <f>IF(ISNA(VLOOKUP(C593,Heroes_Config!$A$5:$B$148,2,)),"",VLOOKUP(C593,Heroes_Config!$A$5:$B$148,2,))</f>
        <v>敌蓝牧2</v>
      </c>
      <c r="C593" s="121">
        <v>9108</v>
      </c>
      <c r="D593" s="44">
        <v>0</v>
      </c>
      <c r="E593" s="44">
        <f t="shared" ref="E593:L593" si="488">E587</f>
        <v>20</v>
      </c>
      <c r="F593" s="44">
        <f t="shared" si="488"/>
        <v>10</v>
      </c>
      <c r="G593" s="44">
        <f t="shared" si="488"/>
        <v>0</v>
      </c>
      <c r="H593" s="44">
        <f t="shared" si="488"/>
        <v>0</v>
      </c>
      <c r="I593" s="44">
        <f t="shared" si="488"/>
        <v>0</v>
      </c>
      <c r="J593" s="44">
        <f t="shared" si="488"/>
        <v>0</v>
      </c>
      <c r="K593" s="44">
        <f t="shared" si="488"/>
        <v>0</v>
      </c>
      <c r="L593" s="44">
        <f t="shared" si="488"/>
        <v>0</v>
      </c>
      <c r="M593" s="44">
        <v>80601</v>
      </c>
      <c r="N593" s="44">
        <v>9108</v>
      </c>
      <c r="O593" s="44">
        <v>1</v>
      </c>
    </row>
    <row r="594" spans="1:15" x14ac:dyDescent="0.15">
      <c r="A594" s="121">
        <f t="shared" si="485"/>
        <v>910801</v>
      </c>
      <c r="B594" s="121" t="str">
        <f>IF(ISNA(VLOOKUP(C594,Heroes_Config!$A$5:$B$148,2,)),"",VLOOKUP(C594,Heroes_Config!$A$5:$B$148,2,))</f>
        <v>敌蓝牧2</v>
      </c>
      <c r="C594" s="121">
        <v>9108</v>
      </c>
      <c r="D594" s="44">
        <v>1</v>
      </c>
      <c r="E594" s="44">
        <f t="shared" ref="E594:L594" si="489">E588</f>
        <v>50</v>
      </c>
      <c r="F594" s="44">
        <f t="shared" si="489"/>
        <v>25</v>
      </c>
      <c r="G594" s="44">
        <f t="shared" si="489"/>
        <v>0.2</v>
      </c>
      <c r="H594" s="44">
        <f t="shared" si="489"/>
        <v>0.2</v>
      </c>
      <c r="I594" s="44">
        <f t="shared" si="489"/>
        <v>0.2</v>
      </c>
      <c r="J594" s="44">
        <f t="shared" si="489"/>
        <v>0.1</v>
      </c>
      <c r="K594" s="44">
        <f t="shared" si="489"/>
        <v>0</v>
      </c>
      <c r="L594" s="44">
        <f t="shared" si="489"/>
        <v>0</v>
      </c>
      <c r="M594" s="44">
        <v>80601</v>
      </c>
      <c r="N594" s="44">
        <v>9108</v>
      </c>
      <c r="O594" s="44">
        <v>2</v>
      </c>
    </row>
    <row r="595" spans="1:15" x14ac:dyDescent="0.15">
      <c r="A595" s="121">
        <f t="shared" si="485"/>
        <v>910802</v>
      </c>
      <c r="B595" s="121" t="str">
        <f>IF(ISNA(VLOOKUP(C595,Heroes_Config!$A$5:$B$148,2,)),"",VLOOKUP(C595,Heroes_Config!$A$5:$B$148,2,))</f>
        <v>敌蓝牧2</v>
      </c>
      <c r="C595" s="121">
        <v>9108</v>
      </c>
      <c r="D595" s="44">
        <v>2</v>
      </c>
      <c r="E595" s="44">
        <f t="shared" ref="E595:L595" si="490">E589</f>
        <v>100</v>
      </c>
      <c r="F595" s="44">
        <f t="shared" si="490"/>
        <v>40</v>
      </c>
      <c r="G595" s="44">
        <f t="shared" si="490"/>
        <v>0.4</v>
      </c>
      <c r="H595" s="44">
        <f t="shared" si="490"/>
        <v>0.4</v>
      </c>
      <c r="I595" s="44">
        <f t="shared" si="490"/>
        <v>0.4</v>
      </c>
      <c r="J595" s="44">
        <f t="shared" si="490"/>
        <v>0.2</v>
      </c>
      <c r="K595" s="44">
        <f t="shared" si="490"/>
        <v>0</v>
      </c>
      <c r="L595" s="44">
        <f t="shared" si="490"/>
        <v>0</v>
      </c>
      <c r="M595" s="44">
        <v>80601</v>
      </c>
      <c r="N595" s="44">
        <v>9108</v>
      </c>
      <c r="O595" s="44">
        <v>3</v>
      </c>
    </row>
    <row r="596" spans="1:15" x14ac:dyDescent="0.15">
      <c r="A596" s="121">
        <f t="shared" si="485"/>
        <v>910803</v>
      </c>
      <c r="B596" s="121" t="str">
        <f>IF(ISNA(VLOOKUP(C596,Heroes_Config!$A$5:$B$148,2,)),"",VLOOKUP(C596,Heroes_Config!$A$5:$B$148,2,))</f>
        <v>敌蓝牧2</v>
      </c>
      <c r="C596" s="121">
        <v>9108</v>
      </c>
      <c r="D596" s="44">
        <v>3</v>
      </c>
      <c r="E596" s="44">
        <f t="shared" ref="E596:L596" si="491">E590</f>
        <v>200</v>
      </c>
      <c r="F596" s="44">
        <f t="shared" si="491"/>
        <v>50</v>
      </c>
      <c r="G596" s="44">
        <f t="shared" si="491"/>
        <v>0.6</v>
      </c>
      <c r="H596" s="44">
        <f t="shared" si="491"/>
        <v>0.6</v>
      </c>
      <c r="I596" s="44">
        <f t="shared" si="491"/>
        <v>0.6</v>
      </c>
      <c r="J596" s="44">
        <f t="shared" si="491"/>
        <v>0.3</v>
      </c>
      <c r="K596" s="44">
        <f t="shared" si="491"/>
        <v>0</v>
      </c>
      <c r="L596" s="44">
        <f t="shared" si="491"/>
        <v>0</v>
      </c>
      <c r="M596" s="44">
        <v>80601</v>
      </c>
      <c r="N596" s="44">
        <v>9108</v>
      </c>
      <c r="O596" s="44">
        <v>3</v>
      </c>
    </row>
    <row r="597" spans="1:15" x14ac:dyDescent="0.15">
      <c r="A597" s="121">
        <f t="shared" si="485"/>
        <v>910804</v>
      </c>
      <c r="B597" s="121" t="str">
        <f>IF(ISNA(VLOOKUP(C597,Heroes_Config!$A$5:$B$148,2,)),"",VLOOKUP(C597,Heroes_Config!$A$5:$B$148,2,))</f>
        <v>敌蓝牧2</v>
      </c>
      <c r="C597" s="121">
        <v>9108</v>
      </c>
      <c r="D597" s="44">
        <v>4</v>
      </c>
      <c r="E597" s="44">
        <f t="shared" ref="E597:L597" si="492">E591</f>
        <v>400</v>
      </c>
      <c r="F597" s="44">
        <f t="shared" si="492"/>
        <v>60</v>
      </c>
      <c r="G597" s="44">
        <f t="shared" si="492"/>
        <v>0.8</v>
      </c>
      <c r="H597" s="44">
        <f t="shared" si="492"/>
        <v>0.8</v>
      </c>
      <c r="I597" s="44">
        <f t="shared" si="492"/>
        <v>0.8</v>
      </c>
      <c r="J597" s="44">
        <f t="shared" si="492"/>
        <v>0.4</v>
      </c>
      <c r="K597" s="44">
        <f t="shared" si="492"/>
        <v>0</v>
      </c>
      <c r="L597" s="44">
        <f t="shared" si="492"/>
        <v>0</v>
      </c>
      <c r="M597" s="44">
        <v>80601</v>
      </c>
      <c r="N597" s="44">
        <v>9108</v>
      </c>
      <c r="O597" s="44">
        <v>4</v>
      </c>
    </row>
    <row r="598" spans="1:15" x14ac:dyDescent="0.15">
      <c r="A598" s="121">
        <f t="shared" si="485"/>
        <v>910805</v>
      </c>
      <c r="B598" s="121" t="str">
        <f>IF(ISNA(VLOOKUP(C598,Heroes_Config!$A$5:$B$148,2,)),"",VLOOKUP(C598,Heroes_Config!$A$5:$B$148,2,))</f>
        <v>敌蓝牧2</v>
      </c>
      <c r="C598" s="121">
        <v>9108</v>
      </c>
      <c r="D598" s="44">
        <v>5</v>
      </c>
      <c r="E598" s="44">
        <f t="shared" ref="E598:L598" si="493">E592</f>
        <v>0</v>
      </c>
      <c r="F598" s="44">
        <f t="shared" si="493"/>
        <v>0</v>
      </c>
      <c r="G598" s="44">
        <f t="shared" si="493"/>
        <v>1</v>
      </c>
      <c r="H598" s="44">
        <f t="shared" si="493"/>
        <v>1</v>
      </c>
      <c r="I598" s="44">
        <f t="shared" si="493"/>
        <v>1</v>
      </c>
      <c r="J598" s="44">
        <f t="shared" si="493"/>
        <v>0.5</v>
      </c>
      <c r="K598" s="44">
        <f t="shared" si="493"/>
        <v>0</v>
      </c>
      <c r="L598" s="44">
        <f t="shared" si="493"/>
        <v>0</v>
      </c>
      <c r="M598" s="44">
        <v>80601</v>
      </c>
      <c r="N598" s="44">
        <v>9108</v>
      </c>
      <c r="O598" s="44">
        <v>4</v>
      </c>
    </row>
    <row r="599" spans="1:15" x14ac:dyDescent="0.15">
      <c r="A599" s="121">
        <f t="shared" si="485"/>
        <v>910900</v>
      </c>
      <c r="B599" s="121" t="str">
        <f>IF(ISNA(VLOOKUP(C599,Heroes_Config!$A$5:$B$148,2,)),"",VLOOKUP(C599,Heroes_Config!$A$5:$B$148,2,))</f>
        <v>敌蓝忍者2</v>
      </c>
      <c r="C599" s="121">
        <v>9109</v>
      </c>
      <c r="D599" s="44">
        <v>0</v>
      </c>
      <c r="E599" s="44">
        <f t="shared" ref="E599:L599" si="494">E593</f>
        <v>20</v>
      </c>
      <c r="F599" s="44">
        <f t="shared" si="494"/>
        <v>10</v>
      </c>
      <c r="G599" s="44">
        <f t="shared" si="494"/>
        <v>0</v>
      </c>
      <c r="H599" s="44">
        <f t="shared" si="494"/>
        <v>0</v>
      </c>
      <c r="I599" s="44">
        <f t="shared" si="494"/>
        <v>0</v>
      </c>
      <c r="J599" s="44">
        <f t="shared" si="494"/>
        <v>0</v>
      </c>
      <c r="K599" s="44">
        <f t="shared" si="494"/>
        <v>0</v>
      </c>
      <c r="L599" s="44">
        <f t="shared" si="494"/>
        <v>0</v>
      </c>
      <c r="M599" s="44">
        <v>80901</v>
      </c>
      <c r="N599" s="44">
        <v>9109</v>
      </c>
      <c r="O599" s="44">
        <v>1</v>
      </c>
    </row>
    <row r="600" spans="1:15" x14ac:dyDescent="0.15">
      <c r="A600" s="121">
        <f t="shared" si="485"/>
        <v>910901</v>
      </c>
      <c r="B600" s="121" t="str">
        <f>IF(ISNA(VLOOKUP(C600,Heroes_Config!$A$5:$B$148,2,)),"",VLOOKUP(C600,Heroes_Config!$A$5:$B$148,2,))</f>
        <v>敌蓝忍者2</v>
      </c>
      <c r="C600" s="121">
        <v>9109</v>
      </c>
      <c r="D600" s="44">
        <v>1</v>
      </c>
      <c r="E600" s="44">
        <f t="shared" ref="E600:L600" si="495">E594</f>
        <v>50</v>
      </c>
      <c r="F600" s="44">
        <f t="shared" si="495"/>
        <v>25</v>
      </c>
      <c r="G600" s="44">
        <f t="shared" si="495"/>
        <v>0.2</v>
      </c>
      <c r="H600" s="44">
        <f t="shared" si="495"/>
        <v>0.2</v>
      </c>
      <c r="I600" s="44">
        <f t="shared" si="495"/>
        <v>0.2</v>
      </c>
      <c r="J600" s="44">
        <f t="shared" si="495"/>
        <v>0.1</v>
      </c>
      <c r="K600" s="44">
        <f t="shared" si="495"/>
        <v>0</v>
      </c>
      <c r="L600" s="44">
        <f t="shared" si="495"/>
        <v>0</v>
      </c>
      <c r="M600" s="44">
        <v>80901</v>
      </c>
      <c r="N600" s="44">
        <v>9109</v>
      </c>
      <c r="O600" s="44">
        <v>2</v>
      </c>
    </row>
    <row r="601" spans="1:15" x14ac:dyDescent="0.15">
      <c r="A601" s="121">
        <f t="shared" si="485"/>
        <v>910902</v>
      </c>
      <c r="B601" s="121" t="str">
        <f>IF(ISNA(VLOOKUP(C601,Heroes_Config!$A$5:$B$148,2,)),"",VLOOKUP(C601,Heroes_Config!$A$5:$B$148,2,))</f>
        <v>敌蓝忍者2</v>
      </c>
      <c r="C601" s="121">
        <v>9109</v>
      </c>
      <c r="D601" s="44">
        <v>2</v>
      </c>
      <c r="E601" s="44">
        <f t="shared" ref="E601:L601" si="496">E595</f>
        <v>100</v>
      </c>
      <c r="F601" s="44">
        <f t="shared" si="496"/>
        <v>40</v>
      </c>
      <c r="G601" s="44">
        <f t="shared" si="496"/>
        <v>0.4</v>
      </c>
      <c r="H601" s="44">
        <f t="shared" si="496"/>
        <v>0.4</v>
      </c>
      <c r="I601" s="44">
        <f t="shared" si="496"/>
        <v>0.4</v>
      </c>
      <c r="J601" s="44">
        <f t="shared" si="496"/>
        <v>0.2</v>
      </c>
      <c r="K601" s="44">
        <f t="shared" si="496"/>
        <v>0</v>
      </c>
      <c r="L601" s="44">
        <f t="shared" si="496"/>
        <v>0</v>
      </c>
      <c r="M601" s="44">
        <v>80901</v>
      </c>
      <c r="N601" s="44">
        <v>9109</v>
      </c>
      <c r="O601" s="44">
        <v>3</v>
      </c>
    </row>
    <row r="602" spans="1:15" x14ac:dyDescent="0.15">
      <c r="A602" s="121">
        <f t="shared" si="485"/>
        <v>910903</v>
      </c>
      <c r="B602" s="121" t="str">
        <f>IF(ISNA(VLOOKUP(C602,Heroes_Config!$A$5:$B$148,2,)),"",VLOOKUP(C602,Heroes_Config!$A$5:$B$148,2,))</f>
        <v>敌蓝忍者2</v>
      </c>
      <c r="C602" s="121">
        <v>9109</v>
      </c>
      <c r="D602" s="44">
        <v>3</v>
      </c>
      <c r="E602" s="44">
        <f t="shared" ref="E602:L602" si="497">E596</f>
        <v>200</v>
      </c>
      <c r="F602" s="44">
        <f t="shared" si="497"/>
        <v>50</v>
      </c>
      <c r="G602" s="44">
        <f t="shared" si="497"/>
        <v>0.6</v>
      </c>
      <c r="H602" s="44">
        <f t="shared" si="497"/>
        <v>0.6</v>
      </c>
      <c r="I602" s="44">
        <f t="shared" si="497"/>
        <v>0.6</v>
      </c>
      <c r="J602" s="44">
        <f t="shared" si="497"/>
        <v>0.3</v>
      </c>
      <c r="K602" s="44">
        <f t="shared" si="497"/>
        <v>0</v>
      </c>
      <c r="L602" s="44">
        <f t="shared" si="497"/>
        <v>0</v>
      </c>
      <c r="M602" s="44">
        <v>80901</v>
      </c>
      <c r="N602" s="44">
        <v>9109</v>
      </c>
      <c r="O602" s="44">
        <v>3</v>
      </c>
    </row>
    <row r="603" spans="1:15" x14ac:dyDescent="0.15">
      <c r="A603" s="121">
        <f t="shared" si="485"/>
        <v>910904</v>
      </c>
      <c r="B603" s="121" t="str">
        <f>IF(ISNA(VLOOKUP(C603,Heroes_Config!$A$5:$B$148,2,)),"",VLOOKUP(C603,Heroes_Config!$A$5:$B$148,2,))</f>
        <v>敌蓝忍者2</v>
      </c>
      <c r="C603" s="121">
        <v>9109</v>
      </c>
      <c r="D603" s="44">
        <v>4</v>
      </c>
      <c r="E603" s="44">
        <f t="shared" ref="E603:L603" si="498">E597</f>
        <v>400</v>
      </c>
      <c r="F603" s="44">
        <f t="shared" si="498"/>
        <v>60</v>
      </c>
      <c r="G603" s="44">
        <f t="shared" si="498"/>
        <v>0.8</v>
      </c>
      <c r="H603" s="44">
        <f t="shared" si="498"/>
        <v>0.8</v>
      </c>
      <c r="I603" s="44">
        <f t="shared" si="498"/>
        <v>0.8</v>
      </c>
      <c r="J603" s="44">
        <f t="shared" si="498"/>
        <v>0.4</v>
      </c>
      <c r="K603" s="44">
        <f t="shared" si="498"/>
        <v>0</v>
      </c>
      <c r="L603" s="44">
        <f t="shared" si="498"/>
        <v>0</v>
      </c>
      <c r="M603" s="44">
        <v>80901</v>
      </c>
      <c r="N603" s="44">
        <v>9109</v>
      </c>
      <c r="O603" s="44">
        <v>4</v>
      </c>
    </row>
    <row r="604" spans="1:15" x14ac:dyDescent="0.15">
      <c r="A604" s="121">
        <f t="shared" si="485"/>
        <v>910905</v>
      </c>
      <c r="B604" s="121" t="str">
        <f>IF(ISNA(VLOOKUP(C604,Heroes_Config!$A$5:$B$148,2,)),"",VLOOKUP(C604,Heroes_Config!$A$5:$B$148,2,))</f>
        <v>敌蓝忍者2</v>
      </c>
      <c r="C604" s="121">
        <v>9109</v>
      </c>
      <c r="D604" s="44">
        <v>5</v>
      </c>
      <c r="E604" s="44">
        <f t="shared" ref="E604:L604" si="499">E598</f>
        <v>0</v>
      </c>
      <c r="F604" s="44">
        <f t="shared" si="499"/>
        <v>0</v>
      </c>
      <c r="G604" s="44">
        <f t="shared" si="499"/>
        <v>1</v>
      </c>
      <c r="H604" s="44">
        <f t="shared" si="499"/>
        <v>1</v>
      </c>
      <c r="I604" s="44">
        <f t="shared" si="499"/>
        <v>1</v>
      </c>
      <c r="J604" s="44">
        <f t="shared" si="499"/>
        <v>0.5</v>
      </c>
      <c r="K604" s="44">
        <f t="shared" si="499"/>
        <v>0</v>
      </c>
      <c r="L604" s="44">
        <f t="shared" si="499"/>
        <v>0</v>
      </c>
      <c r="M604" s="44">
        <v>80901</v>
      </c>
      <c r="N604" s="44">
        <v>9109</v>
      </c>
      <c r="O604" s="44">
        <v>4</v>
      </c>
    </row>
    <row r="605" spans="1:15" x14ac:dyDescent="0.15">
      <c r="A605" s="121">
        <f t="shared" si="485"/>
        <v>920100</v>
      </c>
      <c r="B605" s="121" t="str">
        <f>IF(ISNA(VLOOKUP(C605,Heroes_Config!$A$5:$B$148,2,)),"",VLOOKUP(C605,Heroes_Config!$A$5:$B$148,2,))</f>
        <v>敌紫盾3</v>
      </c>
      <c r="C605" s="121">
        <v>9201</v>
      </c>
      <c r="D605" s="44">
        <v>0</v>
      </c>
      <c r="E605" s="44">
        <f t="shared" ref="E605:L605" si="500">E599</f>
        <v>20</v>
      </c>
      <c r="F605" s="44">
        <f t="shared" si="500"/>
        <v>10</v>
      </c>
      <c r="G605" s="44">
        <f t="shared" si="500"/>
        <v>0</v>
      </c>
      <c r="H605" s="44">
        <f t="shared" si="500"/>
        <v>0</v>
      </c>
      <c r="I605" s="44">
        <f t="shared" si="500"/>
        <v>0</v>
      </c>
      <c r="J605" s="44">
        <f t="shared" si="500"/>
        <v>0</v>
      </c>
      <c r="K605" s="44">
        <f t="shared" si="500"/>
        <v>0</v>
      </c>
      <c r="L605" s="44">
        <f t="shared" si="500"/>
        <v>0</v>
      </c>
      <c r="M605" s="44">
        <v>80301</v>
      </c>
      <c r="N605" s="44">
        <v>9201</v>
      </c>
      <c r="O605" s="44">
        <v>1</v>
      </c>
    </row>
    <row r="606" spans="1:15" x14ac:dyDescent="0.15">
      <c r="A606" s="121">
        <f t="shared" si="485"/>
        <v>920101</v>
      </c>
      <c r="B606" s="121" t="str">
        <f>IF(ISNA(VLOOKUP(C606,Heroes_Config!$A$5:$B$148,2,)),"",VLOOKUP(C606,Heroes_Config!$A$5:$B$148,2,))</f>
        <v>敌紫盾3</v>
      </c>
      <c r="C606" s="121">
        <v>9201</v>
      </c>
      <c r="D606" s="44">
        <v>1</v>
      </c>
      <c r="E606" s="44">
        <f t="shared" ref="E606:L606" si="501">E600</f>
        <v>50</v>
      </c>
      <c r="F606" s="44">
        <f t="shared" si="501"/>
        <v>25</v>
      </c>
      <c r="G606" s="44">
        <f t="shared" si="501"/>
        <v>0.2</v>
      </c>
      <c r="H606" s="44">
        <f t="shared" si="501"/>
        <v>0.2</v>
      </c>
      <c r="I606" s="44">
        <f t="shared" si="501"/>
        <v>0.2</v>
      </c>
      <c r="J606" s="44">
        <f t="shared" si="501"/>
        <v>0.1</v>
      </c>
      <c r="K606" s="44">
        <f t="shared" si="501"/>
        <v>0</v>
      </c>
      <c r="L606" s="44">
        <f t="shared" si="501"/>
        <v>0</v>
      </c>
      <c r="M606" s="44">
        <v>80301</v>
      </c>
      <c r="N606" s="44">
        <v>9201</v>
      </c>
      <c r="O606" s="44">
        <v>2</v>
      </c>
    </row>
    <row r="607" spans="1:15" x14ac:dyDescent="0.15">
      <c r="A607" s="121">
        <f t="shared" si="485"/>
        <v>920102</v>
      </c>
      <c r="B607" s="121" t="str">
        <f>IF(ISNA(VLOOKUP(C607,Heroes_Config!$A$5:$B$148,2,)),"",VLOOKUP(C607,Heroes_Config!$A$5:$B$148,2,))</f>
        <v>敌紫盾3</v>
      </c>
      <c r="C607" s="121">
        <v>9201</v>
      </c>
      <c r="D607" s="44">
        <v>2</v>
      </c>
      <c r="E607" s="44">
        <f t="shared" ref="E607:L607" si="502">E601</f>
        <v>100</v>
      </c>
      <c r="F607" s="44">
        <f t="shared" si="502"/>
        <v>40</v>
      </c>
      <c r="G607" s="44">
        <f t="shared" si="502"/>
        <v>0.4</v>
      </c>
      <c r="H607" s="44">
        <f t="shared" si="502"/>
        <v>0.4</v>
      </c>
      <c r="I607" s="44">
        <f t="shared" si="502"/>
        <v>0.4</v>
      </c>
      <c r="J607" s="44">
        <f t="shared" si="502"/>
        <v>0.2</v>
      </c>
      <c r="K607" s="44">
        <f t="shared" si="502"/>
        <v>0</v>
      </c>
      <c r="L607" s="44">
        <f t="shared" si="502"/>
        <v>0</v>
      </c>
      <c r="M607" s="44">
        <v>80301</v>
      </c>
      <c r="N607" s="44">
        <v>9201</v>
      </c>
      <c r="O607" s="44">
        <v>3</v>
      </c>
    </row>
    <row r="608" spans="1:15" x14ac:dyDescent="0.15">
      <c r="A608" s="121">
        <f t="shared" si="485"/>
        <v>920103</v>
      </c>
      <c r="B608" s="121" t="str">
        <f>IF(ISNA(VLOOKUP(C608,Heroes_Config!$A$5:$B$148,2,)),"",VLOOKUP(C608,Heroes_Config!$A$5:$B$148,2,))</f>
        <v>敌紫盾3</v>
      </c>
      <c r="C608" s="121">
        <v>9201</v>
      </c>
      <c r="D608" s="44">
        <v>3</v>
      </c>
      <c r="E608" s="44">
        <f t="shared" ref="E608:L608" si="503">E602</f>
        <v>200</v>
      </c>
      <c r="F608" s="44">
        <f t="shared" si="503"/>
        <v>50</v>
      </c>
      <c r="G608" s="44">
        <f t="shared" si="503"/>
        <v>0.6</v>
      </c>
      <c r="H608" s="44">
        <f t="shared" si="503"/>
        <v>0.6</v>
      </c>
      <c r="I608" s="44">
        <f t="shared" si="503"/>
        <v>0.6</v>
      </c>
      <c r="J608" s="44">
        <f t="shared" si="503"/>
        <v>0.3</v>
      </c>
      <c r="K608" s="44">
        <f t="shared" si="503"/>
        <v>0</v>
      </c>
      <c r="L608" s="44">
        <f t="shared" si="503"/>
        <v>0</v>
      </c>
      <c r="M608" s="44">
        <v>80301</v>
      </c>
      <c r="N608" s="44">
        <v>9201</v>
      </c>
      <c r="O608" s="44">
        <v>3</v>
      </c>
    </row>
    <row r="609" spans="1:15" x14ac:dyDescent="0.15">
      <c r="A609" s="121">
        <f t="shared" si="485"/>
        <v>920104</v>
      </c>
      <c r="B609" s="121" t="str">
        <f>IF(ISNA(VLOOKUP(C609,Heroes_Config!$A$5:$B$148,2,)),"",VLOOKUP(C609,Heroes_Config!$A$5:$B$148,2,))</f>
        <v>敌紫盾3</v>
      </c>
      <c r="C609" s="121">
        <v>9201</v>
      </c>
      <c r="D609" s="44">
        <v>4</v>
      </c>
      <c r="E609" s="44">
        <f t="shared" ref="E609:L609" si="504">E603</f>
        <v>400</v>
      </c>
      <c r="F609" s="44">
        <f t="shared" si="504"/>
        <v>60</v>
      </c>
      <c r="G609" s="44">
        <f t="shared" si="504"/>
        <v>0.8</v>
      </c>
      <c r="H609" s="44">
        <f t="shared" si="504"/>
        <v>0.8</v>
      </c>
      <c r="I609" s="44">
        <f t="shared" si="504"/>
        <v>0.8</v>
      </c>
      <c r="J609" s="44">
        <f t="shared" si="504"/>
        <v>0.4</v>
      </c>
      <c r="K609" s="44">
        <f t="shared" si="504"/>
        <v>0</v>
      </c>
      <c r="L609" s="44">
        <f t="shared" si="504"/>
        <v>0</v>
      </c>
      <c r="M609" s="44">
        <v>80301</v>
      </c>
      <c r="N609" s="44">
        <v>9201</v>
      </c>
      <c r="O609" s="44">
        <v>4</v>
      </c>
    </row>
    <row r="610" spans="1:15" x14ac:dyDescent="0.15">
      <c r="A610" s="121">
        <f t="shared" si="485"/>
        <v>920105</v>
      </c>
      <c r="B610" s="121" t="str">
        <f>IF(ISNA(VLOOKUP(C610,Heroes_Config!$A$5:$B$148,2,)),"",VLOOKUP(C610,Heroes_Config!$A$5:$B$148,2,))</f>
        <v>敌紫盾3</v>
      </c>
      <c r="C610" s="121">
        <v>9201</v>
      </c>
      <c r="D610" s="44">
        <v>5</v>
      </c>
      <c r="E610" s="44">
        <f t="shared" ref="E610:L610" si="505">E604</f>
        <v>0</v>
      </c>
      <c r="F610" s="44">
        <f t="shared" si="505"/>
        <v>0</v>
      </c>
      <c r="G610" s="44">
        <f t="shared" si="505"/>
        <v>1</v>
      </c>
      <c r="H610" s="44">
        <f t="shared" si="505"/>
        <v>1</v>
      </c>
      <c r="I610" s="44">
        <f t="shared" si="505"/>
        <v>1</v>
      </c>
      <c r="J610" s="44">
        <f t="shared" si="505"/>
        <v>0.5</v>
      </c>
      <c r="K610" s="44">
        <f t="shared" si="505"/>
        <v>0</v>
      </c>
      <c r="L610" s="44">
        <f t="shared" si="505"/>
        <v>0</v>
      </c>
      <c r="M610" s="44">
        <v>80301</v>
      </c>
      <c r="N610" s="44">
        <v>9201</v>
      </c>
      <c r="O610" s="44">
        <v>4</v>
      </c>
    </row>
    <row r="611" spans="1:15" x14ac:dyDescent="0.15">
      <c r="A611" s="121">
        <f t="shared" si="485"/>
        <v>920200</v>
      </c>
      <c r="B611" s="121" t="str">
        <f>IF(ISNA(VLOOKUP(C611,Heroes_Config!$A$5:$B$148,2,)),"",VLOOKUP(C611,Heroes_Config!$A$5:$B$148,2,))</f>
        <v>敌紫步3</v>
      </c>
      <c r="C611" s="121">
        <v>9202</v>
      </c>
      <c r="D611" s="44">
        <v>0</v>
      </c>
      <c r="E611" s="44">
        <f t="shared" ref="E611:L611" si="506">E605</f>
        <v>20</v>
      </c>
      <c r="F611" s="44">
        <f t="shared" si="506"/>
        <v>10</v>
      </c>
      <c r="G611" s="44">
        <f t="shared" si="506"/>
        <v>0</v>
      </c>
      <c r="H611" s="44">
        <f t="shared" si="506"/>
        <v>0</v>
      </c>
      <c r="I611" s="44">
        <f t="shared" si="506"/>
        <v>0</v>
      </c>
      <c r="J611" s="44">
        <f t="shared" si="506"/>
        <v>0</v>
      </c>
      <c r="K611" s="44">
        <f t="shared" si="506"/>
        <v>0</v>
      </c>
      <c r="L611" s="44">
        <f t="shared" si="506"/>
        <v>0</v>
      </c>
      <c r="M611" s="44">
        <v>80101</v>
      </c>
      <c r="N611" s="44">
        <v>9202</v>
      </c>
      <c r="O611" s="44">
        <v>1</v>
      </c>
    </row>
    <row r="612" spans="1:15" x14ac:dyDescent="0.15">
      <c r="A612" s="121">
        <f t="shared" si="485"/>
        <v>920201</v>
      </c>
      <c r="B612" s="121" t="str">
        <f>IF(ISNA(VLOOKUP(C612,Heroes_Config!$A$5:$B$148,2,)),"",VLOOKUP(C612,Heroes_Config!$A$5:$B$148,2,))</f>
        <v>敌紫步3</v>
      </c>
      <c r="C612" s="121">
        <v>9202</v>
      </c>
      <c r="D612" s="44">
        <v>1</v>
      </c>
      <c r="E612" s="44">
        <f t="shared" ref="E612:L612" si="507">E606</f>
        <v>50</v>
      </c>
      <c r="F612" s="44">
        <f t="shared" si="507"/>
        <v>25</v>
      </c>
      <c r="G612" s="44">
        <f t="shared" si="507"/>
        <v>0.2</v>
      </c>
      <c r="H612" s="44">
        <f t="shared" si="507"/>
        <v>0.2</v>
      </c>
      <c r="I612" s="44">
        <f t="shared" si="507"/>
        <v>0.2</v>
      </c>
      <c r="J612" s="44">
        <f t="shared" si="507"/>
        <v>0.1</v>
      </c>
      <c r="K612" s="44">
        <f t="shared" si="507"/>
        <v>0</v>
      </c>
      <c r="L612" s="44">
        <f t="shared" si="507"/>
        <v>0</v>
      </c>
      <c r="M612" s="44">
        <v>80101</v>
      </c>
      <c r="N612" s="44">
        <v>9202</v>
      </c>
      <c r="O612" s="44">
        <v>2</v>
      </c>
    </row>
    <row r="613" spans="1:15" x14ac:dyDescent="0.15">
      <c r="A613" s="121">
        <f t="shared" si="485"/>
        <v>920202</v>
      </c>
      <c r="B613" s="121" t="str">
        <f>IF(ISNA(VLOOKUP(C613,Heroes_Config!$A$5:$B$148,2,)),"",VLOOKUP(C613,Heroes_Config!$A$5:$B$148,2,))</f>
        <v>敌紫步3</v>
      </c>
      <c r="C613" s="121">
        <v>9202</v>
      </c>
      <c r="D613" s="44">
        <v>2</v>
      </c>
      <c r="E613" s="44">
        <f t="shared" ref="E613:L613" si="508">E607</f>
        <v>100</v>
      </c>
      <c r="F613" s="44">
        <f t="shared" si="508"/>
        <v>40</v>
      </c>
      <c r="G613" s="44">
        <f t="shared" si="508"/>
        <v>0.4</v>
      </c>
      <c r="H613" s="44">
        <f t="shared" si="508"/>
        <v>0.4</v>
      </c>
      <c r="I613" s="44">
        <f t="shared" si="508"/>
        <v>0.4</v>
      </c>
      <c r="J613" s="44">
        <f t="shared" si="508"/>
        <v>0.2</v>
      </c>
      <c r="K613" s="44">
        <f t="shared" si="508"/>
        <v>0</v>
      </c>
      <c r="L613" s="44">
        <f t="shared" si="508"/>
        <v>0</v>
      </c>
      <c r="M613" s="44">
        <v>80101</v>
      </c>
      <c r="N613" s="44">
        <v>9202</v>
      </c>
      <c r="O613" s="44">
        <v>3</v>
      </c>
    </row>
    <row r="614" spans="1:15" x14ac:dyDescent="0.15">
      <c r="A614" s="121">
        <f t="shared" si="485"/>
        <v>920203</v>
      </c>
      <c r="B614" s="121" t="str">
        <f>IF(ISNA(VLOOKUP(C614,Heroes_Config!$A$5:$B$148,2,)),"",VLOOKUP(C614,Heroes_Config!$A$5:$B$148,2,))</f>
        <v>敌紫步3</v>
      </c>
      <c r="C614" s="121">
        <v>9202</v>
      </c>
      <c r="D614" s="44">
        <v>3</v>
      </c>
      <c r="E614" s="44">
        <f t="shared" ref="E614:L614" si="509">E608</f>
        <v>200</v>
      </c>
      <c r="F614" s="44">
        <f t="shared" si="509"/>
        <v>50</v>
      </c>
      <c r="G614" s="44">
        <f t="shared" si="509"/>
        <v>0.6</v>
      </c>
      <c r="H614" s="44">
        <f t="shared" si="509"/>
        <v>0.6</v>
      </c>
      <c r="I614" s="44">
        <f t="shared" si="509"/>
        <v>0.6</v>
      </c>
      <c r="J614" s="44">
        <f t="shared" si="509"/>
        <v>0.3</v>
      </c>
      <c r="K614" s="44">
        <f t="shared" si="509"/>
        <v>0</v>
      </c>
      <c r="L614" s="44">
        <f t="shared" si="509"/>
        <v>0</v>
      </c>
      <c r="M614" s="44">
        <v>80101</v>
      </c>
      <c r="N614" s="44">
        <v>9202</v>
      </c>
      <c r="O614" s="44">
        <v>3</v>
      </c>
    </row>
    <row r="615" spans="1:15" x14ac:dyDescent="0.15">
      <c r="A615" s="121">
        <f t="shared" si="485"/>
        <v>920204</v>
      </c>
      <c r="B615" s="121" t="str">
        <f>IF(ISNA(VLOOKUP(C615,Heroes_Config!$A$5:$B$148,2,)),"",VLOOKUP(C615,Heroes_Config!$A$5:$B$148,2,))</f>
        <v>敌紫步3</v>
      </c>
      <c r="C615" s="121">
        <v>9202</v>
      </c>
      <c r="D615" s="44">
        <v>4</v>
      </c>
      <c r="E615" s="44">
        <f t="shared" ref="E615:L615" si="510">E609</f>
        <v>400</v>
      </c>
      <c r="F615" s="44">
        <f t="shared" si="510"/>
        <v>60</v>
      </c>
      <c r="G615" s="44">
        <f t="shared" si="510"/>
        <v>0.8</v>
      </c>
      <c r="H615" s="44">
        <f t="shared" si="510"/>
        <v>0.8</v>
      </c>
      <c r="I615" s="44">
        <f t="shared" si="510"/>
        <v>0.8</v>
      </c>
      <c r="J615" s="44">
        <f t="shared" si="510"/>
        <v>0.4</v>
      </c>
      <c r="K615" s="44">
        <f t="shared" si="510"/>
        <v>0</v>
      </c>
      <c r="L615" s="44">
        <f t="shared" si="510"/>
        <v>0</v>
      </c>
      <c r="M615" s="44">
        <v>80101</v>
      </c>
      <c r="N615" s="44">
        <v>9202</v>
      </c>
      <c r="O615" s="44">
        <v>4</v>
      </c>
    </row>
    <row r="616" spans="1:15" x14ac:dyDescent="0.15">
      <c r="A616" s="121">
        <f t="shared" si="485"/>
        <v>920205</v>
      </c>
      <c r="B616" s="121" t="str">
        <f>IF(ISNA(VLOOKUP(C616,Heroes_Config!$A$5:$B$148,2,)),"",VLOOKUP(C616,Heroes_Config!$A$5:$B$148,2,))</f>
        <v>敌紫步3</v>
      </c>
      <c r="C616" s="121">
        <v>9202</v>
      </c>
      <c r="D616" s="44">
        <v>5</v>
      </c>
      <c r="E616" s="44">
        <f t="shared" ref="E616:L616" si="511">E610</f>
        <v>0</v>
      </c>
      <c r="F616" s="44">
        <f t="shared" si="511"/>
        <v>0</v>
      </c>
      <c r="G616" s="44">
        <f t="shared" si="511"/>
        <v>1</v>
      </c>
      <c r="H616" s="44">
        <f t="shared" si="511"/>
        <v>1</v>
      </c>
      <c r="I616" s="44">
        <f t="shared" si="511"/>
        <v>1</v>
      </c>
      <c r="J616" s="44">
        <f t="shared" si="511"/>
        <v>0.5</v>
      </c>
      <c r="K616" s="44">
        <f t="shared" si="511"/>
        <v>0</v>
      </c>
      <c r="L616" s="44">
        <f t="shared" si="511"/>
        <v>0</v>
      </c>
      <c r="M616" s="44">
        <v>80101</v>
      </c>
      <c r="N616" s="44">
        <v>9202</v>
      </c>
      <c r="O616" s="44">
        <v>4</v>
      </c>
    </row>
    <row r="617" spans="1:15" x14ac:dyDescent="0.15">
      <c r="A617" s="121">
        <f t="shared" si="485"/>
        <v>920300</v>
      </c>
      <c r="B617" s="121" t="str">
        <f>IF(ISNA(VLOOKUP(C617,Heroes_Config!$A$5:$B$148,2,)),"",VLOOKUP(C617,Heroes_Config!$A$5:$B$148,2,))</f>
        <v>敌紫骑3</v>
      </c>
      <c r="C617" s="121">
        <v>9203</v>
      </c>
      <c r="D617" s="44">
        <v>0</v>
      </c>
      <c r="E617" s="44">
        <f t="shared" ref="E617:L617" si="512">E611</f>
        <v>20</v>
      </c>
      <c r="F617" s="44">
        <f t="shared" si="512"/>
        <v>10</v>
      </c>
      <c r="G617" s="44">
        <f t="shared" si="512"/>
        <v>0</v>
      </c>
      <c r="H617" s="44">
        <f t="shared" si="512"/>
        <v>0</v>
      </c>
      <c r="I617" s="44">
        <f t="shared" si="512"/>
        <v>0</v>
      </c>
      <c r="J617" s="44">
        <f t="shared" si="512"/>
        <v>0</v>
      </c>
      <c r="K617" s="44">
        <f t="shared" si="512"/>
        <v>0</v>
      </c>
      <c r="L617" s="44">
        <f t="shared" si="512"/>
        <v>0</v>
      </c>
      <c r="M617" s="44">
        <v>80201</v>
      </c>
      <c r="N617" s="44">
        <v>9203</v>
      </c>
      <c r="O617" s="44">
        <v>1</v>
      </c>
    </row>
    <row r="618" spans="1:15" x14ac:dyDescent="0.15">
      <c r="A618" s="121">
        <f t="shared" si="485"/>
        <v>920301</v>
      </c>
      <c r="B618" s="121" t="str">
        <f>IF(ISNA(VLOOKUP(C618,Heroes_Config!$A$5:$B$148,2,)),"",VLOOKUP(C618,Heroes_Config!$A$5:$B$148,2,))</f>
        <v>敌紫骑3</v>
      </c>
      <c r="C618" s="121">
        <v>9203</v>
      </c>
      <c r="D618" s="44">
        <v>1</v>
      </c>
      <c r="E618" s="44">
        <f t="shared" ref="E618:L618" si="513">E612</f>
        <v>50</v>
      </c>
      <c r="F618" s="44">
        <f t="shared" si="513"/>
        <v>25</v>
      </c>
      <c r="G618" s="44">
        <f t="shared" si="513"/>
        <v>0.2</v>
      </c>
      <c r="H618" s="44">
        <f t="shared" si="513"/>
        <v>0.2</v>
      </c>
      <c r="I618" s="44">
        <f t="shared" si="513"/>
        <v>0.2</v>
      </c>
      <c r="J618" s="44">
        <f t="shared" si="513"/>
        <v>0.1</v>
      </c>
      <c r="K618" s="44">
        <f t="shared" si="513"/>
        <v>0</v>
      </c>
      <c r="L618" s="44">
        <f t="shared" si="513"/>
        <v>0</v>
      </c>
      <c r="M618" s="44">
        <v>80201</v>
      </c>
      <c r="N618" s="44">
        <v>9203</v>
      </c>
      <c r="O618" s="44">
        <v>2</v>
      </c>
    </row>
    <row r="619" spans="1:15" x14ac:dyDescent="0.15">
      <c r="A619" s="121">
        <f t="shared" si="485"/>
        <v>920302</v>
      </c>
      <c r="B619" s="121" t="str">
        <f>IF(ISNA(VLOOKUP(C619,Heroes_Config!$A$5:$B$148,2,)),"",VLOOKUP(C619,Heroes_Config!$A$5:$B$148,2,))</f>
        <v>敌紫骑3</v>
      </c>
      <c r="C619" s="121">
        <v>9203</v>
      </c>
      <c r="D619" s="44">
        <v>2</v>
      </c>
      <c r="E619" s="44">
        <f t="shared" ref="E619:L619" si="514">E613</f>
        <v>100</v>
      </c>
      <c r="F619" s="44">
        <f t="shared" si="514"/>
        <v>40</v>
      </c>
      <c r="G619" s="44">
        <f t="shared" si="514"/>
        <v>0.4</v>
      </c>
      <c r="H619" s="44">
        <f t="shared" si="514"/>
        <v>0.4</v>
      </c>
      <c r="I619" s="44">
        <f t="shared" si="514"/>
        <v>0.4</v>
      </c>
      <c r="J619" s="44">
        <f t="shared" si="514"/>
        <v>0.2</v>
      </c>
      <c r="K619" s="44">
        <f t="shared" si="514"/>
        <v>0</v>
      </c>
      <c r="L619" s="44">
        <f t="shared" si="514"/>
        <v>0</v>
      </c>
      <c r="M619" s="44">
        <v>80201</v>
      </c>
      <c r="N619" s="44">
        <v>9203</v>
      </c>
      <c r="O619" s="44">
        <v>3</v>
      </c>
    </row>
    <row r="620" spans="1:15" x14ac:dyDescent="0.15">
      <c r="A620" s="121">
        <f t="shared" si="485"/>
        <v>920303</v>
      </c>
      <c r="B620" s="121" t="str">
        <f>IF(ISNA(VLOOKUP(C620,Heroes_Config!$A$5:$B$148,2,)),"",VLOOKUP(C620,Heroes_Config!$A$5:$B$148,2,))</f>
        <v>敌紫骑3</v>
      </c>
      <c r="C620" s="121">
        <v>9203</v>
      </c>
      <c r="D620" s="44">
        <v>3</v>
      </c>
      <c r="E620" s="44">
        <f t="shared" ref="E620:L620" si="515">E614</f>
        <v>200</v>
      </c>
      <c r="F620" s="44">
        <f t="shared" si="515"/>
        <v>50</v>
      </c>
      <c r="G620" s="44">
        <f t="shared" si="515"/>
        <v>0.6</v>
      </c>
      <c r="H620" s="44">
        <f t="shared" si="515"/>
        <v>0.6</v>
      </c>
      <c r="I620" s="44">
        <f t="shared" si="515"/>
        <v>0.6</v>
      </c>
      <c r="J620" s="44">
        <f t="shared" si="515"/>
        <v>0.3</v>
      </c>
      <c r="K620" s="44">
        <f t="shared" si="515"/>
        <v>0</v>
      </c>
      <c r="L620" s="44">
        <f t="shared" si="515"/>
        <v>0</v>
      </c>
      <c r="M620" s="44">
        <v>80201</v>
      </c>
      <c r="N620" s="44">
        <v>9203</v>
      </c>
      <c r="O620" s="44">
        <v>3</v>
      </c>
    </row>
    <row r="621" spans="1:15" x14ac:dyDescent="0.15">
      <c r="A621" s="121">
        <f t="shared" si="485"/>
        <v>920304</v>
      </c>
      <c r="B621" s="121" t="str">
        <f>IF(ISNA(VLOOKUP(C621,Heroes_Config!$A$5:$B$148,2,)),"",VLOOKUP(C621,Heroes_Config!$A$5:$B$148,2,))</f>
        <v>敌紫骑3</v>
      </c>
      <c r="C621" s="121">
        <v>9203</v>
      </c>
      <c r="D621" s="44">
        <v>4</v>
      </c>
      <c r="E621" s="44">
        <f t="shared" ref="E621:L621" si="516">E615</f>
        <v>400</v>
      </c>
      <c r="F621" s="44">
        <f t="shared" si="516"/>
        <v>60</v>
      </c>
      <c r="G621" s="44">
        <f t="shared" si="516"/>
        <v>0.8</v>
      </c>
      <c r="H621" s="44">
        <f t="shared" si="516"/>
        <v>0.8</v>
      </c>
      <c r="I621" s="44">
        <f t="shared" si="516"/>
        <v>0.8</v>
      </c>
      <c r="J621" s="44">
        <f t="shared" si="516"/>
        <v>0.4</v>
      </c>
      <c r="K621" s="44">
        <f t="shared" si="516"/>
        <v>0</v>
      </c>
      <c r="L621" s="44">
        <f t="shared" si="516"/>
        <v>0</v>
      </c>
      <c r="M621" s="44">
        <v>80201</v>
      </c>
      <c r="N621" s="44">
        <v>9203</v>
      </c>
      <c r="O621" s="44">
        <v>4</v>
      </c>
    </row>
    <row r="622" spans="1:15" x14ac:dyDescent="0.15">
      <c r="A622" s="121">
        <f t="shared" si="485"/>
        <v>920305</v>
      </c>
      <c r="B622" s="121" t="str">
        <f>IF(ISNA(VLOOKUP(C622,Heroes_Config!$A$5:$B$148,2,)),"",VLOOKUP(C622,Heroes_Config!$A$5:$B$148,2,))</f>
        <v>敌紫骑3</v>
      </c>
      <c r="C622" s="121">
        <v>9203</v>
      </c>
      <c r="D622" s="44">
        <v>5</v>
      </c>
      <c r="E622" s="44">
        <f t="shared" ref="E622:L622" si="517">E616</f>
        <v>0</v>
      </c>
      <c r="F622" s="44">
        <f t="shared" si="517"/>
        <v>0</v>
      </c>
      <c r="G622" s="44">
        <f t="shared" si="517"/>
        <v>1</v>
      </c>
      <c r="H622" s="44">
        <f t="shared" si="517"/>
        <v>1</v>
      </c>
      <c r="I622" s="44">
        <f t="shared" si="517"/>
        <v>1</v>
      </c>
      <c r="J622" s="44">
        <f t="shared" si="517"/>
        <v>0.5</v>
      </c>
      <c r="K622" s="44">
        <f t="shared" si="517"/>
        <v>0</v>
      </c>
      <c r="L622" s="44">
        <f t="shared" si="517"/>
        <v>0</v>
      </c>
      <c r="M622" s="44">
        <v>80201</v>
      </c>
      <c r="N622" s="44">
        <v>9203</v>
      </c>
      <c r="O622" s="44">
        <v>4</v>
      </c>
    </row>
    <row r="623" spans="1:15" x14ac:dyDescent="0.15">
      <c r="A623" s="121">
        <f t="shared" si="485"/>
        <v>920400</v>
      </c>
      <c r="B623" s="121" t="str">
        <f>IF(ISNA(VLOOKUP(C623,Heroes_Config!$A$5:$B$148,2,)),"",VLOOKUP(C623,Heroes_Config!$A$5:$B$148,2,))</f>
        <v>敌紫枪3</v>
      </c>
      <c r="C623" s="121">
        <v>9204</v>
      </c>
      <c r="D623" s="44">
        <v>0</v>
      </c>
      <c r="E623" s="44">
        <f t="shared" ref="E623:L623" si="518">E617</f>
        <v>20</v>
      </c>
      <c r="F623" s="44">
        <f t="shared" si="518"/>
        <v>10</v>
      </c>
      <c r="G623" s="44">
        <f t="shared" si="518"/>
        <v>0</v>
      </c>
      <c r="H623" s="44">
        <f t="shared" si="518"/>
        <v>0</v>
      </c>
      <c r="I623" s="44">
        <f t="shared" si="518"/>
        <v>0</v>
      </c>
      <c r="J623" s="44">
        <f t="shared" si="518"/>
        <v>0</v>
      </c>
      <c r="K623" s="44">
        <f t="shared" si="518"/>
        <v>0</v>
      </c>
      <c r="L623" s="44">
        <f t="shared" si="518"/>
        <v>0</v>
      </c>
      <c r="M623" s="44">
        <v>80801</v>
      </c>
      <c r="N623" s="44">
        <v>9204</v>
      </c>
      <c r="O623" s="44">
        <v>1</v>
      </c>
    </row>
    <row r="624" spans="1:15" x14ac:dyDescent="0.15">
      <c r="A624" s="121">
        <f t="shared" si="485"/>
        <v>920401</v>
      </c>
      <c r="B624" s="121" t="str">
        <f>IF(ISNA(VLOOKUP(C624,Heroes_Config!$A$5:$B$148,2,)),"",VLOOKUP(C624,Heroes_Config!$A$5:$B$148,2,))</f>
        <v>敌紫枪3</v>
      </c>
      <c r="C624" s="121">
        <v>9204</v>
      </c>
      <c r="D624" s="44">
        <v>1</v>
      </c>
      <c r="E624" s="44">
        <f t="shared" ref="E624:L624" si="519">E618</f>
        <v>50</v>
      </c>
      <c r="F624" s="44">
        <f t="shared" si="519"/>
        <v>25</v>
      </c>
      <c r="G624" s="44">
        <f t="shared" si="519"/>
        <v>0.2</v>
      </c>
      <c r="H624" s="44">
        <f t="shared" si="519"/>
        <v>0.2</v>
      </c>
      <c r="I624" s="44">
        <f t="shared" si="519"/>
        <v>0.2</v>
      </c>
      <c r="J624" s="44">
        <f t="shared" si="519"/>
        <v>0.1</v>
      </c>
      <c r="K624" s="44">
        <f t="shared" si="519"/>
        <v>0</v>
      </c>
      <c r="L624" s="44">
        <f t="shared" si="519"/>
        <v>0</v>
      </c>
      <c r="M624" s="44">
        <v>80801</v>
      </c>
      <c r="N624" s="44">
        <v>9204</v>
      </c>
      <c r="O624" s="44">
        <v>2</v>
      </c>
    </row>
    <row r="625" spans="1:15" x14ac:dyDescent="0.15">
      <c r="A625" s="121">
        <f t="shared" si="485"/>
        <v>920402</v>
      </c>
      <c r="B625" s="121" t="str">
        <f>IF(ISNA(VLOOKUP(C625,Heroes_Config!$A$5:$B$148,2,)),"",VLOOKUP(C625,Heroes_Config!$A$5:$B$148,2,))</f>
        <v>敌紫枪3</v>
      </c>
      <c r="C625" s="121">
        <v>9204</v>
      </c>
      <c r="D625" s="44">
        <v>2</v>
      </c>
      <c r="E625" s="44">
        <f t="shared" ref="E625:L625" si="520">E619</f>
        <v>100</v>
      </c>
      <c r="F625" s="44">
        <f t="shared" si="520"/>
        <v>40</v>
      </c>
      <c r="G625" s="44">
        <f t="shared" si="520"/>
        <v>0.4</v>
      </c>
      <c r="H625" s="44">
        <f t="shared" si="520"/>
        <v>0.4</v>
      </c>
      <c r="I625" s="44">
        <f t="shared" si="520"/>
        <v>0.4</v>
      </c>
      <c r="J625" s="44">
        <f t="shared" si="520"/>
        <v>0.2</v>
      </c>
      <c r="K625" s="44">
        <f t="shared" si="520"/>
        <v>0</v>
      </c>
      <c r="L625" s="44">
        <f t="shared" si="520"/>
        <v>0</v>
      </c>
      <c r="M625" s="44">
        <v>80801</v>
      </c>
      <c r="N625" s="44">
        <v>9204</v>
      </c>
      <c r="O625" s="44">
        <v>3</v>
      </c>
    </row>
    <row r="626" spans="1:15" x14ac:dyDescent="0.15">
      <c r="A626" s="121">
        <f t="shared" si="485"/>
        <v>920403</v>
      </c>
      <c r="B626" s="121" t="str">
        <f>IF(ISNA(VLOOKUP(C626,Heroes_Config!$A$5:$B$148,2,)),"",VLOOKUP(C626,Heroes_Config!$A$5:$B$148,2,))</f>
        <v>敌紫枪3</v>
      </c>
      <c r="C626" s="121">
        <v>9204</v>
      </c>
      <c r="D626" s="44">
        <v>3</v>
      </c>
      <c r="E626" s="44">
        <f t="shared" ref="E626:L626" si="521">E620</f>
        <v>200</v>
      </c>
      <c r="F626" s="44">
        <f t="shared" si="521"/>
        <v>50</v>
      </c>
      <c r="G626" s="44">
        <f t="shared" si="521"/>
        <v>0.6</v>
      </c>
      <c r="H626" s="44">
        <f t="shared" si="521"/>
        <v>0.6</v>
      </c>
      <c r="I626" s="44">
        <f t="shared" si="521"/>
        <v>0.6</v>
      </c>
      <c r="J626" s="44">
        <f t="shared" si="521"/>
        <v>0.3</v>
      </c>
      <c r="K626" s="44">
        <f t="shared" si="521"/>
        <v>0</v>
      </c>
      <c r="L626" s="44">
        <f t="shared" si="521"/>
        <v>0</v>
      </c>
      <c r="M626" s="44">
        <v>80801</v>
      </c>
      <c r="N626" s="44">
        <v>9204</v>
      </c>
      <c r="O626" s="44">
        <v>3</v>
      </c>
    </row>
    <row r="627" spans="1:15" x14ac:dyDescent="0.15">
      <c r="A627" s="121">
        <f t="shared" si="485"/>
        <v>920404</v>
      </c>
      <c r="B627" s="121" t="str">
        <f>IF(ISNA(VLOOKUP(C627,Heroes_Config!$A$5:$B$148,2,)),"",VLOOKUP(C627,Heroes_Config!$A$5:$B$148,2,))</f>
        <v>敌紫枪3</v>
      </c>
      <c r="C627" s="121">
        <v>9204</v>
      </c>
      <c r="D627" s="44">
        <v>4</v>
      </c>
      <c r="E627" s="44">
        <f t="shared" ref="E627:L627" si="522">E621</f>
        <v>400</v>
      </c>
      <c r="F627" s="44">
        <f t="shared" si="522"/>
        <v>60</v>
      </c>
      <c r="G627" s="44">
        <f t="shared" si="522"/>
        <v>0.8</v>
      </c>
      <c r="H627" s="44">
        <f t="shared" si="522"/>
        <v>0.8</v>
      </c>
      <c r="I627" s="44">
        <f t="shared" si="522"/>
        <v>0.8</v>
      </c>
      <c r="J627" s="44">
        <f t="shared" si="522"/>
        <v>0.4</v>
      </c>
      <c r="K627" s="44">
        <f t="shared" si="522"/>
        <v>0</v>
      </c>
      <c r="L627" s="44">
        <f t="shared" si="522"/>
        <v>0</v>
      </c>
      <c r="M627" s="44">
        <v>80801</v>
      </c>
      <c r="N627" s="44">
        <v>9204</v>
      </c>
      <c r="O627" s="44">
        <v>4</v>
      </c>
    </row>
    <row r="628" spans="1:15" x14ac:dyDescent="0.15">
      <c r="A628" s="121">
        <f t="shared" si="485"/>
        <v>920405</v>
      </c>
      <c r="B628" s="121" t="str">
        <f>IF(ISNA(VLOOKUP(C628,Heroes_Config!$A$5:$B$148,2,)),"",VLOOKUP(C628,Heroes_Config!$A$5:$B$148,2,))</f>
        <v>敌紫枪3</v>
      </c>
      <c r="C628" s="121">
        <v>9204</v>
      </c>
      <c r="D628" s="44">
        <v>5</v>
      </c>
      <c r="E628" s="44">
        <f t="shared" ref="E628:L628" si="523">E622</f>
        <v>0</v>
      </c>
      <c r="F628" s="44">
        <f t="shared" si="523"/>
        <v>0</v>
      </c>
      <c r="G628" s="44">
        <f t="shared" si="523"/>
        <v>1</v>
      </c>
      <c r="H628" s="44">
        <f t="shared" si="523"/>
        <v>1</v>
      </c>
      <c r="I628" s="44">
        <f t="shared" si="523"/>
        <v>1</v>
      </c>
      <c r="J628" s="44">
        <f t="shared" si="523"/>
        <v>0.5</v>
      </c>
      <c r="K628" s="44">
        <f t="shared" si="523"/>
        <v>0</v>
      </c>
      <c r="L628" s="44">
        <f t="shared" si="523"/>
        <v>0</v>
      </c>
      <c r="M628" s="44">
        <v>80801</v>
      </c>
      <c r="N628" s="44">
        <v>9204</v>
      </c>
      <c r="O628" s="44">
        <v>4</v>
      </c>
    </row>
    <row r="629" spans="1:15" x14ac:dyDescent="0.15">
      <c r="A629" s="121">
        <f t="shared" si="485"/>
        <v>920500</v>
      </c>
      <c r="B629" s="121" t="str">
        <f>IF(ISNA(VLOOKUP(C629,Heroes_Config!$A$5:$B$148,2,)),"",VLOOKUP(C629,Heroes_Config!$A$5:$B$148,2,))</f>
        <v>敌紫弓骑3</v>
      </c>
      <c r="C629" s="121">
        <v>9205</v>
      </c>
      <c r="D629" s="44">
        <v>0</v>
      </c>
      <c r="E629" s="44">
        <f t="shared" ref="E629:L629" si="524">E623</f>
        <v>20</v>
      </c>
      <c r="F629" s="44">
        <f t="shared" si="524"/>
        <v>10</v>
      </c>
      <c r="G629" s="44">
        <f t="shared" si="524"/>
        <v>0</v>
      </c>
      <c r="H629" s="44">
        <f t="shared" si="524"/>
        <v>0</v>
      </c>
      <c r="I629" s="44">
        <f t="shared" si="524"/>
        <v>0</v>
      </c>
      <c r="J629" s="44">
        <f t="shared" si="524"/>
        <v>0</v>
      </c>
      <c r="K629" s="44">
        <f t="shared" si="524"/>
        <v>0</v>
      </c>
      <c r="L629" s="44">
        <f t="shared" si="524"/>
        <v>0</v>
      </c>
      <c r="M629" s="44">
        <v>81001</v>
      </c>
      <c r="N629" s="44">
        <v>9205</v>
      </c>
      <c r="O629" s="44">
        <v>1</v>
      </c>
    </row>
    <row r="630" spans="1:15" x14ac:dyDescent="0.15">
      <c r="A630" s="121">
        <f t="shared" si="485"/>
        <v>920501</v>
      </c>
      <c r="B630" s="121" t="str">
        <f>IF(ISNA(VLOOKUP(C630,Heroes_Config!$A$5:$B$148,2,)),"",VLOOKUP(C630,Heroes_Config!$A$5:$B$148,2,))</f>
        <v>敌紫弓骑3</v>
      </c>
      <c r="C630" s="121">
        <v>9205</v>
      </c>
      <c r="D630" s="44">
        <v>1</v>
      </c>
      <c r="E630" s="44">
        <f t="shared" ref="E630:L630" si="525">E624</f>
        <v>50</v>
      </c>
      <c r="F630" s="44">
        <f t="shared" si="525"/>
        <v>25</v>
      </c>
      <c r="G630" s="44">
        <f t="shared" si="525"/>
        <v>0.2</v>
      </c>
      <c r="H630" s="44">
        <f t="shared" si="525"/>
        <v>0.2</v>
      </c>
      <c r="I630" s="44">
        <f t="shared" si="525"/>
        <v>0.2</v>
      </c>
      <c r="J630" s="44">
        <f t="shared" si="525"/>
        <v>0.1</v>
      </c>
      <c r="K630" s="44">
        <f t="shared" si="525"/>
        <v>0</v>
      </c>
      <c r="L630" s="44">
        <f t="shared" si="525"/>
        <v>0</v>
      </c>
      <c r="M630" s="44">
        <v>81001</v>
      </c>
      <c r="N630" s="44">
        <v>9205</v>
      </c>
      <c r="O630" s="44">
        <v>2</v>
      </c>
    </row>
    <row r="631" spans="1:15" x14ac:dyDescent="0.15">
      <c r="A631" s="121">
        <f t="shared" si="485"/>
        <v>920502</v>
      </c>
      <c r="B631" s="121" t="str">
        <f>IF(ISNA(VLOOKUP(C631,Heroes_Config!$A$5:$B$148,2,)),"",VLOOKUP(C631,Heroes_Config!$A$5:$B$148,2,))</f>
        <v>敌紫弓骑3</v>
      </c>
      <c r="C631" s="121">
        <v>9205</v>
      </c>
      <c r="D631" s="44">
        <v>2</v>
      </c>
      <c r="E631" s="44">
        <f t="shared" ref="E631:L631" si="526">E625</f>
        <v>100</v>
      </c>
      <c r="F631" s="44">
        <f t="shared" si="526"/>
        <v>40</v>
      </c>
      <c r="G631" s="44">
        <f t="shared" si="526"/>
        <v>0.4</v>
      </c>
      <c r="H631" s="44">
        <f t="shared" si="526"/>
        <v>0.4</v>
      </c>
      <c r="I631" s="44">
        <f t="shared" si="526"/>
        <v>0.4</v>
      </c>
      <c r="J631" s="44">
        <f t="shared" si="526"/>
        <v>0.2</v>
      </c>
      <c r="K631" s="44">
        <f t="shared" si="526"/>
        <v>0</v>
      </c>
      <c r="L631" s="44">
        <f t="shared" si="526"/>
        <v>0</v>
      </c>
      <c r="M631" s="44">
        <v>81001</v>
      </c>
      <c r="N631" s="44">
        <v>9205</v>
      </c>
      <c r="O631" s="44">
        <v>3</v>
      </c>
    </row>
    <row r="632" spans="1:15" x14ac:dyDescent="0.15">
      <c r="A632" s="121">
        <f t="shared" si="485"/>
        <v>920503</v>
      </c>
      <c r="B632" s="121" t="str">
        <f>IF(ISNA(VLOOKUP(C632,Heroes_Config!$A$5:$B$148,2,)),"",VLOOKUP(C632,Heroes_Config!$A$5:$B$148,2,))</f>
        <v>敌紫弓骑3</v>
      </c>
      <c r="C632" s="121">
        <v>9205</v>
      </c>
      <c r="D632" s="44">
        <v>3</v>
      </c>
      <c r="E632" s="44">
        <f t="shared" ref="E632:L632" si="527">E626</f>
        <v>200</v>
      </c>
      <c r="F632" s="44">
        <f t="shared" si="527"/>
        <v>50</v>
      </c>
      <c r="G632" s="44">
        <f t="shared" si="527"/>
        <v>0.6</v>
      </c>
      <c r="H632" s="44">
        <f t="shared" si="527"/>
        <v>0.6</v>
      </c>
      <c r="I632" s="44">
        <f t="shared" si="527"/>
        <v>0.6</v>
      </c>
      <c r="J632" s="44">
        <f t="shared" si="527"/>
        <v>0.3</v>
      </c>
      <c r="K632" s="44">
        <f t="shared" si="527"/>
        <v>0</v>
      </c>
      <c r="L632" s="44">
        <f t="shared" si="527"/>
        <v>0</v>
      </c>
      <c r="M632" s="44">
        <v>81001</v>
      </c>
      <c r="N632" s="44">
        <v>9205</v>
      </c>
      <c r="O632" s="44">
        <v>3</v>
      </c>
    </row>
    <row r="633" spans="1:15" x14ac:dyDescent="0.15">
      <c r="A633" s="121">
        <f t="shared" si="485"/>
        <v>920504</v>
      </c>
      <c r="B633" s="121" t="str">
        <f>IF(ISNA(VLOOKUP(C633,Heroes_Config!$A$5:$B$148,2,)),"",VLOOKUP(C633,Heroes_Config!$A$5:$B$148,2,))</f>
        <v>敌紫弓骑3</v>
      </c>
      <c r="C633" s="121">
        <v>9205</v>
      </c>
      <c r="D633" s="44">
        <v>4</v>
      </c>
      <c r="E633" s="44">
        <f t="shared" ref="E633:L633" si="528">E627</f>
        <v>400</v>
      </c>
      <c r="F633" s="44">
        <f t="shared" si="528"/>
        <v>60</v>
      </c>
      <c r="G633" s="44">
        <f t="shared" si="528"/>
        <v>0.8</v>
      </c>
      <c r="H633" s="44">
        <f t="shared" si="528"/>
        <v>0.8</v>
      </c>
      <c r="I633" s="44">
        <f t="shared" si="528"/>
        <v>0.8</v>
      </c>
      <c r="J633" s="44">
        <f t="shared" si="528"/>
        <v>0.4</v>
      </c>
      <c r="K633" s="44">
        <f t="shared" si="528"/>
        <v>0</v>
      </c>
      <c r="L633" s="44">
        <f t="shared" si="528"/>
        <v>0</v>
      </c>
      <c r="M633" s="44">
        <v>81001</v>
      </c>
      <c r="N633" s="44">
        <v>9205</v>
      </c>
      <c r="O633" s="44">
        <v>4</v>
      </c>
    </row>
    <row r="634" spans="1:15" x14ac:dyDescent="0.15">
      <c r="A634" s="121">
        <f t="shared" si="485"/>
        <v>920505</v>
      </c>
      <c r="B634" s="121" t="str">
        <f>IF(ISNA(VLOOKUP(C634,Heroes_Config!$A$5:$B$148,2,)),"",VLOOKUP(C634,Heroes_Config!$A$5:$B$148,2,))</f>
        <v>敌紫弓骑3</v>
      </c>
      <c r="C634" s="121">
        <v>9205</v>
      </c>
      <c r="D634" s="44">
        <v>5</v>
      </c>
      <c r="E634" s="44">
        <f t="shared" ref="E634:L634" si="529">E628</f>
        <v>0</v>
      </c>
      <c r="F634" s="44">
        <f t="shared" si="529"/>
        <v>0</v>
      </c>
      <c r="G634" s="44">
        <f t="shared" si="529"/>
        <v>1</v>
      </c>
      <c r="H634" s="44">
        <f t="shared" si="529"/>
        <v>1</v>
      </c>
      <c r="I634" s="44">
        <f t="shared" si="529"/>
        <v>1</v>
      </c>
      <c r="J634" s="44">
        <f t="shared" si="529"/>
        <v>0.5</v>
      </c>
      <c r="K634" s="44">
        <f t="shared" si="529"/>
        <v>0</v>
      </c>
      <c r="L634" s="44">
        <f t="shared" si="529"/>
        <v>0</v>
      </c>
      <c r="M634" s="44">
        <v>81001</v>
      </c>
      <c r="N634" s="44">
        <v>9205</v>
      </c>
      <c r="O634" s="44">
        <v>4</v>
      </c>
    </row>
    <row r="635" spans="1:15" x14ac:dyDescent="0.15">
      <c r="A635" s="121">
        <f t="shared" si="485"/>
        <v>920600</v>
      </c>
      <c r="B635" s="121" t="str">
        <f>IF(ISNA(VLOOKUP(C635,Heroes_Config!$A$5:$B$148,2,)),"",VLOOKUP(C635,Heroes_Config!$A$5:$B$148,2,))</f>
        <v>敌紫弓3</v>
      </c>
      <c r="C635" s="121">
        <v>9206</v>
      </c>
      <c r="D635" s="44">
        <v>0</v>
      </c>
      <c r="E635" s="44">
        <f t="shared" ref="E635:L635" si="530">E629</f>
        <v>20</v>
      </c>
      <c r="F635" s="44">
        <f t="shared" si="530"/>
        <v>10</v>
      </c>
      <c r="G635" s="44">
        <f t="shared" si="530"/>
        <v>0</v>
      </c>
      <c r="H635" s="44">
        <f t="shared" si="530"/>
        <v>0</v>
      </c>
      <c r="I635" s="44">
        <f t="shared" si="530"/>
        <v>0</v>
      </c>
      <c r="J635" s="44">
        <f t="shared" si="530"/>
        <v>0</v>
      </c>
      <c r="K635" s="44">
        <f t="shared" si="530"/>
        <v>0</v>
      </c>
      <c r="L635" s="44">
        <f t="shared" si="530"/>
        <v>0</v>
      </c>
      <c r="M635" s="44">
        <v>80401</v>
      </c>
      <c r="N635" s="44">
        <v>9206</v>
      </c>
      <c r="O635" s="44">
        <v>1</v>
      </c>
    </row>
    <row r="636" spans="1:15" x14ac:dyDescent="0.15">
      <c r="A636" s="121">
        <f t="shared" si="485"/>
        <v>920601</v>
      </c>
      <c r="B636" s="121" t="str">
        <f>IF(ISNA(VLOOKUP(C636,Heroes_Config!$A$5:$B$148,2,)),"",VLOOKUP(C636,Heroes_Config!$A$5:$B$148,2,))</f>
        <v>敌紫弓3</v>
      </c>
      <c r="C636" s="121">
        <v>9206</v>
      </c>
      <c r="D636" s="44">
        <v>1</v>
      </c>
      <c r="E636" s="44">
        <f t="shared" ref="E636:L636" si="531">E630</f>
        <v>50</v>
      </c>
      <c r="F636" s="44">
        <f t="shared" si="531"/>
        <v>25</v>
      </c>
      <c r="G636" s="44">
        <f t="shared" si="531"/>
        <v>0.2</v>
      </c>
      <c r="H636" s="44">
        <f t="shared" si="531"/>
        <v>0.2</v>
      </c>
      <c r="I636" s="44">
        <f t="shared" si="531"/>
        <v>0.2</v>
      </c>
      <c r="J636" s="44">
        <f t="shared" si="531"/>
        <v>0.1</v>
      </c>
      <c r="K636" s="44">
        <f t="shared" si="531"/>
        <v>0</v>
      </c>
      <c r="L636" s="44">
        <f t="shared" si="531"/>
        <v>0</v>
      </c>
      <c r="M636" s="44">
        <v>80401</v>
      </c>
      <c r="N636" s="44">
        <v>9206</v>
      </c>
      <c r="O636" s="44">
        <v>2</v>
      </c>
    </row>
    <row r="637" spans="1:15" x14ac:dyDescent="0.15">
      <c r="A637" s="121">
        <f t="shared" si="485"/>
        <v>920602</v>
      </c>
      <c r="B637" s="121" t="str">
        <f>IF(ISNA(VLOOKUP(C637,Heroes_Config!$A$5:$B$148,2,)),"",VLOOKUP(C637,Heroes_Config!$A$5:$B$148,2,))</f>
        <v>敌紫弓3</v>
      </c>
      <c r="C637" s="121">
        <v>9206</v>
      </c>
      <c r="D637" s="44">
        <v>2</v>
      </c>
      <c r="E637" s="44">
        <f t="shared" ref="E637:L637" si="532">E631</f>
        <v>100</v>
      </c>
      <c r="F637" s="44">
        <f t="shared" si="532"/>
        <v>40</v>
      </c>
      <c r="G637" s="44">
        <f t="shared" si="532"/>
        <v>0.4</v>
      </c>
      <c r="H637" s="44">
        <f t="shared" si="532"/>
        <v>0.4</v>
      </c>
      <c r="I637" s="44">
        <f t="shared" si="532"/>
        <v>0.4</v>
      </c>
      <c r="J637" s="44">
        <f t="shared" si="532"/>
        <v>0.2</v>
      </c>
      <c r="K637" s="44">
        <f t="shared" si="532"/>
        <v>0</v>
      </c>
      <c r="L637" s="44">
        <f t="shared" si="532"/>
        <v>0</v>
      </c>
      <c r="M637" s="44">
        <v>80401</v>
      </c>
      <c r="N637" s="44">
        <v>9206</v>
      </c>
      <c r="O637" s="44">
        <v>3</v>
      </c>
    </row>
    <row r="638" spans="1:15" x14ac:dyDescent="0.15">
      <c r="A638" s="121">
        <f t="shared" si="485"/>
        <v>920603</v>
      </c>
      <c r="B638" s="121" t="str">
        <f>IF(ISNA(VLOOKUP(C638,Heroes_Config!$A$5:$B$148,2,)),"",VLOOKUP(C638,Heroes_Config!$A$5:$B$148,2,))</f>
        <v>敌紫弓3</v>
      </c>
      <c r="C638" s="121">
        <v>9206</v>
      </c>
      <c r="D638" s="44">
        <v>3</v>
      </c>
      <c r="E638" s="44">
        <f t="shared" ref="E638:L638" si="533">E632</f>
        <v>200</v>
      </c>
      <c r="F638" s="44">
        <f t="shared" si="533"/>
        <v>50</v>
      </c>
      <c r="G638" s="44">
        <f t="shared" si="533"/>
        <v>0.6</v>
      </c>
      <c r="H638" s="44">
        <f t="shared" si="533"/>
        <v>0.6</v>
      </c>
      <c r="I638" s="44">
        <f t="shared" si="533"/>
        <v>0.6</v>
      </c>
      <c r="J638" s="44">
        <f t="shared" si="533"/>
        <v>0.3</v>
      </c>
      <c r="K638" s="44">
        <f t="shared" si="533"/>
        <v>0</v>
      </c>
      <c r="L638" s="44">
        <f t="shared" si="533"/>
        <v>0</v>
      </c>
      <c r="M638" s="44">
        <v>80401</v>
      </c>
      <c r="N638" s="44">
        <v>9206</v>
      </c>
      <c r="O638" s="44">
        <v>3</v>
      </c>
    </row>
    <row r="639" spans="1:15" x14ac:dyDescent="0.15">
      <c r="A639" s="121">
        <f t="shared" si="485"/>
        <v>920604</v>
      </c>
      <c r="B639" s="121" t="str">
        <f>IF(ISNA(VLOOKUP(C639,Heroes_Config!$A$5:$B$148,2,)),"",VLOOKUP(C639,Heroes_Config!$A$5:$B$148,2,))</f>
        <v>敌紫弓3</v>
      </c>
      <c r="C639" s="121">
        <v>9206</v>
      </c>
      <c r="D639" s="44">
        <v>4</v>
      </c>
      <c r="E639" s="44">
        <f t="shared" ref="E639:L639" si="534">E633</f>
        <v>400</v>
      </c>
      <c r="F639" s="44">
        <f t="shared" si="534"/>
        <v>60</v>
      </c>
      <c r="G639" s="44">
        <f t="shared" si="534"/>
        <v>0.8</v>
      </c>
      <c r="H639" s="44">
        <f t="shared" si="534"/>
        <v>0.8</v>
      </c>
      <c r="I639" s="44">
        <f t="shared" si="534"/>
        <v>0.8</v>
      </c>
      <c r="J639" s="44">
        <f t="shared" si="534"/>
        <v>0.4</v>
      </c>
      <c r="K639" s="44">
        <f t="shared" si="534"/>
        <v>0</v>
      </c>
      <c r="L639" s="44">
        <f t="shared" si="534"/>
        <v>0</v>
      </c>
      <c r="M639" s="44">
        <v>80401</v>
      </c>
      <c r="N639" s="44">
        <v>9206</v>
      </c>
      <c r="O639" s="44">
        <v>4</v>
      </c>
    </row>
    <row r="640" spans="1:15" x14ac:dyDescent="0.15">
      <c r="A640" s="121">
        <f t="shared" si="485"/>
        <v>920605</v>
      </c>
      <c r="B640" s="121" t="str">
        <f>IF(ISNA(VLOOKUP(C640,Heroes_Config!$A$5:$B$148,2,)),"",VLOOKUP(C640,Heroes_Config!$A$5:$B$148,2,))</f>
        <v>敌紫弓3</v>
      </c>
      <c r="C640" s="121">
        <v>9206</v>
      </c>
      <c r="D640" s="44">
        <v>5</v>
      </c>
      <c r="E640" s="44">
        <f t="shared" ref="E640:L640" si="535">E634</f>
        <v>0</v>
      </c>
      <c r="F640" s="44">
        <f t="shared" si="535"/>
        <v>0</v>
      </c>
      <c r="G640" s="44">
        <f t="shared" si="535"/>
        <v>1</v>
      </c>
      <c r="H640" s="44">
        <f t="shared" si="535"/>
        <v>1</v>
      </c>
      <c r="I640" s="44">
        <f t="shared" si="535"/>
        <v>1</v>
      </c>
      <c r="J640" s="44">
        <f t="shared" si="535"/>
        <v>0.5</v>
      </c>
      <c r="K640" s="44">
        <f t="shared" si="535"/>
        <v>0</v>
      </c>
      <c r="L640" s="44">
        <f t="shared" si="535"/>
        <v>0</v>
      </c>
      <c r="M640" s="44">
        <v>80401</v>
      </c>
      <c r="N640" s="44">
        <v>9206</v>
      </c>
      <c r="O640" s="44">
        <v>4</v>
      </c>
    </row>
    <row r="641" spans="1:15" x14ac:dyDescent="0.15">
      <c r="A641" s="121">
        <f t="shared" si="485"/>
        <v>920700</v>
      </c>
      <c r="B641" s="121" t="str">
        <f>IF(ISNA(VLOOKUP(C641,Heroes_Config!$A$5:$B$148,2,)),"",VLOOKUP(C641,Heroes_Config!$A$5:$B$148,2,))</f>
        <v>敌紫法3</v>
      </c>
      <c r="C641" s="121">
        <v>9207</v>
      </c>
      <c r="D641" s="44">
        <v>0</v>
      </c>
      <c r="E641" s="44">
        <f t="shared" ref="E641:L641" si="536">E635</f>
        <v>20</v>
      </c>
      <c r="F641" s="44">
        <f t="shared" si="536"/>
        <v>10</v>
      </c>
      <c r="G641" s="44">
        <f t="shared" si="536"/>
        <v>0</v>
      </c>
      <c r="H641" s="44">
        <f t="shared" si="536"/>
        <v>0</v>
      </c>
      <c r="I641" s="44">
        <f t="shared" si="536"/>
        <v>0</v>
      </c>
      <c r="J641" s="44">
        <f t="shared" si="536"/>
        <v>0</v>
      </c>
      <c r="K641" s="44">
        <f t="shared" si="536"/>
        <v>0</v>
      </c>
      <c r="L641" s="44">
        <f t="shared" si="536"/>
        <v>0</v>
      </c>
      <c r="M641" s="44">
        <v>80501</v>
      </c>
      <c r="N641" s="44">
        <v>9207</v>
      </c>
      <c r="O641" s="44">
        <v>1</v>
      </c>
    </row>
    <row r="642" spans="1:15" x14ac:dyDescent="0.15">
      <c r="A642" s="121">
        <f t="shared" si="485"/>
        <v>920701</v>
      </c>
      <c r="B642" s="121" t="str">
        <f>IF(ISNA(VLOOKUP(C642,Heroes_Config!$A$5:$B$148,2,)),"",VLOOKUP(C642,Heroes_Config!$A$5:$B$148,2,))</f>
        <v>敌紫法3</v>
      </c>
      <c r="C642" s="121">
        <v>9207</v>
      </c>
      <c r="D642" s="44">
        <v>1</v>
      </c>
      <c r="E642" s="44">
        <f t="shared" ref="E642:L642" si="537">E636</f>
        <v>50</v>
      </c>
      <c r="F642" s="44">
        <f t="shared" si="537"/>
        <v>25</v>
      </c>
      <c r="G642" s="44">
        <f t="shared" si="537"/>
        <v>0.2</v>
      </c>
      <c r="H642" s="44">
        <f t="shared" si="537"/>
        <v>0.2</v>
      </c>
      <c r="I642" s="44">
        <f t="shared" si="537"/>
        <v>0.2</v>
      </c>
      <c r="J642" s="44">
        <f t="shared" si="537"/>
        <v>0.1</v>
      </c>
      <c r="K642" s="44">
        <f t="shared" si="537"/>
        <v>0</v>
      </c>
      <c r="L642" s="44">
        <f t="shared" si="537"/>
        <v>0</v>
      </c>
      <c r="M642" s="44">
        <v>80501</v>
      </c>
      <c r="N642" s="44">
        <v>9207</v>
      </c>
      <c r="O642" s="44">
        <v>2</v>
      </c>
    </row>
    <row r="643" spans="1:15" x14ac:dyDescent="0.15">
      <c r="A643" s="121">
        <f t="shared" si="485"/>
        <v>920702</v>
      </c>
      <c r="B643" s="121" t="str">
        <f>IF(ISNA(VLOOKUP(C643,Heroes_Config!$A$5:$B$148,2,)),"",VLOOKUP(C643,Heroes_Config!$A$5:$B$148,2,))</f>
        <v>敌紫法3</v>
      </c>
      <c r="C643" s="121">
        <v>9207</v>
      </c>
      <c r="D643" s="44">
        <v>2</v>
      </c>
      <c r="E643" s="44">
        <f t="shared" ref="E643:L643" si="538">E637</f>
        <v>100</v>
      </c>
      <c r="F643" s="44">
        <f t="shared" si="538"/>
        <v>40</v>
      </c>
      <c r="G643" s="44">
        <f t="shared" si="538"/>
        <v>0.4</v>
      </c>
      <c r="H643" s="44">
        <f t="shared" si="538"/>
        <v>0.4</v>
      </c>
      <c r="I643" s="44">
        <f t="shared" si="538"/>
        <v>0.4</v>
      </c>
      <c r="J643" s="44">
        <f t="shared" si="538"/>
        <v>0.2</v>
      </c>
      <c r="K643" s="44">
        <f t="shared" si="538"/>
        <v>0</v>
      </c>
      <c r="L643" s="44">
        <f t="shared" si="538"/>
        <v>0</v>
      </c>
      <c r="M643" s="44">
        <v>80501</v>
      </c>
      <c r="N643" s="44">
        <v>9207</v>
      </c>
      <c r="O643" s="44">
        <v>3</v>
      </c>
    </row>
    <row r="644" spans="1:15" x14ac:dyDescent="0.15">
      <c r="A644" s="121">
        <f t="shared" si="485"/>
        <v>920703</v>
      </c>
      <c r="B644" s="121" t="str">
        <f>IF(ISNA(VLOOKUP(C644,Heroes_Config!$A$5:$B$148,2,)),"",VLOOKUP(C644,Heroes_Config!$A$5:$B$148,2,))</f>
        <v>敌紫法3</v>
      </c>
      <c r="C644" s="121">
        <v>9207</v>
      </c>
      <c r="D644" s="44">
        <v>3</v>
      </c>
      <c r="E644" s="44">
        <f t="shared" ref="E644:L644" si="539">E638</f>
        <v>200</v>
      </c>
      <c r="F644" s="44">
        <f t="shared" si="539"/>
        <v>50</v>
      </c>
      <c r="G644" s="44">
        <f t="shared" si="539"/>
        <v>0.6</v>
      </c>
      <c r="H644" s="44">
        <f t="shared" si="539"/>
        <v>0.6</v>
      </c>
      <c r="I644" s="44">
        <f t="shared" si="539"/>
        <v>0.6</v>
      </c>
      <c r="J644" s="44">
        <f t="shared" si="539"/>
        <v>0.3</v>
      </c>
      <c r="K644" s="44">
        <f t="shared" si="539"/>
        <v>0</v>
      </c>
      <c r="L644" s="44">
        <f t="shared" si="539"/>
        <v>0</v>
      </c>
      <c r="M644" s="44">
        <v>80501</v>
      </c>
      <c r="N644" s="44">
        <v>9207</v>
      </c>
      <c r="O644" s="44">
        <v>3</v>
      </c>
    </row>
    <row r="645" spans="1:15" x14ac:dyDescent="0.15">
      <c r="A645" s="121">
        <f t="shared" si="485"/>
        <v>920704</v>
      </c>
      <c r="B645" s="121" t="str">
        <f>IF(ISNA(VLOOKUP(C645,Heroes_Config!$A$5:$B$148,2,)),"",VLOOKUP(C645,Heroes_Config!$A$5:$B$148,2,))</f>
        <v>敌紫法3</v>
      </c>
      <c r="C645" s="121">
        <v>9207</v>
      </c>
      <c r="D645" s="44">
        <v>4</v>
      </c>
      <c r="E645" s="44">
        <f t="shared" ref="E645:L645" si="540">E639</f>
        <v>400</v>
      </c>
      <c r="F645" s="44">
        <f t="shared" si="540"/>
        <v>60</v>
      </c>
      <c r="G645" s="44">
        <f t="shared" si="540"/>
        <v>0.8</v>
      </c>
      <c r="H645" s="44">
        <f t="shared" si="540"/>
        <v>0.8</v>
      </c>
      <c r="I645" s="44">
        <f t="shared" si="540"/>
        <v>0.8</v>
      </c>
      <c r="J645" s="44">
        <f t="shared" si="540"/>
        <v>0.4</v>
      </c>
      <c r="K645" s="44">
        <f t="shared" si="540"/>
        <v>0</v>
      </c>
      <c r="L645" s="44">
        <f t="shared" si="540"/>
        <v>0</v>
      </c>
      <c r="M645" s="44">
        <v>80501</v>
      </c>
      <c r="N645" s="44">
        <v>9207</v>
      </c>
      <c r="O645" s="44">
        <v>4</v>
      </c>
    </row>
    <row r="646" spans="1:15" x14ac:dyDescent="0.15">
      <c r="A646" s="121">
        <f t="shared" si="485"/>
        <v>920705</v>
      </c>
      <c r="B646" s="121" t="str">
        <f>IF(ISNA(VLOOKUP(C646,Heroes_Config!$A$5:$B$148,2,)),"",VLOOKUP(C646,Heroes_Config!$A$5:$B$148,2,))</f>
        <v>敌紫法3</v>
      </c>
      <c r="C646" s="121">
        <v>9207</v>
      </c>
      <c r="D646" s="44">
        <v>5</v>
      </c>
      <c r="E646" s="44">
        <f t="shared" ref="E646:L646" si="541">E640</f>
        <v>0</v>
      </c>
      <c r="F646" s="44">
        <f t="shared" si="541"/>
        <v>0</v>
      </c>
      <c r="G646" s="44">
        <f t="shared" si="541"/>
        <v>1</v>
      </c>
      <c r="H646" s="44">
        <f t="shared" si="541"/>
        <v>1</v>
      </c>
      <c r="I646" s="44">
        <f t="shared" si="541"/>
        <v>1</v>
      </c>
      <c r="J646" s="44">
        <f t="shared" si="541"/>
        <v>0.5</v>
      </c>
      <c r="K646" s="44">
        <f t="shared" si="541"/>
        <v>0</v>
      </c>
      <c r="L646" s="44">
        <f t="shared" si="541"/>
        <v>0</v>
      </c>
      <c r="M646" s="44">
        <v>80501</v>
      </c>
      <c r="N646" s="44">
        <v>9207</v>
      </c>
      <c r="O646" s="44">
        <v>4</v>
      </c>
    </row>
    <row r="647" spans="1:15" x14ac:dyDescent="0.15">
      <c r="A647" s="121">
        <f t="shared" si="485"/>
        <v>920800</v>
      </c>
      <c r="B647" s="121" t="str">
        <f>IF(ISNA(VLOOKUP(C647,Heroes_Config!$A$5:$B$148,2,)),"",VLOOKUP(C647,Heroes_Config!$A$5:$B$148,2,))</f>
        <v>敌紫牧3</v>
      </c>
      <c r="C647" s="121">
        <v>9208</v>
      </c>
      <c r="D647" s="44">
        <v>0</v>
      </c>
      <c r="E647" s="44">
        <f t="shared" ref="E647:L647" si="542">E641</f>
        <v>20</v>
      </c>
      <c r="F647" s="44">
        <f t="shared" si="542"/>
        <v>10</v>
      </c>
      <c r="G647" s="44">
        <f t="shared" si="542"/>
        <v>0</v>
      </c>
      <c r="H647" s="44">
        <f t="shared" si="542"/>
        <v>0</v>
      </c>
      <c r="I647" s="44">
        <f t="shared" si="542"/>
        <v>0</v>
      </c>
      <c r="J647" s="44">
        <f t="shared" si="542"/>
        <v>0</v>
      </c>
      <c r="K647" s="44">
        <f t="shared" si="542"/>
        <v>0</v>
      </c>
      <c r="L647" s="44">
        <f t="shared" si="542"/>
        <v>0</v>
      </c>
      <c r="M647" s="44">
        <v>80601</v>
      </c>
      <c r="N647" s="44">
        <v>9208</v>
      </c>
      <c r="O647" s="44">
        <v>1</v>
      </c>
    </row>
    <row r="648" spans="1:15" x14ac:dyDescent="0.15">
      <c r="A648" s="121">
        <f t="shared" si="485"/>
        <v>920801</v>
      </c>
      <c r="B648" s="121" t="str">
        <f>IF(ISNA(VLOOKUP(C648,Heroes_Config!$A$5:$B$148,2,)),"",VLOOKUP(C648,Heroes_Config!$A$5:$B$148,2,))</f>
        <v>敌紫牧3</v>
      </c>
      <c r="C648" s="121">
        <v>9208</v>
      </c>
      <c r="D648" s="44">
        <v>1</v>
      </c>
      <c r="E648" s="44">
        <f t="shared" ref="E648:L648" si="543">E642</f>
        <v>50</v>
      </c>
      <c r="F648" s="44">
        <f t="shared" si="543"/>
        <v>25</v>
      </c>
      <c r="G648" s="44">
        <f t="shared" si="543"/>
        <v>0.2</v>
      </c>
      <c r="H648" s="44">
        <f t="shared" si="543"/>
        <v>0.2</v>
      </c>
      <c r="I648" s="44">
        <f t="shared" si="543"/>
        <v>0.2</v>
      </c>
      <c r="J648" s="44">
        <f t="shared" si="543"/>
        <v>0.1</v>
      </c>
      <c r="K648" s="44">
        <f t="shared" si="543"/>
        <v>0</v>
      </c>
      <c r="L648" s="44">
        <f t="shared" si="543"/>
        <v>0</v>
      </c>
      <c r="M648" s="44">
        <v>80601</v>
      </c>
      <c r="N648" s="44">
        <v>9208</v>
      </c>
      <c r="O648" s="44">
        <v>2</v>
      </c>
    </row>
    <row r="649" spans="1:15" x14ac:dyDescent="0.15">
      <c r="A649" s="121">
        <f t="shared" si="485"/>
        <v>920802</v>
      </c>
      <c r="B649" s="121" t="str">
        <f>IF(ISNA(VLOOKUP(C649,Heroes_Config!$A$5:$B$148,2,)),"",VLOOKUP(C649,Heroes_Config!$A$5:$B$148,2,))</f>
        <v>敌紫牧3</v>
      </c>
      <c r="C649" s="121">
        <v>9208</v>
      </c>
      <c r="D649" s="44">
        <v>2</v>
      </c>
      <c r="E649" s="44">
        <f t="shared" ref="E649:L649" si="544">E643</f>
        <v>100</v>
      </c>
      <c r="F649" s="44">
        <f t="shared" si="544"/>
        <v>40</v>
      </c>
      <c r="G649" s="44">
        <f t="shared" si="544"/>
        <v>0.4</v>
      </c>
      <c r="H649" s="44">
        <f t="shared" si="544"/>
        <v>0.4</v>
      </c>
      <c r="I649" s="44">
        <f t="shared" si="544"/>
        <v>0.4</v>
      </c>
      <c r="J649" s="44">
        <f t="shared" si="544"/>
        <v>0.2</v>
      </c>
      <c r="K649" s="44">
        <f t="shared" si="544"/>
        <v>0</v>
      </c>
      <c r="L649" s="44">
        <f t="shared" si="544"/>
        <v>0</v>
      </c>
      <c r="M649" s="44">
        <v>80601</v>
      </c>
      <c r="N649" s="44">
        <v>9208</v>
      </c>
      <c r="O649" s="44">
        <v>3</v>
      </c>
    </row>
    <row r="650" spans="1:15" x14ac:dyDescent="0.15">
      <c r="A650" s="121">
        <f t="shared" si="485"/>
        <v>920803</v>
      </c>
      <c r="B650" s="121" t="str">
        <f>IF(ISNA(VLOOKUP(C650,Heroes_Config!$A$5:$B$148,2,)),"",VLOOKUP(C650,Heroes_Config!$A$5:$B$148,2,))</f>
        <v>敌紫牧3</v>
      </c>
      <c r="C650" s="121">
        <v>9208</v>
      </c>
      <c r="D650" s="44">
        <v>3</v>
      </c>
      <c r="E650" s="44">
        <f t="shared" ref="E650:L650" si="545">E644</f>
        <v>200</v>
      </c>
      <c r="F650" s="44">
        <f t="shared" si="545"/>
        <v>50</v>
      </c>
      <c r="G650" s="44">
        <f t="shared" si="545"/>
        <v>0.6</v>
      </c>
      <c r="H650" s="44">
        <f t="shared" si="545"/>
        <v>0.6</v>
      </c>
      <c r="I650" s="44">
        <f t="shared" si="545"/>
        <v>0.6</v>
      </c>
      <c r="J650" s="44">
        <f t="shared" si="545"/>
        <v>0.3</v>
      </c>
      <c r="K650" s="44">
        <f t="shared" si="545"/>
        <v>0</v>
      </c>
      <c r="L650" s="44">
        <f t="shared" si="545"/>
        <v>0</v>
      </c>
      <c r="M650" s="44">
        <v>80601</v>
      </c>
      <c r="N650" s="44">
        <v>9208</v>
      </c>
      <c r="O650" s="44">
        <v>3</v>
      </c>
    </row>
    <row r="651" spans="1:15" x14ac:dyDescent="0.15">
      <c r="A651" s="121">
        <f t="shared" si="485"/>
        <v>920804</v>
      </c>
      <c r="B651" s="121" t="str">
        <f>IF(ISNA(VLOOKUP(C651,Heroes_Config!$A$5:$B$148,2,)),"",VLOOKUP(C651,Heroes_Config!$A$5:$B$148,2,))</f>
        <v>敌紫牧3</v>
      </c>
      <c r="C651" s="121">
        <v>9208</v>
      </c>
      <c r="D651" s="44">
        <v>4</v>
      </c>
      <c r="E651" s="44">
        <f t="shared" ref="E651:L651" si="546">E645</f>
        <v>400</v>
      </c>
      <c r="F651" s="44">
        <f t="shared" si="546"/>
        <v>60</v>
      </c>
      <c r="G651" s="44">
        <f t="shared" si="546"/>
        <v>0.8</v>
      </c>
      <c r="H651" s="44">
        <f t="shared" si="546"/>
        <v>0.8</v>
      </c>
      <c r="I651" s="44">
        <f t="shared" si="546"/>
        <v>0.8</v>
      </c>
      <c r="J651" s="44">
        <f t="shared" si="546"/>
        <v>0.4</v>
      </c>
      <c r="K651" s="44">
        <f t="shared" si="546"/>
        <v>0</v>
      </c>
      <c r="L651" s="44">
        <f t="shared" si="546"/>
        <v>0</v>
      </c>
      <c r="M651" s="44">
        <v>80601</v>
      </c>
      <c r="N651" s="44">
        <v>9208</v>
      </c>
      <c r="O651" s="44">
        <v>4</v>
      </c>
    </row>
    <row r="652" spans="1:15" x14ac:dyDescent="0.15">
      <c r="A652" s="121">
        <f t="shared" si="485"/>
        <v>920805</v>
      </c>
      <c r="B652" s="121" t="str">
        <f>IF(ISNA(VLOOKUP(C652,Heroes_Config!$A$5:$B$148,2,)),"",VLOOKUP(C652,Heroes_Config!$A$5:$B$148,2,))</f>
        <v>敌紫牧3</v>
      </c>
      <c r="C652" s="121">
        <v>9208</v>
      </c>
      <c r="D652" s="44">
        <v>5</v>
      </c>
      <c r="E652" s="44">
        <f t="shared" ref="E652:L652" si="547">E646</f>
        <v>0</v>
      </c>
      <c r="F652" s="44">
        <f t="shared" si="547"/>
        <v>0</v>
      </c>
      <c r="G652" s="44">
        <f t="shared" si="547"/>
        <v>1</v>
      </c>
      <c r="H652" s="44">
        <f t="shared" si="547"/>
        <v>1</v>
      </c>
      <c r="I652" s="44">
        <f t="shared" si="547"/>
        <v>1</v>
      </c>
      <c r="J652" s="44">
        <f t="shared" si="547"/>
        <v>0.5</v>
      </c>
      <c r="K652" s="44">
        <f t="shared" si="547"/>
        <v>0</v>
      </c>
      <c r="L652" s="44">
        <f t="shared" si="547"/>
        <v>0</v>
      </c>
      <c r="M652" s="44">
        <v>80601</v>
      </c>
      <c r="N652" s="44">
        <v>9208</v>
      </c>
      <c r="O652" s="44">
        <v>4</v>
      </c>
    </row>
    <row r="653" spans="1:15" x14ac:dyDescent="0.15">
      <c r="A653" s="121">
        <f t="shared" si="485"/>
        <v>920900</v>
      </c>
      <c r="B653" s="121" t="str">
        <f>IF(ISNA(VLOOKUP(C653,Heroes_Config!$A$5:$B$148,2,)),"",VLOOKUP(C653,Heroes_Config!$A$5:$B$148,2,))</f>
        <v>敌紫忍者3</v>
      </c>
      <c r="C653" s="121">
        <v>9209</v>
      </c>
      <c r="D653" s="44">
        <v>0</v>
      </c>
      <c r="E653" s="44">
        <f t="shared" ref="E653:L653" si="548">E647</f>
        <v>20</v>
      </c>
      <c r="F653" s="44">
        <f t="shared" si="548"/>
        <v>10</v>
      </c>
      <c r="G653" s="44">
        <f t="shared" si="548"/>
        <v>0</v>
      </c>
      <c r="H653" s="44">
        <f t="shared" si="548"/>
        <v>0</v>
      </c>
      <c r="I653" s="44">
        <f t="shared" si="548"/>
        <v>0</v>
      </c>
      <c r="J653" s="44">
        <f t="shared" si="548"/>
        <v>0</v>
      </c>
      <c r="K653" s="44">
        <f t="shared" si="548"/>
        <v>0</v>
      </c>
      <c r="L653" s="44">
        <f t="shared" si="548"/>
        <v>0</v>
      </c>
      <c r="M653" s="44">
        <v>80901</v>
      </c>
      <c r="N653" s="44">
        <v>9209</v>
      </c>
      <c r="O653" s="44">
        <v>1</v>
      </c>
    </row>
    <row r="654" spans="1:15" x14ac:dyDescent="0.15">
      <c r="A654" s="121">
        <f t="shared" si="485"/>
        <v>920901</v>
      </c>
      <c r="B654" s="121" t="str">
        <f>IF(ISNA(VLOOKUP(C654,Heroes_Config!$A$5:$B$148,2,)),"",VLOOKUP(C654,Heroes_Config!$A$5:$B$148,2,))</f>
        <v>敌紫忍者3</v>
      </c>
      <c r="C654" s="121">
        <v>9209</v>
      </c>
      <c r="D654" s="44">
        <v>1</v>
      </c>
      <c r="E654" s="44">
        <f t="shared" ref="E654:L654" si="549">E648</f>
        <v>50</v>
      </c>
      <c r="F654" s="44">
        <f t="shared" si="549"/>
        <v>25</v>
      </c>
      <c r="G654" s="44">
        <f t="shared" si="549"/>
        <v>0.2</v>
      </c>
      <c r="H654" s="44">
        <f t="shared" si="549"/>
        <v>0.2</v>
      </c>
      <c r="I654" s="44">
        <f t="shared" si="549"/>
        <v>0.2</v>
      </c>
      <c r="J654" s="44">
        <f t="shared" si="549"/>
        <v>0.1</v>
      </c>
      <c r="K654" s="44">
        <f t="shared" si="549"/>
        <v>0</v>
      </c>
      <c r="L654" s="44">
        <f t="shared" si="549"/>
        <v>0</v>
      </c>
      <c r="M654" s="44">
        <v>80901</v>
      </c>
      <c r="N654" s="44">
        <v>9209</v>
      </c>
      <c r="O654" s="44">
        <v>2</v>
      </c>
    </row>
    <row r="655" spans="1:15" x14ac:dyDescent="0.15">
      <c r="A655" s="121">
        <f t="shared" ref="A655:A778" si="550">C655*100+D655</f>
        <v>920902</v>
      </c>
      <c r="B655" s="121" t="str">
        <f>IF(ISNA(VLOOKUP(C655,Heroes_Config!$A$5:$B$148,2,)),"",VLOOKUP(C655,Heroes_Config!$A$5:$B$148,2,))</f>
        <v>敌紫忍者3</v>
      </c>
      <c r="C655" s="121">
        <v>9209</v>
      </c>
      <c r="D655" s="44">
        <v>2</v>
      </c>
      <c r="E655" s="44">
        <f t="shared" ref="E655:L655" si="551">E649</f>
        <v>100</v>
      </c>
      <c r="F655" s="44">
        <f t="shared" si="551"/>
        <v>40</v>
      </c>
      <c r="G655" s="44">
        <f t="shared" si="551"/>
        <v>0.4</v>
      </c>
      <c r="H655" s="44">
        <f t="shared" si="551"/>
        <v>0.4</v>
      </c>
      <c r="I655" s="44">
        <f t="shared" si="551"/>
        <v>0.4</v>
      </c>
      <c r="J655" s="44">
        <f t="shared" si="551"/>
        <v>0.2</v>
      </c>
      <c r="K655" s="44">
        <f t="shared" si="551"/>
        <v>0</v>
      </c>
      <c r="L655" s="44">
        <f t="shared" si="551"/>
        <v>0</v>
      </c>
      <c r="M655" s="44">
        <v>80901</v>
      </c>
      <c r="N655" s="44">
        <v>9209</v>
      </c>
      <c r="O655" s="44">
        <v>3</v>
      </c>
    </row>
    <row r="656" spans="1:15" x14ac:dyDescent="0.15">
      <c r="A656" s="121">
        <f t="shared" si="550"/>
        <v>920903</v>
      </c>
      <c r="B656" s="121" t="str">
        <f>IF(ISNA(VLOOKUP(C656,Heroes_Config!$A$5:$B$148,2,)),"",VLOOKUP(C656,Heroes_Config!$A$5:$B$148,2,))</f>
        <v>敌紫忍者3</v>
      </c>
      <c r="C656" s="121">
        <v>9209</v>
      </c>
      <c r="D656" s="44">
        <v>3</v>
      </c>
      <c r="E656" s="44">
        <f t="shared" ref="E656:L656" si="552">E650</f>
        <v>200</v>
      </c>
      <c r="F656" s="44">
        <f t="shared" si="552"/>
        <v>50</v>
      </c>
      <c r="G656" s="44">
        <f t="shared" si="552"/>
        <v>0.6</v>
      </c>
      <c r="H656" s="44">
        <f t="shared" si="552"/>
        <v>0.6</v>
      </c>
      <c r="I656" s="44">
        <f t="shared" si="552"/>
        <v>0.6</v>
      </c>
      <c r="J656" s="44">
        <f t="shared" si="552"/>
        <v>0.3</v>
      </c>
      <c r="K656" s="44">
        <f t="shared" si="552"/>
        <v>0</v>
      </c>
      <c r="L656" s="44">
        <f t="shared" si="552"/>
        <v>0</v>
      </c>
      <c r="M656" s="44">
        <v>80901</v>
      </c>
      <c r="N656" s="44">
        <v>9209</v>
      </c>
      <c r="O656" s="44">
        <v>3</v>
      </c>
    </row>
    <row r="657" spans="1:15" x14ac:dyDescent="0.15">
      <c r="A657" s="121">
        <f t="shared" si="550"/>
        <v>920904</v>
      </c>
      <c r="B657" s="121" t="str">
        <f>IF(ISNA(VLOOKUP(C657,Heroes_Config!$A$5:$B$148,2,)),"",VLOOKUP(C657,Heroes_Config!$A$5:$B$148,2,))</f>
        <v>敌紫忍者3</v>
      </c>
      <c r="C657" s="121">
        <v>9209</v>
      </c>
      <c r="D657" s="44">
        <v>4</v>
      </c>
      <c r="E657" s="44">
        <f t="shared" ref="E657:L657" si="553">E651</f>
        <v>400</v>
      </c>
      <c r="F657" s="44">
        <f t="shared" si="553"/>
        <v>60</v>
      </c>
      <c r="G657" s="44">
        <f t="shared" si="553"/>
        <v>0.8</v>
      </c>
      <c r="H657" s="44">
        <f t="shared" si="553"/>
        <v>0.8</v>
      </c>
      <c r="I657" s="44">
        <f t="shared" si="553"/>
        <v>0.8</v>
      </c>
      <c r="J657" s="44">
        <f t="shared" si="553"/>
        <v>0.4</v>
      </c>
      <c r="K657" s="44">
        <f t="shared" si="553"/>
        <v>0</v>
      </c>
      <c r="L657" s="44">
        <f t="shared" si="553"/>
        <v>0</v>
      </c>
      <c r="M657" s="44">
        <v>80901</v>
      </c>
      <c r="N657" s="44">
        <v>9209</v>
      </c>
      <c r="O657" s="44">
        <v>4</v>
      </c>
    </row>
    <row r="658" spans="1:15" x14ac:dyDescent="0.15">
      <c r="A658" s="121">
        <f t="shared" si="550"/>
        <v>920905</v>
      </c>
      <c r="B658" s="121" t="str">
        <f>IF(ISNA(VLOOKUP(C658,Heroes_Config!$A$5:$B$148,2,)),"",VLOOKUP(C658,Heroes_Config!$A$5:$B$148,2,))</f>
        <v>敌紫忍者3</v>
      </c>
      <c r="C658" s="121">
        <v>9209</v>
      </c>
      <c r="D658" s="44">
        <v>5</v>
      </c>
      <c r="E658" s="44">
        <f t="shared" ref="E658:L658" si="554">E652</f>
        <v>0</v>
      </c>
      <c r="F658" s="44">
        <f t="shared" si="554"/>
        <v>0</v>
      </c>
      <c r="G658" s="44">
        <f t="shared" si="554"/>
        <v>1</v>
      </c>
      <c r="H658" s="44">
        <f t="shared" si="554"/>
        <v>1</v>
      </c>
      <c r="I658" s="44">
        <f t="shared" si="554"/>
        <v>1</v>
      </c>
      <c r="J658" s="44">
        <f t="shared" si="554"/>
        <v>0.5</v>
      </c>
      <c r="K658" s="44">
        <f t="shared" si="554"/>
        <v>0</v>
      </c>
      <c r="L658" s="44">
        <f t="shared" si="554"/>
        <v>0</v>
      </c>
      <c r="M658" s="44">
        <v>80901</v>
      </c>
      <c r="N658" s="44">
        <v>9209</v>
      </c>
      <c r="O658" s="44">
        <v>4</v>
      </c>
    </row>
    <row r="659" spans="1:15" x14ac:dyDescent="0.15">
      <c r="A659" s="121">
        <f t="shared" si="550"/>
        <v>700000</v>
      </c>
      <c r="B659" s="121" t="str">
        <f>IF(ISNA(VLOOKUP(C659,Heroes_Config!$A$5:$B$148,2,)),"",VLOOKUP(C659,Heroes_Config!$A$5:$B$148,2,))</f>
        <v>导师艾伯特</v>
      </c>
      <c r="C659" s="121">
        <v>7000</v>
      </c>
      <c r="D659" s="44">
        <v>0</v>
      </c>
      <c r="E659" s="44">
        <f t="shared" ref="E659:L659" si="555">E653</f>
        <v>20</v>
      </c>
      <c r="F659" s="44">
        <f t="shared" si="555"/>
        <v>10</v>
      </c>
      <c r="G659" s="44">
        <f t="shared" si="555"/>
        <v>0</v>
      </c>
      <c r="H659" s="44">
        <f t="shared" si="555"/>
        <v>0</v>
      </c>
      <c r="I659" s="44">
        <f t="shared" si="555"/>
        <v>0</v>
      </c>
      <c r="J659" s="44">
        <f t="shared" si="555"/>
        <v>0</v>
      </c>
      <c r="K659" s="44">
        <f t="shared" si="555"/>
        <v>0</v>
      </c>
      <c r="L659" s="44">
        <f t="shared" si="555"/>
        <v>0</v>
      </c>
      <c r="M659" s="44">
        <v>7000</v>
      </c>
      <c r="N659" s="44">
        <v>9202</v>
      </c>
      <c r="O659" s="44">
        <v>1</v>
      </c>
    </row>
    <row r="660" spans="1:15" x14ac:dyDescent="0.15">
      <c r="A660" s="121">
        <f t="shared" si="550"/>
        <v>700001</v>
      </c>
      <c r="B660" s="121" t="str">
        <f>IF(ISNA(VLOOKUP(C660,Heroes_Config!$A$5:$B$148,2,)),"",VLOOKUP(C660,Heroes_Config!$A$5:$B$148,2,))</f>
        <v>导师艾伯特</v>
      </c>
      <c r="C660" s="121">
        <v>7000</v>
      </c>
      <c r="D660" s="44">
        <v>1</v>
      </c>
      <c r="E660" s="44">
        <f t="shared" ref="E660:L660" si="556">E654</f>
        <v>50</v>
      </c>
      <c r="F660" s="44">
        <f t="shared" si="556"/>
        <v>25</v>
      </c>
      <c r="G660" s="44">
        <f t="shared" si="556"/>
        <v>0.2</v>
      </c>
      <c r="H660" s="44">
        <f t="shared" si="556"/>
        <v>0.2</v>
      </c>
      <c r="I660" s="44">
        <f t="shared" si="556"/>
        <v>0.2</v>
      </c>
      <c r="J660" s="44">
        <f t="shared" si="556"/>
        <v>0.1</v>
      </c>
      <c r="K660" s="44">
        <f t="shared" si="556"/>
        <v>0</v>
      </c>
      <c r="L660" s="44">
        <f t="shared" si="556"/>
        <v>0</v>
      </c>
      <c r="M660" s="44">
        <v>7000</v>
      </c>
      <c r="N660" s="44">
        <v>9202</v>
      </c>
      <c r="O660" s="44">
        <v>2</v>
      </c>
    </row>
    <row r="661" spans="1:15" x14ac:dyDescent="0.15">
      <c r="A661" s="121">
        <f t="shared" si="550"/>
        <v>700002</v>
      </c>
      <c r="B661" s="121" t="str">
        <f>IF(ISNA(VLOOKUP(C661,Heroes_Config!$A$5:$B$148,2,)),"",VLOOKUP(C661,Heroes_Config!$A$5:$B$148,2,))</f>
        <v>导师艾伯特</v>
      </c>
      <c r="C661" s="121">
        <v>7000</v>
      </c>
      <c r="D661" s="44">
        <v>2</v>
      </c>
      <c r="E661" s="44">
        <f t="shared" ref="E661:L661" si="557">E655</f>
        <v>100</v>
      </c>
      <c r="F661" s="44">
        <f t="shared" si="557"/>
        <v>40</v>
      </c>
      <c r="G661" s="44">
        <f t="shared" si="557"/>
        <v>0.4</v>
      </c>
      <c r="H661" s="44">
        <f t="shared" si="557"/>
        <v>0.4</v>
      </c>
      <c r="I661" s="44">
        <f t="shared" si="557"/>
        <v>0.4</v>
      </c>
      <c r="J661" s="44">
        <f t="shared" si="557"/>
        <v>0.2</v>
      </c>
      <c r="K661" s="44">
        <f t="shared" si="557"/>
        <v>0</v>
      </c>
      <c r="L661" s="44">
        <f t="shared" si="557"/>
        <v>0</v>
      </c>
      <c r="M661" s="44">
        <v>7000</v>
      </c>
      <c r="N661" s="44">
        <v>9202</v>
      </c>
      <c r="O661" s="44">
        <v>3</v>
      </c>
    </row>
    <row r="662" spans="1:15" x14ac:dyDescent="0.15">
      <c r="A662" s="121">
        <f t="shared" si="550"/>
        <v>700003</v>
      </c>
      <c r="B662" s="121" t="str">
        <f>IF(ISNA(VLOOKUP(C662,Heroes_Config!$A$5:$B$148,2,)),"",VLOOKUP(C662,Heroes_Config!$A$5:$B$148,2,))</f>
        <v>导师艾伯特</v>
      </c>
      <c r="C662" s="121">
        <v>7000</v>
      </c>
      <c r="D662" s="44">
        <v>3</v>
      </c>
      <c r="E662" s="44">
        <f t="shared" ref="E662:L662" si="558">E656</f>
        <v>200</v>
      </c>
      <c r="F662" s="44">
        <f t="shared" si="558"/>
        <v>50</v>
      </c>
      <c r="G662" s="44">
        <f t="shared" si="558"/>
        <v>0.6</v>
      </c>
      <c r="H662" s="44">
        <f t="shared" si="558"/>
        <v>0.6</v>
      </c>
      <c r="I662" s="44">
        <f t="shared" si="558"/>
        <v>0.6</v>
      </c>
      <c r="J662" s="44">
        <f t="shared" si="558"/>
        <v>0.3</v>
      </c>
      <c r="K662" s="44">
        <f t="shared" si="558"/>
        <v>0</v>
      </c>
      <c r="L662" s="44">
        <f t="shared" si="558"/>
        <v>0</v>
      </c>
      <c r="M662" s="44">
        <v>7000</v>
      </c>
      <c r="N662" s="44">
        <v>9202</v>
      </c>
      <c r="O662" s="44">
        <v>3</v>
      </c>
    </row>
    <row r="663" spans="1:15" x14ac:dyDescent="0.15">
      <c r="A663" s="121">
        <f t="shared" si="550"/>
        <v>700004</v>
      </c>
      <c r="B663" s="121" t="str">
        <f>IF(ISNA(VLOOKUP(C663,Heroes_Config!$A$5:$B$148,2,)),"",VLOOKUP(C663,Heroes_Config!$A$5:$B$148,2,))</f>
        <v>导师艾伯特</v>
      </c>
      <c r="C663" s="121">
        <v>7000</v>
      </c>
      <c r="D663" s="44">
        <v>4</v>
      </c>
      <c r="E663" s="44">
        <f t="shared" ref="E663:L663" si="559">E657</f>
        <v>400</v>
      </c>
      <c r="F663" s="44">
        <f t="shared" si="559"/>
        <v>60</v>
      </c>
      <c r="G663" s="44">
        <f t="shared" si="559"/>
        <v>0.8</v>
      </c>
      <c r="H663" s="44">
        <f t="shared" si="559"/>
        <v>0.8</v>
      </c>
      <c r="I663" s="44">
        <f t="shared" si="559"/>
        <v>0.8</v>
      </c>
      <c r="J663" s="44">
        <f t="shared" si="559"/>
        <v>0.4</v>
      </c>
      <c r="K663" s="44">
        <f t="shared" si="559"/>
        <v>0</v>
      </c>
      <c r="L663" s="44">
        <f t="shared" si="559"/>
        <v>0</v>
      </c>
      <c r="M663" s="44">
        <v>7000</v>
      </c>
      <c r="N663" s="44">
        <v>9202</v>
      </c>
      <c r="O663" s="44">
        <v>4</v>
      </c>
    </row>
    <row r="664" spans="1:15" x14ac:dyDescent="0.15">
      <c r="A664" s="121">
        <f t="shared" si="550"/>
        <v>700005</v>
      </c>
      <c r="B664" s="121" t="str">
        <f>IF(ISNA(VLOOKUP(C664,Heroes_Config!$A$5:$B$148,2,)),"",VLOOKUP(C664,Heroes_Config!$A$5:$B$148,2,))</f>
        <v>导师艾伯特</v>
      </c>
      <c r="C664" s="121">
        <v>7000</v>
      </c>
      <c r="D664" s="44">
        <v>5</v>
      </c>
      <c r="E664" s="44">
        <f t="shared" ref="E664:L664" si="560">E658</f>
        <v>0</v>
      </c>
      <c r="F664" s="44">
        <f t="shared" si="560"/>
        <v>0</v>
      </c>
      <c r="G664" s="44">
        <f t="shared" si="560"/>
        <v>1</v>
      </c>
      <c r="H664" s="44">
        <f t="shared" si="560"/>
        <v>1</v>
      </c>
      <c r="I664" s="44">
        <f t="shared" si="560"/>
        <v>1</v>
      </c>
      <c r="J664" s="44">
        <f t="shared" si="560"/>
        <v>0.5</v>
      </c>
      <c r="K664" s="44">
        <f t="shared" si="560"/>
        <v>0</v>
      </c>
      <c r="L664" s="44">
        <f t="shared" si="560"/>
        <v>0</v>
      </c>
      <c r="M664" s="44">
        <v>7000</v>
      </c>
      <c r="N664" s="44">
        <v>9202</v>
      </c>
      <c r="O664" s="44">
        <v>4</v>
      </c>
    </row>
    <row r="665" spans="1:15" x14ac:dyDescent="0.15">
      <c r="A665" s="121">
        <f t="shared" si="550"/>
        <v>700100</v>
      </c>
      <c r="B665" s="121" t="str">
        <f>IF(ISNA(VLOOKUP(C665,Heroes_Config!$A$5:$B$148,2,)),"",VLOOKUP(C665,Heroes_Config!$A$5:$B$148,2,))</f>
        <v>沃伦</v>
      </c>
      <c r="C665" s="121">
        <v>7001</v>
      </c>
      <c r="D665" s="44">
        <v>0</v>
      </c>
      <c r="E665" s="44">
        <f t="shared" ref="E665:L665" si="561">E659</f>
        <v>20</v>
      </c>
      <c r="F665" s="44">
        <f t="shared" si="561"/>
        <v>10</v>
      </c>
      <c r="G665" s="44">
        <f t="shared" si="561"/>
        <v>0</v>
      </c>
      <c r="H665" s="44">
        <f t="shared" si="561"/>
        <v>0</v>
      </c>
      <c r="I665" s="44">
        <f t="shared" si="561"/>
        <v>0</v>
      </c>
      <c r="J665" s="44">
        <f t="shared" si="561"/>
        <v>0</v>
      </c>
      <c r="K665" s="44">
        <f t="shared" si="561"/>
        <v>0</v>
      </c>
      <c r="L665" s="44">
        <f t="shared" si="561"/>
        <v>0</v>
      </c>
      <c r="M665" s="44">
        <v>7001</v>
      </c>
      <c r="N665" s="44">
        <v>9207</v>
      </c>
      <c r="O665" s="44">
        <v>1</v>
      </c>
    </row>
    <row r="666" spans="1:15" x14ac:dyDescent="0.15">
      <c r="A666" s="121">
        <f t="shared" si="550"/>
        <v>700101</v>
      </c>
      <c r="B666" s="121" t="str">
        <f>IF(ISNA(VLOOKUP(C666,Heroes_Config!$A$5:$B$148,2,)),"",VLOOKUP(C666,Heroes_Config!$A$5:$B$148,2,))</f>
        <v>沃伦</v>
      </c>
      <c r="C666" s="121">
        <v>7001</v>
      </c>
      <c r="D666" s="44">
        <v>1</v>
      </c>
      <c r="E666" s="44">
        <f t="shared" ref="E666:L666" si="562">E660</f>
        <v>50</v>
      </c>
      <c r="F666" s="44">
        <f t="shared" si="562"/>
        <v>25</v>
      </c>
      <c r="G666" s="44">
        <f t="shared" si="562"/>
        <v>0.2</v>
      </c>
      <c r="H666" s="44">
        <f t="shared" si="562"/>
        <v>0.2</v>
      </c>
      <c r="I666" s="44">
        <f t="shared" si="562"/>
        <v>0.2</v>
      </c>
      <c r="J666" s="44">
        <f t="shared" si="562"/>
        <v>0.1</v>
      </c>
      <c r="K666" s="44">
        <f t="shared" si="562"/>
        <v>0</v>
      </c>
      <c r="L666" s="44">
        <f t="shared" si="562"/>
        <v>0</v>
      </c>
      <c r="M666" s="44">
        <v>7001</v>
      </c>
      <c r="N666" s="44">
        <v>9207</v>
      </c>
      <c r="O666" s="44">
        <v>2</v>
      </c>
    </row>
    <row r="667" spans="1:15" x14ac:dyDescent="0.15">
      <c r="A667" s="121">
        <f t="shared" si="550"/>
        <v>700102</v>
      </c>
      <c r="B667" s="121" t="str">
        <f>IF(ISNA(VLOOKUP(C667,Heroes_Config!$A$5:$B$148,2,)),"",VLOOKUP(C667,Heroes_Config!$A$5:$B$148,2,))</f>
        <v>沃伦</v>
      </c>
      <c r="C667" s="121">
        <v>7001</v>
      </c>
      <c r="D667" s="44">
        <v>2</v>
      </c>
      <c r="E667" s="44">
        <f t="shared" ref="E667:L667" si="563">E661</f>
        <v>100</v>
      </c>
      <c r="F667" s="44">
        <f t="shared" si="563"/>
        <v>40</v>
      </c>
      <c r="G667" s="44">
        <f t="shared" si="563"/>
        <v>0.4</v>
      </c>
      <c r="H667" s="44">
        <f t="shared" si="563"/>
        <v>0.4</v>
      </c>
      <c r="I667" s="44">
        <f t="shared" si="563"/>
        <v>0.4</v>
      </c>
      <c r="J667" s="44">
        <f t="shared" si="563"/>
        <v>0.2</v>
      </c>
      <c r="K667" s="44">
        <f t="shared" si="563"/>
        <v>0</v>
      </c>
      <c r="L667" s="44">
        <f t="shared" si="563"/>
        <v>0</v>
      </c>
      <c r="M667" s="44">
        <v>7001</v>
      </c>
      <c r="N667" s="44">
        <v>9207</v>
      </c>
      <c r="O667" s="44">
        <v>3</v>
      </c>
    </row>
    <row r="668" spans="1:15" x14ac:dyDescent="0.15">
      <c r="A668" s="121">
        <f t="shared" si="550"/>
        <v>700103</v>
      </c>
      <c r="B668" s="121" t="str">
        <f>IF(ISNA(VLOOKUP(C668,Heroes_Config!$A$5:$B$148,2,)),"",VLOOKUP(C668,Heroes_Config!$A$5:$B$148,2,))</f>
        <v>沃伦</v>
      </c>
      <c r="C668" s="121">
        <v>7001</v>
      </c>
      <c r="D668" s="44">
        <v>3</v>
      </c>
      <c r="E668" s="44">
        <f t="shared" ref="E668:L668" si="564">E662</f>
        <v>200</v>
      </c>
      <c r="F668" s="44">
        <f t="shared" si="564"/>
        <v>50</v>
      </c>
      <c r="G668" s="44">
        <f t="shared" si="564"/>
        <v>0.6</v>
      </c>
      <c r="H668" s="44">
        <f t="shared" si="564"/>
        <v>0.6</v>
      </c>
      <c r="I668" s="44">
        <f t="shared" si="564"/>
        <v>0.6</v>
      </c>
      <c r="J668" s="44">
        <f t="shared" si="564"/>
        <v>0.3</v>
      </c>
      <c r="K668" s="44">
        <f t="shared" si="564"/>
        <v>0</v>
      </c>
      <c r="L668" s="44">
        <f t="shared" si="564"/>
        <v>0</v>
      </c>
      <c r="M668" s="44">
        <v>7001</v>
      </c>
      <c r="N668" s="44">
        <v>9207</v>
      </c>
      <c r="O668" s="44">
        <v>3</v>
      </c>
    </row>
    <row r="669" spans="1:15" x14ac:dyDescent="0.15">
      <c r="A669" s="121">
        <f t="shared" si="550"/>
        <v>700104</v>
      </c>
      <c r="B669" s="121" t="str">
        <f>IF(ISNA(VLOOKUP(C669,Heroes_Config!$A$5:$B$148,2,)),"",VLOOKUP(C669,Heroes_Config!$A$5:$B$148,2,))</f>
        <v>沃伦</v>
      </c>
      <c r="C669" s="121">
        <v>7001</v>
      </c>
      <c r="D669" s="44">
        <v>4</v>
      </c>
      <c r="E669" s="44">
        <f t="shared" ref="E669:L669" si="565">E663</f>
        <v>400</v>
      </c>
      <c r="F669" s="44">
        <f t="shared" si="565"/>
        <v>60</v>
      </c>
      <c r="G669" s="44">
        <f t="shared" si="565"/>
        <v>0.8</v>
      </c>
      <c r="H669" s="44">
        <f t="shared" si="565"/>
        <v>0.8</v>
      </c>
      <c r="I669" s="44">
        <f t="shared" si="565"/>
        <v>0.8</v>
      </c>
      <c r="J669" s="44">
        <f t="shared" si="565"/>
        <v>0.4</v>
      </c>
      <c r="K669" s="44">
        <f t="shared" si="565"/>
        <v>0</v>
      </c>
      <c r="L669" s="44">
        <f t="shared" si="565"/>
        <v>0</v>
      </c>
      <c r="M669" s="44">
        <v>7001</v>
      </c>
      <c r="N669" s="44">
        <v>9207</v>
      </c>
      <c r="O669" s="44">
        <v>4</v>
      </c>
    </row>
    <row r="670" spans="1:15" x14ac:dyDescent="0.15">
      <c r="A670" s="121">
        <f t="shared" si="550"/>
        <v>700105</v>
      </c>
      <c r="B670" s="121" t="str">
        <f>IF(ISNA(VLOOKUP(C670,Heroes_Config!$A$5:$B$148,2,)),"",VLOOKUP(C670,Heroes_Config!$A$5:$B$148,2,))</f>
        <v>沃伦</v>
      </c>
      <c r="C670" s="121">
        <v>7001</v>
      </c>
      <c r="D670" s="44">
        <v>5</v>
      </c>
      <c r="E670" s="44">
        <f t="shared" ref="E670:L670" si="566">E664</f>
        <v>0</v>
      </c>
      <c r="F670" s="44">
        <f t="shared" si="566"/>
        <v>0</v>
      </c>
      <c r="G670" s="44">
        <f t="shared" si="566"/>
        <v>1</v>
      </c>
      <c r="H670" s="44">
        <f t="shared" si="566"/>
        <v>1</v>
      </c>
      <c r="I670" s="44">
        <f t="shared" si="566"/>
        <v>1</v>
      </c>
      <c r="J670" s="44">
        <f t="shared" si="566"/>
        <v>0.5</v>
      </c>
      <c r="K670" s="44">
        <f t="shared" si="566"/>
        <v>0</v>
      </c>
      <c r="L670" s="44">
        <f t="shared" si="566"/>
        <v>0</v>
      </c>
      <c r="M670" s="44">
        <v>7001</v>
      </c>
      <c r="N670" s="44">
        <v>9207</v>
      </c>
      <c r="O670" s="44">
        <v>4</v>
      </c>
    </row>
    <row r="671" spans="1:15" x14ac:dyDescent="0.15">
      <c r="A671" s="121">
        <f t="shared" si="550"/>
        <v>700200</v>
      </c>
      <c r="B671" s="121" t="str">
        <f>IF(ISNA(VLOOKUP(C671,Heroes_Config!$A$5:$B$148,2,)),"",VLOOKUP(C671,Heroes_Config!$A$5:$B$148,2,))</f>
        <v>罗德尼</v>
      </c>
      <c r="C671" s="121">
        <v>7002</v>
      </c>
      <c r="D671" s="44">
        <v>0</v>
      </c>
      <c r="E671" s="44">
        <f t="shared" ref="E671:L671" si="567">E665</f>
        <v>20</v>
      </c>
      <c r="F671" s="44">
        <f t="shared" si="567"/>
        <v>10</v>
      </c>
      <c r="G671" s="44">
        <f t="shared" si="567"/>
        <v>0</v>
      </c>
      <c r="H671" s="44">
        <f t="shared" si="567"/>
        <v>0</v>
      </c>
      <c r="I671" s="44">
        <f t="shared" si="567"/>
        <v>0</v>
      </c>
      <c r="J671" s="44">
        <f t="shared" si="567"/>
        <v>0</v>
      </c>
      <c r="K671" s="44">
        <f t="shared" si="567"/>
        <v>0</v>
      </c>
      <c r="L671" s="44">
        <f t="shared" si="567"/>
        <v>0</v>
      </c>
      <c r="M671" s="44">
        <v>7002</v>
      </c>
      <c r="N671" s="44">
        <v>9202</v>
      </c>
      <c r="O671" s="44">
        <v>1</v>
      </c>
    </row>
    <row r="672" spans="1:15" x14ac:dyDescent="0.15">
      <c r="A672" s="121">
        <f t="shared" si="550"/>
        <v>700201</v>
      </c>
      <c r="B672" s="121" t="str">
        <f>IF(ISNA(VLOOKUP(C672,Heroes_Config!$A$5:$B$148,2,)),"",VLOOKUP(C672,Heroes_Config!$A$5:$B$148,2,))</f>
        <v>罗德尼</v>
      </c>
      <c r="C672" s="121">
        <v>7002</v>
      </c>
      <c r="D672" s="44">
        <v>1</v>
      </c>
      <c r="E672" s="44">
        <f t="shared" ref="E672:L672" si="568">E666</f>
        <v>50</v>
      </c>
      <c r="F672" s="44">
        <f t="shared" si="568"/>
        <v>25</v>
      </c>
      <c r="G672" s="44">
        <f t="shared" si="568"/>
        <v>0.2</v>
      </c>
      <c r="H672" s="44">
        <f t="shared" si="568"/>
        <v>0.2</v>
      </c>
      <c r="I672" s="44">
        <f t="shared" si="568"/>
        <v>0.2</v>
      </c>
      <c r="J672" s="44">
        <f t="shared" si="568"/>
        <v>0.1</v>
      </c>
      <c r="K672" s="44">
        <f t="shared" si="568"/>
        <v>0</v>
      </c>
      <c r="L672" s="44">
        <f t="shared" si="568"/>
        <v>0</v>
      </c>
      <c r="M672" s="44">
        <v>7002</v>
      </c>
      <c r="N672" s="44">
        <v>9202</v>
      </c>
      <c r="O672" s="44">
        <v>2</v>
      </c>
    </row>
    <row r="673" spans="1:15" x14ac:dyDescent="0.15">
      <c r="A673" s="121">
        <f t="shared" si="550"/>
        <v>700202</v>
      </c>
      <c r="B673" s="121" t="str">
        <f>IF(ISNA(VLOOKUP(C673,Heroes_Config!$A$5:$B$148,2,)),"",VLOOKUP(C673,Heroes_Config!$A$5:$B$148,2,))</f>
        <v>罗德尼</v>
      </c>
      <c r="C673" s="121">
        <v>7002</v>
      </c>
      <c r="D673" s="44">
        <v>2</v>
      </c>
      <c r="E673" s="44">
        <f t="shared" ref="E673:L673" si="569">E667</f>
        <v>100</v>
      </c>
      <c r="F673" s="44">
        <f t="shared" si="569"/>
        <v>40</v>
      </c>
      <c r="G673" s="44">
        <f t="shared" si="569"/>
        <v>0.4</v>
      </c>
      <c r="H673" s="44">
        <f t="shared" si="569"/>
        <v>0.4</v>
      </c>
      <c r="I673" s="44">
        <f t="shared" si="569"/>
        <v>0.4</v>
      </c>
      <c r="J673" s="44">
        <f t="shared" si="569"/>
        <v>0.2</v>
      </c>
      <c r="K673" s="44">
        <f t="shared" si="569"/>
        <v>0</v>
      </c>
      <c r="L673" s="44">
        <f t="shared" si="569"/>
        <v>0</v>
      </c>
      <c r="M673" s="44">
        <v>7002</v>
      </c>
      <c r="N673" s="44">
        <v>9202</v>
      </c>
      <c r="O673" s="44">
        <v>3</v>
      </c>
    </row>
    <row r="674" spans="1:15" x14ac:dyDescent="0.15">
      <c r="A674" s="121">
        <f t="shared" si="550"/>
        <v>700203</v>
      </c>
      <c r="B674" s="121" t="str">
        <f>IF(ISNA(VLOOKUP(C674,Heroes_Config!$A$5:$B$148,2,)),"",VLOOKUP(C674,Heroes_Config!$A$5:$B$148,2,))</f>
        <v>罗德尼</v>
      </c>
      <c r="C674" s="121">
        <v>7002</v>
      </c>
      <c r="D674" s="44">
        <v>3</v>
      </c>
      <c r="E674" s="44">
        <f t="shared" ref="E674:L674" si="570">E668</f>
        <v>200</v>
      </c>
      <c r="F674" s="44">
        <f t="shared" si="570"/>
        <v>50</v>
      </c>
      <c r="G674" s="44">
        <f t="shared" si="570"/>
        <v>0.6</v>
      </c>
      <c r="H674" s="44">
        <f t="shared" si="570"/>
        <v>0.6</v>
      </c>
      <c r="I674" s="44">
        <f t="shared" si="570"/>
        <v>0.6</v>
      </c>
      <c r="J674" s="44">
        <f t="shared" si="570"/>
        <v>0.3</v>
      </c>
      <c r="K674" s="44">
        <f t="shared" si="570"/>
        <v>0</v>
      </c>
      <c r="L674" s="44">
        <f t="shared" si="570"/>
        <v>0</v>
      </c>
      <c r="M674" s="44">
        <v>7002</v>
      </c>
      <c r="N674" s="44">
        <v>9202</v>
      </c>
      <c r="O674" s="44">
        <v>3</v>
      </c>
    </row>
    <row r="675" spans="1:15" x14ac:dyDescent="0.15">
      <c r="A675" s="121">
        <f t="shared" si="550"/>
        <v>700204</v>
      </c>
      <c r="B675" s="121" t="str">
        <f>IF(ISNA(VLOOKUP(C675,Heroes_Config!$A$5:$B$148,2,)),"",VLOOKUP(C675,Heroes_Config!$A$5:$B$148,2,))</f>
        <v>罗德尼</v>
      </c>
      <c r="C675" s="121">
        <v>7002</v>
      </c>
      <c r="D675" s="44">
        <v>4</v>
      </c>
      <c r="E675" s="44">
        <f t="shared" ref="E675:L675" si="571">E669</f>
        <v>400</v>
      </c>
      <c r="F675" s="44">
        <f t="shared" si="571"/>
        <v>60</v>
      </c>
      <c r="G675" s="44">
        <f t="shared" si="571"/>
        <v>0.8</v>
      </c>
      <c r="H675" s="44">
        <f t="shared" si="571"/>
        <v>0.8</v>
      </c>
      <c r="I675" s="44">
        <f t="shared" si="571"/>
        <v>0.8</v>
      </c>
      <c r="J675" s="44">
        <f t="shared" si="571"/>
        <v>0.4</v>
      </c>
      <c r="K675" s="44">
        <f t="shared" si="571"/>
        <v>0</v>
      </c>
      <c r="L675" s="44">
        <f t="shared" si="571"/>
        <v>0</v>
      </c>
      <c r="M675" s="44">
        <v>7002</v>
      </c>
      <c r="N675" s="44">
        <v>9202</v>
      </c>
      <c r="O675" s="44">
        <v>4</v>
      </c>
    </row>
    <row r="676" spans="1:15" x14ac:dyDescent="0.15">
      <c r="A676" s="121">
        <f t="shared" si="550"/>
        <v>700205</v>
      </c>
      <c r="B676" s="121" t="str">
        <f>IF(ISNA(VLOOKUP(C676,Heroes_Config!$A$5:$B$148,2,)),"",VLOOKUP(C676,Heroes_Config!$A$5:$B$148,2,))</f>
        <v>罗德尼</v>
      </c>
      <c r="C676" s="121">
        <v>7002</v>
      </c>
      <c r="D676" s="44">
        <v>5</v>
      </c>
      <c r="E676" s="44">
        <f t="shared" ref="E676:L676" si="572">E670</f>
        <v>0</v>
      </c>
      <c r="F676" s="44">
        <f t="shared" si="572"/>
        <v>0</v>
      </c>
      <c r="G676" s="44">
        <f t="shared" si="572"/>
        <v>1</v>
      </c>
      <c r="H676" s="44">
        <f t="shared" si="572"/>
        <v>1</v>
      </c>
      <c r="I676" s="44">
        <f t="shared" si="572"/>
        <v>1</v>
      </c>
      <c r="J676" s="44">
        <f t="shared" si="572"/>
        <v>0.5</v>
      </c>
      <c r="K676" s="44">
        <f t="shared" si="572"/>
        <v>0</v>
      </c>
      <c r="L676" s="44">
        <f t="shared" si="572"/>
        <v>0</v>
      </c>
      <c r="M676" s="44">
        <v>7002</v>
      </c>
      <c r="N676" s="44">
        <v>9202</v>
      </c>
      <c r="O676" s="44">
        <v>4</v>
      </c>
    </row>
    <row r="677" spans="1:15" x14ac:dyDescent="0.15">
      <c r="A677" s="121">
        <f t="shared" si="550"/>
        <v>700300</v>
      </c>
      <c r="B677" s="121" t="str">
        <f>IF(ISNA(VLOOKUP(C677,Heroes_Config!$A$5:$B$148,2,)),"",VLOOKUP(C677,Heroes_Config!$A$5:$B$148,2,))</f>
        <v>玛蒂娜</v>
      </c>
      <c r="C677" s="121">
        <v>7003</v>
      </c>
      <c r="D677" s="44">
        <v>0</v>
      </c>
      <c r="E677" s="44">
        <f t="shared" ref="E677:L677" si="573">E671</f>
        <v>20</v>
      </c>
      <c r="F677" s="44">
        <f t="shared" si="573"/>
        <v>10</v>
      </c>
      <c r="G677" s="44">
        <f t="shared" si="573"/>
        <v>0</v>
      </c>
      <c r="H677" s="44">
        <f t="shared" si="573"/>
        <v>0</v>
      </c>
      <c r="I677" s="44">
        <f t="shared" si="573"/>
        <v>0</v>
      </c>
      <c r="J677" s="44">
        <f t="shared" si="573"/>
        <v>0</v>
      </c>
      <c r="K677" s="44">
        <f t="shared" si="573"/>
        <v>0</v>
      </c>
      <c r="L677" s="44">
        <f t="shared" si="573"/>
        <v>0</v>
      </c>
      <c r="M677" s="44">
        <v>3024</v>
      </c>
      <c r="N677" s="44">
        <v>3024</v>
      </c>
      <c r="O677" s="44">
        <v>1</v>
      </c>
    </row>
    <row r="678" spans="1:15" x14ac:dyDescent="0.15">
      <c r="A678" s="121">
        <f t="shared" si="550"/>
        <v>700301</v>
      </c>
      <c r="B678" s="121" t="str">
        <f>IF(ISNA(VLOOKUP(C678,Heroes_Config!$A$5:$B$148,2,)),"",VLOOKUP(C678,Heroes_Config!$A$5:$B$148,2,))</f>
        <v>玛蒂娜</v>
      </c>
      <c r="C678" s="121">
        <v>7003</v>
      </c>
      <c r="D678" s="44">
        <v>1</v>
      </c>
      <c r="E678" s="44">
        <f t="shared" ref="E678:L678" si="574">E672</f>
        <v>50</v>
      </c>
      <c r="F678" s="44">
        <f t="shared" si="574"/>
        <v>25</v>
      </c>
      <c r="G678" s="44">
        <f t="shared" si="574"/>
        <v>0.2</v>
      </c>
      <c r="H678" s="44">
        <f t="shared" si="574"/>
        <v>0.2</v>
      </c>
      <c r="I678" s="44">
        <f t="shared" si="574"/>
        <v>0.2</v>
      </c>
      <c r="J678" s="44">
        <f t="shared" si="574"/>
        <v>0.1</v>
      </c>
      <c r="K678" s="44">
        <f t="shared" si="574"/>
        <v>0</v>
      </c>
      <c r="L678" s="44">
        <f t="shared" si="574"/>
        <v>0</v>
      </c>
      <c r="M678" s="44">
        <v>3024</v>
      </c>
      <c r="N678" s="44">
        <v>3024</v>
      </c>
      <c r="O678" s="44">
        <v>2</v>
      </c>
    </row>
    <row r="679" spans="1:15" x14ac:dyDescent="0.15">
      <c r="A679" s="121">
        <f t="shared" si="550"/>
        <v>700302</v>
      </c>
      <c r="B679" s="121" t="str">
        <f>IF(ISNA(VLOOKUP(C679,Heroes_Config!$A$5:$B$148,2,)),"",VLOOKUP(C679,Heroes_Config!$A$5:$B$148,2,))</f>
        <v>玛蒂娜</v>
      </c>
      <c r="C679" s="121">
        <v>7003</v>
      </c>
      <c r="D679" s="44">
        <v>2</v>
      </c>
      <c r="E679" s="44">
        <f t="shared" ref="E679:L679" si="575">E673</f>
        <v>100</v>
      </c>
      <c r="F679" s="44">
        <f t="shared" si="575"/>
        <v>40</v>
      </c>
      <c r="G679" s="44">
        <f t="shared" si="575"/>
        <v>0.4</v>
      </c>
      <c r="H679" s="44">
        <f t="shared" si="575"/>
        <v>0.4</v>
      </c>
      <c r="I679" s="44">
        <f t="shared" si="575"/>
        <v>0.4</v>
      </c>
      <c r="J679" s="44">
        <f t="shared" si="575"/>
        <v>0.2</v>
      </c>
      <c r="K679" s="44">
        <f t="shared" si="575"/>
        <v>0</v>
      </c>
      <c r="L679" s="44">
        <f t="shared" si="575"/>
        <v>0</v>
      </c>
      <c r="M679" s="44">
        <v>3024</v>
      </c>
      <c r="N679" s="44">
        <v>3024</v>
      </c>
      <c r="O679" s="44">
        <v>3</v>
      </c>
    </row>
    <row r="680" spans="1:15" x14ac:dyDescent="0.15">
      <c r="A680" s="121">
        <f t="shared" si="550"/>
        <v>700303</v>
      </c>
      <c r="B680" s="121" t="str">
        <f>IF(ISNA(VLOOKUP(C680,Heroes_Config!$A$5:$B$148,2,)),"",VLOOKUP(C680,Heroes_Config!$A$5:$B$148,2,))</f>
        <v>玛蒂娜</v>
      </c>
      <c r="C680" s="121">
        <v>7003</v>
      </c>
      <c r="D680" s="44">
        <v>3</v>
      </c>
      <c r="E680" s="44">
        <f t="shared" ref="E680:L680" si="576">E674</f>
        <v>200</v>
      </c>
      <c r="F680" s="44">
        <f t="shared" si="576"/>
        <v>50</v>
      </c>
      <c r="G680" s="44">
        <f t="shared" si="576"/>
        <v>0.6</v>
      </c>
      <c r="H680" s="44">
        <f t="shared" si="576"/>
        <v>0.6</v>
      </c>
      <c r="I680" s="44">
        <f t="shared" si="576"/>
        <v>0.6</v>
      </c>
      <c r="J680" s="44">
        <f t="shared" si="576"/>
        <v>0.3</v>
      </c>
      <c r="K680" s="44">
        <f t="shared" si="576"/>
        <v>0</v>
      </c>
      <c r="L680" s="44">
        <f t="shared" si="576"/>
        <v>0</v>
      </c>
      <c r="M680" s="44">
        <v>3024</v>
      </c>
      <c r="N680" s="44">
        <v>3024</v>
      </c>
      <c r="O680" s="44">
        <v>3</v>
      </c>
    </row>
    <row r="681" spans="1:15" x14ac:dyDescent="0.15">
      <c r="A681" s="121">
        <f t="shared" si="550"/>
        <v>700304</v>
      </c>
      <c r="B681" s="121" t="str">
        <f>IF(ISNA(VLOOKUP(C681,Heroes_Config!$A$5:$B$148,2,)),"",VLOOKUP(C681,Heroes_Config!$A$5:$B$148,2,))</f>
        <v>玛蒂娜</v>
      </c>
      <c r="C681" s="121">
        <v>7003</v>
      </c>
      <c r="D681" s="44">
        <v>4</v>
      </c>
      <c r="E681" s="44">
        <f t="shared" ref="E681:L681" si="577">E675</f>
        <v>400</v>
      </c>
      <c r="F681" s="44">
        <f t="shared" si="577"/>
        <v>60</v>
      </c>
      <c r="G681" s="44">
        <f t="shared" si="577"/>
        <v>0.8</v>
      </c>
      <c r="H681" s="44">
        <f t="shared" si="577"/>
        <v>0.8</v>
      </c>
      <c r="I681" s="44">
        <f t="shared" si="577"/>
        <v>0.8</v>
      </c>
      <c r="J681" s="44">
        <f t="shared" si="577"/>
        <v>0.4</v>
      </c>
      <c r="K681" s="44">
        <f t="shared" si="577"/>
        <v>0</v>
      </c>
      <c r="L681" s="44">
        <f t="shared" si="577"/>
        <v>0</v>
      </c>
      <c r="M681" s="44">
        <v>3024</v>
      </c>
      <c r="N681" s="44">
        <v>3024</v>
      </c>
      <c r="O681" s="44">
        <v>4</v>
      </c>
    </row>
    <row r="682" spans="1:15" x14ac:dyDescent="0.15">
      <c r="A682" s="121">
        <f t="shared" si="550"/>
        <v>700305</v>
      </c>
      <c r="B682" s="121" t="str">
        <f>IF(ISNA(VLOOKUP(C682,Heroes_Config!$A$5:$B$148,2,)),"",VLOOKUP(C682,Heroes_Config!$A$5:$B$148,2,))</f>
        <v>玛蒂娜</v>
      </c>
      <c r="C682" s="121">
        <v>7003</v>
      </c>
      <c r="D682" s="44">
        <v>5</v>
      </c>
      <c r="E682" s="44">
        <f t="shared" ref="E682:L682" si="578">E676</f>
        <v>0</v>
      </c>
      <c r="F682" s="44">
        <f t="shared" si="578"/>
        <v>0</v>
      </c>
      <c r="G682" s="44">
        <f t="shared" si="578"/>
        <v>1</v>
      </c>
      <c r="H682" s="44">
        <f t="shared" si="578"/>
        <v>1</v>
      </c>
      <c r="I682" s="44">
        <f t="shared" si="578"/>
        <v>1</v>
      </c>
      <c r="J682" s="44">
        <f t="shared" si="578"/>
        <v>0.5</v>
      </c>
      <c r="K682" s="44">
        <f t="shared" si="578"/>
        <v>0</v>
      </c>
      <c r="L682" s="44">
        <f t="shared" si="578"/>
        <v>0</v>
      </c>
      <c r="M682" s="44">
        <v>3024</v>
      </c>
      <c r="N682" s="44">
        <v>3024</v>
      </c>
      <c r="O682" s="44">
        <v>4</v>
      </c>
    </row>
    <row r="683" spans="1:15" x14ac:dyDescent="0.15">
      <c r="A683" s="121">
        <f t="shared" si="550"/>
        <v>700400</v>
      </c>
      <c r="B683" s="121" t="str">
        <f>IF(ISNA(VLOOKUP(C683,Heroes_Config!$A$5:$B$148,2,)),"",VLOOKUP(C683,Heroes_Config!$A$5:$B$148,2,))</f>
        <v>拉尔夫</v>
      </c>
      <c r="C683" s="121">
        <v>7004</v>
      </c>
      <c r="D683" s="44">
        <v>0</v>
      </c>
      <c r="E683" s="44">
        <f t="shared" ref="E683:L683" si="579">E677</f>
        <v>20</v>
      </c>
      <c r="F683" s="44">
        <f t="shared" si="579"/>
        <v>10</v>
      </c>
      <c r="G683" s="44">
        <f t="shared" si="579"/>
        <v>0</v>
      </c>
      <c r="H683" s="44">
        <f t="shared" si="579"/>
        <v>0</v>
      </c>
      <c r="I683" s="44">
        <f t="shared" si="579"/>
        <v>0</v>
      </c>
      <c r="J683" s="44">
        <f t="shared" si="579"/>
        <v>0</v>
      </c>
      <c r="K683" s="44">
        <f t="shared" si="579"/>
        <v>0</v>
      </c>
      <c r="L683" s="44">
        <f t="shared" si="579"/>
        <v>0</v>
      </c>
      <c r="M683" s="44">
        <v>3005</v>
      </c>
      <c r="N683" s="44">
        <v>3005</v>
      </c>
      <c r="O683" s="44">
        <v>1</v>
      </c>
    </row>
    <row r="684" spans="1:15" x14ac:dyDescent="0.15">
      <c r="A684" s="121">
        <f t="shared" si="550"/>
        <v>700401</v>
      </c>
      <c r="B684" s="121" t="str">
        <f>IF(ISNA(VLOOKUP(C684,Heroes_Config!$A$5:$B$148,2,)),"",VLOOKUP(C684,Heroes_Config!$A$5:$B$148,2,))</f>
        <v>拉尔夫</v>
      </c>
      <c r="C684" s="121">
        <v>7004</v>
      </c>
      <c r="D684" s="44">
        <v>1</v>
      </c>
      <c r="E684" s="44">
        <f t="shared" ref="E684:L684" si="580">E678</f>
        <v>50</v>
      </c>
      <c r="F684" s="44">
        <f t="shared" si="580"/>
        <v>25</v>
      </c>
      <c r="G684" s="44">
        <f t="shared" si="580"/>
        <v>0.2</v>
      </c>
      <c r="H684" s="44">
        <f t="shared" si="580"/>
        <v>0.2</v>
      </c>
      <c r="I684" s="44">
        <f t="shared" si="580"/>
        <v>0.2</v>
      </c>
      <c r="J684" s="44">
        <f t="shared" si="580"/>
        <v>0.1</v>
      </c>
      <c r="K684" s="44">
        <f t="shared" si="580"/>
        <v>0</v>
      </c>
      <c r="L684" s="44">
        <f t="shared" si="580"/>
        <v>0</v>
      </c>
      <c r="M684" s="44">
        <v>3005</v>
      </c>
      <c r="N684" s="44">
        <v>3005</v>
      </c>
      <c r="O684" s="44">
        <v>2</v>
      </c>
    </row>
    <row r="685" spans="1:15" x14ac:dyDescent="0.15">
      <c r="A685" s="121">
        <f t="shared" si="550"/>
        <v>700402</v>
      </c>
      <c r="B685" s="121" t="str">
        <f>IF(ISNA(VLOOKUP(C685,Heroes_Config!$A$5:$B$148,2,)),"",VLOOKUP(C685,Heroes_Config!$A$5:$B$148,2,))</f>
        <v>拉尔夫</v>
      </c>
      <c r="C685" s="121">
        <v>7004</v>
      </c>
      <c r="D685" s="44">
        <v>2</v>
      </c>
      <c r="E685" s="44">
        <f t="shared" ref="E685:L685" si="581">E679</f>
        <v>100</v>
      </c>
      <c r="F685" s="44">
        <f t="shared" si="581"/>
        <v>40</v>
      </c>
      <c r="G685" s="44">
        <f t="shared" si="581"/>
        <v>0.4</v>
      </c>
      <c r="H685" s="44">
        <f t="shared" si="581"/>
        <v>0.4</v>
      </c>
      <c r="I685" s="44">
        <f t="shared" si="581"/>
        <v>0.4</v>
      </c>
      <c r="J685" s="44">
        <f t="shared" si="581"/>
        <v>0.2</v>
      </c>
      <c r="K685" s="44">
        <f t="shared" si="581"/>
        <v>0</v>
      </c>
      <c r="L685" s="44">
        <f t="shared" si="581"/>
        <v>0</v>
      </c>
      <c r="M685" s="44">
        <v>3005</v>
      </c>
      <c r="N685" s="44">
        <v>3005</v>
      </c>
      <c r="O685" s="44">
        <v>3</v>
      </c>
    </row>
    <row r="686" spans="1:15" x14ac:dyDescent="0.15">
      <c r="A686" s="121">
        <f t="shared" si="550"/>
        <v>700403</v>
      </c>
      <c r="B686" s="121" t="str">
        <f>IF(ISNA(VLOOKUP(C686,Heroes_Config!$A$5:$B$148,2,)),"",VLOOKUP(C686,Heroes_Config!$A$5:$B$148,2,))</f>
        <v>拉尔夫</v>
      </c>
      <c r="C686" s="121">
        <v>7004</v>
      </c>
      <c r="D686" s="44">
        <v>3</v>
      </c>
      <c r="E686" s="44">
        <f t="shared" ref="E686:L686" si="582">E680</f>
        <v>200</v>
      </c>
      <c r="F686" s="44">
        <f t="shared" si="582"/>
        <v>50</v>
      </c>
      <c r="G686" s="44">
        <f t="shared" si="582"/>
        <v>0.6</v>
      </c>
      <c r="H686" s="44">
        <f t="shared" si="582"/>
        <v>0.6</v>
      </c>
      <c r="I686" s="44">
        <f t="shared" si="582"/>
        <v>0.6</v>
      </c>
      <c r="J686" s="44">
        <f t="shared" si="582"/>
        <v>0.3</v>
      </c>
      <c r="K686" s="44">
        <f t="shared" si="582"/>
        <v>0</v>
      </c>
      <c r="L686" s="44">
        <f t="shared" si="582"/>
        <v>0</v>
      </c>
      <c r="M686" s="44">
        <v>3005</v>
      </c>
      <c r="N686" s="44">
        <v>3005</v>
      </c>
      <c r="O686" s="44">
        <v>3</v>
      </c>
    </row>
    <row r="687" spans="1:15" x14ac:dyDescent="0.15">
      <c r="A687" s="121">
        <f t="shared" si="550"/>
        <v>700404</v>
      </c>
      <c r="B687" s="121" t="str">
        <f>IF(ISNA(VLOOKUP(C687,Heroes_Config!$A$5:$B$148,2,)),"",VLOOKUP(C687,Heroes_Config!$A$5:$B$148,2,))</f>
        <v>拉尔夫</v>
      </c>
      <c r="C687" s="121">
        <v>7004</v>
      </c>
      <c r="D687" s="44">
        <v>4</v>
      </c>
      <c r="E687" s="44">
        <f t="shared" ref="E687:L687" si="583">E681</f>
        <v>400</v>
      </c>
      <c r="F687" s="44">
        <f t="shared" si="583"/>
        <v>60</v>
      </c>
      <c r="G687" s="44">
        <f t="shared" si="583"/>
        <v>0.8</v>
      </c>
      <c r="H687" s="44">
        <f t="shared" si="583"/>
        <v>0.8</v>
      </c>
      <c r="I687" s="44">
        <f t="shared" si="583"/>
        <v>0.8</v>
      </c>
      <c r="J687" s="44">
        <f t="shared" si="583"/>
        <v>0.4</v>
      </c>
      <c r="K687" s="44">
        <f t="shared" si="583"/>
        <v>0</v>
      </c>
      <c r="L687" s="44">
        <f t="shared" si="583"/>
        <v>0</v>
      </c>
      <c r="M687" s="44">
        <v>3005</v>
      </c>
      <c r="N687" s="44">
        <v>3005</v>
      </c>
      <c r="O687" s="44">
        <v>4</v>
      </c>
    </row>
    <row r="688" spans="1:15" x14ac:dyDescent="0.15">
      <c r="A688" s="121">
        <f t="shared" si="550"/>
        <v>700405</v>
      </c>
      <c r="B688" s="121" t="str">
        <f>IF(ISNA(VLOOKUP(C688,Heroes_Config!$A$5:$B$148,2,)),"",VLOOKUP(C688,Heroes_Config!$A$5:$B$148,2,))</f>
        <v>拉尔夫</v>
      </c>
      <c r="C688" s="121">
        <v>7004</v>
      </c>
      <c r="D688" s="44">
        <v>5</v>
      </c>
      <c r="E688" s="44">
        <f t="shared" ref="E688:L688" si="584">E682</f>
        <v>0</v>
      </c>
      <c r="F688" s="44">
        <f t="shared" si="584"/>
        <v>0</v>
      </c>
      <c r="G688" s="44">
        <f t="shared" si="584"/>
        <v>1</v>
      </c>
      <c r="H688" s="44">
        <f t="shared" si="584"/>
        <v>1</v>
      </c>
      <c r="I688" s="44">
        <f t="shared" si="584"/>
        <v>1</v>
      </c>
      <c r="J688" s="44">
        <f t="shared" si="584"/>
        <v>0.5</v>
      </c>
      <c r="K688" s="44">
        <f t="shared" si="584"/>
        <v>0</v>
      </c>
      <c r="L688" s="44">
        <f t="shared" si="584"/>
        <v>0</v>
      </c>
      <c r="M688" s="44">
        <v>3005</v>
      </c>
      <c r="N688" s="44">
        <v>3005</v>
      </c>
      <c r="O688" s="44">
        <v>4</v>
      </c>
    </row>
    <row r="689" spans="1:15" x14ac:dyDescent="0.15">
      <c r="A689" s="121">
        <f t="shared" si="550"/>
        <v>700500</v>
      </c>
      <c r="B689" s="121" t="str">
        <f>IF(ISNA(VLOOKUP(C689,Heroes_Config!$A$5:$B$148,2,)),"",VLOOKUP(C689,Heroes_Config!$A$5:$B$148,2,))</f>
        <v>神秘人里德(玛蒂娜手下)</v>
      </c>
      <c r="C689" s="121">
        <v>7005</v>
      </c>
      <c r="D689" s="44">
        <v>0</v>
      </c>
      <c r="E689" s="44">
        <f t="shared" ref="E689:L689" si="585">E683</f>
        <v>20</v>
      </c>
      <c r="F689" s="44">
        <f t="shared" si="585"/>
        <v>10</v>
      </c>
      <c r="G689" s="44">
        <f t="shared" si="585"/>
        <v>0</v>
      </c>
      <c r="H689" s="44">
        <f t="shared" si="585"/>
        <v>0</v>
      </c>
      <c r="I689" s="44">
        <f t="shared" si="585"/>
        <v>0</v>
      </c>
      <c r="J689" s="44">
        <f t="shared" si="585"/>
        <v>0</v>
      </c>
      <c r="K689" s="44">
        <f t="shared" si="585"/>
        <v>0</v>
      </c>
      <c r="L689" s="44">
        <f t="shared" si="585"/>
        <v>0</v>
      </c>
      <c r="M689" s="44">
        <v>7005</v>
      </c>
      <c r="N689" s="44">
        <v>7005</v>
      </c>
      <c r="O689" s="44">
        <v>1</v>
      </c>
    </row>
    <row r="690" spans="1:15" x14ac:dyDescent="0.15">
      <c r="A690" s="121">
        <f t="shared" si="550"/>
        <v>700501</v>
      </c>
      <c r="B690" s="121" t="str">
        <f>IF(ISNA(VLOOKUP(C690,Heroes_Config!$A$5:$B$148,2,)),"",VLOOKUP(C690,Heroes_Config!$A$5:$B$148,2,))</f>
        <v>神秘人里德(玛蒂娜手下)</v>
      </c>
      <c r="C690" s="121">
        <v>7005</v>
      </c>
      <c r="D690" s="44">
        <v>1</v>
      </c>
      <c r="E690" s="44">
        <f t="shared" ref="E690:L690" si="586">E684</f>
        <v>50</v>
      </c>
      <c r="F690" s="44">
        <f t="shared" si="586"/>
        <v>25</v>
      </c>
      <c r="G690" s="44">
        <f t="shared" si="586"/>
        <v>0.2</v>
      </c>
      <c r="H690" s="44">
        <f t="shared" si="586"/>
        <v>0.2</v>
      </c>
      <c r="I690" s="44">
        <f t="shared" si="586"/>
        <v>0.2</v>
      </c>
      <c r="J690" s="44">
        <f t="shared" si="586"/>
        <v>0.1</v>
      </c>
      <c r="K690" s="44">
        <f t="shared" si="586"/>
        <v>0</v>
      </c>
      <c r="L690" s="44">
        <f t="shared" si="586"/>
        <v>0</v>
      </c>
      <c r="M690" s="44">
        <v>7005</v>
      </c>
      <c r="N690" s="44">
        <v>7005</v>
      </c>
      <c r="O690" s="44">
        <v>2</v>
      </c>
    </row>
    <row r="691" spans="1:15" x14ac:dyDescent="0.15">
      <c r="A691" s="121">
        <f t="shared" si="550"/>
        <v>700502</v>
      </c>
      <c r="B691" s="121" t="str">
        <f>IF(ISNA(VLOOKUP(C691,Heroes_Config!$A$5:$B$148,2,)),"",VLOOKUP(C691,Heroes_Config!$A$5:$B$148,2,))</f>
        <v>神秘人里德(玛蒂娜手下)</v>
      </c>
      <c r="C691" s="121">
        <v>7005</v>
      </c>
      <c r="D691" s="44">
        <v>2</v>
      </c>
      <c r="E691" s="44">
        <f t="shared" ref="E691:L691" si="587">E685</f>
        <v>100</v>
      </c>
      <c r="F691" s="44">
        <f t="shared" si="587"/>
        <v>40</v>
      </c>
      <c r="G691" s="44">
        <f t="shared" si="587"/>
        <v>0.4</v>
      </c>
      <c r="H691" s="44">
        <f t="shared" si="587"/>
        <v>0.4</v>
      </c>
      <c r="I691" s="44">
        <f t="shared" si="587"/>
        <v>0.4</v>
      </c>
      <c r="J691" s="44">
        <f t="shared" si="587"/>
        <v>0.2</v>
      </c>
      <c r="K691" s="44">
        <f t="shared" si="587"/>
        <v>0</v>
      </c>
      <c r="L691" s="44">
        <f t="shared" si="587"/>
        <v>0</v>
      </c>
      <c r="M691" s="44">
        <v>7005</v>
      </c>
      <c r="N691" s="44">
        <v>7005</v>
      </c>
      <c r="O691" s="44">
        <v>3</v>
      </c>
    </row>
    <row r="692" spans="1:15" x14ac:dyDescent="0.15">
      <c r="A692" s="121">
        <f t="shared" si="550"/>
        <v>700503</v>
      </c>
      <c r="B692" s="121" t="str">
        <f>IF(ISNA(VLOOKUP(C692,Heroes_Config!$A$5:$B$148,2,)),"",VLOOKUP(C692,Heroes_Config!$A$5:$B$148,2,))</f>
        <v>神秘人里德(玛蒂娜手下)</v>
      </c>
      <c r="C692" s="121">
        <v>7005</v>
      </c>
      <c r="D692" s="44">
        <v>3</v>
      </c>
      <c r="E692" s="44">
        <f t="shared" ref="E692:L692" si="588">E686</f>
        <v>200</v>
      </c>
      <c r="F692" s="44">
        <f t="shared" si="588"/>
        <v>50</v>
      </c>
      <c r="G692" s="44">
        <f t="shared" si="588"/>
        <v>0.6</v>
      </c>
      <c r="H692" s="44">
        <f t="shared" si="588"/>
        <v>0.6</v>
      </c>
      <c r="I692" s="44">
        <f t="shared" si="588"/>
        <v>0.6</v>
      </c>
      <c r="J692" s="44">
        <f t="shared" si="588"/>
        <v>0.3</v>
      </c>
      <c r="K692" s="44">
        <f t="shared" si="588"/>
        <v>0</v>
      </c>
      <c r="L692" s="44">
        <f t="shared" si="588"/>
        <v>0</v>
      </c>
      <c r="M692" s="44">
        <v>7005</v>
      </c>
      <c r="N692" s="44">
        <v>7005</v>
      </c>
      <c r="O692" s="44">
        <v>3</v>
      </c>
    </row>
    <row r="693" spans="1:15" x14ac:dyDescent="0.15">
      <c r="A693" s="121">
        <f t="shared" si="550"/>
        <v>700504</v>
      </c>
      <c r="B693" s="121" t="str">
        <f>IF(ISNA(VLOOKUP(C693,Heroes_Config!$A$5:$B$148,2,)),"",VLOOKUP(C693,Heroes_Config!$A$5:$B$148,2,))</f>
        <v>神秘人里德(玛蒂娜手下)</v>
      </c>
      <c r="C693" s="121">
        <v>7005</v>
      </c>
      <c r="D693" s="44">
        <v>4</v>
      </c>
      <c r="E693" s="44">
        <f t="shared" ref="E693:L693" si="589">E687</f>
        <v>400</v>
      </c>
      <c r="F693" s="44">
        <f t="shared" si="589"/>
        <v>60</v>
      </c>
      <c r="G693" s="44">
        <f t="shared" si="589"/>
        <v>0.8</v>
      </c>
      <c r="H693" s="44">
        <f t="shared" si="589"/>
        <v>0.8</v>
      </c>
      <c r="I693" s="44">
        <f t="shared" si="589"/>
        <v>0.8</v>
      </c>
      <c r="J693" s="44">
        <f t="shared" si="589"/>
        <v>0.4</v>
      </c>
      <c r="K693" s="44">
        <f t="shared" si="589"/>
        <v>0</v>
      </c>
      <c r="L693" s="44">
        <f t="shared" si="589"/>
        <v>0</v>
      </c>
      <c r="M693" s="44">
        <v>7005</v>
      </c>
      <c r="N693" s="44">
        <v>7005</v>
      </c>
      <c r="O693" s="44">
        <v>4</v>
      </c>
    </row>
    <row r="694" spans="1:15" x14ac:dyDescent="0.15">
      <c r="A694" s="121">
        <f t="shared" si="550"/>
        <v>700505</v>
      </c>
      <c r="B694" s="121" t="str">
        <f>IF(ISNA(VLOOKUP(C694,Heroes_Config!$A$5:$B$148,2,)),"",VLOOKUP(C694,Heroes_Config!$A$5:$B$148,2,))</f>
        <v>神秘人里德(玛蒂娜手下)</v>
      </c>
      <c r="C694" s="121">
        <v>7005</v>
      </c>
      <c r="D694" s="44">
        <v>5</v>
      </c>
      <c r="E694" s="44">
        <f t="shared" ref="E694:L694" si="590">E688</f>
        <v>0</v>
      </c>
      <c r="F694" s="44">
        <f t="shared" si="590"/>
        <v>0</v>
      </c>
      <c r="G694" s="44">
        <f t="shared" si="590"/>
        <v>1</v>
      </c>
      <c r="H694" s="44">
        <f t="shared" si="590"/>
        <v>1</v>
      </c>
      <c r="I694" s="44">
        <f t="shared" si="590"/>
        <v>1</v>
      </c>
      <c r="J694" s="44">
        <f t="shared" si="590"/>
        <v>0.5</v>
      </c>
      <c r="K694" s="44">
        <f t="shared" si="590"/>
        <v>0</v>
      </c>
      <c r="L694" s="44">
        <f t="shared" si="590"/>
        <v>0</v>
      </c>
      <c r="M694" s="44">
        <v>7005</v>
      </c>
      <c r="N694" s="44">
        <v>7005</v>
      </c>
      <c r="O694" s="44">
        <v>4</v>
      </c>
    </row>
    <row r="695" spans="1:15" x14ac:dyDescent="0.15">
      <c r="A695" s="121">
        <f t="shared" si="550"/>
        <v>700600</v>
      </c>
      <c r="B695" s="121" t="str">
        <f>IF(ISNA(VLOOKUP(C695,Heroes_Config!$A$5:$B$148,2,)),"",VLOOKUP(C695,Heroes_Config!$A$5:$B$148,2,))</f>
        <v>神秘人里德(玛蒂娜手下)</v>
      </c>
      <c r="C695" s="121">
        <v>7006</v>
      </c>
      <c r="D695" s="44">
        <v>0</v>
      </c>
      <c r="E695" s="44">
        <f t="shared" ref="E695:L695" si="591">E689</f>
        <v>20</v>
      </c>
      <c r="F695" s="44">
        <f t="shared" si="591"/>
        <v>10</v>
      </c>
      <c r="G695" s="44">
        <f t="shared" si="591"/>
        <v>0</v>
      </c>
      <c r="H695" s="44">
        <f t="shared" si="591"/>
        <v>0</v>
      </c>
      <c r="I695" s="44">
        <f t="shared" si="591"/>
        <v>0</v>
      </c>
      <c r="J695" s="44">
        <f t="shared" si="591"/>
        <v>0</v>
      </c>
      <c r="K695" s="44">
        <f t="shared" si="591"/>
        <v>0</v>
      </c>
      <c r="L695" s="44">
        <f t="shared" si="591"/>
        <v>0</v>
      </c>
      <c r="M695" s="44">
        <v>7005</v>
      </c>
      <c r="N695" s="44">
        <v>7005</v>
      </c>
      <c r="O695" s="44">
        <v>1</v>
      </c>
    </row>
    <row r="696" spans="1:15" x14ac:dyDescent="0.15">
      <c r="A696" s="121">
        <f t="shared" si="550"/>
        <v>700601</v>
      </c>
      <c r="B696" s="121" t="str">
        <f>IF(ISNA(VLOOKUP(C696,Heroes_Config!$A$5:$B$148,2,)),"",VLOOKUP(C696,Heroes_Config!$A$5:$B$148,2,))</f>
        <v>神秘人里德(玛蒂娜手下)</v>
      </c>
      <c r="C696" s="121">
        <v>7006</v>
      </c>
      <c r="D696" s="44">
        <v>1</v>
      </c>
      <c r="E696" s="44">
        <f t="shared" ref="E696:L696" si="592">E690</f>
        <v>50</v>
      </c>
      <c r="F696" s="44">
        <f t="shared" si="592"/>
        <v>25</v>
      </c>
      <c r="G696" s="44">
        <f t="shared" si="592"/>
        <v>0.2</v>
      </c>
      <c r="H696" s="44">
        <f t="shared" si="592"/>
        <v>0.2</v>
      </c>
      <c r="I696" s="44">
        <f t="shared" si="592"/>
        <v>0.2</v>
      </c>
      <c r="J696" s="44">
        <f t="shared" si="592"/>
        <v>0.1</v>
      </c>
      <c r="K696" s="44">
        <f t="shared" si="592"/>
        <v>0</v>
      </c>
      <c r="L696" s="44">
        <f t="shared" si="592"/>
        <v>0</v>
      </c>
      <c r="M696" s="44">
        <v>7005</v>
      </c>
      <c r="N696" s="44">
        <v>7005</v>
      </c>
      <c r="O696" s="44">
        <v>2</v>
      </c>
    </row>
    <row r="697" spans="1:15" x14ac:dyDescent="0.15">
      <c r="A697" s="121">
        <f t="shared" si="550"/>
        <v>700602</v>
      </c>
      <c r="B697" s="121" t="str">
        <f>IF(ISNA(VLOOKUP(C697,Heroes_Config!$A$5:$B$148,2,)),"",VLOOKUP(C697,Heroes_Config!$A$5:$B$148,2,))</f>
        <v>神秘人里德(玛蒂娜手下)</v>
      </c>
      <c r="C697" s="121">
        <v>7006</v>
      </c>
      <c r="D697" s="44">
        <v>2</v>
      </c>
      <c r="E697" s="44">
        <f t="shared" ref="E697:L697" si="593">E691</f>
        <v>100</v>
      </c>
      <c r="F697" s="44">
        <f t="shared" si="593"/>
        <v>40</v>
      </c>
      <c r="G697" s="44">
        <f t="shared" si="593"/>
        <v>0.4</v>
      </c>
      <c r="H697" s="44">
        <f t="shared" si="593"/>
        <v>0.4</v>
      </c>
      <c r="I697" s="44">
        <f t="shared" si="593"/>
        <v>0.4</v>
      </c>
      <c r="J697" s="44">
        <f t="shared" si="593"/>
        <v>0.2</v>
      </c>
      <c r="K697" s="44">
        <f t="shared" si="593"/>
        <v>0</v>
      </c>
      <c r="L697" s="44">
        <f t="shared" si="593"/>
        <v>0</v>
      </c>
      <c r="M697" s="44">
        <v>7005</v>
      </c>
      <c r="N697" s="44">
        <v>7005</v>
      </c>
      <c r="O697" s="44">
        <v>3</v>
      </c>
    </row>
    <row r="698" spans="1:15" x14ac:dyDescent="0.15">
      <c r="A698" s="121">
        <f t="shared" si="550"/>
        <v>700603</v>
      </c>
      <c r="B698" s="121" t="str">
        <f>IF(ISNA(VLOOKUP(C698,Heroes_Config!$A$5:$B$148,2,)),"",VLOOKUP(C698,Heroes_Config!$A$5:$B$148,2,))</f>
        <v>神秘人里德(玛蒂娜手下)</v>
      </c>
      <c r="C698" s="121">
        <v>7006</v>
      </c>
      <c r="D698" s="44">
        <v>3</v>
      </c>
      <c r="E698" s="44">
        <f t="shared" ref="E698:L698" si="594">E692</f>
        <v>200</v>
      </c>
      <c r="F698" s="44">
        <f t="shared" si="594"/>
        <v>50</v>
      </c>
      <c r="G698" s="44">
        <f t="shared" si="594"/>
        <v>0.6</v>
      </c>
      <c r="H698" s="44">
        <f t="shared" si="594"/>
        <v>0.6</v>
      </c>
      <c r="I698" s="44">
        <f t="shared" si="594"/>
        <v>0.6</v>
      </c>
      <c r="J698" s="44">
        <f t="shared" si="594"/>
        <v>0.3</v>
      </c>
      <c r="K698" s="44">
        <f t="shared" si="594"/>
        <v>0</v>
      </c>
      <c r="L698" s="44">
        <f t="shared" si="594"/>
        <v>0</v>
      </c>
      <c r="M698" s="44">
        <v>7005</v>
      </c>
      <c r="N698" s="44">
        <v>7005</v>
      </c>
      <c r="O698" s="44">
        <v>3</v>
      </c>
    </row>
    <row r="699" spans="1:15" x14ac:dyDescent="0.15">
      <c r="A699" s="121">
        <f t="shared" si="550"/>
        <v>700604</v>
      </c>
      <c r="B699" s="121" t="str">
        <f>IF(ISNA(VLOOKUP(C699,Heroes_Config!$A$5:$B$148,2,)),"",VLOOKUP(C699,Heroes_Config!$A$5:$B$148,2,))</f>
        <v>神秘人里德(玛蒂娜手下)</v>
      </c>
      <c r="C699" s="121">
        <v>7006</v>
      </c>
      <c r="D699" s="44">
        <v>4</v>
      </c>
      <c r="E699" s="44">
        <f t="shared" ref="E699:L699" si="595">E693</f>
        <v>400</v>
      </c>
      <c r="F699" s="44">
        <f t="shared" si="595"/>
        <v>60</v>
      </c>
      <c r="G699" s="44">
        <f t="shared" si="595"/>
        <v>0.8</v>
      </c>
      <c r="H699" s="44">
        <f t="shared" si="595"/>
        <v>0.8</v>
      </c>
      <c r="I699" s="44">
        <f t="shared" si="595"/>
        <v>0.8</v>
      </c>
      <c r="J699" s="44">
        <f t="shared" si="595"/>
        <v>0.4</v>
      </c>
      <c r="K699" s="44">
        <f t="shared" si="595"/>
        <v>0</v>
      </c>
      <c r="L699" s="44">
        <f t="shared" si="595"/>
        <v>0</v>
      </c>
      <c r="M699" s="44">
        <v>7005</v>
      </c>
      <c r="N699" s="44">
        <v>7005</v>
      </c>
      <c r="O699" s="44">
        <v>4</v>
      </c>
    </row>
    <row r="700" spans="1:15" x14ac:dyDescent="0.15">
      <c r="A700" s="121">
        <f t="shared" si="550"/>
        <v>700605</v>
      </c>
      <c r="B700" s="121" t="str">
        <f>IF(ISNA(VLOOKUP(C700,Heroes_Config!$A$5:$B$148,2,)),"",VLOOKUP(C700,Heroes_Config!$A$5:$B$148,2,))</f>
        <v>神秘人里德(玛蒂娜手下)</v>
      </c>
      <c r="C700" s="121">
        <v>7006</v>
      </c>
      <c r="D700" s="44">
        <v>5</v>
      </c>
      <c r="E700" s="44">
        <f t="shared" ref="E700:L700" si="596">E694</f>
        <v>0</v>
      </c>
      <c r="F700" s="44">
        <f t="shared" si="596"/>
        <v>0</v>
      </c>
      <c r="G700" s="44">
        <f t="shared" si="596"/>
        <v>1</v>
      </c>
      <c r="H700" s="44">
        <f t="shared" si="596"/>
        <v>1</v>
      </c>
      <c r="I700" s="44">
        <f t="shared" si="596"/>
        <v>1</v>
      </c>
      <c r="J700" s="44">
        <f t="shared" si="596"/>
        <v>0.5</v>
      </c>
      <c r="K700" s="44">
        <f t="shared" si="596"/>
        <v>0</v>
      </c>
      <c r="L700" s="44">
        <f t="shared" si="596"/>
        <v>0</v>
      </c>
      <c r="M700" s="44">
        <v>7005</v>
      </c>
      <c r="N700" s="44">
        <v>7005</v>
      </c>
      <c r="O700" s="44">
        <v>4</v>
      </c>
    </row>
    <row r="701" spans="1:15" x14ac:dyDescent="0.15">
      <c r="A701" s="121">
        <f>C701*100+D701</f>
        <v>700700</v>
      </c>
      <c r="B701" s="36" t="s">
        <v>1425</v>
      </c>
      <c r="C701" s="121">
        <v>7007</v>
      </c>
      <c r="D701" s="44">
        <v>0</v>
      </c>
      <c r="E701" s="44">
        <f t="shared" ref="E701:L701" si="597">E695</f>
        <v>20</v>
      </c>
      <c r="F701" s="44">
        <f t="shared" si="597"/>
        <v>10</v>
      </c>
      <c r="G701" s="44">
        <f t="shared" si="597"/>
        <v>0</v>
      </c>
      <c r="H701" s="44">
        <f t="shared" si="597"/>
        <v>0</v>
      </c>
      <c r="I701" s="44">
        <f t="shared" si="597"/>
        <v>0</v>
      </c>
      <c r="J701" s="44">
        <f t="shared" si="597"/>
        <v>0</v>
      </c>
      <c r="K701" s="44">
        <f t="shared" si="597"/>
        <v>0</v>
      </c>
      <c r="L701" s="44">
        <f t="shared" si="597"/>
        <v>0</v>
      </c>
      <c r="M701" s="44">
        <v>1000</v>
      </c>
      <c r="N701" s="44">
        <v>1000</v>
      </c>
      <c r="O701" s="44">
        <v>1</v>
      </c>
    </row>
    <row r="702" spans="1:15" x14ac:dyDescent="0.15">
      <c r="A702" s="121">
        <f t="shared" ref="A702:A706" si="598">C702*100+D702</f>
        <v>700701</v>
      </c>
      <c r="B702" s="36" t="s">
        <v>1425</v>
      </c>
      <c r="C702" s="121">
        <v>7007</v>
      </c>
      <c r="D702" s="44">
        <v>1</v>
      </c>
      <c r="E702" s="44">
        <f t="shared" ref="E702:L702" si="599">E696</f>
        <v>50</v>
      </c>
      <c r="F702" s="44">
        <f t="shared" si="599"/>
        <v>25</v>
      </c>
      <c r="G702" s="44">
        <f t="shared" si="599"/>
        <v>0.2</v>
      </c>
      <c r="H702" s="44">
        <f t="shared" si="599"/>
        <v>0.2</v>
      </c>
      <c r="I702" s="44">
        <f t="shared" si="599"/>
        <v>0.2</v>
      </c>
      <c r="J702" s="44">
        <f t="shared" si="599"/>
        <v>0.1</v>
      </c>
      <c r="K702" s="44">
        <f t="shared" si="599"/>
        <v>0</v>
      </c>
      <c r="L702" s="44">
        <f t="shared" si="599"/>
        <v>0</v>
      </c>
      <c r="M702" s="44">
        <v>1000</v>
      </c>
      <c r="N702" s="44">
        <v>1000</v>
      </c>
      <c r="O702" s="44">
        <v>2</v>
      </c>
    </row>
    <row r="703" spans="1:15" x14ac:dyDescent="0.15">
      <c r="A703" s="121">
        <f t="shared" si="598"/>
        <v>700702</v>
      </c>
      <c r="B703" s="36" t="s">
        <v>1425</v>
      </c>
      <c r="C703" s="121">
        <v>7007</v>
      </c>
      <c r="D703" s="44">
        <v>2</v>
      </c>
      <c r="E703" s="44">
        <f t="shared" ref="E703:L703" si="600">E697</f>
        <v>100</v>
      </c>
      <c r="F703" s="44">
        <f t="shared" si="600"/>
        <v>40</v>
      </c>
      <c r="G703" s="44">
        <f t="shared" si="600"/>
        <v>0.4</v>
      </c>
      <c r="H703" s="44">
        <f t="shared" si="600"/>
        <v>0.4</v>
      </c>
      <c r="I703" s="44">
        <f t="shared" si="600"/>
        <v>0.4</v>
      </c>
      <c r="J703" s="44">
        <f t="shared" si="600"/>
        <v>0.2</v>
      </c>
      <c r="K703" s="44">
        <f t="shared" si="600"/>
        <v>0</v>
      </c>
      <c r="L703" s="44">
        <f t="shared" si="600"/>
        <v>0</v>
      </c>
      <c r="M703" s="44">
        <v>1000</v>
      </c>
      <c r="N703" s="44">
        <v>1000</v>
      </c>
      <c r="O703" s="44">
        <v>3</v>
      </c>
    </row>
    <row r="704" spans="1:15" x14ac:dyDescent="0.15">
      <c r="A704" s="121">
        <f>C704*100+D704</f>
        <v>700703</v>
      </c>
      <c r="B704" s="36" t="s">
        <v>1425</v>
      </c>
      <c r="C704" s="121">
        <v>7007</v>
      </c>
      <c r="D704" s="44">
        <v>3</v>
      </c>
      <c r="E704" s="44">
        <f t="shared" ref="E704:L704" si="601">E698</f>
        <v>200</v>
      </c>
      <c r="F704" s="44">
        <f t="shared" si="601"/>
        <v>50</v>
      </c>
      <c r="G704" s="44">
        <f t="shared" si="601"/>
        <v>0.6</v>
      </c>
      <c r="H704" s="44">
        <f t="shared" si="601"/>
        <v>0.6</v>
      </c>
      <c r="I704" s="44">
        <f t="shared" si="601"/>
        <v>0.6</v>
      </c>
      <c r="J704" s="44">
        <f t="shared" si="601"/>
        <v>0.3</v>
      </c>
      <c r="K704" s="44">
        <f t="shared" si="601"/>
        <v>0</v>
      </c>
      <c r="L704" s="44">
        <f t="shared" si="601"/>
        <v>0</v>
      </c>
      <c r="M704" s="44">
        <v>1000</v>
      </c>
      <c r="N704" s="44">
        <v>1000</v>
      </c>
      <c r="O704" s="44">
        <v>3</v>
      </c>
    </row>
    <row r="705" spans="1:15" x14ac:dyDescent="0.15">
      <c r="A705" s="121">
        <f t="shared" si="598"/>
        <v>700704</v>
      </c>
      <c r="B705" s="36" t="s">
        <v>1425</v>
      </c>
      <c r="C705" s="121">
        <v>7007</v>
      </c>
      <c r="D705" s="44">
        <v>4</v>
      </c>
      <c r="E705" s="44">
        <f t="shared" ref="E705:L705" si="602">E699</f>
        <v>400</v>
      </c>
      <c r="F705" s="44">
        <f t="shared" si="602"/>
        <v>60</v>
      </c>
      <c r="G705" s="44">
        <f t="shared" si="602"/>
        <v>0.8</v>
      </c>
      <c r="H705" s="44">
        <f t="shared" si="602"/>
        <v>0.8</v>
      </c>
      <c r="I705" s="44">
        <f t="shared" si="602"/>
        <v>0.8</v>
      </c>
      <c r="J705" s="44">
        <f t="shared" si="602"/>
        <v>0.4</v>
      </c>
      <c r="K705" s="44">
        <f t="shared" si="602"/>
        <v>0</v>
      </c>
      <c r="L705" s="44">
        <f t="shared" si="602"/>
        <v>0</v>
      </c>
      <c r="M705" s="44">
        <v>1000</v>
      </c>
      <c r="N705" s="44">
        <v>1000</v>
      </c>
      <c r="O705" s="44">
        <v>4</v>
      </c>
    </row>
    <row r="706" spans="1:15" x14ac:dyDescent="0.15">
      <c r="A706" s="121">
        <f t="shared" si="598"/>
        <v>700705</v>
      </c>
      <c r="B706" s="36" t="s">
        <v>1425</v>
      </c>
      <c r="C706" s="121">
        <v>7007</v>
      </c>
      <c r="D706" s="44">
        <v>5</v>
      </c>
      <c r="E706" s="44">
        <f t="shared" ref="E706:L706" si="603">E700</f>
        <v>0</v>
      </c>
      <c r="F706" s="44">
        <f t="shared" si="603"/>
        <v>0</v>
      </c>
      <c r="G706" s="44">
        <f t="shared" si="603"/>
        <v>1</v>
      </c>
      <c r="H706" s="44">
        <f t="shared" si="603"/>
        <v>1</v>
      </c>
      <c r="I706" s="44">
        <f t="shared" si="603"/>
        <v>1</v>
      </c>
      <c r="J706" s="44">
        <f t="shared" si="603"/>
        <v>0.5</v>
      </c>
      <c r="K706" s="44">
        <f t="shared" si="603"/>
        <v>0</v>
      </c>
      <c r="L706" s="44">
        <f t="shared" si="603"/>
        <v>0</v>
      </c>
      <c r="M706" s="44">
        <v>1000</v>
      </c>
      <c r="N706" s="44">
        <v>1000</v>
      </c>
      <c r="O706" s="44">
        <v>4</v>
      </c>
    </row>
    <row r="707" spans="1:15" x14ac:dyDescent="0.15">
      <c r="A707" s="121">
        <f>C707*100+D707</f>
        <v>700800</v>
      </c>
      <c r="B707" s="36" t="s">
        <v>1427</v>
      </c>
      <c r="C707" s="121">
        <v>7008</v>
      </c>
      <c r="D707" s="44">
        <v>0</v>
      </c>
      <c r="E707" s="44">
        <f t="shared" ref="E707:L707" si="604">E701</f>
        <v>20</v>
      </c>
      <c r="F707" s="44">
        <f t="shared" si="604"/>
        <v>10</v>
      </c>
      <c r="G707" s="44">
        <f t="shared" si="604"/>
        <v>0</v>
      </c>
      <c r="H707" s="44">
        <f t="shared" si="604"/>
        <v>0</v>
      </c>
      <c r="I707" s="44">
        <f t="shared" si="604"/>
        <v>0</v>
      </c>
      <c r="J707" s="44">
        <f t="shared" si="604"/>
        <v>0</v>
      </c>
      <c r="K707" s="44">
        <f t="shared" si="604"/>
        <v>0</v>
      </c>
      <c r="L707" s="44">
        <f t="shared" si="604"/>
        <v>0</v>
      </c>
      <c r="M707" s="44">
        <v>3005</v>
      </c>
      <c r="N707" s="44">
        <v>3005</v>
      </c>
      <c r="O707" s="44">
        <v>1</v>
      </c>
    </row>
    <row r="708" spans="1:15" x14ac:dyDescent="0.15">
      <c r="A708" s="121">
        <f t="shared" ref="A708:A712" si="605">C708*100+D708</f>
        <v>700801</v>
      </c>
      <c r="B708" s="36" t="s">
        <v>1417</v>
      </c>
      <c r="C708" s="121">
        <v>7008</v>
      </c>
      <c r="D708" s="44">
        <v>1</v>
      </c>
      <c r="E708" s="44">
        <f t="shared" ref="E708:L708" si="606">E702</f>
        <v>50</v>
      </c>
      <c r="F708" s="44">
        <f t="shared" si="606"/>
        <v>25</v>
      </c>
      <c r="G708" s="44">
        <f t="shared" si="606"/>
        <v>0.2</v>
      </c>
      <c r="H708" s="44">
        <f t="shared" si="606"/>
        <v>0.2</v>
      </c>
      <c r="I708" s="44">
        <f t="shared" si="606"/>
        <v>0.2</v>
      </c>
      <c r="J708" s="44">
        <f t="shared" si="606"/>
        <v>0.1</v>
      </c>
      <c r="K708" s="44">
        <f t="shared" si="606"/>
        <v>0</v>
      </c>
      <c r="L708" s="44">
        <f t="shared" si="606"/>
        <v>0</v>
      </c>
      <c r="M708" s="44">
        <v>3005</v>
      </c>
      <c r="N708" s="44">
        <v>3005</v>
      </c>
      <c r="O708" s="44">
        <v>2</v>
      </c>
    </row>
    <row r="709" spans="1:15" x14ac:dyDescent="0.15">
      <c r="A709" s="121">
        <f t="shared" si="605"/>
        <v>700802</v>
      </c>
      <c r="B709" s="36" t="s">
        <v>1417</v>
      </c>
      <c r="C709" s="121">
        <v>7008</v>
      </c>
      <c r="D709" s="44">
        <v>2</v>
      </c>
      <c r="E709" s="44">
        <f t="shared" ref="E709:L709" si="607">E703</f>
        <v>100</v>
      </c>
      <c r="F709" s="44">
        <f t="shared" si="607"/>
        <v>40</v>
      </c>
      <c r="G709" s="44">
        <f t="shared" si="607"/>
        <v>0.4</v>
      </c>
      <c r="H709" s="44">
        <f t="shared" si="607"/>
        <v>0.4</v>
      </c>
      <c r="I709" s="44">
        <f t="shared" si="607"/>
        <v>0.4</v>
      </c>
      <c r="J709" s="44">
        <f t="shared" si="607"/>
        <v>0.2</v>
      </c>
      <c r="K709" s="44">
        <f t="shared" si="607"/>
        <v>0</v>
      </c>
      <c r="L709" s="44">
        <f t="shared" si="607"/>
        <v>0</v>
      </c>
      <c r="M709" s="44">
        <v>3005</v>
      </c>
      <c r="N709" s="44">
        <v>3005</v>
      </c>
      <c r="O709" s="44">
        <v>3</v>
      </c>
    </row>
    <row r="710" spans="1:15" x14ac:dyDescent="0.15">
      <c r="A710" s="121">
        <f t="shared" si="605"/>
        <v>700803</v>
      </c>
      <c r="B710" s="36" t="s">
        <v>1417</v>
      </c>
      <c r="C710" s="121">
        <v>7008</v>
      </c>
      <c r="D710" s="44">
        <v>3</v>
      </c>
      <c r="E710" s="44">
        <f t="shared" ref="E710:L710" si="608">E704</f>
        <v>200</v>
      </c>
      <c r="F710" s="44">
        <f t="shared" si="608"/>
        <v>50</v>
      </c>
      <c r="G710" s="44">
        <f t="shared" si="608"/>
        <v>0.6</v>
      </c>
      <c r="H710" s="44">
        <f t="shared" si="608"/>
        <v>0.6</v>
      </c>
      <c r="I710" s="44">
        <f t="shared" si="608"/>
        <v>0.6</v>
      </c>
      <c r="J710" s="44">
        <f t="shared" si="608"/>
        <v>0.3</v>
      </c>
      <c r="K710" s="44">
        <f t="shared" si="608"/>
        <v>0</v>
      </c>
      <c r="L710" s="44">
        <f t="shared" si="608"/>
        <v>0</v>
      </c>
      <c r="M710" s="44">
        <v>3005</v>
      </c>
      <c r="N710" s="44">
        <v>3005</v>
      </c>
      <c r="O710" s="44">
        <v>3</v>
      </c>
    </row>
    <row r="711" spans="1:15" x14ac:dyDescent="0.15">
      <c r="A711" s="121">
        <f t="shared" si="605"/>
        <v>700804</v>
      </c>
      <c r="B711" s="36" t="s">
        <v>1417</v>
      </c>
      <c r="C711" s="121">
        <v>7008</v>
      </c>
      <c r="D711" s="44">
        <v>4</v>
      </c>
      <c r="E711" s="44">
        <f t="shared" ref="E711:L711" si="609">E705</f>
        <v>400</v>
      </c>
      <c r="F711" s="44">
        <f t="shared" si="609"/>
        <v>60</v>
      </c>
      <c r="G711" s="44">
        <f t="shared" si="609"/>
        <v>0.8</v>
      </c>
      <c r="H711" s="44">
        <f t="shared" si="609"/>
        <v>0.8</v>
      </c>
      <c r="I711" s="44">
        <f t="shared" si="609"/>
        <v>0.8</v>
      </c>
      <c r="J711" s="44">
        <f t="shared" si="609"/>
        <v>0.4</v>
      </c>
      <c r="K711" s="44">
        <f t="shared" si="609"/>
        <v>0</v>
      </c>
      <c r="L711" s="44">
        <f t="shared" si="609"/>
        <v>0</v>
      </c>
      <c r="M711" s="44">
        <v>3005</v>
      </c>
      <c r="N711" s="44">
        <v>3005</v>
      </c>
      <c r="O711" s="44">
        <v>4</v>
      </c>
    </row>
    <row r="712" spans="1:15" x14ac:dyDescent="0.15">
      <c r="A712" s="121">
        <f t="shared" si="605"/>
        <v>700805</v>
      </c>
      <c r="B712" s="36" t="s">
        <v>1417</v>
      </c>
      <c r="C712" s="121">
        <v>7008</v>
      </c>
      <c r="D712" s="44">
        <v>5</v>
      </c>
      <c r="E712" s="44">
        <f t="shared" ref="E712:L712" si="610">E706</f>
        <v>0</v>
      </c>
      <c r="F712" s="44">
        <f t="shared" si="610"/>
        <v>0</v>
      </c>
      <c r="G712" s="44">
        <f t="shared" si="610"/>
        <v>1</v>
      </c>
      <c r="H712" s="44">
        <f t="shared" si="610"/>
        <v>1</v>
      </c>
      <c r="I712" s="44">
        <f t="shared" si="610"/>
        <v>1</v>
      </c>
      <c r="J712" s="44">
        <f t="shared" si="610"/>
        <v>0.5</v>
      </c>
      <c r="K712" s="44">
        <f t="shared" si="610"/>
        <v>0</v>
      </c>
      <c r="L712" s="44">
        <f t="shared" si="610"/>
        <v>0</v>
      </c>
      <c r="M712" s="44">
        <v>3005</v>
      </c>
      <c r="N712" s="44">
        <v>3005</v>
      </c>
      <c r="O712" s="44">
        <v>4</v>
      </c>
    </row>
    <row r="713" spans="1:15" x14ac:dyDescent="0.15">
      <c r="A713" s="121">
        <f>C713*100+D713</f>
        <v>700900</v>
      </c>
      <c r="B713" s="36" t="s">
        <v>1415</v>
      </c>
      <c r="C713" s="121">
        <v>7009</v>
      </c>
      <c r="D713" s="44">
        <v>0</v>
      </c>
      <c r="E713" s="44">
        <f t="shared" ref="E713:L713" si="611">E707</f>
        <v>20</v>
      </c>
      <c r="F713" s="44">
        <f t="shared" si="611"/>
        <v>10</v>
      </c>
      <c r="G713" s="44">
        <f t="shared" si="611"/>
        <v>0</v>
      </c>
      <c r="H713" s="44">
        <f t="shared" si="611"/>
        <v>0</v>
      </c>
      <c r="I713" s="44">
        <f t="shared" si="611"/>
        <v>0</v>
      </c>
      <c r="J713" s="44">
        <f t="shared" si="611"/>
        <v>0</v>
      </c>
      <c r="K713" s="44">
        <f t="shared" si="611"/>
        <v>0</v>
      </c>
      <c r="L713" s="44">
        <f t="shared" si="611"/>
        <v>0</v>
      </c>
      <c r="M713" s="44">
        <v>1003</v>
      </c>
      <c r="N713" s="44">
        <v>1003</v>
      </c>
      <c r="O713" s="44">
        <v>1</v>
      </c>
    </row>
    <row r="714" spans="1:15" x14ac:dyDescent="0.15">
      <c r="A714" s="121">
        <f t="shared" ref="A714:A718" si="612">C714*100+D714</f>
        <v>700901</v>
      </c>
      <c r="B714" s="36" t="s">
        <v>1415</v>
      </c>
      <c r="C714" s="121">
        <v>7009</v>
      </c>
      <c r="D714" s="44">
        <v>1</v>
      </c>
      <c r="E714" s="44">
        <f t="shared" ref="E714:L714" si="613">E708</f>
        <v>50</v>
      </c>
      <c r="F714" s="44">
        <f t="shared" si="613"/>
        <v>25</v>
      </c>
      <c r="G714" s="44">
        <f t="shared" si="613"/>
        <v>0.2</v>
      </c>
      <c r="H714" s="44">
        <f t="shared" si="613"/>
        <v>0.2</v>
      </c>
      <c r="I714" s="44">
        <f t="shared" si="613"/>
        <v>0.2</v>
      </c>
      <c r="J714" s="44">
        <f t="shared" si="613"/>
        <v>0.1</v>
      </c>
      <c r="K714" s="44">
        <f t="shared" si="613"/>
        <v>0</v>
      </c>
      <c r="L714" s="44">
        <f t="shared" si="613"/>
        <v>0</v>
      </c>
      <c r="M714" s="44">
        <v>1003</v>
      </c>
      <c r="N714" s="44">
        <v>1003</v>
      </c>
      <c r="O714" s="44">
        <v>2</v>
      </c>
    </row>
    <row r="715" spans="1:15" x14ac:dyDescent="0.15">
      <c r="A715" s="121">
        <f t="shared" si="612"/>
        <v>700902</v>
      </c>
      <c r="B715" s="36" t="s">
        <v>1415</v>
      </c>
      <c r="C715" s="121">
        <v>7009</v>
      </c>
      <c r="D715" s="44">
        <v>2</v>
      </c>
      <c r="E715" s="44">
        <f t="shared" ref="E715:L715" si="614">E709</f>
        <v>100</v>
      </c>
      <c r="F715" s="44">
        <f t="shared" si="614"/>
        <v>40</v>
      </c>
      <c r="G715" s="44">
        <f t="shared" si="614"/>
        <v>0.4</v>
      </c>
      <c r="H715" s="44">
        <f t="shared" si="614"/>
        <v>0.4</v>
      </c>
      <c r="I715" s="44">
        <f t="shared" si="614"/>
        <v>0.4</v>
      </c>
      <c r="J715" s="44">
        <f t="shared" si="614"/>
        <v>0.2</v>
      </c>
      <c r="K715" s="44">
        <f t="shared" si="614"/>
        <v>0</v>
      </c>
      <c r="L715" s="44">
        <f t="shared" si="614"/>
        <v>0</v>
      </c>
      <c r="M715" s="44">
        <v>1003</v>
      </c>
      <c r="N715" s="44">
        <v>1003</v>
      </c>
      <c r="O715" s="44">
        <v>3</v>
      </c>
    </row>
    <row r="716" spans="1:15" x14ac:dyDescent="0.15">
      <c r="A716" s="121">
        <f t="shared" si="612"/>
        <v>700903</v>
      </c>
      <c r="B716" s="36" t="s">
        <v>1415</v>
      </c>
      <c r="C716" s="121">
        <v>7009</v>
      </c>
      <c r="D716" s="44">
        <v>3</v>
      </c>
      <c r="E716" s="44">
        <f t="shared" ref="E716:L716" si="615">E710</f>
        <v>200</v>
      </c>
      <c r="F716" s="44">
        <f t="shared" si="615"/>
        <v>50</v>
      </c>
      <c r="G716" s="44">
        <f t="shared" si="615"/>
        <v>0.6</v>
      </c>
      <c r="H716" s="44">
        <f t="shared" si="615"/>
        <v>0.6</v>
      </c>
      <c r="I716" s="44">
        <f t="shared" si="615"/>
        <v>0.6</v>
      </c>
      <c r="J716" s="44">
        <f t="shared" si="615"/>
        <v>0.3</v>
      </c>
      <c r="K716" s="44">
        <f t="shared" si="615"/>
        <v>0</v>
      </c>
      <c r="L716" s="44">
        <f t="shared" si="615"/>
        <v>0</v>
      </c>
      <c r="M716" s="44">
        <v>1003</v>
      </c>
      <c r="N716" s="44">
        <v>1003</v>
      </c>
      <c r="O716" s="44">
        <v>3</v>
      </c>
    </row>
    <row r="717" spans="1:15" x14ac:dyDescent="0.15">
      <c r="A717" s="121">
        <f t="shared" si="612"/>
        <v>700904</v>
      </c>
      <c r="B717" s="36" t="s">
        <v>1415</v>
      </c>
      <c r="C717" s="121">
        <v>7009</v>
      </c>
      <c r="D717" s="44">
        <v>4</v>
      </c>
      <c r="E717" s="44">
        <f t="shared" ref="E717:L717" si="616">E711</f>
        <v>400</v>
      </c>
      <c r="F717" s="44">
        <f t="shared" si="616"/>
        <v>60</v>
      </c>
      <c r="G717" s="44">
        <f t="shared" si="616"/>
        <v>0.8</v>
      </c>
      <c r="H717" s="44">
        <f t="shared" si="616"/>
        <v>0.8</v>
      </c>
      <c r="I717" s="44">
        <f t="shared" si="616"/>
        <v>0.8</v>
      </c>
      <c r="J717" s="44">
        <f t="shared" si="616"/>
        <v>0.4</v>
      </c>
      <c r="K717" s="44">
        <f t="shared" si="616"/>
        <v>0</v>
      </c>
      <c r="L717" s="44">
        <f t="shared" si="616"/>
        <v>0</v>
      </c>
      <c r="M717" s="44">
        <v>1003</v>
      </c>
      <c r="N717" s="44">
        <v>1003</v>
      </c>
      <c r="O717" s="44">
        <v>4</v>
      </c>
    </row>
    <row r="718" spans="1:15" x14ac:dyDescent="0.15">
      <c r="A718" s="121">
        <f t="shared" si="612"/>
        <v>700905</v>
      </c>
      <c r="B718" s="36" t="s">
        <v>1415</v>
      </c>
      <c r="C718" s="121">
        <v>7009</v>
      </c>
      <c r="D718" s="44">
        <v>5</v>
      </c>
      <c r="E718" s="44">
        <f t="shared" ref="E718:L718" si="617">E712</f>
        <v>0</v>
      </c>
      <c r="F718" s="44">
        <f t="shared" si="617"/>
        <v>0</v>
      </c>
      <c r="G718" s="44">
        <f t="shared" si="617"/>
        <v>1</v>
      </c>
      <c r="H718" s="44">
        <f t="shared" si="617"/>
        <v>1</v>
      </c>
      <c r="I718" s="44">
        <f t="shared" si="617"/>
        <v>1</v>
      </c>
      <c r="J718" s="44">
        <f t="shared" si="617"/>
        <v>0.5</v>
      </c>
      <c r="K718" s="44">
        <f t="shared" si="617"/>
        <v>0</v>
      </c>
      <c r="L718" s="44">
        <f t="shared" si="617"/>
        <v>0</v>
      </c>
      <c r="M718" s="44">
        <v>1003</v>
      </c>
      <c r="N718" s="44">
        <v>1003</v>
      </c>
      <c r="O718" s="44">
        <v>4</v>
      </c>
    </row>
    <row r="719" spans="1:15" x14ac:dyDescent="0.15">
      <c r="A719" s="121">
        <f>C719*100+D719</f>
        <v>701000</v>
      </c>
      <c r="B719" s="36" t="s">
        <v>1416</v>
      </c>
      <c r="C719" s="121">
        <v>7010</v>
      </c>
      <c r="D719" s="44">
        <v>0</v>
      </c>
      <c r="E719" s="44">
        <f t="shared" ref="E719:L719" si="618">E713</f>
        <v>20</v>
      </c>
      <c r="F719" s="44">
        <f t="shared" si="618"/>
        <v>10</v>
      </c>
      <c r="G719" s="44">
        <f t="shared" si="618"/>
        <v>0</v>
      </c>
      <c r="H719" s="44">
        <f t="shared" si="618"/>
        <v>0</v>
      </c>
      <c r="I719" s="44">
        <f t="shared" si="618"/>
        <v>0</v>
      </c>
      <c r="J719" s="44">
        <f t="shared" si="618"/>
        <v>0</v>
      </c>
      <c r="K719" s="44">
        <f t="shared" si="618"/>
        <v>0</v>
      </c>
      <c r="L719" s="44">
        <f t="shared" si="618"/>
        <v>0</v>
      </c>
      <c r="M719" s="44">
        <v>3024</v>
      </c>
      <c r="N719" s="44">
        <v>3024</v>
      </c>
      <c r="O719" s="44">
        <v>1</v>
      </c>
    </row>
    <row r="720" spans="1:15" x14ac:dyDescent="0.15">
      <c r="A720" s="121">
        <f t="shared" ref="A720:A724" si="619">C720*100+D720</f>
        <v>701001</v>
      </c>
      <c r="B720" s="36" t="s">
        <v>1416</v>
      </c>
      <c r="C720" s="121">
        <v>7010</v>
      </c>
      <c r="D720" s="44">
        <v>1</v>
      </c>
      <c r="E720" s="44">
        <f t="shared" ref="E720:L720" si="620">E714</f>
        <v>50</v>
      </c>
      <c r="F720" s="44">
        <f t="shared" si="620"/>
        <v>25</v>
      </c>
      <c r="G720" s="44">
        <f t="shared" si="620"/>
        <v>0.2</v>
      </c>
      <c r="H720" s="44">
        <f t="shared" si="620"/>
        <v>0.2</v>
      </c>
      <c r="I720" s="44">
        <f t="shared" si="620"/>
        <v>0.2</v>
      </c>
      <c r="J720" s="44">
        <f t="shared" si="620"/>
        <v>0.1</v>
      </c>
      <c r="K720" s="44">
        <f t="shared" si="620"/>
        <v>0</v>
      </c>
      <c r="L720" s="44">
        <f t="shared" si="620"/>
        <v>0</v>
      </c>
      <c r="M720" s="44">
        <v>3024</v>
      </c>
      <c r="N720" s="44">
        <v>3024</v>
      </c>
      <c r="O720" s="44">
        <v>2</v>
      </c>
    </row>
    <row r="721" spans="1:15" x14ac:dyDescent="0.15">
      <c r="A721" s="121">
        <f t="shared" si="619"/>
        <v>701002</v>
      </c>
      <c r="B721" s="36" t="s">
        <v>1416</v>
      </c>
      <c r="C721" s="121">
        <v>7010</v>
      </c>
      <c r="D721" s="44">
        <v>2</v>
      </c>
      <c r="E721" s="44">
        <f t="shared" ref="E721:L721" si="621">E715</f>
        <v>100</v>
      </c>
      <c r="F721" s="44">
        <f t="shared" si="621"/>
        <v>40</v>
      </c>
      <c r="G721" s="44">
        <f t="shared" si="621"/>
        <v>0.4</v>
      </c>
      <c r="H721" s="44">
        <f t="shared" si="621"/>
        <v>0.4</v>
      </c>
      <c r="I721" s="44">
        <f t="shared" si="621"/>
        <v>0.4</v>
      </c>
      <c r="J721" s="44">
        <f t="shared" si="621"/>
        <v>0.2</v>
      </c>
      <c r="K721" s="44">
        <f t="shared" si="621"/>
        <v>0</v>
      </c>
      <c r="L721" s="44">
        <f t="shared" si="621"/>
        <v>0</v>
      </c>
      <c r="M721" s="44">
        <v>3024</v>
      </c>
      <c r="N721" s="44">
        <v>3024</v>
      </c>
      <c r="O721" s="44">
        <v>3</v>
      </c>
    </row>
    <row r="722" spans="1:15" x14ac:dyDescent="0.15">
      <c r="A722" s="121">
        <f t="shared" si="619"/>
        <v>701003</v>
      </c>
      <c r="B722" s="36" t="s">
        <v>1416</v>
      </c>
      <c r="C722" s="121">
        <v>7010</v>
      </c>
      <c r="D722" s="44">
        <v>3</v>
      </c>
      <c r="E722" s="44">
        <f t="shared" ref="E722:L722" si="622">E716</f>
        <v>200</v>
      </c>
      <c r="F722" s="44">
        <f t="shared" si="622"/>
        <v>50</v>
      </c>
      <c r="G722" s="44">
        <f t="shared" si="622"/>
        <v>0.6</v>
      </c>
      <c r="H722" s="44">
        <f t="shared" si="622"/>
        <v>0.6</v>
      </c>
      <c r="I722" s="44">
        <f t="shared" si="622"/>
        <v>0.6</v>
      </c>
      <c r="J722" s="44">
        <f t="shared" si="622"/>
        <v>0.3</v>
      </c>
      <c r="K722" s="44">
        <f t="shared" si="622"/>
        <v>0</v>
      </c>
      <c r="L722" s="44">
        <f t="shared" si="622"/>
        <v>0</v>
      </c>
      <c r="M722" s="44">
        <v>3024</v>
      </c>
      <c r="N722" s="44">
        <v>3024</v>
      </c>
      <c r="O722" s="44">
        <v>3</v>
      </c>
    </row>
    <row r="723" spans="1:15" x14ac:dyDescent="0.15">
      <c r="A723" s="121">
        <f t="shared" si="619"/>
        <v>701004</v>
      </c>
      <c r="B723" s="36" t="s">
        <v>1416</v>
      </c>
      <c r="C723" s="121">
        <v>7010</v>
      </c>
      <c r="D723" s="44">
        <v>4</v>
      </c>
      <c r="E723" s="44">
        <f t="shared" ref="E723:L723" si="623">E717</f>
        <v>400</v>
      </c>
      <c r="F723" s="44">
        <f t="shared" si="623"/>
        <v>60</v>
      </c>
      <c r="G723" s="44">
        <f t="shared" si="623"/>
        <v>0.8</v>
      </c>
      <c r="H723" s="44">
        <f t="shared" si="623"/>
        <v>0.8</v>
      </c>
      <c r="I723" s="44">
        <f t="shared" si="623"/>
        <v>0.8</v>
      </c>
      <c r="J723" s="44">
        <f t="shared" si="623"/>
        <v>0.4</v>
      </c>
      <c r="K723" s="44">
        <f t="shared" si="623"/>
        <v>0</v>
      </c>
      <c r="L723" s="44">
        <f t="shared" si="623"/>
        <v>0</v>
      </c>
      <c r="M723" s="44">
        <v>3024</v>
      </c>
      <c r="N723" s="44">
        <v>3024</v>
      </c>
      <c r="O723" s="44">
        <v>4</v>
      </c>
    </row>
    <row r="724" spans="1:15" x14ac:dyDescent="0.15">
      <c r="A724" s="121">
        <f t="shared" si="619"/>
        <v>701005</v>
      </c>
      <c r="B724" s="36" t="s">
        <v>1416</v>
      </c>
      <c r="C724" s="121">
        <v>7010</v>
      </c>
      <c r="D724" s="44">
        <v>5</v>
      </c>
      <c r="E724" s="44">
        <f t="shared" ref="E724:L724" si="624">E718</f>
        <v>0</v>
      </c>
      <c r="F724" s="44">
        <f t="shared" si="624"/>
        <v>0</v>
      </c>
      <c r="G724" s="44">
        <f t="shared" si="624"/>
        <v>1</v>
      </c>
      <c r="H724" s="44">
        <f t="shared" si="624"/>
        <v>1</v>
      </c>
      <c r="I724" s="44">
        <f t="shared" si="624"/>
        <v>1</v>
      </c>
      <c r="J724" s="44">
        <f t="shared" si="624"/>
        <v>0.5</v>
      </c>
      <c r="K724" s="44">
        <f t="shared" si="624"/>
        <v>0</v>
      </c>
      <c r="L724" s="44">
        <f t="shared" si="624"/>
        <v>0</v>
      </c>
      <c r="M724" s="44">
        <v>3024</v>
      </c>
      <c r="N724" s="44">
        <v>3024</v>
      </c>
      <c r="O724" s="44">
        <v>4</v>
      </c>
    </row>
    <row r="725" spans="1:15" x14ac:dyDescent="0.15">
      <c r="A725" s="121">
        <f>C725*100+D725</f>
        <v>701100</v>
      </c>
      <c r="B725" s="36" t="s">
        <v>1414</v>
      </c>
      <c r="C725" s="121">
        <v>7011</v>
      </c>
      <c r="D725" s="44">
        <v>0</v>
      </c>
      <c r="E725" s="44">
        <f t="shared" ref="E725:L725" si="625">E719</f>
        <v>20</v>
      </c>
      <c r="F725" s="44">
        <f t="shared" si="625"/>
        <v>10</v>
      </c>
      <c r="G725" s="44">
        <f t="shared" si="625"/>
        <v>0</v>
      </c>
      <c r="H725" s="44">
        <f t="shared" si="625"/>
        <v>0</v>
      </c>
      <c r="I725" s="44">
        <f t="shared" si="625"/>
        <v>0</v>
      </c>
      <c r="J725" s="44">
        <f t="shared" si="625"/>
        <v>0</v>
      </c>
      <c r="K725" s="44">
        <f t="shared" si="625"/>
        <v>0</v>
      </c>
      <c r="L725" s="44">
        <f t="shared" si="625"/>
        <v>0</v>
      </c>
      <c r="M725" s="44">
        <v>3028</v>
      </c>
      <c r="N725" s="44">
        <v>3028</v>
      </c>
      <c r="O725" s="44">
        <v>1</v>
      </c>
    </row>
    <row r="726" spans="1:15" x14ac:dyDescent="0.15">
      <c r="A726" s="121">
        <f t="shared" ref="A726:A730" si="626">C726*100+D726</f>
        <v>701101</v>
      </c>
      <c r="B726" s="36" t="s">
        <v>1414</v>
      </c>
      <c r="C726" s="121">
        <v>7011</v>
      </c>
      <c r="D726" s="44">
        <v>1</v>
      </c>
      <c r="E726" s="44">
        <f t="shared" ref="E726:L726" si="627">E720</f>
        <v>50</v>
      </c>
      <c r="F726" s="44">
        <f t="shared" si="627"/>
        <v>25</v>
      </c>
      <c r="G726" s="44">
        <f t="shared" si="627"/>
        <v>0.2</v>
      </c>
      <c r="H726" s="44">
        <f t="shared" si="627"/>
        <v>0.2</v>
      </c>
      <c r="I726" s="44">
        <f t="shared" si="627"/>
        <v>0.2</v>
      </c>
      <c r="J726" s="44">
        <f t="shared" si="627"/>
        <v>0.1</v>
      </c>
      <c r="K726" s="44">
        <f t="shared" si="627"/>
        <v>0</v>
      </c>
      <c r="L726" s="44">
        <f t="shared" si="627"/>
        <v>0</v>
      </c>
      <c r="M726" s="44">
        <v>3028</v>
      </c>
      <c r="N726" s="44">
        <v>3028</v>
      </c>
      <c r="O726" s="44">
        <v>2</v>
      </c>
    </row>
    <row r="727" spans="1:15" x14ac:dyDescent="0.15">
      <c r="A727" s="121">
        <f t="shared" si="626"/>
        <v>701102</v>
      </c>
      <c r="B727" s="36" t="s">
        <v>1414</v>
      </c>
      <c r="C727" s="121">
        <v>7011</v>
      </c>
      <c r="D727" s="44">
        <v>2</v>
      </c>
      <c r="E727" s="44">
        <f t="shared" ref="E727:L727" si="628">E721</f>
        <v>100</v>
      </c>
      <c r="F727" s="44">
        <f t="shared" si="628"/>
        <v>40</v>
      </c>
      <c r="G727" s="44">
        <f t="shared" si="628"/>
        <v>0.4</v>
      </c>
      <c r="H727" s="44">
        <f t="shared" si="628"/>
        <v>0.4</v>
      </c>
      <c r="I727" s="44">
        <f t="shared" si="628"/>
        <v>0.4</v>
      </c>
      <c r="J727" s="44">
        <f t="shared" si="628"/>
        <v>0.2</v>
      </c>
      <c r="K727" s="44">
        <f t="shared" si="628"/>
        <v>0</v>
      </c>
      <c r="L727" s="44">
        <f t="shared" si="628"/>
        <v>0</v>
      </c>
      <c r="M727" s="44">
        <v>3028</v>
      </c>
      <c r="N727" s="44">
        <v>3028</v>
      </c>
      <c r="O727" s="44">
        <v>3</v>
      </c>
    </row>
    <row r="728" spans="1:15" x14ac:dyDescent="0.15">
      <c r="A728" s="121">
        <f t="shared" si="626"/>
        <v>701103</v>
      </c>
      <c r="B728" s="36" t="s">
        <v>1414</v>
      </c>
      <c r="C728" s="121">
        <v>7011</v>
      </c>
      <c r="D728" s="44">
        <v>3</v>
      </c>
      <c r="E728" s="44">
        <f t="shared" ref="E728:L728" si="629">E722</f>
        <v>200</v>
      </c>
      <c r="F728" s="44">
        <f t="shared" si="629"/>
        <v>50</v>
      </c>
      <c r="G728" s="44">
        <f t="shared" si="629"/>
        <v>0.6</v>
      </c>
      <c r="H728" s="44">
        <f t="shared" si="629"/>
        <v>0.6</v>
      </c>
      <c r="I728" s="44">
        <f t="shared" si="629"/>
        <v>0.6</v>
      </c>
      <c r="J728" s="44">
        <f t="shared" si="629"/>
        <v>0.3</v>
      </c>
      <c r="K728" s="44">
        <f t="shared" si="629"/>
        <v>0</v>
      </c>
      <c r="L728" s="44">
        <f t="shared" si="629"/>
        <v>0</v>
      </c>
      <c r="M728" s="44">
        <v>3028</v>
      </c>
      <c r="N728" s="44">
        <v>3028</v>
      </c>
      <c r="O728" s="44">
        <v>3</v>
      </c>
    </row>
    <row r="729" spans="1:15" x14ac:dyDescent="0.15">
      <c r="A729" s="121">
        <f t="shared" si="626"/>
        <v>701104</v>
      </c>
      <c r="B729" s="36" t="s">
        <v>1414</v>
      </c>
      <c r="C729" s="121">
        <v>7011</v>
      </c>
      <c r="D729" s="44">
        <v>4</v>
      </c>
      <c r="E729" s="44">
        <f t="shared" ref="E729:L729" si="630">E723</f>
        <v>400</v>
      </c>
      <c r="F729" s="44">
        <f t="shared" si="630"/>
        <v>60</v>
      </c>
      <c r="G729" s="44">
        <f t="shared" si="630"/>
        <v>0.8</v>
      </c>
      <c r="H729" s="44">
        <f t="shared" si="630"/>
        <v>0.8</v>
      </c>
      <c r="I729" s="44">
        <f t="shared" si="630"/>
        <v>0.8</v>
      </c>
      <c r="J729" s="44">
        <f t="shared" si="630"/>
        <v>0.4</v>
      </c>
      <c r="K729" s="44">
        <f t="shared" si="630"/>
        <v>0</v>
      </c>
      <c r="L729" s="44">
        <f t="shared" si="630"/>
        <v>0</v>
      </c>
      <c r="M729" s="44">
        <v>3028</v>
      </c>
      <c r="N729" s="44">
        <v>3028</v>
      </c>
      <c r="O729" s="44">
        <v>4</v>
      </c>
    </row>
    <row r="730" spans="1:15" x14ac:dyDescent="0.15">
      <c r="A730" s="121">
        <f t="shared" si="626"/>
        <v>701105</v>
      </c>
      <c r="B730" s="36" t="s">
        <v>1414</v>
      </c>
      <c r="C730" s="121">
        <v>7011</v>
      </c>
      <c r="D730" s="44">
        <v>5</v>
      </c>
      <c r="E730" s="44">
        <f t="shared" ref="E730:L730" si="631">E724</f>
        <v>0</v>
      </c>
      <c r="F730" s="44">
        <f t="shared" si="631"/>
        <v>0</v>
      </c>
      <c r="G730" s="44">
        <f t="shared" si="631"/>
        <v>1</v>
      </c>
      <c r="H730" s="44">
        <f t="shared" si="631"/>
        <v>1</v>
      </c>
      <c r="I730" s="44">
        <f t="shared" si="631"/>
        <v>1</v>
      </c>
      <c r="J730" s="44">
        <f t="shared" si="631"/>
        <v>0.5</v>
      </c>
      <c r="K730" s="44">
        <f t="shared" si="631"/>
        <v>0</v>
      </c>
      <c r="L730" s="44">
        <f t="shared" si="631"/>
        <v>0</v>
      </c>
      <c r="M730" s="44">
        <v>3028</v>
      </c>
      <c r="N730" s="44">
        <v>3028</v>
      </c>
      <c r="O730" s="44">
        <v>4</v>
      </c>
    </row>
    <row r="731" spans="1:15" x14ac:dyDescent="0.15">
      <c r="A731" s="121">
        <f>C731*100+D731</f>
        <v>701200</v>
      </c>
      <c r="B731" s="36" t="s">
        <v>1413</v>
      </c>
      <c r="C731" s="121">
        <v>7012</v>
      </c>
      <c r="D731" s="44">
        <v>0</v>
      </c>
      <c r="E731" s="44">
        <f t="shared" ref="E731:L731" si="632">E725</f>
        <v>20</v>
      </c>
      <c r="F731" s="44">
        <f t="shared" si="632"/>
        <v>10</v>
      </c>
      <c r="G731" s="44">
        <f t="shared" si="632"/>
        <v>0</v>
      </c>
      <c r="H731" s="44">
        <f t="shared" si="632"/>
        <v>0</v>
      </c>
      <c r="I731" s="44">
        <f t="shared" si="632"/>
        <v>0</v>
      </c>
      <c r="J731" s="44">
        <f t="shared" si="632"/>
        <v>0</v>
      </c>
      <c r="K731" s="44">
        <f t="shared" si="632"/>
        <v>0</v>
      </c>
      <c r="L731" s="44">
        <f t="shared" si="632"/>
        <v>0</v>
      </c>
      <c r="M731" s="44">
        <v>1002</v>
      </c>
      <c r="N731" s="44">
        <v>1002</v>
      </c>
      <c r="O731" s="44">
        <v>1</v>
      </c>
    </row>
    <row r="732" spans="1:15" x14ac:dyDescent="0.15">
      <c r="A732" s="121">
        <f t="shared" ref="A732:A736" si="633">C732*100+D732</f>
        <v>701201</v>
      </c>
      <c r="B732" s="36" t="s">
        <v>1413</v>
      </c>
      <c r="C732" s="121">
        <v>7012</v>
      </c>
      <c r="D732" s="44">
        <v>1</v>
      </c>
      <c r="E732" s="44">
        <f t="shared" ref="E732:L732" si="634">E726</f>
        <v>50</v>
      </c>
      <c r="F732" s="44">
        <f t="shared" si="634"/>
        <v>25</v>
      </c>
      <c r="G732" s="44">
        <f t="shared" si="634"/>
        <v>0.2</v>
      </c>
      <c r="H732" s="44">
        <f t="shared" si="634"/>
        <v>0.2</v>
      </c>
      <c r="I732" s="44">
        <f t="shared" si="634"/>
        <v>0.2</v>
      </c>
      <c r="J732" s="44">
        <f t="shared" si="634"/>
        <v>0.1</v>
      </c>
      <c r="K732" s="44">
        <f t="shared" si="634"/>
        <v>0</v>
      </c>
      <c r="L732" s="44">
        <f t="shared" si="634"/>
        <v>0</v>
      </c>
      <c r="M732" s="44">
        <v>1002</v>
      </c>
      <c r="N732" s="44">
        <v>1002</v>
      </c>
      <c r="O732" s="44">
        <v>2</v>
      </c>
    </row>
    <row r="733" spans="1:15" x14ac:dyDescent="0.15">
      <c r="A733" s="121">
        <f t="shared" si="633"/>
        <v>701202</v>
      </c>
      <c r="B733" s="36" t="s">
        <v>1413</v>
      </c>
      <c r="C733" s="121">
        <v>7012</v>
      </c>
      <c r="D733" s="44">
        <v>2</v>
      </c>
      <c r="E733" s="44">
        <f t="shared" ref="E733:L733" si="635">E727</f>
        <v>100</v>
      </c>
      <c r="F733" s="44">
        <f t="shared" si="635"/>
        <v>40</v>
      </c>
      <c r="G733" s="44">
        <f t="shared" si="635"/>
        <v>0.4</v>
      </c>
      <c r="H733" s="44">
        <f t="shared" si="635"/>
        <v>0.4</v>
      </c>
      <c r="I733" s="44">
        <f t="shared" si="635"/>
        <v>0.4</v>
      </c>
      <c r="J733" s="44">
        <f t="shared" si="635"/>
        <v>0.2</v>
      </c>
      <c r="K733" s="44">
        <f t="shared" si="635"/>
        <v>0</v>
      </c>
      <c r="L733" s="44">
        <f t="shared" si="635"/>
        <v>0</v>
      </c>
      <c r="M733" s="44">
        <v>1002</v>
      </c>
      <c r="N733" s="44">
        <v>1002</v>
      </c>
      <c r="O733" s="44">
        <v>3</v>
      </c>
    </row>
    <row r="734" spans="1:15" x14ac:dyDescent="0.15">
      <c r="A734" s="121">
        <f t="shared" si="633"/>
        <v>701203</v>
      </c>
      <c r="B734" s="36" t="s">
        <v>1413</v>
      </c>
      <c r="C734" s="121">
        <v>7012</v>
      </c>
      <c r="D734" s="44">
        <v>3</v>
      </c>
      <c r="E734" s="44">
        <f t="shared" ref="E734:L734" si="636">E728</f>
        <v>200</v>
      </c>
      <c r="F734" s="44">
        <f t="shared" si="636"/>
        <v>50</v>
      </c>
      <c r="G734" s="44">
        <f t="shared" si="636"/>
        <v>0.6</v>
      </c>
      <c r="H734" s="44">
        <f t="shared" si="636"/>
        <v>0.6</v>
      </c>
      <c r="I734" s="44">
        <f t="shared" si="636"/>
        <v>0.6</v>
      </c>
      <c r="J734" s="44">
        <f t="shared" si="636"/>
        <v>0.3</v>
      </c>
      <c r="K734" s="44">
        <f t="shared" si="636"/>
        <v>0</v>
      </c>
      <c r="L734" s="44">
        <f t="shared" si="636"/>
        <v>0</v>
      </c>
      <c r="M734" s="44">
        <v>1002</v>
      </c>
      <c r="N734" s="44">
        <v>1002</v>
      </c>
      <c r="O734" s="44">
        <v>3</v>
      </c>
    </row>
    <row r="735" spans="1:15" x14ac:dyDescent="0.15">
      <c r="A735" s="121">
        <f t="shared" si="633"/>
        <v>701204</v>
      </c>
      <c r="B735" s="36" t="s">
        <v>1413</v>
      </c>
      <c r="C735" s="121">
        <v>7012</v>
      </c>
      <c r="D735" s="44">
        <v>4</v>
      </c>
      <c r="E735" s="44">
        <f t="shared" ref="E735:L735" si="637">E729</f>
        <v>400</v>
      </c>
      <c r="F735" s="44">
        <f t="shared" si="637"/>
        <v>60</v>
      </c>
      <c r="G735" s="44">
        <f t="shared" si="637"/>
        <v>0.8</v>
      </c>
      <c r="H735" s="44">
        <f t="shared" si="637"/>
        <v>0.8</v>
      </c>
      <c r="I735" s="44">
        <f t="shared" si="637"/>
        <v>0.8</v>
      </c>
      <c r="J735" s="44">
        <f t="shared" si="637"/>
        <v>0.4</v>
      </c>
      <c r="K735" s="44">
        <f t="shared" si="637"/>
        <v>0</v>
      </c>
      <c r="L735" s="44">
        <f t="shared" si="637"/>
        <v>0</v>
      </c>
      <c r="M735" s="44">
        <v>1002</v>
      </c>
      <c r="N735" s="44">
        <v>1002</v>
      </c>
      <c r="O735" s="44">
        <v>4</v>
      </c>
    </row>
    <row r="736" spans="1:15" x14ac:dyDescent="0.15">
      <c r="A736" s="121">
        <f t="shared" si="633"/>
        <v>701205</v>
      </c>
      <c r="B736" s="36" t="s">
        <v>1413</v>
      </c>
      <c r="C736" s="121">
        <v>7012</v>
      </c>
      <c r="D736" s="44">
        <v>5</v>
      </c>
      <c r="E736" s="44">
        <f t="shared" ref="E736:L751" si="638">E730</f>
        <v>0</v>
      </c>
      <c r="F736" s="44">
        <f t="shared" si="638"/>
        <v>0</v>
      </c>
      <c r="G736" s="44">
        <f t="shared" si="638"/>
        <v>1</v>
      </c>
      <c r="H736" s="44">
        <f t="shared" si="638"/>
        <v>1</v>
      </c>
      <c r="I736" s="44">
        <f t="shared" si="638"/>
        <v>1</v>
      </c>
      <c r="J736" s="44">
        <f t="shared" si="638"/>
        <v>0.5</v>
      </c>
      <c r="K736" s="44">
        <f t="shared" si="638"/>
        <v>0</v>
      </c>
      <c r="L736" s="44">
        <f t="shared" si="638"/>
        <v>0</v>
      </c>
      <c r="M736" s="44">
        <v>1002</v>
      </c>
      <c r="N736" s="44">
        <v>1002</v>
      </c>
      <c r="O736" s="44">
        <v>4</v>
      </c>
    </row>
    <row r="737" spans="1:15" s="260" customFormat="1" x14ac:dyDescent="0.15">
      <c r="A737" s="151">
        <v>701300</v>
      </c>
      <c r="B737" s="153" t="s">
        <v>2221</v>
      </c>
      <c r="C737" s="151">
        <v>7013</v>
      </c>
      <c r="D737" s="153">
        <v>0</v>
      </c>
      <c r="E737" s="153">
        <f t="shared" si="638"/>
        <v>20</v>
      </c>
      <c r="F737" s="153">
        <f t="shared" si="638"/>
        <v>10</v>
      </c>
      <c r="G737" s="153">
        <f t="shared" si="638"/>
        <v>0</v>
      </c>
      <c r="H737" s="153">
        <f t="shared" si="638"/>
        <v>0</v>
      </c>
      <c r="I737" s="153">
        <f t="shared" si="638"/>
        <v>0</v>
      </c>
      <c r="J737" s="153">
        <f t="shared" si="638"/>
        <v>0</v>
      </c>
      <c r="K737" s="153">
        <f t="shared" si="638"/>
        <v>0</v>
      </c>
      <c r="L737" s="153">
        <f t="shared" si="638"/>
        <v>0</v>
      </c>
      <c r="M737" s="153">
        <v>7000</v>
      </c>
      <c r="N737" s="153">
        <v>9202</v>
      </c>
      <c r="O737" s="153">
        <v>1</v>
      </c>
    </row>
    <row r="738" spans="1:15" s="260" customFormat="1" x14ac:dyDescent="0.15">
      <c r="A738" s="151">
        <v>701301</v>
      </c>
      <c r="B738" s="153" t="s">
        <v>2221</v>
      </c>
      <c r="C738" s="151">
        <v>7013</v>
      </c>
      <c r="D738" s="153">
        <v>1</v>
      </c>
      <c r="E738" s="153">
        <f t="shared" si="638"/>
        <v>50</v>
      </c>
      <c r="F738" s="153">
        <f t="shared" si="638"/>
        <v>25</v>
      </c>
      <c r="G738" s="153">
        <f t="shared" si="638"/>
        <v>0.2</v>
      </c>
      <c r="H738" s="153">
        <f t="shared" si="638"/>
        <v>0.2</v>
      </c>
      <c r="I738" s="153">
        <f t="shared" si="638"/>
        <v>0.2</v>
      </c>
      <c r="J738" s="153">
        <f t="shared" si="638"/>
        <v>0.1</v>
      </c>
      <c r="K738" s="153">
        <f t="shared" si="638"/>
        <v>0</v>
      </c>
      <c r="L738" s="153">
        <f t="shared" si="638"/>
        <v>0</v>
      </c>
      <c r="M738" s="153">
        <v>7000</v>
      </c>
      <c r="N738" s="153">
        <v>9202</v>
      </c>
      <c r="O738" s="153">
        <v>2</v>
      </c>
    </row>
    <row r="739" spans="1:15" s="260" customFormat="1" x14ac:dyDescent="0.15">
      <c r="A739" s="151">
        <v>701302</v>
      </c>
      <c r="B739" s="153" t="s">
        <v>2221</v>
      </c>
      <c r="C739" s="151">
        <v>7013</v>
      </c>
      <c r="D739" s="153">
        <v>2</v>
      </c>
      <c r="E739" s="153">
        <f t="shared" si="638"/>
        <v>100</v>
      </c>
      <c r="F739" s="153">
        <f t="shared" si="638"/>
        <v>40</v>
      </c>
      <c r="G739" s="153">
        <f t="shared" si="638"/>
        <v>0.4</v>
      </c>
      <c r="H739" s="153">
        <f t="shared" si="638"/>
        <v>0.4</v>
      </c>
      <c r="I739" s="153">
        <f t="shared" si="638"/>
        <v>0.4</v>
      </c>
      <c r="J739" s="153">
        <f t="shared" si="638"/>
        <v>0.2</v>
      </c>
      <c r="K739" s="153">
        <f t="shared" si="638"/>
        <v>0</v>
      </c>
      <c r="L739" s="153">
        <f t="shared" si="638"/>
        <v>0</v>
      </c>
      <c r="M739" s="153">
        <v>7000</v>
      </c>
      <c r="N739" s="153">
        <v>9202</v>
      </c>
      <c r="O739" s="153">
        <v>3</v>
      </c>
    </row>
    <row r="740" spans="1:15" s="260" customFormat="1" x14ac:dyDescent="0.15">
      <c r="A740" s="151">
        <v>701303</v>
      </c>
      <c r="B740" s="153" t="s">
        <v>2221</v>
      </c>
      <c r="C740" s="151">
        <v>7013</v>
      </c>
      <c r="D740" s="153">
        <v>3</v>
      </c>
      <c r="E740" s="153">
        <f t="shared" si="638"/>
        <v>200</v>
      </c>
      <c r="F740" s="153">
        <f t="shared" si="638"/>
        <v>50</v>
      </c>
      <c r="G740" s="153">
        <f t="shared" si="638"/>
        <v>0.6</v>
      </c>
      <c r="H740" s="153">
        <f t="shared" si="638"/>
        <v>0.6</v>
      </c>
      <c r="I740" s="153">
        <f t="shared" si="638"/>
        <v>0.6</v>
      </c>
      <c r="J740" s="153">
        <f t="shared" si="638"/>
        <v>0.3</v>
      </c>
      <c r="K740" s="153">
        <f t="shared" si="638"/>
        <v>0</v>
      </c>
      <c r="L740" s="153">
        <f t="shared" si="638"/>
        <v>0</v>
      </c>
      <c r="M740" s="153">
        <v>7000</v>
      </c>
      <c r="N740" s="153">
        <v>9202</v>
      </c>
      <c r="O740" s="153">
        <v>3</v>
      </c>
    </row>
    <row r="741" spans="1:15" s="260" customFormat="1" x14ac:dyDescent="0.15">
      <c r="A741" s="151">
        <v>701304</v>
      </c>
      <c r="B741" s="153" t="s">
        <v>2221</v>
      </c>
      <c r="C741" s="151">
        <v>7013</v>
      </c>
      <c r="D741" s="153">
        <v>4</v>
      </c>
      <c r="E741" s="153">
        <f t="shared" si="638"/>
        <v>400</v>
      </c>
      <c r="F741" s="153">
        <f t="shared" si="638"/>
        <v>60</v>
      </c>
      <c r="G741" s="153">
        <f t="shared" si="638"/>
        <v>0.8</v>
      </c>
      <c r="H741" s="153">
        <f t="shared" si="638"/>
        <v>0.8</v>
      </c>
      <c r="I741" s="153">
        <f t="shared" si="638"/>
        <v>0.8</v>
      </c>
      <c r="J741" s="153">
        <f t="shared" si="638"/>
        <v>0.4</v>
      </c>
      <c r="K741" s="153">
        <f t="shared" si="638"/>
        <v>0</v>
      </c>
      <c r="L741" s="153">
        <f t="shared" si="638"/>
        <v>0</v>
      </c>
      <c r="M741" s="153">
        <v>7000</v>
      </c>
      <c r="N741" s="153">
        <v>9202</v>
      </c>
      <c r="O741" s="153">
        <v>4</v>
      </c>
    </row>
    <row r="742" spans="1:15" s="260" customFormat="1" x14ac:dyDescent="0.15">
      <c r="A742" s="151">
        <v>701305</v>
      </c>
      <c r="B742" s="153" t="s">
        <v>2221</v>
      </c>
      <c r="C742" s="151">
        <v>7013</v>
      </c>
      <c r="D742" s="153">
        <v>5</v>
      </c>
      <c r="E742" s="153">
        <f t="shared" si="638"/>
        <v>0</v>
      </c>
      <c r="F742" s="153">
        <f t="shared" si="638"/>
        <v>0</v>
      </c>
      <c r="G742" s="153">
        <f t="shared" si="638"/>
        <v>1</v>
      </c>
      <c r="H742" s="153">
        <f t="shared" si="638"/>
        <v>1</v>
      </c>
      <c r="I742" s="153">
        <f t="shared" si="638"/>
        <v>1</v>
      </c>
      <c r="J742" s="153">
        <f t="shared" si="638"/>
        <v>0.5</v>
      </c>
      <c r="K742" s="153">
        <f t="shared" si="638"/>
        <v>0</v>
      </c>
      <c r="L742" s="153">
        <f t="shared" si="638"/>
        <v>0</v>
      </c>
      <c r="M742" s="153">
        <v>7000</v>
      </c>
      <c r="N742" s="153">
        <v>9202</v>
      </c>
      <c r="O742" s="153">
        <v>4</v>
      </c>
    </row>
    <row r="743" spans="1:15" s="260" customFormat="1" x14ac:dyDescent="0.15">
      <c r="A743" s="151">
        <v>701400</v>
      </c>
      <c r="B743" s="153" t="s">
        <v>2222</v>
      </c>
      <c r="C743" s="151">
        <v>7014</v>
      </c>
      <c r="D743" s="153">
        <v>0</v>
      </c>
      <c r="E743" s="153">
        <f t="shared" si="638"/>
        <v>20</v>
      </c>
      <c r="F743" s="153">
        <f t="shared" si="638"/>
        <v>10</v>
      </c>
      <c r="G743" s="153">
        <f t="shared" si="638"/>
        <v>0</v>
      </c>
      <c r="H743" s="153">
        <f t="shared" si="638"/>
        <v>0</v>
      </c>
      <c r="I743" s="153">
        <f t="shared" si="638"/>
        <v>0</v>
      </c>
      <c r="J743" s="153">
        <f t="shared" si="638"/>
        <v>0</v>
      </c>
      <c r="K743" s="153">
        <f t="shared" si="638"/>
        <v>0</v>
      </c>
      <c r="L743" s="153">
        <f t="shared" si="638"/>
        <v>0</v>
      </c>
      <c r="M743" s="153">
        <v>1000</v>
      </c>
      <c r="N743" s="153">
        <v>1000</v>
      </c>
      <c r="O743" s="153">
        <v>1</v>
      </c>
    </row>
    <row r="744" spans="1:15" s="260" customFormat="1" x14ac:dyDescent="0.15">
      <c r="A744" s="151">
        <v>701401</v>
      </c>
      <c r="B744" s="153" t="s">
        <v>2222</v>
      </c>
      <c r="C744" s="151">
        <v>7014</v>
      </c>
      <c r="D744" s="153">
        <v>1</v>
      </c>
      <c r="E744" s="153">
        <f t="shared" si="638"/>
        <v>50</v>
      </c>
      <c r="F744" s="153">
        <f t="shared" si="638"/>
        <v>25</v>
      </c>
      <c r="G744" s="153">
        <f t="shared" si="638"/>
        <v>0.2</v>
      </c>
      <c r="H744" s="153">
        <f t="shared" si="638"/>
        <v>0.2</v>
      </c>
      <c r="I744" s="153">
        <f t="shared" si="638"/>
        <v>0.2</v>
      </c>
      <c r="J744" s="153">
        <f t="shared" si="638"/>
        <v>0.1</v>
      </c>
      <c r="K744" s="153">
        <f t="shared" si="638"/>
        <v>0</v>
      </c>
      <c r="L744" s="153">
        <f t="shared" si="638"/>
        <v>0</v>
      </c>
      <c r="M744" s="153">
        <v>1000</v>
      </c>
      <c r="N744" s="153">
        <v>1000</v>
      </c>
      <c r="O744" s="153">
        <v>2</v>
      </c>
    </row>
    <row r="745" spans="1:15" s="260" customFormat="1" x14ac:dyDescent="0.15">
      <c r="A745" s="151">
        <v>701402</v>
      </c>
      <c r="B745" s="153" t="s">
        <v>2222</v>
      </c>
      <c r="C745" s="151">
        <v>7014</v>
      </c>
      <c r="D745" s="153">
        <v>2</v>
      </c>
      <c r="E745" s="153">
        <f t="shared" si="638"/>
        <v>100</v>
      </c>
      <c r="F745" s="153">
        <f t="shared" si="638"/>
        <v>40</v>
      </c>
      <c r="G745" s="153">
        <f t="shared" si="638"/>
        <v>0.4</v>
      </c>
      <c r="H745" s="153">
        <f t="shared" si="638"/>
        <v>0.4</v>
      </c>
      <c r="I745" s="153">
        <f t="shared" si="638"/>
        <v>0.4</v>
      </c>
      <c r="J745" s="153">
        <f t="shared" si="638"/>
        <v>0.2</v>
      </c>
      <c r="K745" s="153">
        <f t="shared" si="638"/>
        <v>0</v>
      </c>
      <c r="L745" s="153">
        <f t="shared" si="638"/>
        <v>0</v>
      </c>
      <c r="M745" s="153">
        <v>1000</v>
      </c>
      <c r="N745" s="153">
        <v>1000</v>
      </c>
      <c r="O745" s="153">
        <v>3</v>
      </c>
    </row>
    <row r="746" spans="1:15" s="260" customFormat="1" x14ac:dyDescent="0.15">
      <c r="A746" s="151">
        <v>701403</v>
      </c>
      <c r="B746" s="153" t="s">
        <v>2222</v>
      </c>
      <c r="C746" s="151">
        <v>7014</v>
      </c>
      <c r="D746" s="153">
        <v>3</v>
      </c>
      <c r="E746" s="153">
        <f t="shared" si="638"/>
        <v>200</v>
      </c>
      <c r="F746" s="153">
        <f t="shared" si="638"/>
        <v>50</v>
      </c>
      <c r="G746" s="153">
        <f t="shared" si="638"/>
        <v>0.6</v>
      </c>
      <c r="H746" s="153">
        <f t="shared" si="638"/>
        <v>0.6</v>
      </c>
      <c r="I746" s="153">
        <f t="shared" si="638"/>
        <v>0.6</v>
      </c>
      <c r="J746" s="153">
        <f t="shared" si="638"/>
        <v>0.3</v>
      </c>
      <c r="K746" s="153">
        <f t="shared" si="638"/>
        <v>0</v>
      </c>
      <c r="L746" s="153">
        <f t="shared" si="638"/>
        <v>0</v>
      </c>
      <c r="M746" s="153">
        <v>1000</v>
      </c>
      <c r="N746" s="153">
        <v>1000</v>
      </c>
      <c r="O746" s="153">
        <v>3</v>
      </c>
    </row>
    <row r="747" spans="1:15" s="260" customFormat="1" x14ac:dyDescent="0.15">
      <c r="A747" s="151">
        <v>701404</v>
      </c>
      <c r="B747" s="153" t="s">
        <v>2222</v>
      </c>
      <c r="C747" s="151">
        <v>7014</v>
      </c>
      <c r="D747" s="153">
        <v>4</v>
      </c>
      <c r="E747" s="153">
        <f t="shared" si="638"/>
        <v>400</v>
      </c>
      <c r="F747" s="153">
        <f t="shared" si="638"/>
        <v>60</v>
      </c>
      <c r="G747" s="153">
        <f t="shared" si="638"/>
        <v>0.8</v>
      </c>
      <c r="H747" s="153">
        <f t="shared" si="638"/>
        <v>0.8</v>
      </c>
      <c r="I747" s="153">
        <f t="shared" si="638"/>
        <v>0.8</v>
      </c>
      <c r="J747" s="153">
        <f t="shared" si="638"/>
        <v>0.4</v>
      </c>
      <c r="K747" s="153">
        <f t="shared" si="638"/>
        <v>0</v>
      </c>
      <c r="L747" s="153">
        <f t="shared" si="638"/>
        <v>0</v>
      </c>
      <c r="M747" s="153">
        <v>1000</v>
      </c>
      <c r="N747" s="153">
        <v>1000</v>
      </c>
      <c r="O747" s="153">
        <v>4</v>
      </c>
    </row>
    <row r="748" spans="1:15" s="260" customFormat="1" x14ac:dyDescent="0.15">
      <c r="A748" s="151">
        <v>701405</v>
      </c>
      <c r="B748" s="153" t="s">
        <v>2222</v>
      </c>
      <c r="C748" s="151">
        <v>7014</v>
      </c>
      <c r="D748" s="153">
        <v>5</v>
      </c>
      <c r="E748" s="153">
        <f t="shared" si="638"/>
        <v>0</v>
      </c>
      <c r="F748" s="153">
        <f t="shared" si="638"/>
        <v>0</v>
      </c>
      <c r="G748" s="153">
        <f t="shared" si="638"/>
        <v>1</v>
      </c>
      <c r="H748" s="153">
        <f t="shared" si="638"/>
        <v>1</v>
      </c>
      <c r="I748" s="153">
        <f t="shared" si="638"/>
        <v>1</v>
      </c>
      <c r="J748" s="153">
        <f t="shared" si="638"/>
        <v>0.5</v>
      </c>
      <c r="K748" s="153">
        <f t="shared" si="638"/>
        <v>0</v>
      </c>
      <c r="L748" s="153">
        <f t="shared" si="638"/>
        <v>0</v>
      </c>
      <c r="M748" s="153">
        <v>1000</v>
      </c>
      <c r="N748" s="153">
        <v>1000</v>
      </c>
      <c r="O748" s="153">
        <v>4</v>
      </c>
    </row>
    <row r="749" spans="1:15" s="260" customFormat="1" x14ac:dyDescent="0.15">
      <c r="A749" s="151">
        <v>701500</v>
      </c>
      <c r="B749" s="153" t="s">
        <v>2223</v>
      </c>
      <c r="C749" s="151">
        <v>7015</v>
      </c>
      <c r="D749" s="153">
        <v>0</v>
      </c>
      <c r="E749" s="153">
        <f t="shared" si="638"/>
        <v>20</v>
      </c>
      <c r="F749" s="153">
        <f t="shared" si="638"/>
        <v>10</v>
      </c>
      <c r="G749" s="153">
        <f t="shared" si="638"/>
        <v>0</v>
      </c>
      <c r="H749" s="153">
        <f t="shared" si="638"/>
        <v>0</v>
      </c>
      <c r="I749" s="153">
        <f t="shared" si="638"/>
        <v>0</v>
      </c>
      <c r="J749" s="153">
        <f t="shared" si="638"/>
        <v>0</v>
      </c>
      <c r="K749" s="153">
        <f t="shared" si="638"/>
        <v>0</v>
      </c>
      <c r="L749" s="153">
        <f t="shared" si="638"/>
        <v>0</v>
      </c>
      <c r="M749" s="153">
        <v>1002</v>
      </c>
      <c r="N749" s="153">
        <v>1002</v>
      </c>
      <c r="O749" s="153">
        <v>1</v>
      </c>
    </row>
    <row r="750" spans="1:15" s="260" customFormat="1" x14ac:dyDescent="0.15">
      <c r="A750" s="151">
        <v>701501</v>
      </c>
      <c r="B750" s="153" t="s">
        <v>2223</v>
      </c>
      <c r="C750" s="151">
        <v>7015</v>
      </c>
      <c r="D750" s="153">
        <v>1</v>
      </c>
      <c r="E750" s="153">
        <f t="shared" si="638"/>
        <v>50</v>
      </c>
      <c r="F750" s="153">
        <f t="shared" si="638"/>
        <v>25</v>
      </c>
      <c r="G750" s="153">
        <f t="shared" si="638"/>
        <v>0.2</v>
      </c>
      <c r="H750" s="153">
        <f t="shared" si="638"/>
        <v>0.2</v>
      </c>
      <c r="I750" s="153">
        <f t="shared" si="638"/>
        <v>0.2</v>
      </c>
      <c r="J750" s="153">
        <f t="shared" si="638"/>
        <v>0.1</v>
      </c>
      <c r="K750" s="153">
        <f t="shared" si="638"/>
        <v>0</v>
      </c>
      <c r="L750" s="153">
        <f t="shared" si="638"/>
        <v>0</v>
      </c>
      <c r="M750" s="153">
        <v>1002</v>
      </c>
      <c r="N750" s="153">
        <v>1002</v>
      </c>
      <c r="O750" s="153">
        <v>2</v>
      </c>
    </row>
    <row r="751" spans="1:15" s="260" customFormat="1" x14ac:dyDescent="0.15">
      <c r="A751" s="151">
        <v>701502</v>
      </c>
      <c r="B751" s="153" t="s">
        <v>2223</v>
      </c>
      <c r="C751" s="151">
        <v>7015</v>
      </c>
      <c r="D751" s="153">
        <v>2</v>
      </c>
      <c r="E751" s="153">
        <f t="shared" si="638"/>
        <v>100</v>
      </c>
      <c r="F751" s="153">
        <f t="shared" si="638"/>
        <v>40</v>
      </c>
      <c r="G751" s="153">
        <f t="shared" si="638"/>
        <v>0.4</v>
      </c>
      <c r="H751" s="153">
        <f t="shared" si="638"/>
        <v>0.4</v>
      </c>
      <c r="I751" s="153">
        <f t="shared" si="638"/>
        <v>0.4</v>
      </c>
      <c r="J751" s="153">
        <f t="shared" si="638"/>
        <v>0.2</v>
      </c>
      <c r="K751" s="153">
        <f t="shared" si="638"/>
        <v>0</v>
      </c>
      <c r="L751" s="153">
        <f t="shared" si="638"/>
        <v>0</v>
      </c>
      <c r="M751" s="153">
        <v>1002</v>
      </c>
      <c r="N751" s="153">
        <v>1002</v>
      </c>
      <c r="O751" s="153">
        <v>3</v>
      </c>
    </row>
    <row r="752" spans="1:15" s="260" customFormat="1" x14ac:dyDescent="0.15">
      <c r="A752" s="151">
        <v>701503</v>
      </c>
      <c r="B752" s="153" t="s">
        <v>2223</v>
      </c>
      <c r="C752" s="151">
        <v>7015</v>
      </c>
      <c r="D752" s="153">
        <v>3</v>
      </c>
      <c r="E752" s="153">
        <f t="shared" ref="E752:M760" si="639">E746</f>
        <v>200</v>
      </c>
      <c r="F752" s="153">
        <f t="shared" si="639"/>
        <v>50</v>
      </c>
      <c r="G752" s="153">
        <f t="shared" si="639"/>
        <v>0.6</v>
      </c>
      <c r="H752" s="153">
        <f t="shared" si="639"/>
        <v>0.6</v>
      </c>
      <c r="I752" s="153">
        <f t="shared" si="639"/>
        <v>0.6</v>
      </c>
      <c r="J752" s="153">
        <f t="shared" si="639"/>
        <v>0.3</v>
      </c>
      <c r="K752" s="153">
        <f t="shared" si="639"/>
        <v>0</v>
      </c>
      <c r="L752" s="153">
        <f t="shared" si="639"/>
        <v>0</v>
      </c>
      <c r="M752" s="153">
        <v>1002</v>
      </c>
      <c r="N752" s="153">
        <v>1002</v>
      </c>
      <c r="O752" s="153">
        <v>3</v>
      </c>
    </row>
    <row r="753" spans="1:16" s="260" customFormat="1" x14ac:dyDescent="0.15">
      <c r="A753" s="151">
        <v>701504</v>
      </c>
      <c r="B753" s="153" t="s">
        <v>2223</v>
      </c>
      <c r="C753" s="151">
        <v>7015</v>
      </c>
      <c r="D753" s="153">
        <v>4</v>
      </c>
      <c r="E753" s="153">
        <f t="shared" si="639"/>
        <v>400</v>
      </c>
      <c r="F753" s="153">
        <f t="shared" si="639"/>
        <v>60</v>
      </c>
      <c r="G753" s="153">
        <f t="shared" si="639"/>
        <v>0.8</v>
      </c>
      <c r="H753" s="153">
        <f t="shared" si="639"/>
        <v>0.8</v>
      </c>
      <c r="I753" s="153">
        <f t="shared" si="639"/>
        <v>0.8</v>
      </c>
      <c r="J753" s="153">
        <f t="shared" si="639"/>
        <v>0.4</v>
      </c>
      <c r="K753" s="153">
        <f t="shared" si="639"/>
        <v>0</v>
      </c>
      <c r="L753" s="153">
        <f t="shared" si="639"/>
        <v>0</v>
      </c>
      <c r="M753" s="153">
        <v>1002</v>
      </c>
      <c r="N753" s="153">
        <v>1002</v>
      </c>
      <c r="O753" s="153">
        <v>4</v>
      </c>
    </row>
    <row r="754" spans="1:16" s="260" customFormat="1" x14ac:dyDescent="0.15">
      <c r="A754" s="151">
        <v>701505</v>
      </c>
      <c r="B754" s="153" t="s">
        <v>2223</v>
      </c>
      <c r="C754" s="151">
        <v>7015</v>
      </c>
      <c r="D754" s="153">
        <v>5</v>
      </c>
      <c r="E754" s="153">
        <f t="shared" si="639"/>
        <v>0</v>
      </c>
      <c r="F754" s="153">
        <f t="shared" si="639"/>
        <v>0</v>
      </c>
      <c r="G754" s="153">
        <f t="shared" si="639"/>
        <v>1</v>
      </c>
      <c r="H754" s="153">
        <f t="shared" si="639"/>
        <v>1</v>
      </c>
      <c r="I754" s="153">
        <f t="shared" si="639"/>
        <v>1</v>
      </c>
      <c r="J754" s="153">
        <f t="shared" si="639"/>
        <v>0.5</v>
      </c>
      <c r="K754" s="153">
        <f t="shared" si="639"/>
        <v>0</v>
      </c>
      <c r="L754" s="153">
        <f t="shared" si="639"/>
        <v>0</v>
      </c>
      <c r="M754" s="153">
        <v>1002</v>
      </c>
      <c r="N754" s="153">
        <v>1002</v>
      </c>
      <c r="O754" s="153">
        <v>4</v>
      </c>
    </row>
    <row r="755" spans="1:16" s="260" customFormat="1" x14ac:dyDescent="0.15">
      <c r="A755" s="151">
        <v>701600</v>
      </c>
      <c r="B755" s="153" t="s">
        <v>2224</v>
      </c>
      <c r="C755" s="151">
        <v>7016</v>
      </c>
      <c r="D755" s="151">
        <v>7008</v>
      </c>
      <c r="E755" s="153">
        <v>0</v>
      </c>
      <c r="F755" s="153">
        <f t="shared" si="639"/>
        <v>10</v>
      </c>
      <c r="G755" s="153">
        <f t="shared" si="639"/>
        <v>0</v>
      </c>
      <c r="H755" s="153">
        <f t="shared" si="639"/>
        <v>0</v>
      </c>
      <c r="I755" s="153">
        <f t="shared" si="639"/>
        <v>0</v>
      </c>
      <c r="J755" s="153">
        <f t="shared" si="639"/>
        <v>0</v>
      </c>
      <c r="K755" s="153">
        <f t="shared" si="639"/>
        <v>0</v>
      </c>
      <c r="L755" s="153">
        <f t="shared" si="639"/>
        <v>0</v>
      </c>
      <c r="M755" s="153">
        <f t="shared" si="639"/>
        <v>1002</v>
      </c>
      <c r="N755" s="153">
        <v>3005</v>
      </c>
      <c r="O755" s="153">
        <v>3005</v>
      </c>
      <c r="P755" s="153">
        <v>1</v>
      </c>
    </row>
    <row r="756" spans="1:16" s="260" customFormat="1" x14ac:dyDescent="0.15">
      <c r="A756" s="151">
        <v>701601</v>
      </c>
      <c r="B756" s="153" t="s">
        <v>2224</v>
      </c>
      <c r="C756" s="151">
        <v>7016</v>
      </c>
      <c r="D756" s="151">
        <v>7008</v>
      </c>
      <c r="E756" s="153">
        <v>1</v>
      </c>
      <c r="F756" s="153">
        <f t="shared" si="639"/>
        <v>25</v>
      </c>
      <c r="G756" s="153">
        <f t="shared" si="639"/>
        <v>0.2</v>
      </c>
      <c r="H756" s="153">
        <f t="shared" si="639"/>
        <v>0.2</v>
      </c>
      <c r="I756" s="153">
        <f t="shared" si="639"/>
        <v>0.2</v>
      </c>
      <c r="J756" s="153">
        <f t="shared" si="639"/>
        <v>0.1</v>
      </c>
      <c r="K756" s="153">
        <f t="shared" si="639"/>
        <v>0</v>
      </c>
      <c r="L756" s="153">
        <f t="shared" si="639"/>
        <v>0</v>
      </c>
      <c r="M756" s="153">
        <f t="shared" si="639"/>
        <v>1002</v>
      </c>
      <c r="N756" s="153">
        <v>3005</v>
      </c>
      <c r="O756" s="153">
        <v>3005</v>
      </c>
      <c r="P756" s="153">
        <v>2</v>
      </c>
    </row>
    <row r="757" spans="1:16" s="260" customFormat="1" x14ac:dyDescent="0.15">
      <c r="A757" s="151">
        <v>701602</v>
      </c>
      <c r="B757" s="153" t="s">
        <v>2224</v>
      </c>
      <c r="C757" s="151">
        <v>7016</v>
      </c>
      <c r="D757" s="151">
        <v>7008</v>
      </c>
      <c r="E757" s="153">
        <v>2</v>
      </c>
      <c r="F757" s="153">
        <f t="shared" si="639"/>
        <v>40</v>
      </c>
      <c r="G757" s="153">
        <f t="shared" si="639"/>
        <v>0.4</v>
      </c>
      <c r="H757" s="153">
        <f t="shared" si="639"/>
        <v>0.4</v>
      </c>
      <c r="I757" s="153">
        <f t="shared" si="639"/>
        <v>0.4</v>
      </c>
      <c r="J757" s="153">
        <f t="shared" si="639"/>
        <v>0.2</v>
      </c>
      <c r="K757" s="153">
        <f t="shared" si="639"/>
        <v>0</v>
      </c>
      <c r="L757" s="153">
        <f t="shared" si="639"/>
        <v>0</v>
      </c>
      <c r="M757" s="153">
        <f t="shared" si="639"/>
        <v>1002</v>
      </c>
      <c r="N757" s="153">
        <v>3005</v>
      </c>
      <c r="O757" s="153">
        <v>3005</v>
      </c>
      <c r="P757" s="153">
        <v>3</v>
      </c>
    </row>
    <row r="758" spans="1:16" s="260" customFormat="1" x14ac:dyDescent="0.15">
      <c r="A758" s="151">
        <v>701603</v>
      </c>
      <c r="B758" s="153" t="s">
        <v>2224</v>
      </c>
      <c r="C758" s="151">
        <v>7016</v>
      </c>
      <c r="D758" s="151">
        <v>7008</v>
      </c>
      <c r="E758" s="153">
        <v>3</v>
      </c>
      <c r="F758" s="153">
        <f t="shared" si="639"/>
        <v>50</v>
      </c>
      <c r="G758" s="153">
        <f t="shared" si="639"/>
        <v>0.6</v>
      </c>
      <c r="H758" s="153">
        <f t="shared" si="639"/>
        <v>0.6</v>
      </c>
      <c r="I758" s="153">
        <f t="shared" si="639"/>
        <v>0.6</v>
      </c>
      <c r="J758" s="153">
        <f t="shared" si="639"/>
        <v>0.3</v>
      </c>
      <c r="K758" s="153">
        <f t="shared" si="639"/>
        <v>0</v>
      </c>
      <c r="L758" s="153">
        <f t="shared" si="639"/>
        <v>0</v>
      </c>
      <c r="M758" s="153">
        <f t="shared" si="639"/>
        <v>1002</v>
      </c>
      <c r="N758" s="153">
        <v>3005</v>
      </c>
      <c r="O758" s="153">
        <v>3005</v>
      </c>
      <c r="P758" s="153">
        <v>3</v>
      </c>
    </row>
    <row r="759" spans="1:16" s="260" customFormat="1" x14ac:dyDescent="0.15">
      <c r="A759" s="151">
        <v>701604</v>
      </c>
      <c r="B759" s="153" t="s">
        <v>2224</v>
      </c>
      <c r="C759" s="151">
        <v>7016</v>
      </c>
      <c r="D759" s="151">
        <v>7008</v>
      </c>
      <c r="E759" s="153">
        <v>4</v>
      </c>
      <c r="F759" s="153">
        <f t="shared" si="639"/>
        <v>60</v>
      </c>
      <c r="G759" s="153">
        <f t="shared" si="639"/>
        <v>0.8</v>
      </c>
      <c r="H759" s="153">
        <f t="shared" si="639"/>
        <v>0.8</v>
      </c>
      <c r="I759" s="153">
        <f t="shared" si="639"/>
        <v>0.8</v>
      </c>
      <c r="J759" s="153">
        <f t="shared" si="639"/>
        <v>0.4</v>
      </c>
      <c r="K759" s="153">
        <f t="shared" si="639"/>
        <v>0</v>
      </c>
      <c r="L759" s="153">
        <f t="shared" si="639"/>
        <v>0</v>
      </c>
      <c r="M759" s="153">
        <f t="shared" si="639"/>
        <v>1002</v>
      </c>
      <c r="N759" s="153">
        <v>3005</v>
      </c>
      <c r="O759" s="153">
        <v>3005</v>
      </c>
      <c r="P759" s="153">
        <v>4</v>
      </c>
    </row>
    <row r="760" spans="1:16" s="260" customFormat="1" x14ac:dyDescent="0.15">
      <c r="A760" s="151">
        <v>701605</v>
      </c>
      <c r="B760" s="153" t="s">
        <v>2224</v>
      </c>
      <c r="C760" s="151">
        <v>7016</v>
      </c>
      <c r="D760" s="151">
        <v>7008</v>
      </c>
      <c r="E760" s="153">
        <v>5</v>
      </c>
      <c r="F760" s="153">
        <f t="shared" si="639"/>
        <v>0</v>
      </c>
      <c r="G760" s="153">
        <f t="shared" si="639"/>
        <v>1</v>
      </c>
      <c r="H760" s="153">
        <f t="shared" si="639"/>
        <v>1</v>
      </c>
      <c r="I760" s="153">
        <f t="shared" si="639"/>
        <v>1</v>
      </c>
      <c r="J760" s="153">
        <f t="shared" si="639"/>
        <v>0.5</v>
      </c>
      <c r="K760" s="153">
        <f t="shared" si="639"/>
        <v>0</v>
      </c>
      <c r="L760" s="153">
        <f t="shared" si="639"/>
        <v>0</v>
      </c>
      <c r="M760" s="153">
        <f t="shared" si="639"/>
        <v>1002</v>
      </c>
      <c r="N760" s="153">
        <v>3005</v>
      </c>
      <c r="O760" s="153">
        <v>3005</v>
      </c>
      <c r="P760" s="153">
        <v>4</v>
      </c>
    </row>
    <row r="761" spans="1:16" x14ac:dyDescent="0.15">
      <c r="A761" s="121">
        <f t="shared" si="550"/>
        <v>9000000</v>
      </c>
      <c r="B761" s="121" t="str">
        <f>IF(ISNA(VLOOKUP(C761,Heroes_Config!$A$5:$B$148,2,)),"",VLOOKUP(C761,Heroes_Config!$A$5:$B$148,2,))</f>
        <v>敌盾（无双）</v>
      </c>
      <c r="C761" s="121">
        <v>90000</v>
      </c>
      <c r="D761" s="44">
        <v>0</v>
      </c>
      <c r="E761" s="44">
        <f t="shared" ref="E761:L761" si="640">E695</f>
        <v>20</v>
      </c>
      <c r="F761" s="44">
        <f t="shared" ref="F761:F766" si="641">F731</f>
        <v>10</v>
      </c>
      <c r="G761" s="44">
        <f t="shared" si="640"/>
        <v>0</v>
      </c>
      <c r="H761" s="44">
        <f t="shared" si="640"/>
        <v>0</v>
      </c>
      <c r="I761" s="44">
        <f t="shared" si="640"/>
        <v>0</v>
      </c>
      <c r="J761" s="44">
        <f t="shared" si="640"/>
        <v>0</v>
      </c>
      <c r="K761" s="44">
        <f t="shared" si="640"/>
        <v>0</v>
      </c>
      <c r="L761" s="44">
        <f t="shared" si="640"/>
        <v>0</v>
      </c>
      <c r="M761" s="44">
        <v>80301</v>
      </c>
      <c r="N761" s="44">
        <v>10000</v>
      </c>
      <c r="O761" s="44">
        <v>1</v>
      </c>
    </row>
    <row r="762" spans="1:16" x14ac:dyDescent="0.15">
      <c r="A762" s="121">
        <f t="shared" si="550"/>
        <v>9000001</v>
      </c>
      <c r="B762" s="121" t="str">
        <f>IF(ISNA(VLOOKUP(C762,Heroes_Config!$A$5:$B$148,2,)),"",VLOOKUP(C762,Heroes_Config!$A$5:$B$148,2,))</f>
        <v>敌盾（无双）</v>
      </c>
      <c r="C762" s="121">
        <v>90000</v>
      </c>
      <c r="D762" s="44">
        <v>1</v>
      </c>
      <c r="E762" s="44">
        <f t="shared" ref="E762:L762" si="642">E696</f>
        <v>50</v>
      </c>
      <c r="F762" s="44">
        <f t="shared" si="641"/>
        <v>25</v>
      </c>
      <c r="G762" s="44">
        <f t="shared" si="642"/>
        <v>0.2</v>
      </c>
      <c r="H762" s="44">
        <f t="shared" si="642"/>
        <v>0.2</v>
      </c>
      <c r="I762" s="44">
        <f t="shared" si="642"/>
        <v>0.2</v>
      </c>
      <c r="J762" s="44">
        <f t="shared" si="642"/>
        <v>0.1</v>
      </c>
      <c r="K762" s="44">
        <f t="shared" si="642"/>
        <v>0</v>
      </c>
      <c r="L762" s="44">
        <f t="shared" si="642"/>
        <v>0</v>
      </c>
      <c r="M762" s="44">
        <v>80301</v>
      </c>
      <c r="N762" s="44">
        <v>10000</v>
      </c>
      <c r="O762" s="44">
        <v>2</v>
      </c>
    </row>
    <row r="763" spans="1:16" x14ac:dyDescent="0.15">
      <c r="A763" s="121">
        <f t="shared" si="550"/>
        <v>9000002</v>
      </c>
      <c r="B763" s="121" t="str">
        <f>IF(ISNA(VLOOKUP(C763,Heroes_Config!$A$5:$B$148,2,)),"",VLOOKUP(C763,Heroes_Config!$A$5:$B$148,2,))</f>
        <v>敌盾（无双）</v>
      </c>
      <c r="C763" s="121">
        <v>90000</v>
      </c>
      <c r="D763" s="44">
        <v>2</v>
      </c>
      <c r="E763" s="44">
        <f t="shared" ref="E763:L763" si="643">E697</f>
        <v>100</v>
      </c>
      <c r="F763" s="44">
        <f t="shared" si="641"/>
        <v>40</v>
      </c>
      <c r="G763" s="44">
        <f t="shared" si="643"/>
        <v>0.4</v>
      </c>
      <c r="H763" s="44">
        <f t="shared" si="643"/>
        <v>0.4</v>
      </c>
      <c r="I763" s="44">
        <f t="shared" si="643"/>
        <v>0.4</v>
      </c>
      <c r="J763" s="44">
        <f t="shared" si="643"/>
        <v>0.2</v>
      </c>
      <c r="K763" s="44">
        <f t="shared" si="643"/>
        <v>0</v>
      </c>
      <c r="L763" s="44">
        <f t="shared" si="643"/>
        <v>0</v>
      </c>
      <c r="M763" s="44">
        <v>80301</v>
      </c>
      <c r="N763" s="44">
        <v>10000</v>
      </c>
      <c r="O763" s="44">
        <v>3</v>
      </c>
    </row>
    <row r="764" spans="1:16" x14ac:dyDescent="0.15">
      <c r="A764" s="121">
        <f t="shared" si="550"/>
        <v>9000003</v>
      </c>
      <c r="B764" s="121" t="str">
        <f>IF(ISNA(VLOOKUP(C764,Heroes_Config!$A$5:$B$148,2,)),"",VLOOKUP(C764,Heroes_Config!$A$5:$B$148,2,))</f>
        <v>敌盾（无双）</v>
      </c>
      <c r="C764" s="121">
        <v>90000</v>
      </c>
      <c r="D764" s="44">
        <v>3</v>
      </c>
      <c r="E764" s="44">
        <f t="shared" ref="E764:L764" si="644">E698</f>
        <v>200</v>
      </c>
      <c r="F764" s="44">
        <f t="shared" si="641"/>
        <v>50</v>
      </c>
      <c r="G764" s="44">
        <f t="shared" si="644"/>
        <v>0.6</v>
      </c>
      <c r="H764" s="44">
        <f t="shared" si="644"/>
        <v>0.6</v>
      </c>
      <c r="I764" s="44">
        <f t="shared" si="644"/>
        <v>0.6</v>
      </c>
      <c r="J764" s="44">
        <f t="shared" si="644"/>
        <v>0.3</v>
      </c>
      <c r="K764" s="44">
        <f t="shared" si="644"/>
        <v>0</v>
      </c>
      <c r="L764" s="44">
        <f t="shared" si="644"/>
        <v>0</v>
      </c>
      <c r="M764" s="44">
        <v>80301</v>
      </c>
      <c r="N764" s="44">
        <v>10000</v>
      </c>
      <c r="O764" s="44">
        <v>3</v>
      </c>
    </row>
    <row r="765" spans="1:16" x14ac:dyDescent="0.15">
      <c r="A765" s="121">
        <f t="shared" si="550"/>
        <v>9000004</v>
      </c>
      <c r="B765" s="121" t="str">
        <f>IF(ISNA(VLOOKUP(C765,Heroes_Config!$A$5:$B$148,2,)),"",VLOOKUP(C765,Heroes_Config!$A$5:$B$148,2,))</f>
        <v>敌盾（无双）</v>
      </c>
      <c r="C765" s="121">
        <v>90000</v>
      </c>
      <c r="D765" s="44">
        <v>4</v>
      </c>
      <c r="E765" s="44">
        <f t="shared" ref="E765:L765" si="645">E699</f>
        <v>400</v>
      </c>
      <c r="F765" s="44">
        <f t="shared" si="641"/>
        <v>60</v>
      </c>
      <c r="G765" s="44">
        <f t="shared" si="645"/>
        <v>0.8</v>
      </c>
      <c r="H765" s="44">
        <f t="shared" si="645"/>
        <v>0.8</v>
      </c>
      <c r="I765" s="44">
        <f t="shared" si="645"/>
        <v>0.8</v>
      </c>
      <c r="J765" s="44">
        <f t="shared" si="645"/>
        <v>0.4</v>
      </c>
      <c r="K765" s="44">
        <f t="shared" si="645"/>
        <v>0</v>
      </c>
      <c r="L765" s="44">
        <f t="shared" si="645"/>
        <v>0</v>
      </c>
      <c r="M765" s="44">
        <v>80301</v>
      </c>
      <c r="N765" s="44">
        <v>10000</v>
      </c>
      <c r="O765" s="44">
        <v>4</v>
      </c>
    </row>
    <row r="766" spans="1:16" x14ac:dyDescent="0.15">
      <c r="A766" s="121">
        <f t="shared" si="550"/>
        <v>9000005</v>
      </c>
      <c r="B766" s="121" t="str">
        <f>IF(ISNA(VLOOKUP(C766,Heroes_Config!$A$5:$B$148,2,)),"",VLOOKUP(C766,Heroes_Config!$A$5:$B$148,2,))</f>
        <v>敌盾（无双）</v>
      </c>
      <c r="C766" s="121">
        <v>90000</v>
      </c>
      <c r="D766" s="44">
        <v>5</v>
      </c>
      <c r="E766" s="44">
        <f t="shared" ref="E766:L766" si="646">E700</f>
        <v>0</v>
      </c>
      <c r="F766" s="44">
        <f t="shared" si="641"/>
        <v>0</v>
      </c>
      <c r="G766" s="44">
        <f t="shared" si="646"/>
        <v>1</v>
      </c>
      <c r="H766" s="44">
        <f t="shared" si="646"/>
        <v>1</v>
      </c>
      <c r="I766" s="44">
        <f t="shared" si="646"/>
        <v>1</v>
      </c>
      <c r="J766" s="44">
        <f t="shared" si="646"/>
        <v>0.5</v>
      </c>
      <c r="K766" s="44">
        <f t="shared" si="646"/>
        <v>0</v>
      </c>
      <c r="L766" s="44">
        <f t="shared" si="646"/>
        <v>0</v>
      </c>
      <c r="M766" s="44">
        <v>80301</v>
      </c>
      <c r="N766" s="44">
        <v>10000</v>
      </c>
      <c r="O766" s="44">
        <v>4</v>
      </c>
    </row>
    <row r="767" spans="1:16" x14ac:dyDescent="0.15">
      <c r="A767" s="121">
        <f t="shared" si="550"/>
        <v>9000100</v>
      </c>
      <c r="B767" s="121" t="str">
        <f>IF(ISNA(VLOOKUP(C767,Heroes_Config!$A$5:$B$148,2,)),"",VLOOKUP(C767,Heroes_Config!$A$5:$B$148,2,))</f>
        <v>敌步（无双）</v>
      </c>
      <c r="C767" s="121">
        <v>90001</v>
      </c>
      <c r="D767" s="44">
        <v>0</v>
      </c>
      <c r="E767" s="44">
        <f t="shared" ref="E767:L767" si="647">E761</f>
        <v>20</v>
      </c>
      <c r="F767" s="44">
        <f t="shared" ref="F767:F824" si="648">F761</f>
        <v>10</v>
      </c>
      <c r="G767" s="44">
        <f t="shared" si="647"/>
        <v>0</v>
      </c>
      <c r="H767" s="44">
        <f t="shared" si="647"/>
        <v>0</v>
      </c>
      <c r="I767" s="44">
        <f t="shared" si="647"/>
        <v>0</v>
      </c>
      <c r="J767" s="44">
        <f t="shared" si="647"/>
        <v>0</v>
      </c>
      <c r="K767" s="44">
        <f t="shared" si="647"/>
        <v>0</v>
      </c>
      <c r="L767" s="44">
        <f t="shared" si="647"/>
        <v>0</v>
      </c>
      <c r="M767" s="44">
        <v>80101</v>
      </c>
      <c r="N767" s="44">
        <v>10001</v>
      </c>
      <c r="O767" s="44">
        <v>1</v>
      </c>
    </row>
    <row r="768" spans="1:16" x14ac:dyDescent="0.15">
      <c r="A768" s="121">
        <f t="shared" si="550"/>
        <v>9000101</v>
      </c>
      <c r="B768" s="121" t="str">
        <f>IF(ISNA(VLOOKUP(C768,Heroes_Config!$A$5:$B$148,2,)),"",VLOOKUP(C768,Heroes_Config!$A$5:$B$148,2,))</f>
        <v>敌步（无双）</v>
      </c>
      <c r="C768" s="121">
        <v>90001</v>
      </c>
      <c r="D768" s="44">
        <v>1</v>
      </c>
      <c r="E768" s="44">
        <f t="shared" ref="E768:L768" si="649">E762</f>
        <v>50</v>
      </c>
      <c r="F768" s="44">
        <f t="shared" si="648"/>
        <v>25</v>
      </c>
      <c r="G768" s="44">
        <f t="shared" si="649"/>
        <v>0.2</v>
      </c>
      <c r="H768" s="44">
        <f t="shared" si="649"/>
        <v>0.2</v>
      </c>
      <c r="I768" s="44">
        <f t="shared" si="649"/>
        <v>0.2</v>
      </c>
      <c r="J768" s="44">
        <f t="shared" si="649"/>
        <v>0.1</v>
      </c>
      <c r="K768" s="44">
        <f t="shared" si="649"/>
        <v>0</v>
      </c>
      <c r="L768" s="44">
        <f t="shared" si="649"/>
        <v>0</v>
      </c>
      <c r="M768" s="44">
        <v>80101</v>
      </c>
      <c r="N768" s="44">
        <v>10001</v>
      </c>
      <c r="O768" s="44">
        <v>2</v>
      </c>
    </row>
    <row r="769" spans="1:15" x14ac:dyDescent="0.15">
      <c r="A769" s="121">
        <f t="shared" si="550"/>
        <v>9000102</v>
      </c>
      <c r="B769" s="121" t="str">
        <f>IF(ISNA(VLOOKUP(C769,Heroes_Config!$A$5:$B$148,2,)),"",VLOOKUP(C769,Heroes_Config!$A$5:$B$148,2,))</f>
        <v>敌步（无双）</v>
      </c>
      <c r="C769" s="121">
        <v>90001</v>
      </c>
      <c r="D769" s="44">
        <v>2</v>
      </c>
      <c r="E769" s="44">
        <f t="shared" ref="E769:L769" si="650">E763</f>
        <v>100</v>
      </c>
      <c r="F769" s="44">
        <f t="shared" si="648"/>
        <v>40</v>
      </c>
      <c r="G769" s="44">
        <f t="shared" si="650"/>
        <v>0.4</v>
      </c>
      <c r="H769" s="44">
        <f t="shared" si="650"/>
        <v>0.4</v>
      </c>
      <c r="I769" s="44">
        <f t="shared" si="650"/>
        <v>0.4</v>
      </c>
      <c r="J769" s="44">
        <f t="shared" si="650"/>
        <v>0.2</v>
      </c>
      <c r="K769" s="44">
        <f t="shared" si="650"/>
        <v>0</v>
      </c>
      <c r="L769" s="44">
        <f t="shared" si="650"/>
        <v>0</v>
      </c>
      <c r="M769" s="44">
        <v>80101</v>
      </c>
      <c r="N769" s="44">
        <v>10001</v>
      </c>
      <c r="O769" s="44">
        <v>3</v>
      </c>
    </row>
    <row r="770" spans="1:15" x14ac:dyDescent="0.15">
      <c r="A770" s="121">
        <f t="shared" si="550"/>
        <v>9000103</v>
      </c>
      <c r="B770" s="121" t="str">
        <f>IF(ISNA(VLOOKUP(C770,Heroes_Config!$A$5:$B$148,2,)),"",VLOOKUP(C770,Heroes_Config!$A$5:$B$148,2,))</f>
        <v>敌步（无双）</v>
      </c>
      <c r="C770" s="121">
        <v>90001</v>
      </c>
      <c r="D770" s="44">
        <v>3</v>
      </c>
      <c r="E770" s="44">
        <f t="shared" ref="E770:L770" si="651">E764</f>
        <v>200</v>
      </c>
      <c r="F770" s="44">
        <f t="shared" si="648"/>
        <v>50</v>
      </c>
      <c r="G770" s="44">
        <f t="shared" si="651"/>
        <v>0.6</v>
      </c>
      <c r="H770" s="44">
        <f t="shared" si="651"/>
        <v>0.6</v>
      </c>
      <c r="I770" s="44">
        <f t="shared" si="651"/>
        <v>0.6</v>
      </c>
      <c r="J770" s="44">
        <f t="shared" si="651"/>
        <v>0.3</v>
      </c>
      <c r="K770" s="44">
        <f t="shared" si="651"/>
        <v>0</v>
      </c>
      <c r="L770" s="44">
        <f t="shared" si="651"/>
        <v>0</v>
      </c>
      <c r="M770" s="44">
        <v>80101</v>
      </c>
      <c r="N770" s="44">
        <v>10001</v>
      </c>
      <c r="O770" s="44">
        <v>3</v>
      </c>
    </row>
    <row r="771" spans="1:15" x14ac:dyDescent="0.15">
      <c r="A771" s="121">
        <f t="shared" si="550"/>
        <v>9000104</v>
      </c>
      <c r="B771" s="121" t="str">
        <f>IF(ISNA(VLOOKUP(C771,Heroes_Config!$A$5:$B$148,2,)),"",VLOOKUP(C771,Heroes_Config!$A$5:$B$148,2,))</f>
        <v>敌步（无双）</v>
      </c>
      <c r="C771" s="121">
        <v>90001</v>
      </c>
      <c r="D771" s="44">
        <v>4</v>
      </c>
      <c r="E771" s="44">
        <f t="shared" ref="E771:L771" si="652">E765</f>
        <v>400</v>
      </c>
      <c r="F771" s="44">
        <f t="shared" si="648"/>
        <v>60</v>
      </c>
      <c r="G771" s="44">
        <f t="shared" si="652"/>
        <v>0.8</v>
      </c>
      <c r="H771" s="44">
        <f t="shared" si="652"/>
        <v>0.8</v>
      </c>
      <c r="I771" s="44">
        <f t="shared" si="652"/>
        <v>0.8</v>
      </c>
      <c r="J771" s="44">
        <f t="shared" si="652"/>
        <v>0.4</v>
      </c>
      <c r="K771" s="44">
        <f t="shared" si="652"/>
        <v>0</v>
      </c>
      <c r="L771" s="44">
        <f t="shared" si="652"/>
        <v>0</v>
      </c>
      <c r="M771" s="44">
        <v>80101</v>
      </c>
      <c r="N771" s="44">
        <v>10001</v>
      </c>
      <c r="O771" s="44">
        <v>4</v>
      </c>
    </row>
    <row r="772" spans="1:15" x14ac:dyDescent="0.15">
      <c r="A772" s="121">
        <f t="shared" si="550"/>
        <v>9000105</v>
      </c>
      <c r="B772" s="121" t="str">
        <f>IF(ISNA(VLOOKUP(C772,Heroes_Config!$A$5:$B$148,2,)),"",VLOOKUP(C772,Heroes_Config!$A$5:$B$148,2,))</f>
        <v>敌步（无双）</v>
      </c>
      <c r="C772" s="121">
        <v>90001</v>
      </c>
      <c r="D772" s="44">
        <v>5</v>
      </c>
      <c r="E772" s="44">
        <f t="shared" ref="E772:L772" si="653">E766</f>
        <v>0</v>
      </c>
      <c r="F772" s="44">
        <f t="shared" si="648"/>
        <v>0</v>
      </c>
      <c r="G772" s="44">
        <f t="shared" si="653"/>
        <v>1</v>
      </c>
      <c r="H772" s="44">
        <f t="shared" si="653"/>
        <v>1</v>
      </c>
      <c r="I772" s="44">
        <f t="shared" si="653"/>
        <v>1</v>
      </c>
      <c r="J772" s="44">
        <f t="shared" si="653"/>
        <v>0.5</v>
      </c>
      <c r="K772" s="44">
        <f t="shared" si="653"/>
        <v>0</v>
      </c>
      <c r="L772" s="44">
        <f t="shared" si="653"/>
        <v>0</v>
      </c>
      <c r="M772" s="44">
        <v>80101</v>
      </c>
      <c r="N772" s="44">
        <v>10001</v>
      </c>
      <c r="O772" s="44">
        <v>4</v>
      </c>
    </row>
    <row r="773" spans="1:15" x14ac:dyDescent="0.15">
      <c r="A773" s="121">
        <f t="shared" si="550"/>
        <v>9000200</v>
      </c>
      <c r="B773" s="121" t="str">
        <f>IF(ISNA(VLOOKUP(C773,Heroes_Config!$A$5:$B$148,2,)),"",VLOOKUP(C773,Heroes_Config!$A$5:$B$148,2,))</f>
        <v>敌轻骑（无双）</v>
      </c>
      <c r="C773" s="121">
        <v>90002</v>
      </c>
      <c r="D773" s="44">
        <v>0</v>
      </c>
      <c r="E773" s="44">
        <f t="shared" ref="E773:L773" si="654">E767</f>
        <v>20</v>
      </c>
      <c r="F773" s="44">
        <f t="shared" si="648"/>
        <v>10</v>
      </c>
      <c r="G773" s="44">
        <f t="shared" si="654"/>
        <v>0</v>
      </c>
      <c r="H773" s="44">
        <f t="shared" si="654"/>
        <v>0</v>
      </c>
      <c r="I773" s="44">
        <f t="shared" si="654"/>
        <v>0</v>
      </c>
      <c r="J773" s="44">
        <f t="shared" si="654"/>
        <v>0</v>
      </c>
      <c r="K773" s="44">
        <f t="shared" si="654"/>
        <v>0</v>
      </c>
      <c r="L773" s="44">
        <f t="shared" si="654"/>
        <v>0</v>
      </c>
      <c r="M773" s="44">
        <v>80201</v>
      </c>
      <c r="N773" s="44">
        <v>10002</v>
      </c>
      <c r="O773" s="44">
        <v>1</v>
      </c>
    </row>
    <row r="774" spans="1:15" x14ac:dyDescent="0.15">
      <c r="A774" s="121">
        <f t="shared" si="550"/>
        <v>9000201</v>
      </c>
      <c r="B774" s="121" t="str">
        <f>IF(ISNA(VLOOKUP(C774,Heroes_Config!$A$5:$B$148,2,)),"",VLOOKUP(C774,Heroes_Config!$A$5:$B$148,2,))</f>
        <v>敌轻骑（无双）</v>
      </c>
      <c r="C774" s="121">
        <v>90002</v>
      </c>
      <c r="D774" s="44">
        <v>1</v>
      </c>
      <c r="E774" s="44">
        <f t="shared" ref="E774:L774" si="655">E768</f>
        <v>50</v>
      </c>
      <c r="F774" s="44">
        <f t="shared" si="648"/>
        <v>25</v>
      </c>
      <c r="G774" s="44">
        <f t="shared" si="655"/>
        <v>0.2</v>
      </c>
      <c r="H774" s="44">
        <f t="shared" si="655"/>
        <v>0.2</v>
      </c>
      <c r="I774" s="44">
        <f t="shared" si="655"/>
        <v>0.2</v>
      </c>
      <c r="J774" s="44">
        <f t="shared" si="655"/>
        <v>0.1</v>
      </c>
      <c r="K774" s="44">
        <f t="shared" si="655"/>
        <v>0</v>
      </c>
      <c r="L774" s="44">
        <f t="shared" si="655"/>
        <v>0</v>
      </c>
      <c r="M774" s="44">
        <v>80201</v>
      </c>
      <c r="N774" s="44">
        <v>10002</v>
      </c>
      <c r="O774" s="44">
        <v>2</v>
      </c>
    </row>
    <row r="775" spans="1:15" x14ac:dyDescent="0.15">
      <c r="A775" s="121">
        <f t="shared" si="550"/>
        <v>9000202</v>
      </c>
      <c r="B775" s="121" t="str">
        <f>IF(ISNA(VLOOKUP(C775,Heroes_Config!$A$5:$B$148,2,)),"",VLOOKUP(C775,Heroes_Config!$A$5:$B$148,2,))</f>
        <v>敌轻骑（无双）</v>
      </c>
      <c r="C775" s="121">
        <v>90002</v>
      </c>
      <c r="D775" s="44">
        <v>2</v>
      </c>
      <c r="E775" s="44">
        <f t="shared" ref="E775:L775" si="656">E769</f>
        <v>100</v>
      </c>
      <c r="F775" s="44">
        <f t="shared" si="648"/>
        <v>40</v>
      </c>
      <c r="G775" s="44">
        <f t="shared" si="656"/>
        <v>0.4</v>
      </c>
      <c r="H775" s="44">
        <f t="shared" si="656"/>
        <v>0.4</v>
      </c>
      <c r="I775" s="44">
        <f t="shared" si="656"/>
        <v>0.4</v>
      </c>
      <c r="J775" s="44">
        <f t="shared" si="656"/>
        <v>0.2</v>
      </c>
      <c r="K775" s="44">
        <f t="shared" si="656"/>
        <v>0</v>
      </c>
      <c r="L775" s="44">
        <f t="shared" si="656"/>
        <v>0</v>
      </c>
      <c r="M775" s="44">
        <v>80201</v>
      </c>
      <c r="N775" s="44">
        <v>10002</v>
      </c>
      <c r="O775" s="44">
        <v>3</v>
      </c>
    </row>
    <row r="776" spans="1:15" x14ac:dyDescent="0.15">
      <c r="A776" s="121">
        <f t="shared" si="550"/>
        <v>9000203</v>
      </c>
      <c r="B776" s="121" t="str">
        <f>IF(ISNA(VLOOKUP(C776,Heroes_Config!$A$5:$B$148,2,)),"",VLOOKUP(C776,Heroes_Config!$A$5:$B$148,2,))</f>
        <v>敌轻骑（无双）</v>
      </c>
      <c r="C776" s="121">
        <v>90002</v>
      </c>
      <c r="D776" s="44">
        <v>3</v>
      </c>
      <c r="E776" s="44">
        <f t="shared" ref="E776:L776" si="657">E770</f>
        <v>200</v>
      </c>
      <c r="F776" s="44">
        <f t="shared" si="648"/>
        <v>50</v>
      </c>
      <c r="G776" s="44">
        <f t="shared" si="657"/>
        <v>0.6</v>
      </c>
      <c r="H776" s="44">
        <f t="shared" si="657"/>
        <v>0.6</v>
      </c>
      <c r="I776" s="44">
        <f t="shared" si="657"/>
        <v>0.6</v>
      </c>
      <c r="J776" s="44">
        <f t="shared" si="657"/>
        <v>0.3</v>
      </c>
      <c r="K776" s="44">
        <f t="shared" si="657"/>
        <v>0</v>
      </c>
      <c r="L776" s="44">
        <f t="shared" si="657"/>
        <v>0</v>
      </c>
      <c r="M776" s="44">
        <v>80201</v>
      </c>
      <c r="N776" s="44">
        <v>10002</v>
      </c>
      <c r="O776" s="44">
        <v>3</v>
      </c>
    </row>
    <row r="777" spans="1:15" x14ac:dyDescent="0.15">
      <c r="A777" s="121">
        <f t="shared" si="550"/>
        <v>9000204</v>
      </c>
      <c r="B777" s="121" t="str">
        <f>IF(ISNA(VLOOKUP(C777,Heroes_Config!$A$5:$B$148,2,)),"",VLOOKUP(C777,Heroes_Config!$A$5:$B$148,2,))</f>
        <v>敌轻骑（无双）</v>
      </c>
      <c r="C777" s="121">
        <v>90002</v>
      </c>
      <c r="D777" s="44">
        <v>4</v>
      </c>
      <c r="E777" s="44">
        <f t="shared" ref="E777:L777" si="658">E771</f>
        <v>400</v>
      </c>
      <c r="F777" s="44">
        <f t="shared" si="648"/>
        <v>60</v>
      </c>
      <c r="G777" s="44">
        <f t="shared" si="658"/>
        <v>0.8</v>
      </c>
      <c r="H777" s="44">
        <f t="shared" si="658"/>
        <v>0.8</v>
      </c>
      <c r="I777" s="44">
        <f t="shared" si="658"/>
        <v>0.8</v>
      </c>
      <c r="J777" s="44">
        <f t="shared" si="658"/>
        <v>0.4</v>
      </c>
      <c r="K777" s="44">
        <f t="shared" si="658"/>
        <v>0</v>
      </c>
      <c r="L777" s="44">
        <f t="shared" si="658"/>
        <v>0</v>
      </c>
      <c r="M777" s="44">
        <v>80201</v>
      </c>
      <c r="N777" s="44">
        <v>10002</v>
      </c>
      <c r="O777" s="44">
        <v>4</v>
      </c>
    </row>
    <row r="778" spans="1:15" x14ac:dyDescent="0.15">
      <c r="A778" s="121">
        <f t="shared" si="550"/>
        <v>9000205</v>
      </c>
      <c r="B778" s="121" t="str">
        <f>IF(ISNA(VLOOKUP(C778,Heroes_Config!$A$5:$B$148,2,)),"",VLOOKUP(C778,Heroes_Config!$A$5:$B$148,2,))</f>
        <v>敌轻骑（无双）</v>
      </c>
      <c r="C778" s="121">
        <v>90002</v>
      </c>
      <c r="D778" s="44">
        <v>5</v>
      </c>
      <c r="E778" s="44">
        <f t="shared" ref="E778:L778" si="659">E772</f>
        <v>0</v>
      </c>
      <c r="F778" s="44">
        <f t="shared" si="648"/>
        <v>0</v>
      </c>
      <c r="G778" s="44">
        <f t="shared" si="659"/>
        <v>1</v>
      </c>
      <c r="H778" s="44">
        <f t="shared" si="659"/>
        <v>1</v>
      </c>
      <c r="I778" s="44">
        <f t="shared" si="659"/>
        <v>1</v>
      </c>
      <c r="J778" s="44">
        <f t="shared" si="659"/>
        <v>0.5</v>
      </c>
      <c r="K778" s="44">
        <f t="shared" si="659"/>
        <v>0</v>
      </c>
      <c r="L778" s="44">
        <f t="shared" si="659"/>
        <v>0</v>
      </c>
      <c r="M778" s="44">
        <v>80201</v>
      </c>
      <c r="N778" s="44">
        <v>10002</v>
      </c>
      <c r="O778" s="44">
        <v>4</v>
      </c>
    </row>
    <row r="779" spans="1:15" x14ac:dyDescent="0.15">
      <c r="A779" s="121">
        <f t="shared" ref="A779:A842" si="660">C779*100+D779</f>
        <v>9000300</v>
      </c>
      <c r="B779" s="121" t="str">
        <f>IF(ISNA(VLOOKUP(C779,Heroes_Config!$A$5:$B$148,2,)),"",VLOOKUP(C779,Heroes_Config!$A$5:$B$148,2,))</f>
        <v>敌弓（无双）</v>
      </c>
      <c r="C779" s="121">
        <v>90003</v>
      </c>
      <c r="D779" s="44">
        <v>0</v>
      </c>
      <c r="E779" s="44">
        <f t="shared" ref="E779:L779" si="661">E773</f>
        <v>20</v>
      </c>
      <c r="F779" s="44">
        <f t="shared" si="648"/>
        <v>10</v>
      </c>
      <c r="G779" s="44">
        <f t="shared" si="661"/>
        <v>0</v>
      </c>
      <c r="H779" s="44">
        <f t="shared" si="661"/>
        <v>0</v>
      </c>
      <c r="I779" s="44">
        <f t="shared" si="661"/>
        <v>0</v>
      </c>
      <c r="J779" s="44">
        <f t="shared" si="661"/>
        <v>0</v>
      </c>
      <c r="K779" s="44">
        <f t="shared" si="661"/>
        <v>0</v>
      </c>
      <c r="L779" s="44">
        <f t="shared" si="661"/>
        <v>0</v>
      </c>
      <c r="M779" s="44">
        <v>80401</v>
      </c>
      <c r="N779" s="44">
        <v>10003</v>
      </c>
      <c r="O779" s="44">
        <v>1</v>
      </c>
    </row>
    <row r="780" spans="1:15" x14ac:dyDescent="0.15">
      <c r="A780" s="121">
        <f t="shared" si="660"/>
        <v>9000301</v>
      </c>
      <c r="B780" s="121" t="str">
        <f>IF(ISNA(VLOOKUP(C780,Heroes_Config!$A$5:$B$148,2,)),"",VLOOKUP(C780,Heroes_Config!$A$5:$B$148,2,))</f>
        <v>敌弓（无双）</v>
      </c>
      <c r="C780" s="121">
        <v>90003</v>
      </c>
      <c r="D780" s="44">
        <v>1</v>
      </c>
      <c r="E780" s="44">
        <f t="shared" ref="E780:L780" si="662">E774</f>
        <v>50</v>
      </c>
      <c r="F780" s="44">
        <f t="shared" si="648"/>
        <v>25</v>
      </c>
      <c r="G780" s="44">
        <f t="shared" si="662"/>
        <v>0.2</v>
      </c>
      <c r="H780" s="44">
        <f t="shared" si="662"/>
        <v>0.2</v>
      </c>
      <c r="I780" s="44">
        <f t="shared" si="662"/>
        <v>0.2</v>
      </c>
      <c r="J780" s="44">
        <f t="shared" si="662"/>
        <v>0.1</v>
      </c>
      <c r="K780" s="44">
        <f t="shared" si="662"/>
        <v>0</v>
      </c>
      <c r="L780" s="44">
        <f t="shared" si="662"/>
        <v>0</v>
      </c>
      <c r="M780" s="44">
        <v>80401</v>
      </c>
      <c r="N780" s="44">
        <v>10003</v>
      </c>
      <c r="O780" s="44">
        <v>2</v>
      </c>
    </row>
    <row r="781" spans="1:15" x14ac:dyDescent="0.15">
      <c r="A781" s="121">
        <f t="shared" si="660"/>
        <v>9000302</v>
      </c>
      <c r="B781" s="121" t="str">
        <f>IF(ISNA(VLOOKUP(C781,Heroes_Config!$A$5:$B$148,2,)),"",VLOOKUP(C781,Heroes_Config!$A$5:$B$148,2,))</f>
        <v>敌弓（无双）</v>
      </c>
      <c r="C781" s="121">
        <v>90003</v>
      </c>
      <c r="D781" s="44">
        <v>2</v>
      </c>
      <c r="E781" s="44">
        <f t="shared" ref="E781:L781" si="663">E775</f>
        <v>100</v>
      </c>
      <c r="F781" s="44">
        <f t="shared" si="648"/>
        <v>40</v>
      </c>
      <c r="G781" s="44">
        <f t="shared" si="663"/>
        <v>0.4</v>
      </c>
      <c r="H781" s="44">
        <f t="shared" si="663"/>
        <v>0.4</v>
      </c>
      <c r="I781" s="44">
        <f t="shared" si="663"/>
        <v>0.4</v>
      </c>
      <c r="J781" s="44">
        <f t="shared" si="663"/>
        <v>0.2</v>
      </c>
      <c r="K781" s="44">
        <f t="shared" si="663"/>
        <v>0</v>
      </c>
      <c r="L781" s="44">
        <f t="shared" si="663"/>
        <v>0</v>
      </c>
      <c r="M781" s="44">
        <v>80401</v>
      </c>
      <c r="N781" s="44">
        <v>10003</v>
      </c>
      <c r="O781" s="44">
        <v>3</v>
      </c>
    </row>
    <row r="782" spans="1:15" x14ac:dyDescent="0.15">
      <c r="A782" s="121">
        <f t="shared" si="660"/>
        <v>9000303</v>
      </c>
      <c r="B782" s="121" t="str">
        <f>IF(ISNA(VLOOKUP(C782,Heroes_Config!$A$5:$B$148,2,)),"",VLOOKUP(C782,Heroes_Config!$A$5:$B$148,2,))</f>
        <v>敌弓（无双）</v>
      </c>
      <c r="C782" s="121">
        <v>90003</v>
      </c>
      <c r="D782" s="44">
        <v>3</v>
      </c>
      <c r="E782" s="44">
        <f t="shared" ref="E782:L782" si="664">E776</f>
        <v>200</v>
      </c>
      <c r="F782" s="44">
        <f t="shared" si="648"/>
        <v>50</v>
      </c>
      <c r="G782" s="44">
        <f t="shared" si="664"/>
        <v>0.6</v>
      </c>
      <c r="H782" s="44">
        <f t="shared" si="664"/>
        <v>0.6</v>
      </c>
      <c r="I782" s="44">
        <f t="shared" si="664"/>
        <v>0.6</v>
      </c>
      <c r="J782" s="44">
        <f t="shared" si="664"/>
        <v>0.3</v>
      </c>
      <c r="K782" s="44">
        <f t="shared" si="664"/>
        <v>0</v>
      </c>
      <c r="L782" s="44">
        <f t="shared" si="664"/>
        <v>0</v>
      </c>
      <c r="M782" s="44">
        <v>80401</v>
      </c>
      <c r="N782" s="44">
        <v>10003</v>
      </c>
      <c r="O782" s="44">
        <v>3</v>
      </c>
    </row>
    <row r="783" spans="1:15" x14ac:dyDescent="0.15">
      <c r="A783" s="121">
        <f t="shared" si="660"/>
        <v>9000304</v>
      </c>
      <c r="B783" s="121" t="str">
        <f>IF(ISNA(VLOOKUP(C783,Heroes_Config!$A$5:$B$148,2,)),"",VLOOKUP(C783,Heroes_Config!$A$5:$B$148,2,))</f>
        <v>敌弓（无双）</v>
      </c>
      <c r="C783" s="121">
        <v>90003</v>
      </c>
      <c r="D783" s="44">
        <v>4</v>
      </c>
      <c r="E783" s="44">
        <f t="shared" ref="E783:L783" si="665">E777</f>
        <v>400</v>
      </c>
      <c r="F783" s="44">
        <f t="shared" si="648"/>
        <v>60</v>
      </c>
      <c r="G783" s="44">
        <f t="shared" si="665"/>
        <v>0.8</v>
      </c>
      <c r="H783" s="44">
        <f t="shared" si="665"/>
        <v>0.8</v>
      </c>
      <c r="I783" s="44">
        <f t="shared" si="665"/>
        <v>0.8</v>
      </c>
      <c r="J783" s="44">
        <f t="shared" si="665"/>
        <v>0.4</v>
      </c>
      <c r="K783" s="44">
        <f t="shared" si="665"/>
        <v>0</v>
      </c>
      <c r="L783" s="44">
        <f t="shared" si="665"/>
        <v>0</v>
      </c>
      <c r="M783" s="44">
        <v>80401</v>
      </c>
      <c r="N783" s="44">
        <v>10003</v>
      </c>
      <c r="O783" s="44">
        <v>4</v>
      </c>
    </row>
    <row r="784" spans="1:15" x14ac:dyDescent="0.15">
      <c r="A784" s="121">
        <f t="shared" si="660"/>
        <v>9000305</v>
      </c>
      <c r="B784" s="121" t="str">
        <f>IF(ISNA(VLOOKUP(C784,Heroes_Config!$A$5:$B$148,2,)),"",VLOOKUP(C784,Heroes_Config!$A$5:$B$148,2,))</f>
        <v>敌弓（无双）</v>
      </c>
      <c r="C784" s="121">
        <v>90003</v>
      </c>
      <c r="D784" s="44">
        <v>5</v>
      </c>
      <c r="E784" s="44">
        <f t="shared" ref="E784:L784" si="666">E778</f>
        <v>0</v>
      </c>
      <c r="F784" s="44">
        <f t="shared" si="648"/>
        <v>0</v>
      </c>
      <c r="G784" s="44">
        <f t="shared" si="666"/>
        <v>1</v>
      </c>
      <c r="H784" s="44">
        <f t="shared" si="666"/>
        <v>1</v>
      </c>
      <c r="I784" s="44">
        <f t="shared" si="666"/>
        <v>1</v>
      </c>
      <c r="J784" s="44">
        <f t="shared" si="666"/>
        <v>0.5</v>
      </c>
      <c r="K784" s="44">
        <f t="shared" si="666"/>
        <v>0</v>
      </c>
      <c r="L784" s="44">
        <f t="shared" si="666"/>
        <v>0</v>
      </c>
      <c r="M784" s="44">
        <v>80401</v>
      </c>
      <c r="N784" s="44">
        <v>10003</v>
      </c>
      <c r="O784" s="44">
        <v>4</v>
      </c>
    </row>
    <row r="785" spans="1:15" x14ac:dyDescent="0.15">
      <c r="A785" s="121">
        <f t="shared" si="660"/>
        <v>950100</v>
      </c>
      <c r="B785" s="121" t="s">
        <v>1243</v>
      </c>
      <c r="C785" s="121">
        <v>9501</v>
      </c>
      <c r="D785" s="44">
        <v>0</v>
      </c>
      <c r="E785" s="44">
        <v>20</v>
      </c>
      <c r="F785" s="44">
        <f t="shared" si="648"/>
        <v>10</v>
      </c>
      <c r="G785" s="44">
        <v>0</v>
      </c>
      <c r="H785" s="44">
        <v>0</v>
      </c>
      <c r="I785" s="44">
        <v>0</v>
      </c>
      <c r="J785" s="44">
        <v>0</v>
      </c>
      <c r="K785" s="44">
        <v>0</v>
      </c>
      <c r="L785" s="44">
        <v>0</v>
      </c>
      <c r="M785" s="44">
        <v>90301</v>
      </c>
      <c r="N785" s="44">
        <v>9201</v>
      </c>
      <c r="O785" s="44">
        <v>1</v>
      </c>
    </row>
    <row r="786" spans="1:15" x14ac:dyDescent="0.15">
      <c r="A786" s="121">
        <f t="shared" si="660"/>
        <v>950101</v>
      </c>
      <c r="B786" s="121" t="s">
        <v>1243</v>
      </c>
      <c r="C786" s="121">
        <v>9501</v>
      </c>
      <c r="D786" s="44">
        <v>1</v>
      </c>
      <c r="E786" s="44">
        <v>50</v>
      </c>
      <c r="F786" s="44">
        <f t="shared" si="648"/>
        <v>25</v>
      </c>
      <c r="G786" s="44">
        <v>0.2</v>
      </c>
      <c r="H786" s="44">
        <v>0.2</v>
      </c>
      <c r="I786" s="44">
        <v>0.2</v>
      </c>
      <c r="J786" s="44">
        <v>0.1</v>
      </c>
      <c r="K786" s="44">
        <v>0</v>
      </c>
      <c r="L786" s="44">
        <v>0</v>
      </c>
      <c r="M786" s="44">
        <v>90301</v>
      </c>
      <c r="N786" s="44">
        <v>9201</v>
      </c>
      <c r="O786" s="44">
        <v>2</v>
      </c>
    </row>
    <row r="787" spans="1:15" x14ac:dyDescent="0.15">
      <c r="A787" s="121">
        <f t="shared" si="660"/>
        <v>950102</v>
      </c>
      <c r="B787" s="121" t="s">
        <v>1243</v>
      </c>
      <c r="C787" s="121">
        <v>9501</v>
      </c>
      <c r="D787" s="44">
        <v>2</v>
      </c>
      <c r="E787" s="44">
        <v>100</v>
      </c>
      <c r="F787" s="44">
        <f t="shared" si="648"/>
        <v>40</v>
      </c>
      <c r="G787" s="44">
        <v>0.4</v>
      </c>
      <c r="H787" s="44">
        <v>0.4</v>
      </c>
      <c r="I787" s="44">
        <v>0.4</v>
      </c>
      <c r="J787" s="44">
        <v>0.2</v>
      </c>
      <c r="K787" s="44">
        <v>0</v>
      </c>
      <c r="L787" s="44">
        <v>0</v>
      </c>
      <c r="M787" s="44">
        <v>90301</v>
      </c>
      <c r="N787" s="44">
        <v>9201</v>
      </c>
      <c r="O787" s="44">
        <v>3</v>
      </c>
    </row>
    <row r="788" spans="1:15" x14ac:dyDescent="0.15">
      <c r="A788" s="121">
        <f t="shared" si="660"/>
        <v>950103</v>
      </c>
      <c r="B788" s="121" t="s">
        <v>1243</v>
      </c>
      <c r="C788" s="121">
        <v>9501</v>
      </c>
      <c r="D788" s="44">
        <v>3</v>
      </c>
      <c r="E788" s="44">
        <v>200</v>
      </c>
      <c r="F788" s="44">
        <f t="shared" si="648"/>
        <v>50</v>
      </c>
      <c r="G788" s="44">
        <v>0.6</v>
      </c>
      <c r="H788" s="44">
        <v>0.6</v>
      </c>
      <c r="I788" s="44">
        <v>0.6</v>
      </c>
      <c r="J788" s="44">
        <v>0.3</v>
      </c>
      <c r="K788" s="44">
        <v>0</v>
      </c>
      <c r="L788" s="44">
        <v>0</v>
      </c>
      <c r="M788" s="44">
        <v>90301</v>
      </c>
      <c r="N788" s="44">
        <v>9201</v>
      </c>
      <c r="O788" s="44">
        <v>3</v>
      </c>
    </row>
    <row r="789" spans="1:15" x14ac:dyDescent="0.15">
      <c r="A789" s="121">
        <f t="shared" si="660"/>
        <v>950104</v>
      </c>
      <c r="B789" s="121" t="s">
        <v>1243</v>
      </c>
      <c r="C789" s="121">
        <v>9501</v>
      </c>
      <c r="D789" s="44">
        <v>4</v>
      </c>
      <c r="E789" s="44">
        <v>400</v>
      </c>
      <c r="F789" s="44">
        <f t="shared" si="648"/>
        <v>60</v>
      </c>
      <c r="G789" s="44">
        <v>0.8</v>
      </c>
      <c r="H789" s="44">
        <v>0.8</v>
      </c>
      <c r="I789" s="44">
        <v>0.8</v>
      </c>
      <c r="J789" s="44">
        <v>0.4</v>
      </c>
      <c r="K789" s="44">
        <v>0</v>
      </c>
      <c r="L789" s="44">
        <v>0</v>
      </c>
      <c r="M789" s="44">
        <v>90301</v>
      </c>
      <c r="N789" s="44">
        <v>9201</v>
      </c>
      <c r="O789" s="44">
        <v>4</v>
      </c>
    </row>
    <row r="790" spans="1:15" x14ac:dyDescent="0.15">
      <c r="A790" s="121">
        <f t="shared" si="660"/>
        <v>950105</v>
      </c>
      <c r="B790" s="121" t="s">
        <v>1243</v>
      </c>
      <c r="C790" s="121">
        <v>9501</v>
      </c>
      <c r="D790" s="44">
        <v>5</v>
      </c>
      <c r="E790" s="44">
        <v>0</v>
      </c>
      <c r="F790" s="44">
        <f t="shared" si="648"/>
        <v>0</v>
      </c>
      <c r="G790" s="44">
        <v>1</v>
      </c>
      <c r="H790" s="44">
        <v>1</v>
      </c>
      <c r="I790" s="44">
        <v>1</v>
      </c>
      <c r="J790" s="44">
        <v>0.5</v>
      </c>
      <c r="K790" s="44">
        <v>0</v>
      </c>
      <c r="L790" s="44">
        <v>0</v>
      </c>
      <c r="M790" s="44">
        <v>90301</v>
      </c>
      <c r="N790" s="44">
        <v>9201</v>
      </c>
      <c r="O790" s="44">
        <v>4</v>
      </c>
    </row>
    <row r="791" spans="1:15" x14ac:dyDescent="0.15">
      <c r="A791" s="121">
        <f t="shared" si="660"/>
        <v>950200</v>
      </c>
      <c r="B791" s="121" t="s">
        <v>1245</v>
      </c>
      <c r="C791" s="121">
        <v>9502</v>
      </c>
      <c r="D791" s="44">
        <v>0</v>
      </c>
      <c r="E791" s="44">
        <v>20</v>
      </c>
      <c r="F791" s="44">
        <f t="shared" si="648"/>
        <v>10</v>
      </c>
      <c r="G791" s="44">
        <v>0</v>
      </c>
      <c r="H791" s="44">
        <v>0</v>
      </c>
      <c r="I791" s="44">
        <v>0</v>
      </c>
      <c r="J791" s="44">
        <v>0</v>
      </c>
      <c r="K791" s="44">
        <v>0</v>
      </c>
      <c r="L791" s="44">
        <v>0</v>
      </c>
      <c r="M791" s="44">
        <v>90101</v>
      </c>
      <c r="N791" s="44">
        <v>9202</v>
      </c>
      <c r="O791" s="44">
        <v>1</v>
      </c>
    </row>
    <row r="792" spans="1:15" x14ac:dyDescent="0.15">
      <c r="A792" s="121">
        <f t="shared" si="660"/>
        <v>950201</v>
      </c>
      <c r="B792" s="121" t="s">
        <v>1245</v>
      </c>
      <c r="C792" s="121">
        <v>9502</v>
      </c>
      <c r="D792" s="44">
        <v>1</v>
      </c>
      <c r="E792" s="44">
        <v>50</v>
      </c>
      <c r="F792" s="44">
        <f t="shared" si="648"/>
        <v>25</v>
      </c>
      <c r="G792" s="44">
        <v>0.2</v>
      </c>
      <c r="H792" s="44">
        <v>0.2</v>
      </c>
      <c r="I792" s="44">
        <v>0.2</v>
      </c>
      <c r="J792" s="44">
        <v>0.1</v>
      </c>
      <c r="K792" s="44">
        <v>0</v>
      </c>
      <c r="L792" s="44">
        <v>0</v>
      </c>
      <c r="M792" s="44">
        <v>90101</v>
      </c>
      <c r="N792" s="44">
        <v>9202</v>
      </c>
      <c r="O792" s="44">
        <v>2</v>
      </c>
    </row>
    <row r="793" spans="1:15" x14ac:dyDescent="0.15">
      <c r="A793" s="121">
        <f t="shared" si="660"/>
        <v>950202</v>
      </c>
      <c r="B793" s="121" t="s">
        <v>1245</v>
      </c>
      <c r="C793" s="121">
        <v>9502</v>
      </c>
      <c r="D793" s="44">
        <v>2</v>
      </c>
      <c r="E793" s="44">
        <v>100</v>
      </c>
      <c r="F793" s="44">
        <f t="shared" si="648"/>
        <v>40</v>
      </c>
      <c r="G793" s="44">
        <v>0.4</v>
      </c>
      <c r="H793" s="44">
        <v>0.4</v>
      </c>
      <c r="I793" s="44">
        <v>0.4</v>
      </c>
      <c r="J793" s="44">
        <v>0.2</v>
      </c>
      <c r="K793" s="44">
        <v>0</v>
      </c>
      <c r="L793" s="44">
        <v>0</v>
      </c>
      <c r="M793" s="44">
        <v>90101</v>
      </c>
      <c r="N793" s="44">
        <v>9202</v>
      </c>
      <c r="O793" s="44">
        <v>3</v>
      </c>
    </row>
    <row r="794" spans="1:15" x14ac:dyDescent="0.15">
      <c r="A794" s="121">
        <f t="shared" si="660"/>
        <v>950203</v>
      </c>
      <c r="B794" s="121" t="s">
        <v>1245</v>
      </c>
      <c r="C794" s="121">
        <v>9502</v>
      </c>
      <c r="D794" s="44">
        <v>3</v>
      </c>
      <c r="E794" s="44">
        <v>200</v>
      </c>
      <c r="F794" s="44">
        <f t="shared" si="648"/>
        <v>50</v>
      </c>
      <c r="G794" s="44">
        <v>0.6</v>
      </c>
      <c r="H794" s="44">
        <v>0.6</v>
      </c>
      <c r="I794" s="44">
        <v>0.6</v>
      </c>
      <c r="J794" s="44">
        <v>0.3</v>
      </c>
      <c r="K794" s="44">
        <v>0</v>
      </c>
      <c r="L794" s="44">
        <v>0</v>
      </c>
      <c r="M794" s="44">
        <v>90101</v>
      </c>
      <c r="N794" s="44">
        <v>9202</v>
      </c>
      <c r="O794" s="44">
        <v>3</v>
      </c>
    </row>
    <row r="795" spans="1:15" x14ac:dyDescent="0.15">
      <c r="A795" s="121">
        <f t="shared" si="660"/>
        <v>950204</v>
      </c>
      <c r="B795" s="121" t="s">
        <v>1245</v>
      </c>
      <c r="C795" s="121">
        <v>9502</v>
      </c>
      <c r="D795" s="44">
        <v>4</v>
      </c>
      <c r="E795" s="44">
        <v>400</v>
      </c>
      <c r="F795" s="44">
        <f t="shared" si="648"/>
        <v>60</v>
      </c>
      <c r="G795" s="44">
        <v>0.8</v>
      </c>
      <c r="H795" s="44">
        <v>0.8</v>
      </c>
      <c r="I795" s="44">
        <v>0.8</v>
      </c>
      <c r="J795" s="44">
        <v>0.4</v>
      </c>
      <c r="K795" s="44">
        <v>0</v>
      </c>
      <c r="L795" s="44">
        <v>0</v>
      </c>
      <c r="M795" s="44">
        <v>90101</v>
      </c>
      <c r="N795" s="44">
        <v>9202</v>
      </c>
      <c r="O795" s="44">
        <v>4</v>
      </c>
    </row>
    <row r="796" spans="1:15" x14ac:dyDescent="0.15">
      <c r="A796" s="121">
        <f t="shared" si="660"/>
        <v>950205</v>
      </c>
      <c r="B796" s="121" t="s">
        <v>1245</v>
      </c>
      <c r="C796" s="121">
        <v>9502</v>
      </c>
      <c r="D796" s="44">
        <v>5</v>
      </c>
      <c r="E796" s="44">
        <v>0</v>
      </c>
      <c r="F796" s="44">
        <f t="shared" si="648"/>
        <v>0</v>
      </c>
      <c r="G796" s="44">
        <v>1</v>
      </c>
      <c r="H796" s="44">
        <v>1</v>
      </c>
      <c r="I796" s="44">
        <v>1</v>
      </c>
      <c r="J796" s="44">
        <v>0.5</v>
      </c>
      <c r="K796" s="44">
        <v>0</v>
      </c>
      <c r="L796" s="44">
        <v>0</v>
      </c>
      <c r="M796" s="44">
        <v>90101</v>
      </c>
      <c r="N796" s="44">
        <v>9202</v>
      </c>
      <c r="O796" s="44">
        <v>4</v>
      </c>
    </row>
    <row r="797" spans="1:15" x14ac:dyDescent="0.15">
      <c r="A797" s="121">
        <f t="shared" si="660"/>
        <v>950300</v>
      </c>
      <c r="B797" s="121" t="s">
        <v>1246</v>
      </c>
      <c r="C797" s="121">
        <v>9503</v>
      </c>
      <c r="D797" s="44">
        <v>0</v>
      </c>
      <c r="E797" s="44">
        <v>20</v>
      </c>
      <c r="F797" s="44">
        <f t="shared" si="648"/>
        <v>10</v>
      </c>
      <c r="G797" s="44">
        <v>0</v>
      </c>
      <c r="H797" s="44">
        <v>0</v>
      </c>
      <c r="I797" s="44">
        <v>0</v>
      </c>
      <c r="J797" s="44">
        <v>0</v>
      </c>
      <c r="K797" s="44">
        <v>0</v>
      </c>
      <c r="L797" s="44">
        <v>0</v>
      </c>
      <c r="M797" s="44">
        <v>90201</v>
      </c>
      <c r="N797" s="44">
        <v>9203</v>
      </c>
      <c r="O797" s="44">
        <v>1</v>
      </c>
    </row>
    <row r="798" spans="1:15" x14ac:dyDescent="0.15">
      <c r="A798" s="121">
        <f t="shared" si="660"/>
        <v>950301</v>
      </c>
      <c r="B798" s="121" t="s">
        <v>1246</v>
      </c>
      <c r="C798" s="121">
        <v>9503</v>
      </c>
      <c r="D798" s="44">
        <v>1</v>
      </c>
      <c r="E798" s="44">
        <v>50</v>
      </c>
      <c r="F798" s="44">
        <f t="shared" si="648"/>
        <v>25</v>
      </c>
      <c r="G798" s="44">
        <v>0.2</v>
      </c>
      <c r="H798" s="44">
        <v>0.2</v>
      </c>
      <c r="I798" s="44">
        <v>0.2</v>
      </c>
      <c r="J798" s="44">
        <v>0.1</v>
      </c>
      <c r="K798" s="44">
        <v>0</v>
      </c>
      <c r="L798" s="44">
        <v>0</v>
      </c>
      <c r="M798" s="44">
        <v>90201</v>
      </c>
      <c r="N798" s="44">
        <v>9203</v>
      </c>
      <c r="O798" s="44">
        <v>2</v>
      </c>
    </row>
    <row r="799" spans="1:15" x14ac:dyDescent="0.15">
      <c r="A799" s="121">
        <f t="shared" si="660"/>
        <v>950302</v>
      </c>
      <c r="B799" s="121" t="s">
        <v>1246</v>
      </c>
      <c r="C799" s="121">
        <v>9503</v>
      </c>
      <c r="D799" s="44">
        <v>2</v>
      </c>
      <c r="E799" s="44">
        <v>100</v>
      </c>
      <c r="F799" s="44">
        <f t="shared" si="648"/>
        <v>40</v>
      </c>
      <c r="G799" s="44">
        <v>0.4</v>
      </c>
      <c r="H799" s="44">
        <v>0.4</v>
      </c>
      <c r="I799" s="44">
        <v>0.4</v>
      </c>
      <c r="J799" s="44">
        <v>0.2</v>
      </c>
      <c r="K799" s="44">
        <v>0</v>
      </c>
      <c r="L799" s="44">
        <v>0</v>
      </c>
      <c r="M799" s="44">
        <v>90201</v>
      </c>
      <c r="N799" s="44">
        <v>9203</v>
      </c>
      <c r="O799" s="44">
        <v>3</v>
      </c>
    </row>
    <row r="800" spans="1:15" x14ac:dyDescent="0.15">
      <c r="A800" s="121">
        <f t="shared" si="660"/>
        <v>950303</v>
      </c>
      <c r="B800" s="121" t="s">
        <v>1246</v>
      </c>
      <c r="C800" s="121">
        <v>9503</v>
      </c>
      <c r="D800" s="44">
        <v>3</v>
      </c>
      <c r="E800" s="44">
        <v>200</v>
      </c>
      <c r="F800" s="44">
        <f t="shared" si="648"/>
        <v>50</v>
      </c>
      <c r="G800" s="44">
        <v>0.6</v>
      </c>
      <c r="H800" s="44">
        <v>0.6</v>
      </c>
      <c r="I800" s="44">
        <v>0.6</v>
      </c>
      <c r="J800" s="44">
        <v>0.3</v>
      </c>
      <c r="K800" s="44">
        <v>0</v>
      </c>
      <c r="L800" s="44">
        <v>0</v>
      </c>
      <c r="M800" s="44">
        <v>90201</v>
      </c>
      <c r="N800" s="44">
        <v>9203</v>
      </c>
      <c r="O800" s="44">
        <v>3</v>
      </c>
    </row>
    <row r="801" spans="1:15" x14ac:dyDescent="0.15">
      <c r="A801" s="121">
        <f t="shared" si="660"/>
        <v>950304</v>
      </c>
      <c r="B801" s="121" t="s">
        <v>1246</v>
      </c>
      <c r="C801" s="121">
        <v>9503</v>
      </c>
      <c r="D801" s="44">
        <v>4</v>
      </c>
      <c r="E801" s="44">
        <v>400</v>
      </c>
      <c r="F801" s="44">
        <f t="shared" si="648"/>
        <v>60</v>
      </c>
      <c r="G801" s="44">
        <v>0.8</v>
      </c>
      <c r="H801" s="44">
        <v>0.8</v>
      </c>
      <c r="I801" s="44">
        <v>0.8</v>
      </c>
      <c r="J801" s="44">
        <v>0.4</v>
      </c>
      <c r="K801" s="44">
        <v>0</v>
      </c>
      <c r="L801" s="44">
        <v>0</v>
      </c>
      <c r="M801" s="44">
        <v>90201</v>
      </c>
      <c r="N801" s="44">
        <v>9203</v>
      </c>
      <c r="O801" s="44">
        <v>4</v>
      </c>
    </row>
    <row r="802" spans="1:15" x14ac:dyDescent="0.15">
      <c r="A802" s="121">
        <f t="shared" si="660"/>
        <v>950305</v>
      </c>
      <c r="B802" s="121" t="s">
        <v>1246</v>
      </c>
      <c r="C802" s="121">
        <v>9503</v>
      </c>
      <c r="D802" s="44">
        <v>5</v>
      </c>
      <c r="E802" s="44">
        <v>0</v>
      </c>
      <c r="F802" s="44">
        <f t="shared" si="648"/>
        <v>0</v>
      </c>
      <c r="G802" s="44">
        <v>1</v>
      </c>
      <c r="H802" s="44">
        <v>1</v>
      </c>
      <c r="I802" s="44">
        <v>1</v>
      </c>
      <c r="J802" s="44">
        <v>0.5</v>
      </c>
      <c r="K802" s="44">
        <v>0</v>
      </c>
      <c r="L802" s="44">
        <v>0</v>
      </c>
      <c r="M802" s="44">
        <v>90201</v>
      </c>
      <c r="N802" s="44">
        <v>9203</v>
      </c>
      <c r="O802" s="44">
        <v>4</v>
      </c>
    </row>
    <row r="803" spans="1:15" x14ac:dyDescent="0.15">
      <c r="A803" s="121">
        <f t="shared" si="660"/>
        <v>950400</v>
      </c>
      <c r="B803" s="121" t="s">
        <v>1247</v>
      </c>
      <c r="C803" s="121">
        <v>9504</v>
      </c>
      <c r="D803" s="44">
        <v>0</v>
      </c>
      <c r="E803" s="44">
        <v>20</v>
      </c>
      <c r="F803" s="44">
        <f t="shared" si="648"/>
        <v>10</v>
      </c>
      <c r="G803" s="44">
        <v>0</v>
      </c>
      <c r="H803" s="44">
        <v>0</v>
      </c>
      <c r="I803" s="44">
        <v>0</v>
      </c>
      <c r="J803" s="44">
        <v>0</v>
      </c>
      <c r="K803" s="44">
        <v>0</v>
      </c>
      <c r="L803" s="44">
        <v>0</v>
      </c>
      <c r="M803" s="44">
        <v>90801</v>
      </c>
      <c r="N803" s="44">
        <v>9204</v>
      </c>
      <c r="O803" s="44">
        <v>1</v>
      </c>
    </row>
    <row r="804" spans="1:15" x14ac:dyDescent="0.15">
      <c r="A804" s="121">
        <f t="shared" si="660"/>
        <v>950401</v>
      </c>
      <c r="B804" s="121" t="s">
        <v>1247</v>
      </c>
      <c r="C804" s="121">
        <v>9504</v>
      </c>
      <c r="D804" s="44">
        <v>1</v>
      </c>
      <c r="E804" s="44">
        <v>50</v>
      </c>
      <c r="F804" s="44">
        <f t="shared" si="648"/>
        <v>25</v>
      </c>
      <c r="G804" s="44">
        <v>0.2</v>
      </c>
      <c r="H804" s="44">
        <v>0.2</v>
      </c>
      <c r="I804" s="44">
        <v>0.2</v>
      </c>
      <c r="J804" s="44">
        <v>0.1</v>
      </c>
      <c r="K804" s="44">
        <v>0</v>
      </c>
      <c r="L804" s="44">
        <v>0</v>
      </c>
      <c r="M804" s="44">
        <v>90801</v>
      </c>
      <c r="N804" s="44">
        <v>9204</v>
      </c>
      <c r="O804" s="44">
        <v>2</v>
      </c>
    </row>
    <row r="805" spans="1:15" x14ac:dyDescent="0.15">
      <c r="A805" s="121">
        <f t="shared" si="660"/>
        <v>950402</v>
      </c>
      <c r="B805" s="121" t="s">
        <v>1247</v>
      </c>
      <c r="C805" s="121">
        <v>9504</v>
      </c>
      <c r="D805" s="44">
        <v>2</v>
      </c>
      <c r="E805" s="44">
        <v>100</v>
      </c>
      <c r="F805" s="44">
        <f t="shared" si="648"/>
        <v>40</v>
      </c>
      <c r="G805" s="44">
        <v>0.4</v>
      </c>
      <c r="H805" s="44">
        <v>0.4</v>
      </c>
      <c r="I805" s="44">
        <v>0.4</v>
      </c>
      <c r="J805" s="44">
        <v>0.2</v>
      </c>
      <c r="K805" s="44">
        <v>0</v>
      </c>
      <c r="L805" s="44">
        <v>0</v>
      </c>
      <c r="M805" s="44">
        <v>90801</v>
      </c>
      <c r="N805" s="44">
        <v>9204</v>
      </c>
      <c r="O805" s="44">
        <v>3</v>
      </c>
    </row>
    <row r="806" spans="1:15" x14ac:dyDescent="0.15">
      <c r="A806" s="121">
        <f t="shared" si="660"/>
        <v>950403</v>
      </c>
      <c r="B806" s="121" t="s">
        <v>1247</v>
      </c>
      <c r="C806" s="121">
        <v>9504</v>
      </c>
      <c r="D806" s="44">
        <v>3</v>
      </c>
      <c r="E806" s="44">
        <v>200</v>
      </c>
      <c r="F806" s="44">
        <f t="shared" si="648"/>
        <v>50</v>
      </c>
      <c r="G806" s="44">
        <v>0.6</v>
      </c>
      <c r="H806" s="44">
        <v>0.6</v>
      </c>
      <c r="I806" s="44">
        <v>0.6</v>
      </c>
      <c r="J806" s="44">
        <v>0.3</v>
      </c>
      <c r="K806" s="44">
        <v>0</v>
      </c>
      <c r="L806" s="44">
        <v>0</v>
      </c>
      <c r="M806" s="44">
        <v>90801</v>
      </c>
      <c r="N806" s="44">
        <v>9204</v>
      </c>
      <c r="O806" s="44">
        <v>3</v>
      </c>
    </row>
    <row r="807" spans="1:15" x14ac:dyDescent="0.15">
      <c r="A807" s="121">
        <f t="shared" si="660"/>
        <v>950404</v>
      </c>
      <c r="B807" s="121" t="s">
        <v>1247</v>
      </c>
      <c r="C807" s="121">
        <v>9504</v>
      </c>
      <c r="D807" s="44">
        <v>4</v>
      </c>
      <c r="E807" s="44">
        <v>400</v>
      </c>
      <c r="F807" s="44">
        <f t="shared" si="648"/>
        <v>60</v>
      </c>
      <c r="G807" s="44">
        <v>0.8</v>
      </c>
      <c r="H807" s="44">
        <v>0.8</v>
      </c>
      <c r="I807" s="44">
        <v>0.8</v>
      </c>
      <c r="J807" s="44">
        <v>0.4</v>
      </c>
      <c r="K807" s="44">
        <v>0</v>
      </c>
      <c r="L807" s="44">
        <v>0</v>
      </c>
      <c r="M807" s="44">
        <v>90801</v>
      </c>
      <c r="N807" s="44">
        <v>9204</v>
      </c>
      <c r="O807" s="44">
        <v>4</v>
      </c>
    </row>
    <row r="808" spans="1:15" x14ac:dyDescent="0.15">
      <c r="A808" s="121">
        <f t="shared" si="660"/>
        <v>950405</v>
      </c>
      <c r="B808" s="121" t="s">
        <v>1247</v>
      </c>
      <c r="C808" s="121">
        <v>9504</v>
      </c>
      <c r="D808" s="44">
        <v>5</v>
      </c>
      <c r="E808" s="44">
        <v>0</v>
      </c>
      <c r="F808" s="44">
        <f t="shared" si="648"/>
        <v>0</v>
      </c>
      <c r="G808" s="44">
        <v>1</v>
      </c>
      <c r="H808" s="44">
        <v>1</v>
      </c>
      <c r="I808" s="44">
        <v>1</v>
      </c>
      <c r="J808" s="44">
        <v>0.5</v>
      </c>
      <c r="K808" s="44">
        <v>0</v>
      </c>
      <c r="L808" s="44">
        <v>0</v>
      </c>
      <c r="M808" s="44">
        <v>90801</v>
      </c>
      <c r="N808" s="44">
        <v>9204</v>
      </c>
      <c r="O808" s="44">
        <v>4</v>
      </c>
    </row>
    <row r="809" spans="1:15" x14ac:dyDescent="0.15">
      <c r="A809" s="121">
        <f t="shared" si="660"/>
        <v>950500</v>
      </c>
      <c r="B809" s="121" t="s">
        <v>1248</v>
      </c>
      <c r="C809" s="121">
        <v>9505</v>
      </c>
      <c r="D809" s="44">
        <v>0</v>
      </c>
      <c r="E809" s="44">
        <v>20</v>
      </c>
      <c r="F809" s="44">
        <f t="shared" si="648"/>
        <v>10</v>
      </c>
      <c r="G809" s="44">
        <v>0</v>
      </c>
      <c r="H809" s="44">
        <v>0</v>
      </c>
      <c r="I809" s="44">
        <v>0</v>
      </c>
      <c r="J809" s="44">
        <v>0</v>
      </c>
      <c r="K809" s="44">
        <v>0</v>
      </c>
      <c r="L809" s="44">
        <v>0</v>
      </c>
      <c r="M809" s="44">
        <v>91001</v>
      </c>
      <c r="N809" s="44">
        <v>9205</v>
      </c>
      <c r="O809" s="44">
        <v>1</v>
      </c>
    </row>
    <row r="810" spans="1:15" x14ac:dyDescent="0.15">
      <c r="A810" s="121">
        <f t="shared" si="660"/>
        <v>950501</v>
      </c>
      <c r="B810" s="121" t="s">
        <v>1248</v>
      </c>
      <c r="C810" s="121">
        <v>9505</v>
      </c>
      <c r="D810" s="44">
        <v>1</v>
      </c>
      <c r="E810" s="44">
        <v>50</v>
      </c>
      <c r="F810" s="44">
        <f t="shared" si="648"/>
        <v>25</v>
      </c>
      <c r="G810" s="44">
        <v>0.2</v>
      </c>
      <c r="H810" s="44">
        <v>0.2</v>
      </c>
      <c r="I810" s="44">
        <v>0.2</v>
      </c>
      <c r="J810" s="44">
        <v>0.1</v>
      </c>
      <c r="K810" s="44">
        <v>0</v>
      </c>
      <c r="L810" s="44">
        <v>0</v>
      </c>
      <c r="M810" s="44">
        <v>91001</v>
      </c>
      <c r="N810" s="44">
        <v>9205</v>
      </c>
      <c r="O810" s="44">
        <v>2</v>
      </c>
    </row>
    <row r="811" spans="1:15" x14ac:dyDescent="0.15">
      <c r="A811" s="121">
        <f t="shared" si="660"/>
        <v>950502</v>
      </c>
      <c r="B811" s="121" t="s">
        <v>1248</v>
      </c>
      <c r="C811" s="121">
        <v>9505</v>
      </c>
      <c r="D811" s="44">
        <v>2</v>
      </c>
      <c r="E811" s="44">
        <v>100</v>
      </c>
      <c r="F811" s="44">
        <f t="shared" si="648"/>
        <v>40</v>
      </c>
      <c r="G811" s="44">
        <v>0.4</v>
      </c>
      <c r="H811" s="44">
        <v>0.4</v>
      </c>
      <c r="I811" s="44">
        <v>0.4</v>
      </c>
      <c r="J811" s="44">
        <v>0.2</v>
      </c>
      <c r="K811" s="44">
        <v>0</v>
      </c>
      <c r="L811" s="44">
        <v>0</v>
      </c>
      <c r="M811" s="44">
        <v>91001</v>
      </c>
      <c r="N811" s="44">
        <v>9205</v>
      </c>
      <c r="O811" s="44">
        <v>3</v>
      </c>
    </row>
    <row r="812" spans="1:15" x14ac:dyDescent="0.15">
      <c r="A812" s="121">
        <f t="shared" si="660"/>
        <v>950503</v>
      </c>
      <c r="B812" s="121" t="s">
        <v>1248</v>
      </c>
      <c r="C812" s="121">
        <v>9505</v>
      </c>
      <c r="D812" s="44">
        <v>3</v>
      </c>
      <c r="E812" s="44">
        <v>200</v>
      </c>
      <c r="F812" s="44">
        <f t="shared" si="648"/>
        <v>50</v>
      </c>
      <c r="G812" s="44">
        <v>0.6</v>
      </c>
      <c r="H812" s="44">
        <v>0.6</v>
      </c>
      <c r="I812" s="44">
        <v>0.6</v>
      </c>
      <c r="J812" s="44">
        <v>0.3</v>
      </c>
      <c r="K812" s="44">
        <v>0</v>
      </c>
      <c r="L812" s="44">
        <v>0</v>
      </c>
      <c r="M812" s="44">
        <v>91001</v>
      </c>
      <c r="N812" s="44">
        <v>9205</v>
      </c>
      <c r="O812" s="44">
        <v>3</v>
      </c>
    </row>
    <row r="813" spans="1:15" x14ac:dyDescent="0.15">
      <c r="A813" s="121">
        <f t="shared" si="660"/>
        <v>950504</v>
      </c>
      <c r="B813" s="121" t="s">
        <v>1248</v>
      </c>
      <c r="C813" s="121">
        <v>9505</v>
      </c>
      <c r="D813" s="44">
        <v>4</v>
      </c>
      <c r="E813" s="44">
        <v>400</v>
      </c>
      <c r="F813" s="44">
        <f t="shared" si="648"/>
        <v>60</v>
      </c>
      <c r="G813" s="44">
        <v>0.8</v>
      </c>
      <c r="H813" s="44">
        <v>0.8</v>
      </c>
      <c r="I813" s="44">
        <v>0.8</v>
      </c>
      <c r="J813" s="44">
        <v>0.4</v>
      </c>
      <c r="K813" s="44">
        <v>0</v>
      </c>
      <c r="L813" s="44">
        <v>0</v>
      </c>
      <c r="M813" s="44">
        <v>91001</v>
      </c>
      <c r="N813" s="44">
        <v>9205</v>
      </c>
      <c r="O813" s="44">
        <v>4</v>
      </c>
    </row>
    <row r="814" spans="1:15" x14ac:dyDescent="0.15">
      <c r="A814" s="121">
        <f t="shared" si="660"/>
        <v>950505</v>
      </c>
      <c r="B814" s="121" t="s">
        <v>1248</v>
      </c>
      <c r="C814" s="121">
        <v>9505</v>
      </c>
      <c r="D814" s="44">
        <v>5</v>
      </c>
      <c r="E814" s="44">
        <v>0</v>
      </c>
      <c r="F814" s="44">
        <f t="shared" si="648"/>
        <v>0</v>
      </c>
      <c r="G814" s="44">
        <v>1</v>
      </c>
      <c r="H814" s="44">
        <v>1</v>
      </c>
      <c r="I814" s="44">
        <v>1</v>
      </c>
      <c r="J814" s="44">
        <v>0.5</v>
      </c>
      <c r="K814" s="44">
        <v>0</v>
      </c>
      <c r="L814" s="44">
        <v>0</v>
      </c>
      <c r="M814" s="44">
        <v>91001</v>
      </c>
      <c r="N814" s="44">
        <v>9205</v>
      </c>
      <c r="O814" s="44">
        <v>4</v>
      </c>
    </row>
    <row r="815" spans="1:15" x14ac:dyDescent="0.15">
      <c r="A815" s="121">
        <f t="shared" si="660"/>
        <v>950600</v>
      </c>
      <c r="B815" s="121" t="s">
        <v>1249</v>
      </c>
      <c r="C815" s="121">
        <v>9506</v>
      </c>
      <c r="D815" s="44">
        <v>0</v>
      </c>
      <c r="E815" s="44">
        <v>20</v>
      </c>
      <c r="F815" s="44">
        <f t="shared" si="648"/>
        <v>10</v>
      </c>
      <c r="G815" s="44">
        <v>0</v>
      </c>
      <c r="H815" s="44">
        <v>0</v>
      </c>
      <c r="I815" s="44">
        <v>0</v>
      </c>
      <c r="J815" s="44">
        <v>0</v>
      </c>
      <c r="K815" s="44">
        <v>0</v>
      </c>
      <c r="L815" s="44">
        <v>0</v>
      </c>
      <c r="M815" s="44">
        <v>90401</v>
      </c>
      <c r="N815" s="44">
        <v>9206</v>
      </c>
      <c r="O815" s="44">
        <v>1</v>
      </c>
    </row>
    <row r="816" spans="1:15" x14ac:dyDescent="0.15">
      <c r="A816" s="121">
        <f t="shared" si="660"/>
        <v>950601</v>
      </c>
      <c r="B816" s="121" t="s">
        <v>1249</v>
      </c>
      <c r="C816" s="121">
        <v>9506</v>
      </c>
      <c r="D816" s="44">
        <v>1</v>
      </c>
      <c r="E816" s="44">
        <v>50</v>
      </c>
      <c r="F816" s="44">
        <f t="shared" si="648"/>
        <v>25</v>
      </c>
      <c r="G816" s="44">
        <v>0.2</v>
      </c>
      <c r="H816" s="44">
        <v>0.2</v>
      </c>
      <c r="I816" s="44">
        <v>0.2</v>
      </c>
      <c r="J816" s="44">
        <v>0.1</v>
      </c>
      <c r="K816" s="44">
        <v>0</v>
      </c>
      <c r="L816" s="44">
        <v>0</v>
      </c>
      <c r="M816" s="44">
        <v>90401</v>
      </c>
      <c r="N816" s="44">
        <v>9206</v>
      </c>
      <c r="O816" s="44">
        <v>2</v>
      </c>
    </row>
    <row r="817" spans="1:15" x14ac:dyDescent="0.15">
      <c r="A817" s="121">
        <f t="shared" si="660"/>
        <v>950602</v>
      </c>
      <c r="B817" s="121" t="s">
        <v>1249</v>
      </c>
      <c r="C817" s="121">
        <v>9506</v>
      </c>
      <c r="D817" s="44">
        <v>2</v>
      </c>
      <c r="E817" s="44">
        <v>100</v>
      </c>
      <c r="F817" s="44">
        <f t="shared" si="648"/>
        <v>40</v>
      </c>
      <c r="G817" s="44">
        <v>0.4</v>
      </c>
      <c r="H817" s="44">
        <v>0.4</v>
      </c>
      <c r="I817" s="44">
        <v>0.4</v>
      </c>
      <c r="J817" s="44">
        <v>0.2</v>
      </c>
      <c r="K817" s="44">
        <v>0</v>
      </c>
      <c r="L817" s="44">
        <v>0</v>
      </c>
      <c r="M817" s="44">
        <v>90401</v>
      </c>
      <c r="N817" s="44">
        <v>9206</v>
      </c>
      <c r="O817" s="44">
        <v>3</v>
      </c>
    </row>
    <row r="818" spans="1:15" x14ac:dyDescent="0.15">
      <c r="A818" s="121">
        <f t="shared" si="660"/>
        <v>950603</v>
      </c>
      <c r="B818" s="121" t="s">
        <v>1249</v>
      </c>
      <c r="C818" s="121">
        <v>9506</v>
      </c>
      <c r="D818" s="44">
        <v>3</v>
      </c>
      <c r="E818" s="44">
        <v>200</v>
      </c>
      <c r="F818" s="44">
        <f t="shared" si="648"/>
        <v>50</v>
      </c>
      <c r="G818" s="44">
        <v>0.6</v>
      </c>
      <c r="H818" s="44">
        <v>0.6</v>
      </c>
      <c r="I818" s="44">
        <v>0.6</v>
      </c>
      <c r="J818" s="44">
        <v>0.3</v>
      </c>
      <c r="K818" s="44">
        <v>0</v>
      </c>
      <c r="L818" s="44">
        <v>0</v>
      </c>
      <c r="M818" s="44">
        <v>90401</v>
      </c>
      <c r="N818" s="44">
        <v>9206</v>
      </c>
      <c r="O818" s="44">
        <v>3</v>
      </c>
    </row>
    <row r="819" spans="1:15" x14ac:dyDescent="0.15">
      <c r="A819" s="121">
        <f t="shared" si="660"/>
        <v>950604</v>
      </c>
      <c r="B819" s="121" t="s">
        <v>1249</v>
      </c>
      <c r="C819" s="121">
        <v>9506</v>
      </c>
      <c r="D819" s="44">
        <v>4</v>
      </c>
      <c r="E819" s="44">
        <v>400</v>
      </c>
      <c r="F819" s="44">
        <f t="shared" si="648"/>
        <v>60</v>
      </c>
      <c r="G819" s="44">
        <v>0.8</v>
      </c>
      <c r="H819" s="44">
        <v>0.8</v>
      </c>
      <c r="I819" s="44">
        <v>0.8</v>
      </c>
      <c r="J819" s="44">
        <v>0.4</v>
      </c>
      <c r="K819" s="44">
        <v>0</v>
      </c>
      <c r="L819" s="44">
        <v>0</v>
      </c>
      <c r="M819" s="44">
        <v>90401</v>
      </c>
      <c r="N819" s="44">
        <v>9206</v>
      </c>
      <c r="O819" s="44">
        <v>4</v>
      </c>
    </row>
    <row r="820" spans="1:15" x14ac:dyDescent="0.15">
      <c r="A820" s="121">
        <f t="shared" si="660"/>
        <v>950605</v>
      </c>
      <c r="B820" s="121" t="s">
        <v>1249</v>
      </c>
      <c r="C820" s="121">
        <v>9506</v>
      </c>
      <c r="D820" s="44">
        <v>5</v>
      </c>
      <c r="E820" s="44">
        <v>0</v>
      </c>
      <c r="F820" s="44">
        <f t="shared" si="648"/>
        <v>0</v>
      </c>
      <c r="G820" s="44">
        <v>1</v>
      </c>
      <c r="H820" s="44">
        <v>1</v>
      </c>
      <c r="I820" s="44">
        <v>1</v>
      </c>
      <c r="J820" s="44">
        <v>0.5</v>
      </c>
      <c r="K820" s="44">
        <v>0</v>
      </c>
      <c r="L820" s="44">
        <v>0</v>
      </c>
      <c r="M820" s="44">
        <v>90401</v>
      </c>
      <c r="N820" s="44">
        <v>9206</v>
      </c>
      <c r="O820" s="44">
        <v>4</v>
      </c>
    </row>
    <row r="821" spans="1:15" x14ac:dyDescent="0.15">
      <c r="A821" s="121">
        <f t="shared" si="660"/>
        <v>950700</v>
      </c>
      <c r="B821" s="121" t="s">
        <v>1250</v>
      </c>
      <c r="C821" s="121">
        <v>9507</v>
      </c>
      <c r="D821" s="44">
        <v>0</v>
      </c>
      <c r="E821" s="44">
        <v>20</v>
      </c>
      <c r="F821" s="44">
        <f t="shared" si="648"/>
        <v>10</v>
      </c>
      <c r="G821" s="44">
        <v>0</v>
      </c>
      <c r="H821" s="44">
        <v>0</v>
      </c>
      <c r="I821" s="44">
        <v>0</v>
      </c>
      <c r="J821" s="44">
        <v>0</v>
      </c>
      <c r="K821" s="44">
        <v>0</v>
      </c>
      <c r="L821" s="44">
        <v>0</v>
      </c>
      <c r="M821" s="44">
        <v>90501</v>
      </c>
      <c r="N821" s="44">
        <v>9207</v>
      </c>
      <c r="O821" s="44">
        <v>1</v>
      </c>
    </row>
    <row r="822" spans="1:15" x14ac:dyDescent="0.15">
      <c r="A822" s="121">
        <f t="shared" si="660"/>
        <v>950701</v>
      </c>
      <c r="B822" s="121" t="s">
        <v>1250</v>
      </c>
      <c r="C822" s="121">
        <v>9507</v>
      </c>
      <c r="D822" s="44">
        <v>1</v>
      </c>
      <c r="E822" s="44">
        <v>50</v>
      </c>
      <c r="F822" s="44">
        <f t="shared" si="648"/>
        <v>25</v>
      </c>
      <c r="G822" s="44">
        <v>0.2</v>
      </c>
      <c r="H822" s="44">
        <v>0.2</v>
      </c>
      <c r="I822" s="44">
        <v>0.2</v>
      </c>
      <c r="J822" s="44">
        <v>0.1</v>
      </c>
      <c r="K822" s="44">
        <v>0</v>
      </c>
      <c r="L822" s="44">
        <v>0</v>
      </c>
      <c r="M822" s="44">
        <v>90501</v>
      </c>
      <c r="N822" s="44">
        <v>9207</v>
      </c>
      <c r="O822" s="44">
        <v>2</v>
      </c>
    </row>
    <row r="823" spans="1:15" x14ac:dyDescent="0.15">
      <c r="A823" s="121">
        <f t="shared" si="660"/>
        <v>950702</v>
      </c>
      <c r="B823" s="121" t="s">
        <v>1250</v>
      </c>
      <c r="C823" s="121">
        <v>9507</v>
      </c>
      <c r="D823" s="44">
        <v>2</v>
      </c>
      <c r="E823" s="44">
        <v>100</v>
      </c>
      <c r="F823" s="44">
        <f t="shared" si="648"/>
        <v>40</v>
      </c>
      <c r="G823" s="44">
        <v>0.4</v>
      </c>
      <c r="H823" s="44">
        <v>0.4</v>
      </c>
      <c r="I823" s="44">
        <v>0.4</v>
      </c>
      <c r="J823" s="44">
        <v>0.2</v>
      </c>
      <c r="K823" s="44">
        <v>0</v>
      </c>
      <c r="L823" s="44">
        <v>0</v>
      </c>
      <c r="M823" s="44">
        <v>90501</v>
      </c>
      <c r="N823" s="44">
        <v>9207</v>
      </c>
      <c r="O823" s="44">
        <v>3</v>
      </c>
    </row>
    <row r="824" spans="1:15" x14ac:dyDescent="0.15">
      <c r="A824" s="121">
        <f t="shared" si="660"/>
        <v>950703</v>
      </c>
      <c r="B824" s="121" t="s">
        <v>1250</v>
      </c>
      <c r="C824" s="121">
        <v>9507</v>
      </c>
      <c r="D824" s="44">
        <v>3</v>
      </c>
      <c r="E824" s="44">
        <v>200</v>
      </c>
      <c r="F824" s="44">
        <f t="shared" si="648"/>
        <v>50</v>
      </c>
      <c r="G824" s="44">
        <v>0.6</v>
      </c>
      <c r="H824" s="44">
        <v>0.6</v>
      </c>
      <c r="I824" s="44">
        <v>0.6</v>
      </c>
      <c r="J824" s="44">
        <v>0.3</v>
      </c>
      <c r="K824" s="44">
        <v>0</v>
      </c>
      <c r="L824" s="44">
        <v>0</v>
      </c>
      <c r="M824" s="44">
        <v>90501</v>
      </c>
      <c r="N824" s="44">
        <v>9207</v>
      </c>
      <c r="O824" s="44">
        <v>3</v>
      </c>
    </row>
    <row r="825" spans="1:15" x14ac:dyDescent="0.15">
      <c r="A825" s="121">
        <f t="shared" si="660"/>
        <v>950704</v>
      </c>
      <c r="B825" s="121" t="s">
        <v>1250</v>
      </c>
      <c r="C825" s="121">
        <v>9507</v>
      </c>
      <c r="D825" s="44">
        <v>4</v>
      </c>
      <c r="E825" s="44">
        <v>400</v>
      </c>
      <c r="F825" s="44">
        <f t="shared" ref="F825:F888" si="667">F819</f>
        <v>60</v>
      </c>
      <c r="G825" s="44">
        <v>0.8</v>
      </c>
      <c r="H825" s="44">
        <v>0.8</v>
      </c>
      <c r="I825" s="44">
        <v>0.8</v>
      </c>
      <c r="J825" s="44">
        <v>0.4</v>
      </c>
      <c r="K825" s="44">
        <v>0</v>
      </c>
      <c r="L825" s="44">
        <v>0</v>
      </c>
      <c r="M825" s="44">
        <v>90501</v>
      </c>
      <c r="N825" s="44">
        <v>9207</v>
      </c>
      <c r="O825" s="44">
        <v>4</v>
      </c>
    </row>
    <row r="826" spans="1:15" x14ac:dyDescent="0.15">
      <c r="A826" s="121">
        <f t="shared" si="660"/>
        <v>950705</v>
      </c>
      <c r="B826" s="121" t="s">
        <v>1250</v>
      </c>
      <c r="C826" s="121">
        <v>9507</v>
      </c>
      <c r="D826" s="44">
        <v>5</v>
      </c>
      <c r="E826" s="44">
        <v>0</v>
      </c>
      <c r="F826" s="44">
        <f t="shared" si="667"/>
        <v>0</v>
      </c>
      <c r="G826" s="44">
        <v>1</v>
      </c>
      <c r="H826" s="44">
        <v>1</v>
      </c>
      <c r="I826" s="44">
        <v>1</v>
      </c>
      <c r="J826" s="44">
        <v>0.5</v>
      </c>
      <c r="K826" s="44">
        <v>0</v>
      </c>
      <c r="L826" s="44">
        <v>0</v>
      </c>
      <c r="M826" s="44">
        <v>90501</v>
      </c>
      <c r="N826" s="44">
        <v>9207</v>
      </c>
      <c r="O826" s="44">
        <v>4</v>
      </c>
    </row>
    <row r="827" spans="1:15" x14ac:dyDescent="0.15">
      <c r="A827" s="121">
        <f t="shared" si="660"/>
        <v>950800</v>
      </c>
      <c r="B827" s="121" t="s">
        <v>1251</v>
      </c>
      <c r="C827" s="121">
        <v>9508</v>
      </c>
      <c r="D827" s="44">
        <v>0</v>
      </c>
      <c r="E827" s="44">
        <v>20</v>
      </c>
      <c r="F827" s="44">
        <f t="shared" si="667"/>
        <v>10</v>
      </c>
      <c r="G827" s="44">
        <v>0</v>
      </c>
      <c r="H827" s="44">
        <v>0</v>
      </c>
      <c r="I827" s="44">
        <v>0</v>
      </c>
      <c r="J827" s="44">
        <v>0</v>
      </c>
      <c r="K827" s="44">
        <v>0</v>
      </c>
      <c r="L827" s="44">
        <v>0</v>
      </c>
      <c r="M827" s="44">
        <v>90601</v>
      </c>
      <c r="N827" s="44">
        <v>9208</v>
      </c>
      <c r="O827" s="44">
        <v>1</v>
      </c>
    </row>
    <row r="828" spans="1:15" x14ac:dyDescent="0.15">
      <c r="A828" s="121">
        <f t="shared" si="660"/>
        <v>950801</v>
      </c>
      <c r="B828" s="121" t="s">
        <v>1251</v>
      </c>
      <c r="C828" s="121">
        <v>9508</v>
      </c>
      <c r="D828" s="44">
        <v>1</v>
      </c>
      <c r="E828" s="44">
        <v>50</v>
      </c>
      <c r="F828" s="44">
        <f t="shared" si="667"/>
        <v>25</v>
      </c>
      <c r="G828" s="44">
        <v>0.2</v>
      </c>
      <c r="H828" s="44">
        <v>0.2</v>
      </c>
      <c r="I828" s="44">
        <v>0.2</v>
      </c>
      <c r="J828" s="44">
        <v>0.1</v>
      </c>
      <c r="K828" s="44">
        <v>0</v>
      </c>
      <c r="L828" s="44">
        <v>0</v>
      </c>
      <c r="M828" s="44">
        <v>90601</v>
      </c>
      <c r="N828" s="44">
        <v>9208</v>
      </c>
      <c r="O828" s="44">
        <v>2</v>
      </c>
    </row>
    <row r="829" spans="1:15" x14ac:dyDescent="0.15">
      <c r="A829" s="121">
        <f t="shared" si="660"/>
        <v>950802</v>
      </c>
      <c r="B829" s="121" t="s">
        <v>1251</v>
      </c>
      <c r="C829" s="121">
        <v>9508</v>
      </c>
      <c r="D829" s="44">
        <v>2</v>
      </c>
      <c r="E829" s="44">
        <v>100</v>
      </c>
      <c r="F829" s="44">
        <f t="shared" si="667"/>
        <v>40</v>
      </c>
      <c r="G829" s="44">
        <v>0.4</v>
      </c>
      <c r="H829" s="44">
        <v>0.4</v>
      </c>
      <c r="I829" s="44">
        <v>0.4</v>
      </c>
      <c r="J829" s="44">
        <v>0.2</v>
      </c>
      <c r="K829" s="44">
        <v>0</v>
      </c>
      <c r="L829" s="44">
        <v>0</v>
      </c>
      <c r="M829" s="44">
        <v>90601</v>
      </c>
      <c r="N829" s="44">
        <v>9208</v>
      </c>
      <c r="O829" s="44">
        <v>3</v>
      </c>
    </row>
    <row r="830" spans="1:15" x14ac:dyDescent="0.15">
      <c r="A830" s="121">
        <f t="shared" si="660"/>
        <v>950803</v>
      </c>
      <c r="B830" s="121" t="s">
        <v>1251</v>
      </c>
      <c r="C830" s="121">
        <v>9508</v>
      </c>
      <c r="D830" s="44">
        <v>3</v>
      </c>
      <c r="E830" s="44">
        <v>200</v>
      </c>
      <c r="F830" s="44">
        <f t="shared" si="667"/>
        <v>50</v>
      </c>
      <c r="G830" s="44">
        <v>0.6</v>
      </c>
      <c r="H830" s="44">
        <v>0.6</v>
      </c>
      <c r="I830" s="44">
        <v>0.6</v>
      </c>
      <c r="J830" s="44">
        <v>0.3</v>
      </c>
      <c r="K830" s="44">
        <v>0</v>
      </c>
      <c r="L830" s="44">
        <v>0</v>
      </c>
      <c r="M830" s="44">
        <v>90601</v>
      </c>
      <c r="N830" s="44">
        <v>9208</v>
      </c>
      <c r="O830" s="44">
        <v>3</v>
      </c>
    </row>
    <row r="831" spans="1:15" x14ac:dyDescent="0.15">
      <c r="A831" s="121">
        <f t="shared" si="660"/>
        <v>950804</v>
      </c>
      <c r="B831" s="121" t="s">
        <v>1251</v>
      </c>
      <c r="C831" s="121">
        <v>9508</v>
      </c>
      <c r="D831" s="44">
        <v>4</v>
      </c>
      <c r="E831" s="44">
        <v>400</v>
      </c>
      <c r="F831" s="44">
        <f t="shared" si="667"/>
        <v>60</v>
      </c>
      <c r="G831" s="44">
        <v>0.8</v>
      </c>
      <c r="H831" s="44">
        <v>0.8</v>
      </c>
      <c r="I831" s="44">
        <v>0.8</v>
      </c>
      <c r="J831" s="44">
        <v>0.4</v>
      </c>
      <c r="K831" s="44">
        <v>0</v>
      </c>
      <c r="L831" s="44">
        <v>0</v>
      </c>
      <c r="M831" s="44">
        <v>90601</v>
      </c>
      <c r="N831" s="44">
        <v>9208</v>
      </c>
      <c r="O831" s="44">
        <v>4</v>
      </c>
    </row>
    <row r="832" spans="1:15" x14ac:dyDescent="0.15">
      <c r="A832" s="121">
        <f t="shared" si="660"/>
        <v>950805</v>
      </c>
      <c r="B832" s="121" t="s">
        <v>1251</v>
      </c>
      <c r="C832" s="121">
        <v>9508</v>
      </c>
      <c r="D832" s="44">
        <v>5</v>
      </c>
      <c r="E832" s="44">
        <v>0</v>
      </c>
      <c r="F832" s="44">
        <f t="shared" si="667"/>
        <v>0</v>
      </c>
      <c r="G832" s="44">
        <v>1</v>
      </c>
      <c r="H832" s="44">
        <v>1</v>
      </c>
      <c r="I832" s="44">
        <v>1</v>
      </c>
      <c r="J832" s="44">
        <v>0.5</v>
      </c>
      <c r="K832" s="44">
        <v>0</v>
      </c>
      <c r="L832" s="44">
        <v>0</v>
      </c>
      <c r="M832" s="44">
        <v>90601</v>
      </c>
      <c r="N832" s="44">
        <v>9208</v>
      </c>
      <c r="O832" s="44">
        <v>4</v>
      </c>
    </row>
    <row r="833" spans="1:15" x14ac:dyDescent="0.15">
      <c r="A833" s="121">
        <f t="shared" si="660"/>
        <v>950900</v>
      </c>
      <c r="B833" s="121" t="s">
        <v>1252</v>
      </c>
      <c r="C833" s="121">
        <v>9509</v>
      </c>
      <c r="D833" s="44">
        <v>0</v>
      </c>
      <c r="E833" s="44">
        <v>20</v>
      </c>
      <c r="F833" s="44">
        <f t="shared" si="667"/>
        <v>10</v>
      </c>
      <c r="G833" s="44">
        <v>0</v>
      </c>
      <c r="H833" s="44">
        <v>0</v>
      </c>
      <c r="I833" s="44">
        <v>0</v>
      </c>
      <c r="J833" s="44">
        <v>0</v>
      </c>
      <c r="K833" s="44">
        <v>0</v>
      </c>
      <c r="L833" s="44">
        <v>0</v>
      </c>
      <c r="M833" s="44">
        <v>90901</v>
      </c>
      <c r="N833" s="44">
        <v>9209</v>
      </c>
      <c r="O833" s="44">
        <v>1</v>
      </c>
    </row>
    <row r="834" spans="1:15" x14ac:dyDescent="0.15">
      <c r="A834" s="121">
        <f t="shared" si="660"/>
        <v>950901</v>
      </c>
      <c r="B834" s="121" t="s">
        <v>1252</v>
      </c>
      <c r="C834" s="121">
        <v>9509</v>
      </c>
      <c r="D834" s="44">
        <v>1</v>
      </c>
      <c r="E834" s="44">
        <v>50</v>
      </c>
      <c r="F834" s="44">
        <f t="shared" si="667"/>
        <v>25</v>
      </c>
      <c r="G834" s="44">
        <v>0.2</v>
      </c>
      <c r="H834" s="44">
        <v>0.2</v>
      </c>
      <c r="I834" s="44">
        <v>0.2</v>
      </c>
      <c r="J834" s="44">
        <v>0.1</v>
      </c>
      <c r="K834" s="44">
        <v>0</v>
      </c>
      <c r="L834" s="44">
        <v>0</v>
      </c>
      <c r="M834" s="44">
        <v>90901</v>
      </c>
      <c r="N834" s="44">
        <v>9209</v>
      </c>
      <c r="O834" s="44">
        <v>2</v>
      </c>
    </row>
    <row r="835" spans="1:15" x14ac:dyDescent="0.15">
      <c r="A835" s="121">
        <f t="shared" si="660"/>
        <v>950902</v>
      </c>
      <c r="B835" s="121" t="s">
        <v>1252</v>
      </c>
      <c r="C835" s="121">
        <v>9509</v>
      </c>
      <c r="D835" s="44">
        <v>2</v>
      </c>
      <c r="E835" s="44">
        <v>100</v>
      </c>
      <c r="F835" s="44">
        <f t="shared" si="667"/>
        <v>40</v>
      </c>
      <c r="G835" s="44">
        <v>0.4</v>
      </c>
      <c r="H835" s="44">
        <v>0.4</v>
      </c>
      <c r="I835" s="44">
        <v>0.4</v>
      </c>
      <c r="J835" s="44">
        <v>0.2</v>
      </c>
      <c r="K835" s="44">
        <v>0</v>
      </c>
      <c r="L835" s="44">
        <v>0</v>
      </c>
      <c r="M835" s="44">
        <v>90901</v>
      </c>
      <c r="N835" s="44">
        <v>9209</v>
      </c>
      <c r="O835" s="44">
        <v>3</v>
      </c>
    </row>
    <row r="836" spans="1:15" x14ac:dyDescent="0.15">
      <c r="A836" s="121">
        <f t="shared" si="660"/>
        <v>950903</v>
      </c>
      <c r="B836" s="121" t="s">
        <v>1252</v>
      </c>
      <c r="C836" s="121">
        <v>9509</v>
      </c>
      <c r="D836" s="44">
        <v>3</v>
      </c>
      <c r="E836" s="44">
        <v>200</v>
      </c>
      <c r="F836" s="44">
        <f t="shared" si="667"/>
        <v>50</v>
      </c>
      <c r="G836" s="44">
        <v>0.6</v>
      </c>
      <c r="H836" s="44">
        <v>0.6</v>
      </c>
      <c r="I836" s="44">
        <v>0.6</v>
      </c>
      <c r="J836" s="44">
        <v>0.3</v>
      </c>
      <c r="K836" s="44">
        <v>0</v>
      </c>
      <c r="L836" s="44">
        <v>0</v>
      </c>
      <c r="M836" s="44">
        <v>90901</v>
      </c>
      <c r="N836" s="44">
        <v>9209</v>
      </c>
      <c r="O836" s="44">
        <v>3</v>
      </c>
    </row>
    <row r="837" spans="1:15" x14ac:dyDescent="0.15">
      <c r="A837" s="121">
        <f t="shared" si="660"/>
        <v>950904</v>
      </c>
      <c r="B837" s="121" t="s">
        <v>1252</v>
      </c>
      <c r="C837" s="121">
        <v>9509</v>
      </c>
      <c r="D837" s="44">
        <v>4</v>
      </c>
      <c r="E837" s="44">
        <v>400</v>
      </c>
      <c r="F837" s="44">
        <f t="shared" si="667"/>
        <v>60</v>
      </c>
      <c r="G837" s="44">
        <v>0.8</v>
      </c>
      <c r="H837" s="44">
        <v>0.8</v>
      </c>
      <c r="I837" s="44">
        <v>0.8</v>
      </c>
      <c r="J837" s="44">
        <v>0.4</v>
      </c>
      <c r="K837" s="44">
        <v>0</v>
      </c>
      <c r="L837" s="44">
        <v>0</v>
      </c>
      <c r="M837" s="44">
        <v>90901</v>
      </c>
      <c r="N837" s="44">
        <v>9209</v>
      </c>
      <c r="O837" s="44">
        <v>4</v>
      </c>
    </row>
    <row r="838" spans="1:15" x14ac:dyDescent="0.15">
      <c r="A838" s="121">
        <f t="shared" si="660"/>
        <v>950905</v>
      </c>
      <c r="B838" s="121" t="s">
        <v>1252</v>
      </c>
      <c r="C838" s="121">
        <v>9509</v>
      </c>
      <c r="D838" s="44">
        <v>5</v>
      </c>
      <c r="E838" s="44">
        <v>0</v>
      </c>
      <c r="F838" s="44">
        <f t="shared" si="667"/>
        <v>0</v>
      </c>
      <c r="G838" s="44">
        <v>1</v>
      </c>
      <c r="H838" s="44">
        <v>1</v>
      </c>
      <c r="I838" s="44">
        <v>1</v>
      </c>
      <c r="J838" s="44">
        <v>0.5</v>
      </c>
      <c r="K838" s="44">
        <v>0</v>
      </c>
      <c r="L838" s="44">
        <v>0</v>
      </c>
      <c r="M838" s="44">
        <v>90901</v>
      </c>
      <c r="N838" s="44">
        <v>9209</v>
      </c>
      <c r="O838" s="44">
        <v>4</v>
      </c>
    </row>
    <row r="839" spans="1:15" x14ac:dyDescent="0.15">
      <c r="A839" s="121">
        <f t="shared" si="660"/>
        <v>8000000</v>
      </c>
      <c r="B839" s="121" t="s">
        <v>1288</v>
      </c>
      <c r="C839" s="121">
        <v>80000</v>
      </c>
      <c r="D839" s="44">
        <v>0</v>
      </c>
      <c r="E839" s="44">
        <v>20</v>
      </c>
      <c r="F839" s="44">
        <f t="shared" si="667"/>
        <v>10</v>
      </c>
      <c r="G839" s="44">
        <v>0</v>
      </c>
      <c r="H839" s="44">
        <v>0</v>
      </c>
      <c r="I839" s="44">
        <v>0</v>
      </c>
      <c r="J839" s="44">
        <v>0</v>
      </c>
      <c r="K839" s="44">
        <v>0</v>
      </c>
      <c r="L839" s="44">
        <v>0</v>
      </c>
      <c r="M839" s="44">
        <v>80001</v>
      </c>
      <c r="N839" s="44">
        <v>0</v>
      </c>
      <c r="O839" s="44">
        <v>1</v>
      </c>
    </row>
    <row r="840" spans="1:15" x14ac:dyDescent="0.15">
      <c r="A840" s="121">
        <f t="shared" si="660"/>
        <v>8000001</v>
      </c>
      <c r="B840" s="121" t="s">
        <v>1288</v>
      </c>
      <c r="C840" s="121">
        <v>80000</v>
      </c>
      <c r="D840" s="44">
        <v>1</v>
      </c>
      <c r="E840" s="44">
        <v>50</v>
      </c>
      <c r="F840" s="44">
        <f t="shared" si="667"/>
        <v>25</v>
      </c>
      <c r="G840" s="44">
        <v>0.2</v>
      </c>
      <c r="H840" s="44">
        <v>0.2</v>
      </c>
      <c r="I840" s="44">
        <v>0.2</v>
      </c>
      <c r="J840" s="44">
        <v>0.1</v>
      </c>
      <c r="K840" s="44">
        <v>0</v>
      </c>
      <c r="L840" s="44">
        <v>0</v>
      </c>
      <c r="M840" s="44">
        <v>80001</v>
      </c>
      <c r="N840" s="44">
        <v>0</v>
      </c>
      <c r="O840" s="44">
        <v>2</v>
      </c>
    </row>
    <row r="841" spans="1:15" x14ac:dyDescent="0.15">
      <c r="A841" s="121">
        <f t="shared" si="660"/>
        <v>8000002</v>
      </c>
      <c r="B841" s="121" t="s">
        <v>1288</v>
      </c>
      <c r="C841" s="121">
        <v>80000</v>
      </c>
      <c r="D841" s="44">
        <v>2</v>
      </c>
      <c r="E841" s="44">
        <v>100</v>
      </c>
      <c r="F841" s="44">
        <f t="shared" si="667"/>
        <v>40</v>
      </c>
      <c r="G841" s="44">
        <v>0.4</v>
      </c>
      <c r="H841" s="44">
        <v>0.4</v>
      </c>
      <c r="I841" s="44">
        <v>0.4</v>
      </c>
      <c r="J841" s="44">
        <v>0.2</v>
      </c>
      <c r="K841" s="44">
        <v>0</v>
      </c>
      <c r="L841" s="44">
        <v>0</v>
      </c>
      <c r="M841" s="44">
        <v>80001</v>
      </c>
      <c r="N841" s="44">
        <v>0</v>
      </c>
      <c r="O841" s="44">
        <v>3</v>
      </c>
    </row>
    <row r="842" spans="1:15" x14ac:dyDescent="0.15">
      <c r="A842" s="121">
        <f t="shared" si="660"/>
        <v>8000003</v>
      </c>
      <c r="B842" s="121" t="s">
        <v>1288</v>
      </c>
      <c r="C842" s="121">
        <v>80000</v>
      </c>
      <c r="D842" s="44">
        <v>3</v>
      </c>
      <c r="E842" s="44">
        <v>200</v>
      </c>
      <c r="F842" s="44">
        <f t="shared" si="667"/>
        <v>50</v>
      </c>
      <c r="G842" s="44">
        <v>0.6</v>
      </c>
      <c r="H842" s="44">
        <v>0.6</v>
      </c>
      <c r="I842" s="44">
        <v>0.6</v>
      </c>
      <c r="J842" s="44">
        <v>0.3</v>
      </c>
      <c r="K842" s="44">
        <v>0</v>
      </c>
      <c r="L842" s="44">
        <v>0</v>
      </c>
      <c r="M842" s="44">
        <v>80001</v>
      </c>
      <c r="N842" s="44">
        <v>0</v>
      </c>
      <c r="O842" s="44">
        <v>3</v>
      </c>
    </row>
    <row r="843" spans="1:15" x14ac:dyDescent="0.15">
      <c r="A843" s="121">
        <f t="shared" ref="A843:A906" si="668">C843*100+D843</f>
        <v>8000004</v>
      </c>
      <c r="B843" s="121" t="s">
        <v>1288</v>
      </c>
      <c r="C843" s="121">
        <v>80000</v>
      </c>
      <c r="D843" s="44">
        <v>4</v>
      </c>
      <c r="E843" s="44">
        <v>400</v>
      </c>
      <c r="F843" s="44">
        <f t="shared" si="667"/>
        <v>60</v>
      </c>
      <c r="G843" s="44">
        <v>0.8</v>
      </c>
      <c r="H843" s="44">
        <v>0.8</v>
      </c>
      <c r="I843" s="44">
        <v>0.8</v>
      </c>
      <c r="J843" s="44">
        <v>0.4</v>
      </c>
      <c r="K843" s="44">
        <v>0</v>
      </c>
      <c r="L843" s="44">
        <v>0</v>
      </c>
      <c r="M843" s="44">
        <v>80001</v>
      </c>
      <c r="N843" s="44">
        <v>0</v>
      </c>
      <c r="O843" s="44">
        <v>4</v>
      </c>
    </row>
    <row r="844" spans="1:15" x14ac:dyDescent="0.15">
      <c r="A844" s="121">
        <f t="shared" si="668"/>
        <v>8000005</v>
      </c>
      <c r="B844" s="121" t="s">
        <v>1288</v>
      </c>
      <c r="C844" s="121">
        <v>80000</v>
      </c>
      <c r="D844" s="44">
        <v>5</v>
      </c>
      <c r="E844" s="44">
        <v>0</v>
      </c>
      <c r="F844" s="44">
        <f t="shared" si="667"/>
        <v>0</v>
      </c>
      <c r="G844" s="44">
        <v>1</v>
      </c>
      <c r="H844" s="44">
        <v>1</v>
      </c>
      <c r="I844" s="44">
        <v>1</v>
      </c>
      <c r="J844" s="44">
        <v>0.5</v>
      </c>
      <c r="K844" s="44">
        <v>0</v>
      </c>
      <c r="L844" s="44">
        <v>0</v>
      </c>
      <c r="M844" s="44">
        <v>80001</v>
      </c>
      <c r="N844" s="44">
        <v>0</v>
      </c>
      <c r="O844" s="44">
        <v>4</v>
      </c>
    </row>
    <row r="845" spans="1:15" x14ac:dyDescent="0.15">
      <c r="A845" s="121">
        <f t="shared" si="668"/>
        <v>8000100</v>
      </c>
      <c r="B845" s="121" t="s">
        <v>873</v>
      </c>
      <c r="C845" s="121">
        <v>80001</v>
      </c>
      <c r="D845" s="44">
        <v>0</v>
      </c>
      <c r="E845" s="44">
        <v>20</v>
      </c>
      <c r="F845" s="44">
        <f t="shared" si="667"/>
        <v>10</v>
      </c>
      <c r="G845" s="44">
        <v>0</v>
      </c>
      <c r="H845" s="44">
        <v>0</v>
      </c>
      <c r="I845" s="44">
        <v>0</v>
      </c>
      <c r="J845" s="44">
        <v>0</v>
      </c>
      <c r="K845" s="44">
        <v>0</v>
      </c>
      <c r="L845" s="44">
        <v>0</v>
      </c>
      <c r="M845" s="44">
        <v>80001</v>
      </c>
      <c r="N845" s="44">
        <v>0</v>
      </c>
      <c r="O845" s="44">
        <v>1</v>
      </c>
    </row>
    <row r="846" spans="1:15" x14ac:dyDescent="0.15">
      <c r="A846" s="121">
        <f t="shared" si="668"/>
        <v>8000101</v>
      </c>
      <c r="B846" s="121" t="s">
        <v>873</v>
      </c>
      <c r="C846" s="121">
        <v>80001</v>
      </c>
      <c r="D846" s="44">
        <v>1</v>
      </c>
      <c r="E846" s="44">
        <v>50</v>
      </c>
      <c r="F846" s="44">
        <f t="shared" si="667"/>
        <v>25</v>
      </c>
      <c r="G846" s="44">
        <v>0.2</v>
      </c>
      <c r="H846" s="44">
        <v>0.2</v>
      </c>
      <c r="I846" s="44">
        <v>0.2</v>
      </c>
      <c r="J846" s="44">
        <v>0.1</v>
      </c>
      <c r="K846" s="44">
        <v>0</v>
      </c>
      <c r="L846" s="44">
        <v>0</v>
      </c>
      <c r="M846" s="44">
        <v>80001</v>
      </c>
      <c r="N846" s="44">
        <v>0</v>
      </c>
      <c r="O846" s="44">
        <v>2</v>
      </c>
    </row>
    <row r="847" spans="1:15" x14ac:dyDescent="0.15">
      <c r="A847" s="121">
        <f t="shared" si="668"/>
        <v>8000102</v>
      </c>
      <c r="B847" s="121" t="s">
        <v>873</v>
      </c>
      <c r="C847" s="121">
        <v>80001</v>
      </c>
      <c r="D847" s="44">
        <v>2</v>
      </c>
      <c r="E847" s="44">
        <v>100</v>
      </c>
      <c r="F847" s="44">
        <f t="shared" si="667"/>
        <v>40</v>
      </c>
      <c r="G847" s="44">
        <v>0.4</v>
      </c>
      <c r="H847" s="44">
        <v>0.4</v>
      </c>
      <c r="I847" s="44">
        <v>0.4</v>
      </c>
      <c r="J847" s="44">
        <v>0.2</v>
      </c>
      <c r="K847" s="44">
        <v>0</v>
      </c>
      <c r="L847" s="44">
        <v>0</v>
      </c>
      <c r="M847" s="44">
        <v>80001</v>
      </c>
      <c r="N847" s="44">
        <v>0</v>
      </c>
      <c r="O847" s="44">
        <v>3</v>
      </c>
    </row>
    <row r="848" spans="1:15" x14ac:dyDescent="0.15">
      <c r="A848" s="121">
        <f t="shared" si="668"/>
        <v>8000103</v>
      </c>
      <c r="B848" s="121" t="s">
        <v>873</v>
      </c>
      <c r="C848" s="121">
        <v>80001</v>
      </c>
      <c r="D848" s="44">
        <v>3</v>
      </c>
      <c r="E848" s="44">
        <v>200</v>
      </c>
      <c r="F848" s="44">
        <f t="shared" si="667"/>
        <v>50</v>
      </c>
      <c r="G848" s="44">
        <v>0.6</v>
      </c>
      <c r="H848" s="44">
        <v>0.6</v>
      </c>
      <c r="I848" s="44">
        <v>0.6</v>
      </c>
      <c r="J848" s="44">
        <v>0.3</v>
      </c>
      <c r="K848" s="44">
        <v>0</v>
      </c>
      <c r="L848" s="44">
        <v>0</v>
      </c>
      <c r="M848" s="44">
        <v>80001</v>
      </c>
      <c r="N848" s="44">
        <v>0</v>
      </c>
      <c r="O848" s="44">
        <v>3</v>
      </c>
    </row>
    <row r="849" spans="1:15" x14ac:dyDescent="0.15">
      <c r="A849" s="121">
        <f t="shared" si="668"/>
        <v>8000104</v>
      </c>
      <c r="B849" s="121" t="s">
        <v>873</v>
      </c>
      <c r="C849" s="121">
        <v>80001</v>
      </c>
      <c r="D849" s="44">
        <v>4</v>
      </c>
      <c r="E849" s="44">
        <v>400</v>
      </c>
      <c r="F849" s="44">
        <f t="shared" si="667"/>
        <v>60</v>
      </c>
      <c r="G849" s="44">
        <v>0.8</v>
      </c>
      <c r="H849" s="44">
        <v>0.8</v>
      </c>
      <c r="I849" s="44">
        <v>0.8</v>
      </c>
      <c r="J849" s="44">
        <v>0.4</v>
      </c>
      <c r="K849" s="44">
        <v>0</v>
      </c>
      <c r="L849" s="44">
        <v>0</v>
      </c>
      <c r="M849" s="44">
        <v>80001</v>
      </c>
      <c r="N849" s="44">
        <v>0</v>
      </c>
      <c r="O849" s="44">
        <v>4</v>
      </c>
    </row>
    <row r="850" spans="1:15" x14ac:dyDescent="0.15">
      <c r="A850" s="121">
        <f t="shared" si="668"/>
        <v>8000105</v>
      </c>
      <c r="B850" s="121" t="s">
        <v>873</v>
      </c>
      <c r="C850" s="121">
        <v>80001</v>
      </c>
      <c r="D850" s="44">
        <v>5</v>
      </c>
      <c r="E850" s="44">
        <v>0</v>
      </c>
      <c r="F850" s="44">
        <f t="shared" si="667"/>
        <v>0</v>
      </c>
      <c r="G850" s="44">
        <v>1</v>
      </c>
      <c r="H850" s="44">
        <v>1</v>
      </c>
      <c r="I850" s="44">
        <v>1</v>
      </c>
      <c r="J850" s="44">
        <v>0.5</v>
      </c>
      <c r="K850" s="44">
        <v>0</v>
      </c>
      <c r="L850" s="44">
        <v>0</v>
      </c>
      <c r="M850" s="44">
        <v>80001</v>
      </c>
      <c r="N850" s="44">
        <v>0</v>
      </c>
      <c r="O850" s="44">
        <v>4</v>
      </c>
    </row>
    <row r="851" spans="1:15" x14ac:dyDescent="0.15">
      <c r="A851" s="121">
        <f t="shared" si="668"/>
        <v>8000200</v>
      </c>
      <c r="B851" s="121" t="s">
        <v>874</v>
      </c>
      <c r="C851" s="121">
        <v>80002</v>
      </c>
      <c r="D851" s="44">
        <v>0</v>
      </c>
      <c r="E851" s="44">
        <v>20</v>
      </c>
      <c r="F851" s="44">
        <f t="shared" si="667"/>
        <v>10</v>
      </c>
      <c r="G851" s="44">
        <v>0</v>
      </c>
      <c r="H851" s="44">
        <v>0</v>
      </c>
      <c r="I851" s="44">
        <v>0</v>
      </c>
      <c r="J851" s="44">
        <v>0</v>
      </c>
      <c r="K851" s="44">
        <v>0</v>
      </c>
      <c r="L851" s="44">
        <v>0</v>
      </c>
      <c r="M851" s="44">
        <v>80002</v>
      </c>
      <c r="N851" s="44">
        <v>0</v>
      </c>
      <c r="O851" s="44">
        <v>1</v>
      </c>
    </row>
    <row r="852" spans="1:15" x14ac:dyDescent="0.15">
      <c r="A852" s="121">
        <f t="shared" si="668"/>
        <v>8000201</v>
      </c>
      <c r="B852" s="121" t="s">
        <v>874</v>
      </c>
      <c r="C852" s="121">
        <v>80002</v>
      </c>
      <c r="D852" s="44">
        <v>1</v>
      </c>
      <c r="E852" s="44">
        <v>50</v>
      </c>
      <c r="F852" s="44">
        <f t="shared" si="667"/>
        <v>25</v>
      </c>
      <c r="G852" s="44">
        <v>0.2</v>
      </c>
      <c r="H852" s="44">
        <v>0.2</v>
      </c>
      <c r="I852" s="44">
        <v>0.2</v>
      </c>
      <c r="J852" s="44">
        <v>0.1</v>
      </c>
      <c r="K852" s="44">
        <v>0</v>
      </c>
      <c r="L852" s="44">
        <v>0</v>
      </c>
      <c r="M852" s="44">
        <v>80002</v>
      </c>
      <c r="N852" s="44">
        <v>0</v>
      </c>
      <c r="O852" s="44">
        <v>2</v>
      </c>
    </row>
    <row r="853" spans="1:15" x14ac:dyDescent="0.15">
      <c r="A853" s="121">
        <f t="shared" si="668"/>
        <v>8000202</v>
      </c>
      <c r="B853" s="121" t="s">
        <v>874</v>
      </c>
      <c r="C853" s="121">
        <v>80002</v>
      </c>
      <c r="D853" s="44">
        <v>2</v>
      </c>
      <c r="E853" s="44">
        <v>100</v>
      </c>
      <c r="F853" s="44">
        <f t="shared" si="667"/>
        <v>40</v>
      </c>
      <c r="G853" s="44">
        <v>0.4</v>
      </c>
      <c r="H853" s="44">
        <v>0.4</v>
      </c>
      <c r="I853" s="44">
        <v>0.4</v>
      </c>
      <c r="J853" s="44">
        <v>0.2</v>
      </c>
      <c r="K853" s="44">
        <v>0</v>
      </c>
      <c r="L853" s="44">
        <v>0</v>
      </c>
      <c r="M853" s="44">
        <v>80002</v>
      </c>
      <c r="N853" s="44">
        <v>0</v>
      </c>
      <c r="O853" s="44">
        <v>3</v>
      </c>
    </row>
    <row r="854" spans="1:15" x14ac:dyDescent="0.15">
      <c r="A854" s="121">
        <f t="shared" si="668"/>
        <v>8000203</v>
      </c>
      <c r="B854" s="121" t="s">
        <v>874</v>
      </c>
      <c r="C854" s="121">
        <v>80002</v>
      </c>
      <c r="D854" s="44">
        <v>3</v>
      </c>
      <c r="E854" s="44">
        <v>200</v>
      </c>
      <c r="F854" s="44">
        <f t="shared" si="667"/>
        <v>50</v>
      </c>
      <c r="G854" s="44">
        <v>0.6</v>
      </c>
      <c r="H854" s="44">
        <v>0.6</v>
      </c>
      <c r="I854" s="44">
        <v>0.6</v>
      </c>
      <c r="J854" s="44">
        <v>0.3</v>
      </c>
      <c r="K854" s="44">
        <v>0</v>
      </c>
      <c r="L854" s="44">
        <v>0</v>
      </c>
      <c r="M854" s="44">
        <v>80002</v>
      </c>
      <c r="N854" s="44">
        <v>0</v>
      </c>
      <c r="O854" s="44">
        <v>3</v>
      </c>
    </row>
    <row r="855" spans="1:15" x14ac:dyDescent="0.15">
      <c r="A855" s="121">
        <f t="shared" si="668"/>
        <v>8000204</v>
      </c>
      <c r="B855" s="121" t="s">
        <v>874</v>
      </c>
      <c r="C855" s="121">
        <v>80002</v>
      </c>
      <c r="D855" s="44">
        <v>4</v>
      </c>
      <c r="E855" s="44">
        <v>400</v>
      </c>
      <c r="F855" s="44">
        <f t="shared" si="667"/>
        <v>60</v>
      </c>
      <c r="G855" s="44">
        <v>0.8</v>
      </c>
      <c r="H855" s="44">
        <v>0.8</v>
      </c>
      <c r="I855" s="44">
        <v>0.8</v>
      </c>
      <c r="J855" s="44">
        <v>0.4</v>
      </c>
      <c r="K855" s="44">
        <v>0</v>
      </c>
      <c r="L855" s="44">
        <v>0</v>
      </c>
      <c r="M855" s="44">
        <v>80002</v>
      </c>
      <c r="N855" s="44">
        <v>0</v>
      </c>
      <c r="O855" s="44">
        <v>4</v>
      </c>
    </row>
    <row r="856" spans="1:15" x14ac:dyDescent="0.15">
      <c r="A856" s="121">
        <f t="shared" si="668"/>
        <v>8000205</v>
      </c>
      <c r="B856" s="121" t="s">
        <v>874</v>
      </c>
      <c r="C856" s="121">
        <v>80002</v>
      </c>
      <c r="D856" s="44">
        <v>5</v>
      </c>
      <c r="E856" s="44">
        <v>0</v>
      </c>
      <c r="F856" s="44">
        <f t="shared" si="667"/>
        <v>0</v>
      </c>
      <c r="G856" s="44">
        <v>1</v>
      </c>
      <c r="H856" s="44">
        <v>1</v>
      </c>
      <c r="I856" s="44">
        <v>1</v>
      </c>
      <c r="J856" s="44">
        <v>0.5</v>
      </c>
      <c r="K856" s="44">
        <v>0</v>
      </c>
      <c r="L856" s="44">
        <v>0</v>
      </c>
      <c r="M856" s="44">
        <v>80002</v>
      </c>
      <c r="N856" s="44">
        <v>0</v>
      </c>
      <c r="O856" s="44">
        <v>4</v>
      </c>
    </row>
    <row r="857" spans="1:15" x14ac:dyDescent="0.15">
      <c r="A857" s="121">
        <f t="shared" si="668"/>
        <v>8000300</v>
      </c>
      <c r="B857" s="121" t="s">
        <v>875</v>
      </c>
      <c r="C857" s="121">
        <v>80003</v>
      </c>
      <c r="D857" s="44">
        <v>0</v>
      </c>
      <c r="E857" s="44">
        <v>20</v>
      </c>
      <c r="F857" s="44">
        <f t="shared" si="667"/>
        <v>10</v>
      </c>
      <c r="G857" s="44">
        <v>0</v>
      </c>
      <c r="H857" s="44">
        <v>0</v>
      </c>
      <c r="I857" s="44">
        <v>0</v>
      </c>
      <c r="J857" s="44">
        <v>0</v>
      </c>
      <c r="K857" s="44">
        <v>0</v>
      </c>
      <c r="L857" s="44">
        <v>0</v>
      </c>
      <c r="M857" s="44">
        <v>80003</v>
      </c>
      <c r="N857" s="44">
        <v>0</v>
      </c>
      <c r="O857" s="44">
        <v>1</v>
      </c>
    </row>
    <row r="858" spans="1:15" x14ac:dyDescent="0.15">
      <c r="A858" s="121">
        <f t="shared" si="668"/>
        <v>8000301</v>
      </c>
      <c r="B858" s="121" t="s">
        <v>875</v>
      </c>
      <c r="C858" s="121">
        <v>80003</v>
      </c>
      <c r="D858" s="44">
        <v>1</v>
      </c>
      <c r="E858" s="44">
        <v>50</v>
      </c>
      <c r="F858" s="44">
        <f t="shared" si="667"/>
        <v>25</v>
      </c>
      <c r="G858" s="44">
        <v>0.2</v>
      </c>
      <c r="H858" s="44">
        <v>0.2</v>
      </c>
      <c r="I858" s="44">
        <v>0.2</v>
      </c>
      <c r="J858" s="44">
        <v>0.1</v>
      </c>
      <c r="K858" s="44">
        <v>0</v>
      </c>
      <c r="L858" s="44">
        <v>0</v>
      </c>
      <c r="M858" s="44">
        <v>80003</v>
      </c>
      <c r="N858" s="44">
        <v>0</v>
      </c>
      <c r="O858" s="44">
        <v>2</v>
      </c>
    </row>
    <row r="859" spans="1:15" x14ac:dyDescent="0.15">
      <c r="A859" s="121">
        <f t="shared" si="668"/>
        <v>8000302</v>
      </c>
      <c r="B859" s="121" t="s">
        <v>875</v>
      </c>
      <c r="C859" s="121">
        <v>80003</v>
      </c>
      <c r="D859" s="44">
        <v>2</v>
      </c>
      <c r="E859" s="44">
        <v>100</v>
      </c>
      <c r="F859" s="44">
        <f t="shared" si="667"/>
        <v>40</v>
      </c>
      <c r="G859" s="44">
        <v>0.4</v>
      </c>
      <c r="H859" s="44">
        <v>0.4</v>
      </c>
      <c r="I859" s="44">
        <v>0.4</v>
      </c>
      <c r="J859" s="44">
        <v>0.2</v>
      </c>
      <c r="K859" s="44">
        <v>0</v>
      </c>
      <c r="L859" s="44">
        <v>0</v>
      </c>
      <c r="M859" s="44">
        <v>80003</v>
      </c>
      <c r="N859" s="44">
        <v>0</v>
      </c>
      <c r="O859" s="44">
        <v>3</v>
      </c>
    </row>
    <row r="860" spans="1:15" x14ac:dyDescent="0.15">
      <c r="A860" s="121">
        <f t="shared" si="668"/>
        <v>8000303</v>
      </c>
      <c r="B860" s="121" t="s">
        <v>875</v>
      </c>
      <c r="C860" s="121">
        <v>80003</v>
      </c>
      <c r="D860" s="44">
        <v>3</v>
      </c>
      <c r="E860" s="44">
        <v>200</v>
      </c>
      <c r="F860" s="44">
        <f t="shared" si="667"/>
        <v>50</v>
      </c>
      <c r="G860" s="44">
        <v>0.6</v>
      </c>
      <c r="H860" s="44">
        <v>0.6</v>
      </c>
      <c r="I860" s="44">
        <v>0.6</v>
      </c>
      <c r="J860" s="44">
        <v>0.3</v>
      </c>
      <c r="K860" s="44">
        <v>0</v>
      </c>
      <c r="L860" s="44">
        <v>0</v>
      </c>
      <c r="M860" s="44">
        <v>80003</v>
      </c>
      <c r="N860" s="44">
        <v>0</v>
      </c>
      <c r="O860" s="44">
        <v>3</v>
      </c>
    </row>
    <row r="861" spans="1:15" x14ac:dyDescent="0.15">
      <c r="A861" s="121">
        <f t="shared" si="668"/>
        <v>8000304</v>
      </c>
      <c r="B861" s="121" t="s">
        <v>875</v>
      </c>
      <c r="C861" s="121">
        <v>80003</v>
      </c>
      <c r="D861" s="44">
        <v>4</v>
      </c>
      <c r="E861" s="44">
        <v>400</v>
      </c>
      <c r="F861" s="44">
        <f t="shared" si="667"/>
        <v>60</v>
      </c>
      <c r="G861" s="44">
        <v>0.8</v>
      </c>
      <c r="H861" s="44">
        <v>0.8</v>
      </c>
      <c r="I861" s="44">
        <v>0.8</v>
      </c>
      <c r="J861" s="44">
        <v>0.4</v>
      </c>
      <c r="K861" s="44">
        <v>0</v>
      </c>
      <c r="L861" s="44">
        <v>0</v>
      </c>
      <c r="M861" s="44">
        <v>80003</v>
      </c>
      <c r="N861" s="44">
        <v>0</v>
      </c>
      <c r="O861" s="44">
        <v>4</v>
      </c>
    </row>
    <row r="862" spans="1:15" x14ac:dyDescent="0.15">
      <c r="A862" s="121">
        <f t="shared" si="668"/>
        <v>8000305</v>
      </c>
      <c r="B862" s="121" t="s">
        <v>875</v>
      </c>
      <c r="C862" s="121">
        <v>80003</v>
      </c>
      <c r="D862" s="44">
        <v>5</v>
      </c>
      <c r="E862" s="44">
        <v>0</v>
      </c>
      <c r="F862" s="44">
        <f t="shared" si="667"/>
        <v>0</v>
      </c>
      <c r="G862" s="44">
        <v>1</v>
      </c>
      <c r="H862" s="44">
        <v>1</v>
      </c>
      <c r="I862" s="44">
        <v>1</v>
      </c>
      <c r="J862" s="44">
        <v>0.5</v>
      </c>
      <c r="K862" s="44">
        <v>0</v>
      </c>
      <c r="L862" s="44">
        <v>0</v>
      </c>
      <c r="M862" s="44">
        <v>80003</v>
      </c>
      <c r="N862" s="44">
        <v>0</v>
      </c>
      <c r="O862" s="44">
        <v>4</v>
      </c>
    </row>
    <row r="863" spans="1:15" x14ac:dyDescent="0.15">
      <c r="A863" s="121">
        <f t="shared" si="668"/>
        <v>8000400</v>
      </c>
      <c r="B863" s="121" t="s">
        <v>876</v>
      </c>
      <c r="C863" s="121">
        <v>80004</v>
      </c>
      <c r="D863" s="44">
        <v>0</v>
      </c>
      <c r="E863" s="44">
        <v>20</v>
      </c>
      <c r="F863" s="44">
        <f t="shared" si="667"/>
        <v>10</v>
      </c>
      <c r="G863" s="44">
        <v>0</v>
      </c>
      <c r="H863" s="44">
        <v>0</v>
      </c>
      <c r="I863" s="44">
        <v>0</v>
      </c>
      <c r="J863" s="44">
        <v>0</v>
      </c>
      <c r="K863" s="44">
        <v>0</v>
      </c>
      <c r="L863" s="44">
        <v>0</v>
      </c>
      <c r="M863" s="44">
        <v>80004</v>
      </c>
      <c r="N863" s="44">
        <v>0</v>
      </c>
      <c r="O863" s="44">
        <v>1</v>
      </c>
    </row>
    <row r="864" spans="1:15" x14ac:dyDescent="0.15">
      <c r="A864" s="121">
        <f t="shared" si="668"/>
        <v>8000401</v>
      </c>
      <c r="B864" s="121" t="s">
        <v>876</v>
      </c>
      <c r="C864" s="121">
        <v>80004</v>
      </c>
      <c r="D864" s="44">
        <v>1</v>
      </c>
      <c r="E864" s="44">
        <v>50</v>
      </c>
      <c r="F864" s="44">
        <f t="shared" si="667"/>
        <v>25</v>
      </c>
      <c r="G864" s="44">
        <v>0.2</v>
      </c>
      <c r="H864" s="44">
        <v>0.2</v>
      </c>
      <c r="I864" s="44">
        <v>0.2</v>
      </c>
      <c r="J864" s="44">
        <v>0.1</v>
      </c>
      <c r="K864" s="44">
        <v>0</v>
      </c>
      <c r="L864" s="44">
        <v>0</v>
      </c>
      <c r="M864" s="44">
        <v>80004</v>
      </c>
      <c r="N864" s="44">
        <v>0</v>
      </c>
      <c r="O864" s="44">
        <v>2</v>
      </c>
    </row>
    <row r="865" spans="1:15" x14ac:dyDescent="0.15">
      <c r="A865" s="121">
        <f t="shared" si="668"/>
        <v>8000402</v>
      </c>
      <c r="B865" s="121" t="s">
        <v>876</v>
      </c>
      <c r="C865" s="121">
        <v>80004</v>
      </c>
      <c r="D865" s="44">
        <v>2</v>
      </c>
      <c r="E865" s="44">
        <v>100</v>
      </c>
      <c r="F865" s="44">
        <f t="shared" si="667"/>
        <v>40</v>
      </c>
      <c r="G865" s="44">
        <v>0.4</v>
      </c>
      <c r="H865" s="44">
        <v>0.4</v>
      </c>
      <c r="I865" s="44">
        <v>0.4</v>
      </c>
      <c r="J865" s="44">
        <v>0.2</v>
      </c>
      <c r="K865" s="44">
        <v>0</v>
      </c>
      <c r="L865" s="44">
        <v>0</v>
      </c>
      <c r="M865" s="44">
        <v>80004</v>
      </c>
      <c r="N865" s="44">
        <v>0</v>
      </c>
      <c r="O865" s="44">
        <v>3</v>
      </c>
    </row>
    <row r="866" spans="1:15" x14ac:dyDescent="0.15">
      <c r="A866" s="121">
        <f t="shared" si="668"/>
        <v>8000403</v>
      </c>
      <c r="B866" s="121" t="s">
        <v>876</v>
      </c>
      <c r="C866" s="121">
        <v>80004</v>
      </c>
      <c r="D866" s="44">
        <v>3</v>
      </c>
      <c r="E866" s="44">
        <v>200</v>
      </c>
      <c r="F866" s="44">
        <f t="shared" si="667"/>
        <v>50</v>
      </c>
      <c r="G866" s="44">
        <v>0.6</v>
      </c>
      <c r="H866" s="44">
        <v>0.6</v>
      </c>
      <c r="I866" s="44">
        <v>0.6</v>
      </c>
      <c r="J866" s="44">
        <v>0.3</v>
      </c>
      <c r="K866" s="44">
        <v>0</v>
      </c>
      <c r="L866" s="44">
        <v>0</v>
      </c>
      <c r="M866" s="44">
        <v>80004</v>
      </c>
      <c r="N866" s="44">
        <v>0</v>
      </c>
      <c r="O866" s="44">
        <v>3</v>
      </c>
    </row>
    <row r="867" spans="1:15" x14ac:dyDescent="0.15">
      <c r="A867" s="121">
        <f t="shared" si="668"/>
        <v>8000404</v>
      </c>
      <c r="B867" s="121" t="s">
        <v>876</v>
      </c>
      <c r="C867" s="121">
        <v>80004</v>
      </c>
      <c r="D867" s="44">
        <v>4</v>
      </c>
      <c r="E867" s="44">
        <v>400</v>
      </c>
      <c r="F867" s="44">
        <f t="shared" si="667"/>
        <v>60</v>
      </c>
      <c r="G867" s="44">
        <v>0.8</v>
      </c>
      <c r="H867" s="44">
        <v>0.8</v>
      </c>
      <c r="I867" s="44">
        <v>0.8</v>
      </c>
      <c r="J867" s="44">
        <v>0.4</v>
      </c>
      <c r="K867" s="44">
        <v>0</v>
      </c>
      <c r="L867" s="44">
        <v>0</v>
      </c>
      <c r="M867" s="44">
        <v>80004</v>
      </c>
      <c r="N867" s="44">
        <v>0</v>
      </c>
      <c r="O867" s="44">
        <v>4</v>
      </c>
    </row>
    <row r="868" spans="1:15" x14ac:dyDescent="0.15">
      <c r="A868" s="121">
        <f t="shared" si="668"/>
        <v>8000405</v>
      </c>
      <c r="B868" s="121" t="s">
        <v>876</v>
      </c>
      <c r="C868" s="121">
        <v>80004</v>
      </c>
      <c r="D868" s="44">
        <v>5</v>
      </c>
      <c r="E868" s="44">
        <v>0</v>
      </c>
      <c r="F868" s="44">
        <f t="shared" si="667"/>
        <v>0</v>
      </c>
      <c r="G868" s="44">
        <v>1</v>
      </c>
      <c r="H868" s="44">
        <v>1</v>
      </c>
      <c r="I868" s="44">
        <v>1</v>
      </c>
      <c r="J868" s="44">
        <v>0.5</v>
      </c>
      <c r="K868" s="44">
        <v>0</v>
      </c>
      <c r="L868" s="44">
        <v>0</v>
      </c>
      <c r="M868" s="44">
        <v>80004</v>
      </c>
      <c r="N868" s="44">
        <v>0</v>
      </c>
      <c r="O868" s="44">
        <v>4</v>
      </c>
    </row>
    <row r="869" spans="1:15" x14ac:dyDescent="0.15">
      <c r="A869" s="121">
        <f t="shared" si="668"/>
        <v>8000500</v>
      </c>
      <c r="B869" s="121" t="s">
        <v>877</v>
      </c>
      <c r="C869" s="121">
        <v>80005</v>
      </c>
      <c r="D869" s="44">
        <v>0</v>
      </c>
      <c r="E869" s="44">
        <v>20</v>
      </c>
      <c r="F869" s="44">
        <f t="shared" si="667"/>
        <v>10</v>
      </c>
      <c r="G869" s="44">
        <v>0</v>
      </c>
      <c r="H869" s="44">
        <v>0</v>
      </c>
      <c r="I869" s="44">
        <v>0</v>
      </c>
      <c r="J869" s="44">
        <v>0</v>
      </c>
      <c r="K869" s="44">
        <v>0</v>
      </c>
      <c r="L869" s="44">
        <v>0</v>
      </c>
      <c r="M869" s="44">
        <v>80005</v>
      </c>
      <c r="N869" s="44">
        <v>0</v>
      </c>
      <c r="O869" s="44">
        <v>1</v>
      </c>
    </row>
    <row r="870" spans="1:15" x14ac:dyDescent="0.15">
      <c r="A870" s="121">
        <f t="shared" si="668"/>
        <v>8000501</v>
      </c>
      <c r="B870" s="121" t="s">
        <v>877</v>
      </c>
      <c r="C870" s="121">
        <v>80005</v>
      </c>
      <c r="D870" s="44">
        <v>1</v>
      </c>
      <c r="E870" s="44">
        <v>50</v>
      </c>
      <c r="F870" s="44">
        <f t="shared" si="667"/>
        <v>25</v>
      </c>
      <c r="G870" s="44">
        <v>0.2</v>
      </c>
      <c r="H870" s="44">
        <v>0.2</v>
      </c>
      <c r="I870" s="44">
        <v>0.2</v>
      </c>
      <c r="J870" s="44">
        <v>0.1</v>
      </c>
      <c r="K870" s="44">
        <v>0</v>
      </c>
      <c r="L870" s="44">
        <v>0</v>
      </c>
      <c r="M870" s="44">
        <v>80005</v>
      </c>
      <c r="N870" s="44">
        <v>0</v>
      </c>
      <c r="O870" s="44">
        <v>2</v>
      </c>
    </row>
    <row r="871" spans="1:15" x14ac:dyDescent="0.15">
      <c r="A871" s="121">
        <f t="shared" si="668"/>
        <v>8000502</v>
      </c>
      <c r="B871" s="121" t="s">
        <v>877</v>
      </c>
      <c r="C871" s="121">
        <v>80005</v>
      </c>
      <c r="D871" s="44">
        <v>2</v>
      </c>
      <c r="E871" s="44">
        <v>100</v>
      </c>
      <c r="F871" s="44">
        <f t="shared" si="667"/>
        <v>40</v>
      </c>
      <c r="G871" s="44">
        <v>0.4</v>
      </c>
      <c r="H871" s="44">
        <v>0.4</v>
      </c>
      <c r="I871" s="44">
        <v>0.4</v>
      </c>
      <c r="J871" s="44">
        <v>0.2</v>
      </c>
      <c r="K871" s="44">
        <v>0</v>
      </c>
      <c r="L871" s="44">
        <v>0</v>
      </c>
      <c r="M871" s="44">
        <v>80005</v>
      </c>
      <c r="N871" s="44">
        <v>0</v>
      </c>
      <c r="O871" s="44">
        <v>3</v>
      </c>
    </row>
    <row r="872" spans="1:15" x14ac:dyDescent="0.15">
      <c r="A872" s="121">
        <f t="shared" si="668"/>
        <v>8000503</v>
      </c>
      <c r="B872" s="121" t="s">
        <v>877</v>
      </c>
      <c r="C872" s="121">
        <v>80005</v>
      </c>
      <c r="D872" s="44">
        <v>3</v>
      </c>
      <c r="E872" s="44">
        <v>200</v>
      </c>
      <c r="F872" s="44">
        <f t="shared" si="667"/>
        <v>50</v>
      </c>
      <c r="G872" s="44">
        <v>0.6</v>
      </c>
      <c r="H872" s="44">
        <v>0.6</v>
      </c>
      <c r="I872" s="44">
        <v>0.6</v>
      </c>
      <c r="J872" s="44">
        <v>0.3</v>
      </c>
      <c r="K872" s="44">
        <v>0</v>
      </c>
      <c r="L872" s="44">
        <v>0</v>
      </c>
      <c r="M872" s="44">
        <v>80005</v>
      </c>
      <c r="N872" s="44">
        <v>0</v>
      </c>
      <c r="O872" s="44">
        <v>3</v>
      </c>
    </row>
    <row r="873" spans="1:15" x14ac:dyDescent="0.15">
      <c r="A873" s="121">
        <f t="shared" si="668"/>
        <v>8000504</v>
      </c>
      <c r="B873" s="121" t="s">
        <v>877</v>
      </c>
      <c r="C873" s="121">
        <v>80005</v>
      </c>
      <c r="D873" s="44">
        <v>4</v>
      </c>
      <c r="E873" s="44">
        <v>400</v>
      </c>
      <c r="F873" s="44">
        <f t="shared" si="667"/>
        <v>60</v>
      </c>
      <c r="G873" s="44">
        <v>0.8</v>
      </c>
      <c r="H873" s="44">
        <v>0.8</v>
      </c>
      <c r="I873" s="44">
        <v>0.8</v>
      </c>
      <c r="J873" s="44">
        <v>0.4</v>
      </c>
      <c r="K873" s="44">
        <v>0</v>
      </c>
      <c r="L873" s="44">
        <v>0</v>
      </c>
      <c r="M873" s="44">
        <v>80005</v>
      </c>
      <c r="N873" s="44">
        <v>0</v>
      </c>
      <c r="O873" s="44">
        <v>4</v>
      </c>
    </row>
    <row r="874" spans="1:15" x14ac:dyDescent="0.15">
      <c r="A874" s="121">
        <f t="shared" si="668"/>
        <v>8000505</v>
      </c>
      <c r="B874" s="121" t="s">
        <v>877</v>
      </c>
      <c r="C874" s="121">
        <v>80005</v>
      </c>
      <c r="D874" s="44">
        <v>5</v>
      </c>
      <c r="E874" s="44">
        <v>0</v>
      </c>
      <c r="F874" s="44">
        <f t="shared" si="667"/>
        <v>0</v>
      </c>
      <c r="G874" s="44">
        <v>1</v>
      </c>
      <c r="H874" s="44">
        <v>1</v>
      </c>
      <c r="I874" s="44">
        <v>1</v>
      </c>
      <c r="J874" s="44">
        <v>0.5</v>
      </c>
      <c r="K874" s="44">
        <v>0</v>
      </c>
      <c r="L874" s="44">
        <v>0</v>
      </c>
      <c r="M874" s="44">
        <v>80005</v>
      </c>
      <c r="N874" s="44">
        <v>0</v>
      </c>
      <c r="O874" s="44">
        <v>4</v>
      </c>
    </row>
    <row r="875" spans="1:15" x14ac:dyDescent="0.15">
      <c r="A875" s="121">
        <f t="shared" si="668"/>
        <v>8000600</v>
      </c>
      <c r="B875" s="121" t="s">
        <v>878</v>
      </c>
      <c r="C875" s="121">
        <v>80006</v>
      </c>
      <c r="D875" s="44">
        <v>0</v>
      </c>
      <c r="E875" s="44">
        <v>20</v>
      </c>
      <c r="F875" s="44">
        <f t="shared" si="667"/>
        <v>10</v>
      </c>
      <c r="G875" s="44">
        <v>0</v>
      </c>
      <c r="H875" s="44">
        <v>0</v>
      </c>
      <c r="I875" s="44">
        <v>0</v>
      </c>
      <c r="J875" s="44">
        <v>0</v>
      </c>
      <c r="K875" s="44">
        <v>0</v>
      </c>
      <c r="L875" s="44">
        <v>0</v>
      </c>
      <c r="M875" s="44">
        <v>80006</v>
      </c>
      <c r="N875" s="44">
        <v>0</v>
      </c>
      <c r="O875" s="44">
        <v>1</v>
      </c>
    </row>
    <row r="876" spans="1:15" x14ac:dyDescent="0.15">
      <c r="A876" s="121">
        <f t="shared" si="668"/>
        <v>8000601</v>
      </c>
      <c r="B876" s="121" t="s">
        <v>878</v>
      </c>
      <c r="C876" s="121">
        <v>80006</v>
      </c>
      <c r="D876" s="44">
        <v>1</v>
      </c>
      <c r="E876" s="44">
        <v>50</v>
      </c>
      <c r="F876" s="44">
        <f t="shared" si="667"/>
        <v>25</v>
      </c>
      <c r="G876" s="44">
        <v>0.2</v>
      </c>
      <c r="H876" s="44">
        <v>0.2</v>
      </c>
      <c r="I876" s="44">
        <v>0.2</v>
      </c>
      <c r="J876" s="44">
        <v>0.1</v>
      </c>
      <c r="K876" s="44">
        <v>0</v>
      </c>
      <c r="L876" s="44">
        <v>0</v>
      </c>
      <c r="M876" s="44">
        <v>80006</v>
      </c>
      <c r="N876" s="44">
        <v>0</v>
      </c>
      <c r="O876" s="44">
        <v>2</v>
      </c>
    </row>
    <row r="877" spans="1:15" x14ac:dyDescent="0.15">
      <c r="A877" s="121">
        <f t="shared" si="668"/>
        <v>8000602</v>
      </c>
      <c r="B877" s="121" t="s">
        <v>878</v>
      </c>
      <c r="C877" s="121">
        <v>80006</v>
      </c>
      <c r="D877" s="44">
        <v>2</v>
      </c>
      <c r="E877" s="44">
        <v>100</v>
      </c>
      <c r="F877" s="44">
        <f t="shared" si="667"/>
        <v>40</v>
      </c>
      <c r="G877" s="44">
        <v>0.4</v>
      </c>
      <c r="H877" s="44">
        <v>0.4</v>
      </c>
      <c r="I877" s="44">
        <v>0.4</v>
      </c>
      <c r="J877" s="44">
        <v>0.2</v>
      </c>
      <c r="K877" s="44">
        <v>0</v>
      </c>
      <c r="L877" s="44">
        <v>0</v>
      </c>
      <c r="M877" s="44">
        <v>80006</v>
      </c>
      <c r="N877" s="44">
        <v>0</v>
      </c>
      <c r="O877" s="44">
        <v>3</v>
      </c>
    </row>
    <row r="878" spans="1:15" x14ac:dyDescent="0.15">
      <c r="A878" s="121">
        <f t="shared" si="668"/>
        <v>8000603</v>
      </c>
      <c r="B878" s="121" t="s">
        <v>878</v>
      </c>
      <c r="C878" s="121">
        <v>80006</v>
      </c>
      <c r="D878" s="44">
        <v>3</v>
      </c>
      <c r="E878" s="44">
        <v>200</v>
      </c>
      <c r="F878" s="44">
        <f t="shared" si="667"/>
        <v>50</v>
      </c>
      <c r="G878" s="44">
        <v>0.6</v>
      </c>
      <c r="H878" s="44">
        <v>0.6</v>
      </c>
      <c r="I878" s="44">
        <v>0.6</v>
      </c>
      <c r="J878" s="44">
        <v>0.3</v>
      </c>
      <c r="K878" s="44">
        <v>0</v>
      </c>
      <c r="L878" s="44">
        <v>0</v>
      </c>
      <c r="M878" s="44">
        <v>80006</v>
      </c>
      <c r="N878" s="44">
        <v>0</v>
      </c>
      <c r="O878" s="44">
        <v>3</v>
      </c>
    </row>
    <row r="879" spans="1:15" x14ac:dyDescent="0.15">
      <c r="A879" s="121">
        <f t="shared" si="668"/>
        <v>8000604</v>
      </c>
      <c r="B879" s="121" t="s">
        <v>878</v>
      </c>
      <c r="C879" s="121">
        <v>80006</v>
      </c>
      <c r="D879" s="44">
        <v>4</v>
      </c>
      <c r="E879" s="44">
        <v>400</v>
      </c>
      <c r="F879" s="44">
        <f t="shared" si="667"/>
        <v>60</v>
      </c>
      <c r="G879" s="44">
        <v>0.8</v>
      </c>
      <c r="H879" s="44">
        <v>0.8</v>
      </c>
      <c r="I879" s="44">
        <v>0.8</v>
      </c>
      <c r="J879" s="44">
        <v>0.4</v>
      </c>
      <c r="K879" s="44">
        <v>0</v>
      </c>
      <c r="L879" s="44">
        <v>0</v>
      </c>
      <c r="M879" s="44">
        <v>80006</v>
      </c>
      <c r="N879" s="44">
        <v>0</v>
      </c>
      <c r="O879" s="44">
        <v>4</v>
      </c>
    </row>
    <row r="880" spans="1:15" x14ac:dyDescent="0.15">
      <c r="A880" s="121">
        <f t="shared" si="668"/>
        <v>8000605</v>
      </c>
      <c r="B880" s="121" t="s">
        <v>878</v>
      </c>
      <c r="C880" s="121">
        <v>80006</v>
      </c>
      <c r="D880" s="44">
        <v>5</v>
      </c>
      <c r="E880" s="44">
        <v>0</v>
      </c>
      <c r="F880" s="44">
        <f t="shared" si="667"/>
        <v>0</v>
      </c>
      <c r="G880" s="44">
        <v>1</v>
      </c>
      <c r="H880" s="44">
        <v>1</v>
      </c>
      <c r="I880" s="44">
        <v>1</v>
      </c>
      <c r="J880" s="44">
        <v>0.5</v>
      </c>
      <c r="K880" s="44">
        <v>0</v>
      </c>
      <c r="L880" s="44">
        <v>0</v>
      </c>
      <c r="M880" s="44">
        <v>80006</v>
      </c>
      <c r="N880" s="44">
        <v>0</v>
      </c>
      <c r="O880" s="44">
        <v>4</v>
      </c>
    </row>
    <row r="881" spans="1:15" x14ac:dyDescent="0.15">
      <c r="A881" s="121">
        <f t="shared" si="668"/>
        <v>8000700</v>
      </c>
      <c r="B881" s="121" t="s">
        <v>879</v>
      </c>
      <c r="C881" s="121">
        <v>80007</v>
      </c>
      <c r="D881" s="44">
        <v>0</v>
      </c>
      <c r="E881" s="44">
        <v>20</v>
      </c>
      <c r="F881" s="44">
        <f t="shared" si="667"/>
        <v>10</v>
      </c>
      <c r="G881" s="44">
        <v>0</v>
      </c>
      <c r="H881" s="44">
        <v>0</v>
      </c>
      <c r="I881" s="44">
        <v>0</v>
      </c>
      <c r="J881" s="44">
        <v>0</v>
      </c>
      <c r="K881" s="44">
        <v>0</v>
      </c>
      <c r="L881" s="44">
        <v>0</v>
      </c>
      <c r="M881" s="44">
        <v>80007</v>
      </c>
      <c r="N881" s="44">
        <v>0</v>
      </c>
      <c r="O881" s="44">
        <v>1</v>
      </c>
    </row>
    <row r="882" spans="1:15" x14ac:dyDescent="0.15">
      <c r="A882" s="121">
        <f t="shared" si="668"/>
        <v>8000701</v>
      </c>
      <c r="B882" s="121" t="s">
        <v>879</v>
      </c>
      <c r="C882" s="121">
        <v>80007</v>
      </c>
      <c r="D882" s="44">
        <v>1</v>
      </c>
      <c r="E882" s="44">
        <v>50</v>
      </c>
      <c r="F882" s="44">
        <f t="shared" si="667"/>
        <v>25</v>
      </c>
      <c r="G882" s="44">
        <v>0.2</v>
      </c>
      <c r="H882" s="44">
        <v>0.2</v>
      </c>
      <c r="I882" s="44">
        <v>0.2</v>
      </c>
      <c r="J882" s="44">
        <v>0.1</v>
      </c>
      <c r="K882" s="44">
        <v>0</v>
      </c>
      <c r="L882" s="44">
        <v>0</v>
      </c>
      <c r="M882" s="44">
        <v>80007</v>
      </c>
      <c r="N882" s="44">
        <v>0</v>
      </c>
      <c r="O882" s="44">
        <v>2</v>
      </c>
    </row>
    <row r="883" spans="1:15" x14ac:dyDescent="0.15">
      <c r="A883" s="121">
        <f t="shared" si="668"/>
        <v>8000702</v>
      </c>
      <c r="B883" s="121" t="s">
        <v>879</v>
      </c>
      <c r="C883" s="121">
        <v>80007</v>
      </c>
      <c r="D883" s="44">
        <v>2</v>
      </c>
      <c r="E883" s="44">
        <v>100</v>
      </c>
      <c r="F883" s="44">
        <f t="shared" si="667"/>
        <v>40</v>
      </c>
      <c r="G883" s="44">
        <v>0.4</v>
      </c>
      <c r="H883" s="44">
        <v>0.4</v>
      </c>
      <c r="I883" s="44">
        <v>0.4</v>
      </c>
      <c r="J883" s="44">
        <v>0.2</v>
      </c>
      <c r="K883" s="44">
        <v>0</v>
      </c>
      <c r="L883" s="44">
        <v>0</v>
      </c>
      <c r="M883" s="44">
        <v>80007</v>
      </c>
      <c r="N883" s="44">
        <v>0</v>
      </c>
      <c r="O883" s="44">
        <v>3</v>
      </c>
    </row>
    <row r="884" spans="1:15" x14ac:dyDescent="0.15">
      <c r="A884" s="121">
        <f t="shared" si="668"/>
        <v>8000703</v>
      </c>
      <c r="B884" s="121" t="s">
        <v>879</v>
      </c>
      <c r="C884" s="121">
        <v>80007</v>
      </c>
      <c r="D884" s="44">
        <v>3</v>
      </c>
      <c r="E884" s="44">
        <v>200</v>
      </c>
      <c r="F884" s="44">
        <f t="shared" si="667"/>
        <v>50</v>
      </c>
      <c r="G884" s="44">
        <v>0.6</v>
      </c>
      <c r="H884" s="44">
        <v>0.6</v>
      </c>
      <c r="I884" s="44">
        <v>0.6</v>
      </c>
      <c r="J884" s="44">
        <v>0.3</v>
      </c>
      <c r="K884" s="44">
        <v>0</v>
      </c>
      <c r="L884" s="44">
        <v>0</v>
      </c>
      <c r="M884" s="44">
        <v>80007</v>
      </c>
      <c r="N884" s="44">
        <v>0</v>
      </c>
      <c r="O884" s="44">
        <v>3</v>
      </c>
    </row>
    <row r="885" spans="1:15" x14ac:dyDescent="0.15">
      <c r="A885" s="121">
        <f t="shared" si="668"/>
        <v>8000704</v>
      </c>
      <c r="B885" s="121" t="s">
        <v>879</v>
      </c>
      <c r="C885" s="121">
        <v>80007</v>
      </c>
      <c r="D885" s="44">
        <v>4</v>
      </c>
      <c r="E885" s="44">
        <v>400</v>
      </c>
      <c r="F885" s="44">
        <f t="shared" si="667"/>
        <v>60</v>
      </c>
      <c r="G885" s="44">
        <v>0.8</v>
      </c>
      <c r="H885" s="44">
        <v>0.8</v>
      </c>
      <c r="I885" s="44">
        <v>0.8</v>
      </c>
      <c r="J885" s="44">
        <v>0.4</v>
      </c>
      <c r="K885" s="44">
        <v>0</v>
      </c>
      <c r="L885" s="44">
        <v>0</v>
      </c>
      <c r="M885" s="44">
        <v>80007</v>
      </c>
      <c r="N885" s="44">
        <v>0</v>
      </c>
      <c r="O885" s="44">
        <v>4</v>
      </c>
    </row>
    <row r="886" spans="1:15" x14ac:dyDescent="0.15">
      <c r="A886" s="121">
        <f t="shared" si="668"/>
        <v>8000705</v>
      </c>
      <c r="B886" s="121" t="s">
        <v>879</v>
      </c>
      <c r="C886" s="121">
        <v>80007</v>
      </c>
      <c r="D886" s="44">
        <v>5</v>
      </c>
      <c r="E886" s="44">
        <v>0</v>
      </c>
      <c r="F886" s="44">
        <f t="shared" si="667"/>
        <v>0</v>
      </c>
      <c r="G886" s="44">
        <v>1</v>
      </c>
      <c r="H886" s="44">
        <v>1</v>
      </c>
      <c r="I886" s="44">
        <v>1</v>
      </c>
      <c r="J886" s="44">
        <v>0.5</v>
      </c>
      <c r="K886" s="44">
        <v>0</v>
      </c>
      <c r="L886" s="44">
        <v>0</v>
      </c>
      <c r="M886" s="44">
        <v>80007</v>
      </c>
      <c r="N886" s="44">
        <v>0</v>
      </c>
      <c r="O886" s="44">
        <v>4</v>
      </c>
    </row>
    <row r="887" spans="1:15" x14ac:dyDescent="0.15">
      <c r="A887" s="121">
        <f t="shared" si="668"/>
        <v>8000800</v>
      </c>
      <c r="B887" s="121" t="s">
        <v>880</v>
      </c>
      <c r="C887" s="121">
        <v>80008</v>
      </c>
      <c r="D887" s="44">
        <v>0</v>
      </c>
      <c r="E887" s="44">
        <v>20</v>
      </c>
      <c r="F887" s="44">
        <f t="shared" si="667"/>
        <v>10</v>
      </c>
      <c r="G887" s="44">
        <v>0</v>
      </c>
      <c r="H887" s="44">
        <v>0</v>
      </c>
      <c r="I887" s="44">
        <v>0</v>
      </c>
      <c r="J887" s="44">
        <v>0</v>
      </c>
      <c r="K887" s="44">
        <v>0</v>
      </c>
      <c r="L887" s="44">
        <v>0</v>
      </c>
      <c r="M887" s="44">
        <v>80008</v>
      </c>
      <c r="N887" s="44">
        <v>0</v>
      </c>
      <c r="O887" s="44">
        <v>1</v>
      </c>
    </row>
    <row r="888" spans="1:15" x14ac:dyDescent="0.15">
      <c r="A888" s="121">
        <f t="shared" si="668"/>
        <v>8000801</v>
      </c>
      <c r="B888" s="121" t="s">
        <v>880</v>
      </c>
      <c r="C888" s="121">
        <v>80008</v>
      </c>
      <c r="D888" s="44">
        <v>1</v>
      </c>
      <c r="E888" s="44">
        <v>50</v>
      </c>
      <c r="F888" s="44">
        <f t="shared" si="667"/>
        <v>25</v>
      </c>
      <c r="G888" s="44">
        <v>0.2</v>
      </c>
      <c r="H888" s="44">
        <v>0.2</v>
      </c>
      <c r="I888" s="44">
        <v>0.2</v>
      </c>
      <c r="J888" s="44">
        <v>0.1</v>
      </c>
      <c r="K888" s="44">
        <v>0</v>
      </c>
      <c r="L888" s="44">
        <v>0</v>
      </c>
      <c r="M888" s="44">
        <v>80008</v>
      </c>
      <c r="N888" s="44">
        <v>0</v>
      </c>
      <c r="O888" s="44">
        <v>2</v>
      </c>
    </row>
    <row r="889" spans="1:15" x14ac:dyDescent="0.15">
      <c r="A889" s="121">
        <f t="shared" si="668"/>
        <v>8000802</v>
      </c>
      <c r="B889" s="121" t="s">
        <v>880</v>
      </c>
      <c r="C889" s="121">
        <v>80008</v>
      </c>
      <c r="D889" s="44">
        <v>2</v>
      </c>
      <c r="E889" s="44">
        <v>100</v>
      </c>
      <c r="F889" s="44">
        <f t="shared" ref="F889:F952" si="669">F883</f>
        <v>40</v>
      </c>
      <c r="G889" s="44">
        <v>0.4</v>
      </c>
      <c r="H889" s="44">
        <v>0.4</v>
      </c>
      <c r="I889" s="44">
        <v>0.4</v>
      </c>
      <c r="J889" s="44">
        <v>0.2</v>
      </c>
      <c r="K889" s="44">
        <v>0</v>
      </c>
      <c r="L889" s="44">
        <v>0</v>
      </c>
      <c r="M889" s="44">
        <v>80008</v>
      </c>
      <c r="N889" s="44">
        <v>0</v>
      </c>
      <c r="O889" s="44">
        <v>3</v>
      </c>
    </row>
    <row r="890" spans="1:15" x14ac:dyDescent="0.15">
      <c r="A890" s="121">
        <f t="shared" si="668"/>
        <v>8000803</v>
      </c>
      <c r="B890" s="121" t="s">
        <v>880</v>
      </c>
      <c r="C890" s="121">
        <v>80008</v>
      </c>
      <c r="D890" s="44">
        <v>3</v>
      </c>
      <c r="E890" s="44">
        <v>200</v>
      </c>
      <c r="F890" s="44">
        <f t="shared" si="669"/>
        <v>50</v>
      </c>
      <c r="G890" s="44">
        <v>0.6</v>
      </c>
      <c r="H890" s="44">
        <v>0.6</v>
      </c>
      <c r="I890" s="44">
        <v>0.6</v>
      </c>
      <c r="J890" s="44">
        <v>0.3</v>
      </c>
      <c r="K890" s="44">
        <v>0</v>
      </c>
      <c r="L890" s="44">
        <v>0</v>
      </c>
      <c r="M890" s="44">
        <v>80008</v>
      </c>
      <c r="N890" s="44">
        <v>0</v>
      </c>
      <c r="O890" s="44">
        <v>3</v>
      </c>
    </row>
    <row r="891" spans="1:15" x14ac:dyDescent="0.15">
      <c r="A891" s="121">
        <f t="shared" si="668"/>
        <v>8000804</v>
      </c>
      <c r="B891" s="121" t="s">
        <v>880</v>
      </c>
      <c r="C891" s="121">
        <v>80008</v>
      </c>
      <c r="D891" s="44">
        <v>4</v>
      </c>
      <c r="E891" s="44">
        <v>400</v>
      </c>
      <c r="F891" s="44">
        <f t="shared" si="669"/>
        <v>60</v>
      </c>
      <c r="G891" s="44">
        <v>0.8</v>
      </c>
      <c r="H891" s="44">
        <v>0.8</v>
      </c>
      <c r="I891" s="44">
        <v>0.8</v>
      </c>
      <c r="J891" s="44">
        <v>0.4</v>
      </c>
      <c r="K891" s="44">
        <v>0</v>
      </c>
      <c r="L891" s="44">
        <v>0</v>
      </c>
      <c r="M891" s="44">
        <v>80008</v>
      </c>
      <c r="N891" s="44">
        <v>0</v>
      </c>
      <c r="O891" s="44">
        <v>4</v>
      </c>
    </row>
    <row r="892" spans="1:15" x14ac:dyDescent="0.15">
      <c r="A892" s="121">
        <f t="shared" si="668"/>
        <v>8000805</v>
      </c>
      <c r="B892" s="121" t="s">
        <v>880</v>
      </c>
      <c r="C892" s="121">
        <v>80008</v>
      </c>
      <c r="D892" s="44">
        <v>5</v>
      </c>
      <c r="E892" s="44">
        <v>0</v>
      </c>
      <c r="F892" s="44">
        <f t="shared" si="669"/>
        <v>0</v>
      </c>
      <c r="G892" s="44">
        <v>1</v>
      </c>
      <c r="H892" s="44">
        <v>1</v>
      </c>
      <c r="I892" s="44">
        <v>1</v>
      </c>
      <c r="J892" s="44">
        <v>0.5</v>
      </c>
      <c r="K892" s="44">
        <v>0</v>
      </c>
      <c r="L892" s="44">
        <v>0</v>
      </c>
      <c r="M892" s="44">
        <v>80008</v>
      </c>
      <c r="N892" s="44">
        <v>0</v>
      </c>
      <c r="O892" s="44">
        <v>4</v>
      </c>
    </row>
    <row r="893" spans="1:15" x14ac:dyDescent="0.15">
      <c r="A893" s="121">
        <f t="shared" si="668"/>
        <v>8000900</v>
      </c>
      <c r="B893" s="121" t="s">
        <v>881</v>
      </c>
      <c r="C893" s="121">
        <v>80009</v>
      </c>
      <c r="D893" s="44">
        <v>0</v>
      </c>
      <c r="E893" s="44">
        <v>20</v>
      </c>
      <c r="F893" s="44">
        <f t="shared" si="669"/>
        <v>10</v>
      </c>
      <c r="G893" s="44">
        <v>0</v>
      </c>
      <c r="H893" s="44">
        <v>0</v>
      </c>
      <c r="I893" s="44">
        <v>0</v>
      </c>
      <c r="J893" s="44">
        <v>0</v>
      </c>
      <c r="K893" s="44">
        <v>0</v>
      </c>
      <c r="L893" s="44">
        <v>0</v>
      </c>
      <c r="M893" s="44">
        <v>80009</v>
      </c>
      <c r="N893" s="44">
        <v>0</v>
      </c>
      <c r="O893" s="44">
        <v>1</v>
      </c>
    </row>
    <row r="894" spans="1:15" x14ac:dyDescent="0.15">
      <c r="A894" s="121">
        <f t="shared" si="668"/>
        <v>8000901</v>
      </c>
      <c r="B894" s="121" t="s">
        <v>881</v>
      </c>
      <c r="C894" s="121">
        <v>80009</v>
      </c>
      <c r="D894" s="44">
        <v>1</v>
      </c>
      <c r="E894" s="44">
        <v>50</v>
      </c>
      <c r="F894" s="44">
        <f t="shared" si="669"/>
        <v>25</v>
      </c>
      <c r="G894" s="44">
        <v>0.2</v>
      </c>
      <c r="H894" s="44">
        <v>0.2</v>
      </c>
      <c r="I894" s="44">
        <v>0.2</v>
      </c>
      <c r="J894" s="44">
        <v>0.1</v>
      </c>
      <c r="K894" s="44">
        <v>0</v>
      </c>
      <c r="L894" s="44">
        <v>0</v>
      </c>
      <c r="M894" s="44">
        <v>80009</v>
      </c>
      <c r="N894" s="44">
        <v>0</v>
      </c>
      <c r="O894" s="44">
        <v>2</v>
      </c>
    </row>
    <row r="895" spans="1:15" x14ac:dyDescent="0.15">
      <c r="A895" s="121">
        <f t="shared" si="668"/>
        <v>8000902</v>
      </c>
      <c r="B895" s="121" t="s">
        <v>881</v>
      </c>
      <c r="C895" s="121">
        <v>80009</v>
      </c>
      <c r="D895" s="44">
        <v>2</v>
      </c>
      <c r="E895" s="44">
        <v>100</v>
      </c>
      <c r="F895" s="44">
        <f t="shared" si="669"/>
        <v>40</v>
      </c>
      <c r="G895" s="44">
        <v>0.4</v>
      </c>
      <c r="H895" s="44">
        <v>0.4</v>
      </c>
      <c r="I895" s="44">
        <v>0.4</v>
      </c>
      <c r="J895" s="44">
        <v>0.2</v>
      </c>
      <c r="K895" s="44">
        <v>0</v>
      </c>
      <c r="L895" s="44">
        <v>0</v>
      </c>
      <c r="M895" s="44">
        <v>80009</v>
      </c>
      <c r="N895" s="44">
        <v>0</v>
      </c>
      <c r="O895" s="44">
        <v>3</v>
      </c>
    </row>
    <row r="896" spans="1:15" x14ac:dyDescent="0.15">
      <c r="A896" s="121">
        <f t="shared" si="668"/>
        <v>8000903</v>
      </c>
      <c r="B896" s="121" t="s">
        <v>881</v>
      </c>
      <c r="C896" s="121">
        <v>80009</v>
      </c>
      <c r="D896" s="44">
        <v>3</v>
      </c>
      <c r="E896" s="44">
        <v>200</v>
      </c>
      <c r="F896" s="44">
        <f t="shared" si="669"/>
        <v>50</v>
      </c>
      <c r="G896" s="44">
        <v>0.6</v>
      </c>
      <c r="H896" s="44">
        <v>0.6</v>
      </c>
      <c r="I896" s="44">
        <v>0.6</v>
      </c>
      <c r="J896" s="44">
        <v>0.3</v>
      </c>
      <c r="K896" s="44">
        <v>0</v>
      </c>
      <c r="L896" s="44">
        <v>0</v>
      </c>
      <c r="M896" s="44">
        <v>80009</v>
      </c>
      <c r="N896" s="44">
        <v>0</v>
      </c>
      <c r="O896" s="44">
        <v>3</v>
      </c>
    </row>
    <row r="897" spans="1:15" x14ac:dyDescent="0.15">
      <c r="A897" s="121">
        <f t="shared" si="668"/>
        <v>8000904</v>
      </c>
      <c r="B897" s="121" t="s">
        <v>881</v>
      </c>
      <c r="C897" s="121">
        <v>80009</v>
      </c>
      <c r="D897" s="44">
        <v>4</v>
      </c>
      <c r="E897" s="44">
        <v>400</v>
      </c>
      <c r="F897" s="44">
        <f t="shared" si="669"/>
        <v>60</v>
      </c>
      <c r="G897" s="44">
        <v>0.8</v>
      </c>
      <c r="H897" s="44">
        <v>0.8</v>
      </c>
      <c r="I897" s="44">
        <v>0.8</v>
      </c>
      <c r="J897" s="44">
        <v>0.4</v>
      </c>
      <c r="K897" s="44">
        <v>0</v>
      </c>
      <c r="L897" s="44">
        <v>0</v>
      </c>
      <c r="M897" s="44">
        <v>80009</v>
      </c>
      <c r="N897" s="44">
        <v>0</v>
      </c>
      <c r="O897" s="44">
        <v>4</v>
      </c>
    </row>
    <row r="898" spans="1:15" x14ac:dyDescent="0.15">
      <c r="A898" s="121">
        <f t="shared" si="668"/>
        <v>8000905</v>
      </c>
      <c r="B898" s="121" t="s">
        <v>881</v>
      </c>
      <c r="C898" s="121">
        <v>80009</v>
      </c>
      <c r="D898" s="44">
        <v>5</v>
      </c>
      <c r="E898" s="44">
        <v>0</v>
      </c>
      <c r="F898" s="44">
        <f t="shared" si="669"/>
        <v>0</v>
      </c>
      <c r="G898" s="44">
        <v>1</v>
      </c>
      <c r="H898" s="44">
        <v>1</v>
      </c>
      <c r="I898" s="44">
        <v>1</v>
      </c>
      <c r="J898" s="44">
        <v>0.5</v>
      </c>
      <c r="K898" s="44">
        <v>0</v>
      </c>
      <c r="L898" s="44">
        <v>0</v>
      </c>
      <c r="M898" s="44">
        <v>80009</v>
      </c>
      <c r="N898" s="44">
        <v>0</v>
      </c>
      <c r="O898" s="44">
        <v>4</v>
      </c>
    </row>
    <row r="899" spans="1:15" x14ac:dyDescent="0.15">
      <c r="A899" s="121">
        <f t="shared" si="668"/>
        <v>8001000</v>
      </c>
      <c r="B899" s="121" t="s">
        <v>1122</v>
      </c>
      <c r="C899" s="121">
        <v>80010</v>
      </c>
      <c r="D899" s="44">
        <v>0</v>
      </c>
      <c r="E899" s="44">
        <v>20</v>
      </c>
      <c r="F899" s="44">
        <f t="shared" si="669"/>
        <v>10</v>
      </c>
      <c r="G899" s="44">
        <v>0</v>
      </c>
      <c r="H899" s="44">
        <v>0</v>
      </c>
      <c r="I899" s="44">
        <v>0</v>
      </c>
      <c r="J899" s="44">
        <v>0</v>
      </c>
      <c r="K899" s="44">
        <v>0</v>
      </c>
      <c r="L899" s="44">
        <v>0</v>
      </c>
      <c r="M899" s="44">
        <v>80010</v>
      </c>
      <c r="N899" s="44">
        <v>0</v>
      </c>
      <c r="O899" s="44">
        <v>1</v>
      </c>
    </row>
    <row r="900" spans="1:15" x14ac:dyDescent="0.15">
      <c r="A900" s="121">
        <f t="shared" si="668"/>
        <v>8001001</v>
      </c>
      <c r="B900" s="121" t="s">
        <v>1122</v>
      </c>
      <c r="C900" s="121">
        <v>80010</v>
      </c>
      <c r="D900" s="44">
        <v>1</v>
      </c>
      <c r="E900" s="44">
        <v>50</v>
      </c>
      <c r="F900" s="44">
        <f t="shared" si="669"/>
        <v>25</v>
      </c>
      <c r="G900" s="44">
        <v>0.2</v>
      </c>
      <c r="H900" s="44">
        <v>0.2</v>
      </c>
      <c r="I900" s="44">
        <v>0.2</v>
      </c>
      <c r="J900" s="44">
        <v>0.1</v>
      </c>
      <c r="K900" s="44">
        <v>0</v>
      </c>
      <c r="L900" s="44">
        <v>0</v>
      </c>
      <c r="M900" s="44">
        <v>80010</v>
      </c>
      <c r="N900" s="44">
        <v>0</v>
      </c>
      <c r="O900" s="44">
        <v>2</v>
      </c>
    </row>
    <row r="901" spans="1:15" x14ac:dyDescent="0.15">
      <c r="A901" s="121">
        <f t="shared" si="668"/>
        <v>8001002</v>
      </c>
      <c r="B901" s="121" t="s">
        <v>1122</v>
      </c>
      <c r="C901" s="121">
        <v>80010</v>
      </c>
      <c r="D901" s="44">
        <v>2</v>
      </c>
      <c r="E901" s="44">
        <v>100</v>
      </c>
      <c r="F901" s="44">
        <f t="shared" si="669"/>
        <v>40</v>
      </c>
      <c r="G901" s="44">
        <v>0.4</v>
      </c>
      <c r="H901" s="44">
        <v>0.4</v>
      </c>
      <c r="I901" s="44">
        <v>0.4</v>
      </c>
      <c r="J901" s="44">
        <v>0.2</v>
      </c>
      <c r="K901" s="44">
        <v>0</v>
      </c>
      <c r="L901" s="44">
        <v>0</v>
      </c>
      <c r="M901" s="44">
        <v>80010</v>
      </c>
      <c r="N901" s="44">
        <v>0</v>
      </c>
      <c r="O901" s="44">
        <v>3</v>
      </c>
    </row>
    <row r="902" spans="1:15" x14ac:dyDescent="0.15">
      <c r="A902" s="121">
        <f t="shared" si="668"/>
        <v>8001003</v>
      </c>
      <c r="B902" s="121" t="s">
        <v>1122</v>
      </c>
      <c r="C902" s="121">
        <v>80010</v>
      </c>
      <c r="D902" s="44">
        <v>3</v>
      </c>
      <c r="E902" s="44">
        <v>200</v>
      </c>
      <c r="F902" s="44">
        <f t="shared" si="669"/>
        <v>50</v>
      </c>
      <c r="G902" s="44">
        <v>0.6</v>
      </c>
      <c r="H902" s="44">
        <v>0.6</v>
      </c>
      <c r="I902" s="44">
        <v>0.6</v>
      </c>
      <c r="J902" s="44">
        <v>0.3</v>
      </c>
      <c r="K902" s="44">
        <v>0</v>
      </c>
      <c r="L902" s="44">
        <v>0</v>
      </c>
      <c r="M902" s="44">
        <v>80010</v>
      </c>
      <c r="N902" s="44">
        <v>0</v>
      </c>
      <c r="O902" s="44">
        <v>3</v>
      </c>
    </row>
    <row r="903" spans="1:15" x14ac:dyDescent="0.15">
      <c r="A903" s="121">
        <f t="shared" si="668"/>
        <v>8001004</v>
      </c>
      <c r="B903" s="121" t="s">
        <v>1122</v>
      </c>
      <c r="C903" s="121">
        <v>80010</v>
      </c>
      <c r="D903" s="44">
        <v>4</v>
      </c>
      <c r="E903" s="44">
        <v>400</v>
      </c>
      <c r="F903" s="44">
        <f t="shared" si="669"/>
        <v>60</v>
      </c>
      <c r="G903" s="44">
        <v>0.8</v>
      </c>
      <c r="H903" s="44">
        <v>0.8</v>
      </c>
      <c r="I903" s="44">
        <v>0.8</v>
      </c>
      <c r="J903" s="44">
        <v>0.4</v>
      </c>
      <c r="K903" s="44">
        <v>0</v>
      </c>
      <c r="L903" s="44">
        <v>0</v>
      </c>
      <c r="M903" s="44">
        <v>80010</v>
      </c>
      <c r="N903" s="44">
        <v>0</v>
      </c>
      <c r="O903" s="44">
        <v>4</v>
      </c>
    </row>
    <row r="904" spans="1:15" x14ac:dyDescent="0.15">
      <c r="A904" s="121">
        <f t="shared" si="668"/>
        <v>8001005</v>
      </c>
      <c r="B904" s="121" t="s">
        <v>1122</v>
      </c>
      <c r="C904" s="121">
        <v>80010</v>
      </c>
      <c r="D904" s="44">
        <v>5</v>
      </c>
      <c r="E904" s="44">
        <v>0</v>
      </c>
      <c r="F904" s="44">
        <f t="shared" si="669"/>
        <v>0</v>
      </c>
      <c r="G904" s="44">
        <v>1</v>
      </c>
      <c r="H904" s="44">
        <v>1</v>
      </c>
      <c r="I904" s="44">
        <v>1</v>
      </c>
      <c r="J904" s="44">
        <v>0.5</v>
      </c>
      <c r="K904" s="44">
        <v>0</v>
      </c>
      <c r="L904" s="44">
        <v>0</v>
      </c>
      <c r="M904" s="44">
        <v>80010</v>
      </c>
      <c r="N904" s="44">
        <v>0</v>
      </c>
      <c r="O904" s="44">
        <v>4</v>
      </c>
    </row>
    <row r="905" spans="1:15" x14ac:dyDescent="0.15">
      <c r="A905" s="121">
        <f t="shared" si="668"/>
        <v>8001100</v>
      </c>
      <c r="B905" s="121" t="s">
        <v>882</v>
      </c>
      <c r="C905" s="121">
        <v>80011</v>
      </c>
      <c r="D905" s="44">
        <v>0</v>
      </c>
      <c r="E905" s="44">
        <v>20</v>
      </c>
      <c r="F905" s="44">
        <f t="shared" si="669"/>
        <v>10</v>
      </c>
      <c r="G905" s="44">
        <v>0</v>
      </c>
      <c r="H905" s="44">
        <v>0</v>
      </c>
      <c r="I905" s="44">
        <v>0</v>
      </c>
      <c r="J905" s="44">
        <v>0</v>
      </c>
      <c r="K905" s="44">
        <v>0</v>
      </c>
      <c r="L905" s="44">
        <v>0</v>
      </c>
      <c r="M905" s="44">
        <v>80301</v>
      </c>
      <c r="N905" s="44">
        <v>0</v>
      </c>
      <c r="O905" s="44">
        <v>1</v>
      </c>
    </row>
    <row r="906" spans="1:15" x14ac:dyDescent="0.15">
      <c r="A906" s="121">
        <f t="shared" si="668"/>
        <v>8001101</v>
      </c>
      <c r="B906" s="121" t="s">
        <v>882</v>
      </c>
      <c r="C906" s="121">
        <v>80011</v>
      </c>
      <c r="D906" s="44">
        <v>1</v>
      </c>
      <c r="E906" s="44">
        <v>50</v>
      </c>
      <c r="F906" s="44">
        <f t="shared" si="669"/>
        <v>25</v>
      </c>
      <c r="G906" s="44">
        <v>0.2</v>
      </c>
      <c r="H906" s="44">
        <v>0.2</v>
      </c>
      <c r="I906" s="44">
        <v>0.2</v>
      </c>
      <c r="J906" s="44">
        <v>0.1</v>
      </c>
      <c r="K906" s="44">
        <v>0</v>
      </c>
      <c r="L906" s="44">
        <v>0</v>
      </c>
      <c r="M906" s="44">
        <v>80301</v>
      </c>
      <c r="N906" s="44">
        <v>0</v>
      </c>
      <c r="O906" s="44">
        <v>2</v>
      </c>
    </row>
    <row r="907" spans="1:15" x14ac:dyDescent="0.15">
      <c r="A907" s="121">
        <f t="shared" ref="A907:A970" si="670">C907*100+D907</f>
        <v>8001102</v>
      </c>
      <c r="B907" s="121" t="s">
        <v>882</v>
      </c>
      <c r="C907" s="121">
        <v>80011</v>
      </c>
      <c r="D907" s="44">
        <v>2</v>
      </c>
      <c r="E907" s="44">
        <v>100</v>
      </c>
      <c r="F907" s="44">
        <f t="shared" si="669"/>
        <v>40</v>
      </c>
      <c r="G907" s="44">
        <v>0.4</v>
      </c>
      <c r="H907" s="44">
        <v>0.4</v>
      </c>
      <c r="I907" s="44">
        <v>0.4</v>
      </c>
      <c r="J907" s="44">
        <v>0.2</v>
      </c>
      <c r="K907" s="44">
        <v>0</v>
      </c>
      <c r="L907" s="44">
        <v>0</v>
      </c>
      <c r="M907" s="44">
        <v>80301</v>
      </c>
      <c r="N907" s="44">
        <v>0</v>
      </c>
      <c r="O907" s="44">
        <v>3</v>
      </c>
    </row>
    <row r="908" spans="1:15" x14ac:dyDescent="0.15">
      <c r="A908" s="121">
        <f t="shared" si="670"/>
        <v>8001103</v>
      </c>
      <c r="B908" s="121" t="s">
        <v>882</v>
      </c>
      <c r="C908" s="121">
        <v>80011</v>
      </c>
      <c r="D908" s="44">
        <v>3</v>
      </c>
      <c r="E908" s="44">
        <v>200</v>
      </c>
      <c r="F908" s="44">
        <f t="shared" si="669"/>
        <v>50</v>
      </c>
      <c r="G908" s="44">
        <v>0.6</v>
      </c>
      <c r="H908" s="44">
        <v>0.6</v>
      </c>
      <c r="I908" s="44">
        <v>0.6</v>
      </c>
      <c r="J908" s="44">
        <v>0.3</v>
      </c>
      <c r="K908" s="44">
        <v>0</v>
      </c>
      <c r="L908" s="44">
        <v>0</v>
      </c>
      <c r="M908" s="44">
        <v>80301</v>
      </c>
      <c r="N908" s="44">
        <v>0</v>
      </c>
      <c r="O908" s="44">
        <v>3</v>
      </c>
    </row>
    <row r="909" spans="1:15" x14ac:dyDescent="0.15">
      <c r="A909" s="121">
        <f t="shared" si="670"/>
        <v>8001104</v>
      </c>
      <c r="B909" s="121" t="s">
        <v>882</v>
      </c>
      <c r="C909" s="121">
        <v>80011</v>
      </c>
      <c r="D909" s="44">
        <v>4</v>
      </c>
      <c r="E909" s="44">
        <v>400</v>
      </c>
      <c r="F909" s="44">
        <f t="shared" si="669"/>
        <v>60</v>
      </c>
      <c r="G909" s="44">
        <v>0.8</v>
      </c>
      <c r="H909" s="44">
        <v>0.8</v>
      </c>
      <c r="I909" s="44">
        <v>0.8</v>
      </c>
      <c r="J909" s="44">
        <v>0.4</v>
      </c>
      <c r="K909" s="44">
        <v>0</v>
      </c>
      <c r="L909" s="44">
        <v>0</v>
      </c>
      <c r="M909" s="44">
        <v>80301</v>
      </c>
      <c r="N909" s="44">
        <v>0</v>
      </c>
      <c r="O909" s="44">
        <v>4</v>
      </c>
    </row>
    <row r="910" spans="1:15" x14ac:dyDescent="0.15">
      <c r="A910" s="121">
        <f t="shared" si="670"/>
        <v>8001105</v>
      </c>
      <c r="B910" s="121" t="s">
        <v>882</v>
      </c>
      <c r="C910" s="121">
        <v>80011</v>
      </c>
      <c r="D910" s="44">
        <v>5</v>
      </c>
      <c r="E910" s="44">
        <v>0</v>
      </c>
      <c r="F910" s="44">
        <f t="shared" si="669"/>
        <v>0</v>
      </c>
      <c r="G910" s="44">
        <v>1</v>
      </c>
      <c r="H910" s="44">
        <v>1</v>
      </c>
      <c r="I910" s="44">
        <v>1</v>
      </c>
      <c r="J910" s="44">
        <v>0.5</v>
      </c>
      <c r="K910" s="44">
        <v>0</v>
      </c>
      <c r="L910" s="44">
        <v>0</v>
      </c>
      <c r="M910" s="44">
        <v>80301</v>
      </c>
      <c r="N910" s="44">
        <v>0</v>
      </c>
      <c r="O910" s="44">
        <v>4</v>
      </c>
    </row>
    <row r="911" spans="1:15" x14ac:dyDescent="0.15">
      <c r="A911" s="121">
        <f t="shared" si="670"/>
        <v>8001200</v>
      </c>
      <c r="B911" s="121" t="s">
        <v>883</v>
      </c>
      <c r="C911" s="121">
        <v>80012</v>
      </c>
      <c r="D911" s="44">
        <v>0</v>
      </c>
      <c r="E911" s="44">
        <v>20</v>
      </c>
      <c r="F911" s="44">
        <f t="shared" si="669"/>
        <v>10</v>
      </c>
      <c r="G911" s="44">
        <v>0</v>
      </c>
      <c r="H911" s="44">
        <v>0</v>
      </c>
      <c r="I911" s="44">
        <v>0</v>
      </c>
      <c r="J911" s="44">
        <v>0</v>
      </c>
      <c r="K911" s="44">
        <v>0</v>
      </c>
      <c r="L911" s="44">
        <v>0</v>
      </c>
      <c r="M911" s="44">
        <v>80101</v>
      </c>
      <c r="N911" s="44">
        <v>0</v>
      </c>
      <c r="O911" s="44">
        <v>1</v>
      </c>
    </row>
    <row r="912" spans="1:15" x14ac:dyDescent="0.15">
      <c r="A912" s="121">
        <f t="shared" si="670"/>
        <v>8001201</v>
      </c>
      <c r="B912" s="121" t="s">
        <v>883</v>
      </c>
      <c r="C912" s="121">
        <v>80012</v>
      </c>
      <c r="D912" s="44">
        <v>1</v>
      </c>
      <c r="E912" s="44">
        <v>50</v>
      </c>
      <c r="F912" s="44">
        <f t="shared" si="669"/>
        <v>25</v>
      </c>
      <c r="G912" s="44">
        <v>0.2</v>
      </c>
      <c r="H912" s="44">
        <v>0.2</v>
      </c>
      <c r="I912" s="44">
        <v>0.2</v>
      </c>
      <c r="J912" s="44">
        <v>0.1</v>
      </c>
      <c r="K912" s="44">
        <v>0</v>
      </c>
      <c r="L912" s="44">
        <v>0</v>
      </c>
      <c r="M912" s="44">
        <v>80101</v>
      </c>
      <c r="N912" s="44">
        <v>0</v>
      </c>
      <c r="O912" s="44">
        <v>2</v>
      </c>
    </row>
    <row r="913" spans="1:15" x14ac:dyDescent="0.15">
      <c r="A913" s="121">
        <f t="shared" si="670"/>
        <v>8001202</v>
      </c>
      <c r="B913" s="121" t="s">
        <v>883</v>
      </c>
      <c r="C913" s="121">
        <v>80012</v>
      </c>
      <c r="D913" s="44">
        <v>2</v>
      </c>
      <c r="E913" s="44">
        <v>100</v>
      </c>
      <c r="F913" s="44">
        <f t="shared" si="669"/>
        <v>40</v>
      </c>
      <c r="G913" s="44">
        <v>0.4</v>
      </c>
      <c r="H913" s="44">
        <v>0.4</v>
      </c>
      <c r="I913" s="44">
        <v>0.4</v>
      </c>
      <c r="J913" s="44">
        <v>0.2</v>
      </c>
      <c r="K913" s="44">
        <v>0</v>
      </c>
      <c r="L913" s="44">
        <v>0</v>
      </c>
      <c r="M913" s="44">
        <v>80101</v>
      </c>
      <c r="N913" s="44">
        <v>0</v>
      </c>
      <c r="O913" s="44">
        <v>3</v>
      </c>
    </row>
    <row r="914" spans="1:15" x14ac:dyDescent="0.15">
      <c r="A914" s="121">
        <f t="shared" si="670"/>
        <v>8001203</v>
      </c>
      <c r="B914" s="121" t="s">
        <v>883</v>
      </c>
      <c r="C914" s="121">
        <v>80012</v>
      </c>
      <c r="D914" s="44">
        <v>3</v>
      </c>
      <c r="E914" s="44">
        <v>200</v>
      </c>
      <c r="F914" s="44">
        <f t="shared" si="669"/>
        <v>50</v>
      </c>
      <c r="G914" s="44">
        <v>0.6</v>
      </c>
      <c r="H914" s="44">
        <v>0.6</v>
      </c>
      <c r="I914" s="44">
        <v>0.6</v>
      </c>
      <c r="J914" s="44">
        <v>0.3</v>
      </c>
      <c r="K914" s="44">
        <v>0</v>
      </c>
      <c r="L914" s="44">
        <v>0</v>
      </c>
      <c r="M914" s="44">
        <v>80101</v>
      </c>
      <c r="N914" s="44">
        <v>0</v>
      </c>
      <c r="O914" s="44">
        <v>3</v>
      </c>
    </row>
    <row r="915" spans="1:15" x14ac:dyDescent="0.15">
      <c r="A915" s="121">
        <f t="shared" si="670"/>
        <v>8001204</v>
      </c>
      <c r="B915" s="121" t="s">
        <v>883</v>
      </c>
      <c r="C915" s="121">
        <v>80012</v>
      </c>
      <c r="D915" s="44">
        <v>4</v>
      </c>
      <c r="E915" s="44">
        <v>400</v>
      </c>
      <c r="F915" s="44">
        <f t="shared" si="669"/>
        <v>60</v>
      </c>
      <c r="G915" s="44">
        <v>0.8</v>
      </c>
      <c r="H915" s="44">
        <v>0.8</v>
      </c>
      <c r="I915" s="44">
        <v>0.8</v>
      </c>
      <c r="J915" s="44">
        <v>0.4</v>
      </c>
      <c r="K915" s="44">
        <v>0</v>
      </c>
      <c r="L915" s="44">
        <v>0</v>
      </c>
      <c r="M915" s="44">
        <v>80101</v>
      </c>
      <c r="N915" s="44">
        <v>0</v>
      </c>
      <c r="O915" s="44">
        <v>4</v>
      </c>
    </row>
    <row r="916" spans="1:15" x14ac:dyDescent="0.15">
      <c r="A916" s="121">
        <f t="shared" si="670"/>
        <v>8001205</v>
      </c>
      <c r="B916" s="121" t="s">
        <v>883</v>
      </c>
      <c r="C916" s="121">
        <v>80012</v>
      </c>
      <c r="D916" s="44">
        <v>5</v>
      </c>
      <c r="E916" s="44">
        <v>0</v>
      </c>
      <c r="F916" s="44">
        <f t="shared" si="669"/>
        <v>0</v>
      </c>
      <c r="G916" s="44">
        <v>1</v>
      </c>
      <c r="H916" s="44">
        <v>1</v>
      </c>
      <c r="I916" s="44">
        <v>1</v>
      </c>
      <c r="J916" s="44">
        <v>0.5</v>
      </c>
      <c r="K916" s="44">
        <v>0</v>
      </c>
      <c r="L916" s="44">
        <v>0</v>
      </c>
      <c r="M916" s="44">
        <v>80101</v>
      </c>
      <c r="N916" s="44">
        <v>0</v>
      </c>
      <c r="O916" s="44">
        <v>4</v>
      </c>
    </row>
    <row r="917" spans="1:15" x14ac:dyDescent="0.15">
      <c r="A917" s="121">
        <f t="shared" si="670"/>
        <v>8001300</v>
      </c>
      <c r="B917" s="121" t="s">
        <v>884</v>
      </c>
      <c r="C917" s="121">
        <v>80013</v>
      </c>
      <c r="D917" s="44">
        <v>0</v>
      </c>
      <c r="E917" s="44">
        <v>20</v>
      </c>
      <c r="F917" s="44">
        <f t="shared" si="669"/>
        <v>10</v>
      </c>
      <c r="G917" s="44">
        <v>0</v>
      </c>
      <c r="H917" s="44">
        <v>0</v>
      </c>
      <c r="I917" s="44">
        <v>0</v>
      </c>
      <c r="J917" s="44">
        <v>0</v>
      </c>
      <c r="K917" s="44">
        <v>0</v>
      </c>
      <c r="L917" s="44">
        <v>0</v>
      </c>
      <c r="M917" s="44">
        <v>80201</v>
      </c>
      <c r="N917" s="44">
        <v>0</v>
      </c>
      <c r="O917" s="44">
        <v>1</v>
      </c>
    </row>
    <row r="918" spans="1:15" x14ac:dyDescent="0.15">
      <c r="A918" s="121">
        <f t="shared" si="670"/>
        <v>8001301</v>
      </c>
      <c r="B918" s="121" t="s">
        <v>884</v>
      </c>
      <c r="C918" s="121">
        <v>80013</v>
      </c>
      <c r="D918" s="44">
        <v>1</v>
      </c>
      <c r="E918" s="44">
        <v>50</v>
      </c>
      <c r="F918" s="44">
        <f t="shared" si="669"/>
        <v>25</v>
      </c>
      <c r="G918" s="44">
        <v>0.2</v>
      </c>
      <c r="H918" s="44">
        <v>0.2</v>
      </c>
      <c r="I918" s="44">
        <v>0.2</v>
      </c>
      <c r="J918" s="44">
        <v>0.1</v>
      </c>
      <c r="K918" s="44">
        <v>0</v>
      </c>
      <c r="L918" s="44">
        <v>0</v>
      </c>
      <c r="M918" s="44">
        <v>80201</v>
      </c>
      <c r="N918" s="44">
        <v>0</v>
      </c>
      <c r="O918" s="44">
        <v>2</v>
      </c>
    </row>
    <row r="919" spans="1:15" x14ac:dyDescent="0.15">
      <c r="A919" s="121">
        <f t="shared" si="670"/>
        <v>8001302</v>
      </c>
      <c r="B919" s="121" t="s">
        <v>884</v>
      </c>
      <c r="C919" s="121">
        <v>80013</v>
      </c>
      <c r="D919" s="44">
        <v>2</v>
      </c>
      <c r="E919" s="44">
        <v>100</v>
      </c>
      <c r="F919" s="44">
        <f t="shared" si="669"/>
        <v>40</v>
      </c>
      <c r="G919" s="44">
        <v>0.4</v>
      </c>
      <c r="H919" s="44">
        <v>0.4</v>
      </c>
      <c r="I919" s="44">
        <v>0.4</v>
      </c>
      <c r="J919" s="44">
        <v>0.2</v>
      </c>
      <c r="K919" s="44">
        <v>0</v>
      </c>
      <c r="L919" s="44">
        <v>0</v>
      </c>
      <c r="M919" s="44">
        <v>80201</v>
      </c>
      <c r="N919" s="44">
        <v>0</v>
      </c>
      <c r="O919" s="44">
        <v>3</v>
      </c>
    </row>
    <row r="920" spans="1:15" x14ac:dyDescent="0.15">
      <c r="A920" s="121">
        <f t="shared" si="670"/>
        <v>8001303</v>
      </c>
      <c r="B920" s="121" t="s">
        <v>884</v>
      </c>
      <c r="C920" s="121">
        <v>80013</v>
      </c>
      <c r="D920" s="44">
        <v>3</v>
      </c>
      <c r="E920" s="44">
        <v>200</v>
      </c>
      <c r="F920" s="44">
        <f t="shared" si="669"/>
        <v>50</v>
      </c>
      <c r="G920" s="44">
        <v>0.6</v>
      </c>
      <c r="H920" s="44">
        <v>0.6</v>
      </c>
      <c r="I920" s="44">
        <v>0.6</v>
      </c>
      <c r="J920" s="44">
        <v>0.3</v>
      </c>
      <c r="K920" s="44">
        <v>0</v>
      </c>
      <c r="L920" s="44">
        <v>0</v>
      </c>
      <c r="M920" s="44">
        <v>80201</v>
      </c>
      <c r="N920" s="44">
        <v>0</v>
      </c>
      <c r="O920" s="44">
        <v>3</v>
      </c>
    </row>
    <row r="921" spans="1:15" x14ac:dyDescent="0.15">
      <c r="A921" s="121">
        <f t="shared" si="670"/>
        <v>8001304</v>
      </c>
      <c r="B921" s="121" t="s">
        <v>884</v>
      </c>
      <c r="C921" s="121">
        <v>80013</v>
      </c>
      <c r="D921" s="44">
        <v>4</v>
      </c>
      <c r="E921" s="44">
        <v>400</v>
      </c>
      <c r="F921" s="44">
        <f t="shared" si="669"/>
        <v>60</v>
      </c>
      <c r="G921" s="44">
        <v>0.8</v>
      </c>
      <c r="H921" s="44">
        <v>0.8</v>
      </c>
      <c r="I921" s="44">
        <v>0.8</v>
      </c>
      <c r="J921" s="44">
        <v>0.4</v>
      </c>
      <c r="K921" s="44">
        <v>0</v>
      </c>
      <c r="L921" s="44">
        <v>0</v>
      </c>
      <c r="M921" s="44">
        <v>80201</v>
      </c>
      <c r="N921" s="44">
        <v>0</v>
      </c>
      <c r="O921" s="44">
        <v>4</v>
      </c>
    </row>
    <row r="922" spans="1:15" x14ac:dyDescent="0.15">
      <c r="A922" s="121">
        <f t="shared" si="670"/>
        <v>8001305</v>
      </c>
      <c r="B922" s="121" t="s">
        <v>884</v>
      </c>
      <c r="C922" s="121">
        <v>80013</v>
      </c>
      <c r="D922" s="44">
        <v>5</v>
      </c>
      <c r="E922" s="44">
        <v>0</v>
      </c>
      <c r="F922" s="44">
        <f t="shared" si="669"/>
        <v>0</v>
      </c>
      <c r="G922" s="44">
        <v>1</v>
      </c>
      <c r="H922" s="44">
        <v>1</v>
      </c>
      <c r="I922" s="44">
        <v>1</v>
      </c>
      <c r="J922" s="44">
        <v>0.5</v>
      </c>
      <c r="K922" s="44">
        <v>0</v>
      </c>
      <c r="L922" s="44">
        <v>0</v>
      </c>
      <c r="M922" s="44">
        <v>80201</v>
      </c>
      <c r="N922" s="44">
        <v>0</v>
      </c>
      <c r="O922" s="44">
        <v>4</v>
      </c>
    </row>
    <row r="923" spans="1:15" x14ac:dyDescent="0.15">
      <c r="A923" s="121">
        <f t="shared" si="670"/>
        <v>8001400</v>
      </c>
      <c r="B923" s="121" t="s">
        <v>885</v>
      </c>
      <c r="C923" s="121">
        <v>80014</v>
      </c>
      <c r="D923" s="44">
        <v>0</v>
      </c>
      <c r="E923" s="44">
        <v>20</v>
      </c>
      <c r="F923" s="44">
        <f t="shared" si="669"/>
        <v>10</v>
      </c>
      <c r="G923" s="44">
        <v>0</v>
      </c>
      <c r="H923" s="44">
        <v>0</v>
      </c>
      <c r="I923" s="44">
        <v>0</v>
      </c>
      <c r="J923" s="44">
        <v>0</v>
      </c>
      <c r="K923" s="44">
        <v>0</v>
      </c>
      <c r="L923" s="44">
        <v>0</v>
      </c>
      <c r="M923" s="44">
        <v>80801</v>
      </c>
      <c r="N923" s="44">
        <v>0</v>
      </c>
      <c r="O923" s="44">
        <v>1</v>
      </c>
    </row>
    <row r="924" spans="1:15" x14ac:dyDescent="0.15">
      <c r="A924" s="121">
        <f t="shared" si="670"/>
        <v>8001401</v>
      </c>
      <c r="B924" s="121" t="s">
        <v>885</v>
      </c>
      <c r="C924" s="121">
        <v>80014</v>
      </c>
      <c r="D924" s="44">
        <v>1</v>
      </c>
      <c r="E924" s="44">
        <v>50</v>
      </c>
      <c r="F924" s="44">
        <f t="shared" si="669"/>
        <v>25</v>
      </c>
      <c r="G924" s="44">
        <v>0.2</v>
      </c>
      <c r="H924" s="44">
        <v>0.2</v>
      </c>
      <c r="I924" s="44">
        <v>0.2</v>
      </c>
      <c r="J924" s="44">
        <v>0.1</v>
      </c>
      <c r="K924" s="44">
        <v>0</v>
      </c>
      <c r="L924" s="44">
        <v>0</v>
      </c>
      <c r="M924" s="44">
        <v>80801</v>
      </c>
      <c r="N924" s="44">
        <v>0</v>
      </c>
      <c r="O924" s="44">
        <v>2</v>
      </c>
    </row>
    <row r="925" spans="1:15" x14ac:dyDescent="0.15">
      <c r="A925" s="121">
        <f t="shared" si="670"/>
        <v>8001402</v>
      </c>
      <c r="B925" s="121" t="s">
        <v>885</v>
      </c>
      <c r="C925" s="121">
        <v>80014</v>
      </c>
      <c r="D925" s="44">
        <v>2</v>
      </c>
      <c r="E925" s="44">
        <v>100</v>
      </c>
      <c r="F925" s="44">
        <f t="shared" si="669"/>
        <v>40</v>
      </c>
      <c r="G925" s="44">
        <v>0.4</v>
      </c>
      <c r="H925" s="44">
        <v>0.4</v>
      </c>
      <c r="I925" s="44">
        <v>0.4</v>
      </c>
      <c r="J925" s="44">
        <v>0.2</v>
      </c>
      <c r="K925" s="44">
        <v>0</v>
      </c>
      <c r="L925" s="44">
        <v>0</v>
      </c>
      <c r="M925" s="44">
        <v>80801</v>
      </c>
      <c r="N925" s="44">
        <v>0</v>
      </c>
      <c r="O925" s="44">
        <v>3</v>
      </c>
    </row>
    <row r="926" spans="1:15" x14ac:dyDescent="0.15">
      <c r="A926" s="121">
        <f t="shared" si="670"/>
        <v>8001403</v>
      </c>
      <c r="B926" s="121" t="s">
        <v>885</v>
      </c>
      <c r="C926" s="121">
        <v>80014</v>
      </c>
      <c r="D926" s="44">
        <v>3</v>
      </c>
      <c r="E926" s="44">
        <v>200</v>
      </c>
      <c r="F926" s="44">
        <f t="shared" si="669"/>
        <v>50</v>
      </c>
      <c r="G926" s="44">
        <v>0.6</v>
      </c>
      <c r="H926" s="44">
        <v>0.6</v>
      </c>
      <c r="I926" s="44">
        <v>0.6</v>
      </c>
      <c r="J926" s="44">
        <v>0.3</v>
      </c>
      <c r="K926" s="44">
        <v>0</v>
      </c>
      <c r="L926" s="44">
        <v>0</v>
      </c>
      <c r="M926" s="44">
        <v>80801</v>
      </c>
      <c r="N926" s="44">
        <v>0</v>
      </c>
      <c r="O926" s="44">
        <v>3</v>
      </c>
    </row>
    <row r="927" spans="1:15" x14ac:dyDescent="0.15">
      <c r="A927" s="121">
        <f t="shared" si="670"/>
        <v>8001404</v>
      </c>
      <c r="B927" s="121" t="s">
        <v>885</v>
      </c>
      <c r="C927" s="121">
        <v>80014</v>
      </c>
      <c r="D927" s="44">
        <v>4</v>
      </c>
      <c r="E927" s="44">
        <v>400</v>
      </c>
      <c r="F927" s="44">
        <f t="shared" si="669"/>
        <v>60</v>
      </c>
      <c r="G927" s="44">
        <v>0.8</v>
      </c>
      <c r="H927" s="44">
        <v>0.8</v>
      </c>
      <c r="I927" s="44">
        <v>0.8</v>
      </c>
      <c r="J927" s="44">
        <v>0.4</v>
      </c>
      <c r="K927" s="44">
        <v>0</v>
      </c>
      <c r="L927" s="44">
        <v>0</v>
      </c>
      <c r="M927" s="44">
        <v>80801</v>
      </c>
      <c r="N927" s="44">
        <v>0</v>
      </c>
      <c r="O927" s="44">
        <v>4</v>
      </c>
    </row>
    <row r="928" spans="1:15" x14ac:dyDescent="0.15">
      <c r="A928" s="121">
        <f t="shared" si="670"/>
        <v>8001405</v>
      </c>
      <c r="B928" s="121" t="s">
        <v>885</v>
      </c>
      <c r="C928" s="121">
        <v>80014</v>
      </c>
      <c r="D928" s="44">
        <v>5</v>
      </c>
      <c r="E928" s="44">
        <v>0</v>
      </c>
      <c r="F928" s="44">
        <f t="shared" si="669"/>
        <v>0</v>
      </c>
      <c r="G928" s="44">
        <v>1</v>
      </c>
      <c r="H928" s="44">
        <v>1</v>
      </c>
      <c r="I928" s="44">
        <v>1</v>
      </c>
      <c r="J928" s="44">
        <v>0.5</v>
      </c>
      <c r="K928" s="44">
        <v>0</v>
      </c>
      <c r="L928" s="44">
        <v>0</v>
      </c>
      <c r="M928" s="44">
        <v>80801</v>
      </c>
      <c r="N928" s="44">
        <v>0</v>
      </c>
      <c r="O928" s="44">
        <v>4</v>
      </c>
    </row>
    <row r="929" spans="1:15" x14ac:dyDescent="0.15">
      <c r="A929" s="121">
        <f t="shared" si="670"/>
        <v>8001500</v>
      </c>
      <c r="B929" s="121" t="s">
        <v>886</v>
      </c>
      <c r="C929" s="121">
        <v>80015</v>
      </c>
      <c r="D929" s="44">
        <v>0</v>
      </c>
      <c r="E929" s="44">
        <v>20</v>
      </c>
      <c r="F929" s="44">
        <f t="shared" si="669"/>
        <v>10</v>
      </c>
      <c r="G929" s="44">
        <v>0</v>
      </c>
      <c r="H929" s="44">
        <v>0</v>
      </c>
      <c r="I929" s="44">
        <v>0</v>
      </c>
      <c r="J929" s="44">
        <v>0</v>
      </c>
      <c r="K929" s="44">
        <v>0</v>
      </c>
      <c r="L929" s="44">
        <v>0</v>
      </c>
      <c r="M929" s="44">
        <v>81001</v>
      </c>
      <c r="N929" s="44">
        <v>0</v>
      </c>
      <c r="O929" s="44">
        <v>1</v>
      </c>
    </row>
    <row r="930" spans="1:15" x14ac:dyDescent="0.15">
      <c r="A930" s="121">
        <f t="shared" si="670"/>
        <v>8001501</v>
      </c>
      <c r="B930" s="121" t="s">
        <v>886</v>
      </c>
      <c r="C930" s="121">
        <v>80015</v>
      </c>
      <c r="D930" s="44">
        <v>1</v>
      </c>
      <c r="E930" s="44">
        <v>50</v>
      </c>
      <c r="F930" s="44">
        <f t="shared" si="669"/>
        <v>25</v>
      </c>
      <c r="G930" s="44">
        <v>0.2</v>
      </c>
      <c r="H930" s="44">
        <v>0.2</v>
      </c>
      <c r="I930" s="44">
        <v>0.2</v>
      </c>
      <c r="J930" s="44">
        <v>0.1</v>
      </c>
      <c r="K930" s="44">
        <v>0</v>
      </c>
      <c r="L930" s="44">
        <v>0</v>
      </c>
      <c r="M930" s="44">
        <v>81001</v>
      </c>
      <c r="N930" s="44">
        <v>0</v>
      </c>
      <c r="O930" s="44">
        <v>2</v>
      </c>
    </row>
    <row r="931" spans="1:15" x14ac:dyDescent="0.15">
      <c r="A931" s="121">
        <f t="shared" si="670"/>
        <v>8001502</v>
      </c>
      <c r="B931" s="121" t="s">
        <v>886</v>
      </c>
      <c r="C931" s="121">
        <v>80015</v>
      </c>
      <c r="D931" s="44">
        <v>2</v>
      </c>
      <c r="E931" s="44">
        <v>100</v>
      </c>
      <c r="F931" s="44">
        <f t="shared" si="669"/>
        <v>40</v>
      </c>
      <c r="G931" s="44">
        <v>0.4</v>
      </c>
      <c r="H931" s="44">
        <v>0.4</v>
      </c>
      <c r="I931" s="44">
        <v>0.4</v>
      </c>
      <c r="J931" s="44">
        <v>0.2</v>
      </c>
      <c r="K931" s="44">
        <v>0</v>
      </c>
      <c r="L931" s="44">
        <v>0</v>
      </c>
      <c r="M931" s="44">
        <v>81001</v>
      </c>
      <c r="N931" s="44">
        <v>0</v>
      </c>
      <c r="O931" s="44">
        <v>3</v>
      </c>
    </row>
    <row r="932" spans="1:15" x14ac:dyDescent="0.15">
      <c r="A932" s="121">
        <f t="shared" si="670"/>
        <v>8001503</v>
      </c>
      <c r="B932" s="121" t="s">
        <v>886</v>
      </c>
      <c r="C932" s="121">
        <v>80015</v>
      </c>
      <c r="D932" s="44">
        <v>3</v>
      </c>
      <c r="E932" s="44">
        <v>200</v>
      </c>
      <c r="F932" s="44">
        <f t="shared" si="669"/>
        <v>50</v>
      </c>
      <c r="G932" s="44">
        <v>0.6</v>
      </c>
      <c r="H932" s="44">
        <v>0.6</v>
      </c>
      <c r="I932" s="44">
        <v>0.6</v>
      </c>
      <c r="J932" s="44">
        <v>0.3</v>
      </c>
      <c r="K932" s="44">
        <v>0</v>
      </c>
      <c r="L932" s="44">
        <v>0</v>
      </c>
      <c r="M932" s="44">
        <v>81001</v>
      </c>
      <c r="N932" s="44">
        <v>0</v>
      </c>
      <c r="O932" s="44">
        <v>3</v>
      </c>
    </row>
    <row r="933" spans="1:15" x14ac:dyDescent="0.15">
      <c r="A933" s="121">
        <f t="shared" si="670"/>
        <v>8001504</v>
      </c>
      <c r="B933" s="121" t="s">
        <v>886</v>
      </c>
      <c r="C933" s="121">
        <v>80015</v>
      </c>
      <c r="D933" s="44">
        <v>4</v>
      </c>
      <c r="E933" s="44">
        <v>400</v>
      </c>
      <c r="F933" s="44">
        <f t="shared" si="669"/>
        <v>60</v>
      </c>
      <c r="G933" s="44">
        <v>0.8</v>
      </c>
      <c r="H933" s="44">
        <v>0.8</v>
      </c>
      <c r="I933" s="44">
        <v>0.8</v>
      </c>
      <c r="J933" s="44">
        <v>0.4</v>
      </c>
      <c r="K933" s="44">
        <v>0</v>
      </c>
      <c r="L933" s="44">
        <v>0</v>
      </c>
      <c r="M933" s="44">
        <v>81001</v>
      </c>
      <c r="N933" s="44">
        <v>0</v>
      </c>
      <c r="O933" s="44">
        <v>4</v>
      </c>
    </row>
    <row r="934" spans="1:15" x14ac:dyDescent="0.15">
      <c r="A934" s="121">
        <f t="shared" si="670"/>
        <v>8001505</v>
      </c>
      <c r="B934" s="121" t="s">
        <v>886</v>
      </c>
      <c r="C934" s="121">
        <v>80015</v>
      </c>
      <c r="D934" s="44">
        <v>5</v>
      </c>
      <c r="E934" s="44">
        <v>0</v>
      </c>
      <c r="F934" s="44">
        <f t="shared" si="669"/>
        <v>0</v>
      </c>
      <c r="G934" s="44">
        <v>1</v>
      </c>
      <c r="H934" s="44">
        <v>1</v>
      </c>
      <c r="I934" s="44">
        <v>1</v>
      </c>
      <c r="J934" s="44">
        <v>0.5</v>
      </c>
      <c r="K934" s="44">
        <v>0</v>
      </c>
      <c r="L934" s="44">
        <v>0</v>
      </c>
      <c r="M934" s="44">
        <v>81001</v>
      </c>
      <c r="N934" s="44">
        <v>0</v>
      </c>
      <c r="O934" s="44">
        <v>4</v>
      </c>
    </row>
    <row r="935" spans="1:15" x14ac:dyDescent="0.15">
      <c r="A935" s="121">
        <f t="shared" si="670"/>
        <v>8001600</v>
      </c>
      <c r="B935" s="121" t="s">
        <v>887</v>
      </c>
      <c r="C935" s="121">
        <v>80016</v>
      </c>
      <c r="D935" s="44">
        <v>0</v>
      </c>
      <c r="E935" s="44">
        <v>20</v>
      </c>
      <c r="F935" s="44">
        <f t="shared" si="669"/>
        <v>10</v>
      </c>
      <c r="G935" s="44">
        <v>0</v>
      </c>
      <c r="H935" s="44">
        <v>0</v>
      </c>
      <c r="I935" s="44">
        <v>0</v>
      </c>
      <c r="J935" s="44">
        <v>0</v>
      </c>
      <c r="K935" s="44">
        <v>0</v>
      </c>
      <c r="L935" s="44">
        <v>0</v>
      </c>
      <c r="M935" s="44">
        <v>80401</v>
      </c>
      <c r="N935" s="44">
        <v>0</v>
      </c>
      <c r="O935" s="44">
        <v>1</v>
      </c>
    </row>
    <row r="936" spans="1:15" x14ac:dyDescent="0.15">
      <c r="A936" s="121">
        <f t="shared" si="670"/>
        <v>8001601</v>
      </c>
      <c r="B936" s="121" t="s">
        <v>887</v>
      </c>
      <c r="C936" s="121">
        <v>80016</v>
      </c>
      <c r="D936" s="44">
        <v>1</v>
      </c>
      <c r="E936" s="44">
        <v>50</v>
      </c>
      <c r="F936" s="44">
        <f t="shared" si="669"/>
        <v>25</v>
      </c>
      <c r="G936" s="44">
        <v>0.2</v>
      </c>
      <c r="H936" s="44">
        <v>0.2</v>
      </c>
      <c r="I936" s="44">
        <v>0.2</v>
      </c>
      <c r="J936" s="44">
        <v>0.1</v>
      </c>
      <c r="K936" s="44">
        <v>0</v>
      </c>
      <c r="L936" s="44">
        <v>0</v>
      </c>
      <c r="M936" s="44">
        <v>80401</v>
      </c>
      <c r="N936" s="44">
        <v>0</v>
      </c>
      <c r="O936" s="44">
        <v>2</v>
      </c>
    </row>
    <row r="937" spans="1:15" x14ac:dyDescent="0.15">
      <c r="A937" s="121">
        <f t="shared" si="670"/>
        <v>8001602</v>
      </c>
      <c r="B937" s="121" t="s">
        <v>887</v>
      </c>
      <c r="C937" s="121">
        <v>80016</v>
      </c>
      <c r="D937" s="44">
        <v>2</v>
      </c>
      <c r="E937" s="44">
        <v>100</v>
      </c>
      <c r="F937" s="44">
        <f t="shared" si="669"/>
        <v>40</v>
      </c>
      <c r="G937" s="44">
        <v>0.4</v>
      </c>
      <c r="H937" s="44">
        <v>0.4</v>
      </c>
      <c r="I937" s="44">
        <v>0.4</v>
      </c>
      <c r="J937" s="44">
        <v>0.2</v>
      </c>
      <c r="K937" s="44">
        <v>0</v>
      </c>
      <c r="L937" s="44">
        <v>0</v>
      </c>
      <c r="M937" s="44">
        <v>80401</v>
      </c>
      <c r="N937" s="44">
        <v>0</v>
      </c>
      <c r="O937" s="44">
        <v>3</v>
      </c>
    </row>
    <row r="938" spans="1:15" x14ac:dyDescent="0.15">
      <c r="A938" s="121">
        <f t="shared" si="670"/>
        <v>8001603</v>
      </c>
      <c r="B938" s="121" t="s">
        <v>887</v>
      </c>
      <c r="C938" s="121">
        <v>80016</v>
      </c>
      <c r="D938" s="44">
        <v>3</v>
      </c>
      <c r="E938" s="44">
        <v>200</v>
      </c>
      <c r="F938" s="44">
        <f t="shared" si="669"/>
        <v>50</v>
      </c>
      <c r="G938" s="44">
        <v>0.6</v>
      </c>
      <c r="H938" s="44">
        <v>0.6</v>
      </c>
      <c r="I938" s="44">
        <v>0.6</v>
      </c>
      <c r="J938" s="44">
        <v>0.3</v>
      </c>
      <c r="K938" s="44">
        <v>0</v>
      </c>
      <c r="L938" s="44">
        <v>0</v>
      </c>
      <c r="M938" s="44">
        <v>80401</v>
      </c>
      <c r="N938" s="44">
        <v>0</v>
      </c>
      <c r="O938" s="44">
        <v>3</v>
      </c>
    </row>
    <row r="939" spans="1:15" x14ac:dyDescent="0.15">
      <c r="A939" s="121">
        <f t="shared" si="670"/>
        <v>8001604</v>
      </c>
      <c r="B939" s="121" t="s">
        <v>887</v>
      </c>
      <c r="C939" s="121">
        <v>80016</v>
      </c>
      <c r="D939" s="44">
        <v>4</v>
      </c>
      <c r="E939" s="44">
        <v>400</v>
      </c>
      <c r="F939" s="44">
        <f t="shared" si="669"/>
        <v>60</v>
      </c>
      <c r="G939" s="44">
        <v>0.8</v>
      </c>
      <c r="H939" s="44">
        <v>0.8</v>
      </c>
      <c r="I939" s="44">
        <v>0.8</v>
      </c>
      <c r="J939" s="44">
        <v>0.4</v>
      </c>
      <c r="K939" s="44">
        <v>0</v>
      </c>
      <c r="L939" s="44">
        <v>0</v>
      </c>
      <c r="M939" s="44">
        <v>80401</v>
      </c>
      <c r="N939" s="44">
        <v>0</v>
      </c>
      <c r="O939" s="44">
        <v>4</v>
      </c>
    </row>
    <row r="940" spans="1:15" x14ac:dyDescent="0.15">
      <c r="A940" s="121">
        <f t="shared" si="670"/>
        <v>8001605</v>
      </c>
      <c r="B940" s="121" t="s">
        <v>887</v>
      </c>
      <c r="C940" s="121">
        <v>80016</v>
      </c>
      <c r="D940" s="44">
        <v>5</v>
      </c>
      <c r="E940" s="44">
        <v>0</v>
      </c>
      <c r="F940" s="44">
        <f t="shared" si="669"/>
        <v>0</v>
      </c>
      <c r="G940" s="44">
        <v>1</v>
      </c>
      <c r="H940" s="44">
        <v>1</v>
      </c>
      <c r="I940" s="44">
        <v>1</v>
      </c>
      <c r="J940" s="44">
        <v>0.5</v>
      </c>
      <c r="K940" s="44">
        <v>0</v>
      </c>
      <c r="L940" s="44">
        <v>0</v>
      </c>
      <c r="M940" s="44">
        <v>80401</v>
      </c>
      <c r="N940" s="44">
        <v>0</v>
      </c>
      <c r="O940" s="44">
        <v>4</v>
      </c>
    </row>
    <row r="941" spans="1:15" x14ac:dyDescent="0.15">
      <c r="A941" s="121">
        <f t="shared" si="670"/>
        <v>8001700</v>
      </c>
      <c r="B941" s="121" t="s">
        <v>888</v>
      </c>
      <c r="C941" s="121">
        <v>80017</v>
      </c>
      <c r="D941" s="44">
        <v>0</v>
      </c>
      <c r="E941" s="44">
        <v>20</v>
      </c>
      <c r="F941" s="44">
        <f t="shared" si="669"/>
        <v>10</v>
      </c>
      <c r="G941" s="44">
        <v>0</v>
      </c>
      <c r="H941" s="44">
        <v>0</v>
      </c>
      <c r="I941" s="44">
        <v>0</v>
      </c>
      <c r="J941" s="44">
        <v>0</v>
      </c>
      <c r="K941" s="44">
        <v>0</v>
      </c>
      <c r="L941" s="44">
        <v>0</v>
      </c>
      <c r="M941" s="44">
        <v>80501</v>
      </c>
      <c r="N941" s="44">
        <v>0</v>
      </c>
      <c r="O941" s="44">
        <v>1</v>
      </c>
    </row>
    <row r="942" spans="1:15" x14ac:dyDescent="0.15">
      <c r="A942" s="121">
        <f t="shared" si="670"/>
        <v>8001701</v>
      </c>
      <c r="B942" s="121" t="s">
        <v>888</v>
      </c>
      <c r="C942" s="121">
        <v>80017</v>
      </c>
      <c r="D942" s="44">
        <v>1</v>
      </c>
      <c r="E942" s="44">
        <v>50</v>
      </c>
      <c r="F942" s="44">
        <f t="shared" si="669"/>
        <v>25</v>
      </c>
      <c r="G942" s="44">
        <v>0.2</v>
      </c>
      <c r="H942" s="44">
        <v>0.2</v>
      </c>
      <c r="I942" s="44">
        <v>0.2</v>
      </c>
      <c r="J942" s="44">
        <v>0.1</v>
      </c>
      <c r="K942" s="44">
        <v>0</v>
      </c>
      <c r="L942" s="44">
        <v>0</v>
      </c>
      <c r="M942" s="44">
        <v>80501</v>
      </c>
      <c r="N942" s="44">
        <v>0</v>
      </c>
      <c r="O942" s="44">
        <v>2</v>
      </c>
    </row>
    <row r="943" spans="1:15" x14ac:dyDescent="0.15">
      <c r="A943" s="121">
        <f t="shared" si="670"/>
        <v>8001702</v>
      </c>
      <c r="B943" s="121" t="s">
        <v>888</v>
      </c>
      <c r="C943" s="121">
        <v>80017</v>
      </c>
      <c r="D943" s="44">
        <v>2</v>
      </c>
      <c r="E943" s="44">
        <v>100</v>
      </c>
      <c r="F943" s="44">
        <f t="shared" si="669"/>
        <v>40</v>
      </c>
      <c r="G943" s="44">
        <v>0.4</v>
      </c>
      <c r="H943" s="44">
        <v>0.4</v>
      </c>
      <c r="I943" s="44">
        <v>0.4</v>
      </c>
      <c r="J943" s="44">
        <v>0.2</v>
      </c>
      <c r="K943" s="44">
        <v>0</v>
      </c>
      <c r="L943" s="44">
        <v>0</v>
      </c>
      <c r="M943" s="44">
        <v>80501</v>
      </c>
      <c r="N943" s="44">
        <v>0</v>
      </c>
      <c r="O943" s="44">
        <v>3</v>
      </c>
    </row>
    <row r="944" spans="1:15" x14ac:dyDescent="0.15">
      <c r="A944" s="121">
        <f t="shared" si="670"/>
        <v>8001703</v>
      </c>
      <c r="B944" s="121" t="s">
        <v>888</v>
      </c>
      <c r="C944" s="121">
        <v>80017</v>
      </c>
      <c r="D944" s="44">
        <v>3</v>
      </c>
      <c r="E944" s="44">
        <v>200</v>
      </c>
      <c r="F944" s="44">
        <f t="shared" si="669"/>
        <v>50</v>
      </c>
      <c r="G944" s="44">
        <v>0.6</v>
      </c>
      <c r="H944" s="44">
        <v>0.6</v>
      </c>
      <c r="I944" s="44">
        <v>0.6</v>
      </c>
      <c r="J944" s="44">
        <v>0.3</v>
      </c>
      <c r="K944" s="44">
        <v>0</v>
      </c>
      <c r="L944" s="44">
        <v>0</v>
      </c>
      <c r="M944" s="44">
        <v>80501</v>
      </c>
      <c r="N944" s="44">
        <v>0</v>
      </c>
      <c r="O944" s="44">
        <v>3</v>
      </c>
    </row>
    <row r="945" spans="1:15" x14ac:dyDescent="0.15">
      <c r="A945" s="121">
        <f t="shared" si="670"/>
        <v>8001704</v>
      </c>
      <c r="B945" s="121" t="s">
        <v>888</v>
      </c>
      <c r="C945" s="121">
        <v>80017</v>
      </c>
      <c r="D945" s="44">
        <v>4</v>
      </c>
      <c r="E945" s="44">
        <v>400</v>
      </c>
      <c r="F945" s="44">
        <f t="shared" si="669"/>
        <v>60</v>
      </c>
      <c r="G945" s="44">
        <v>0.8</v>
      </c>
      <c r="H945" s="44">
        <v>0.8</v>
      </c>
      <c r="I945" s="44">
        <v>0.8</v>
      </c>
      <c r="J945" s="44">
        <v>0.4</v>
      </c>
      <c r="K945" s="44">
        <v>0</v>
      </c>
      <c r="L945" s="44">
        <v>0</v>
      </c>
      <c r="M945" s="44">
        <v>80501</v>
      </c>
      <c r="N945" s="44">
        <v>0</v>
      </c>
      <c r="O945" s="44">
        <v>4</v>
      </c>
    </row>
    <row r="946" spans="1:15" x14ac:dyDescent="0.15">
      <c r="A946" s="121">
        <f t="shared" si="670"/>
        <v>8001705</v>
      </c>
      <c r="B946" s="121" t="s">
        <v>888</v>
      </c>
      <c r="C946" s="121">
        <v>80017</v>
      </c>
      <c r="D946" s="44">
        <v>5</v>
      </c>
      <c r="E946" s="44">
        <v>0</v>
      </c>
      <c r="F946" s="44">
        <f t="shared" si="669"/>
        <v>0</v>
      </c>
      <c r="G946" s="44">
        <v>1</v>
      </c>
      <c r="H946" s="44">
        <v>1</v>
      </c>
      <c r="I946" s="44">
        <v>1</v>
      </c>
      <c r="J946" s="44">
        <v>0.5</v>
      </c>
      <c r="K946" s="44">
        <v>0</v>
      </c>
      <c r="L946" s="44">
        <v>0</v>
      </c>
      <c r="M946" s="44">
        <v>80501</v>
      </c>
      <c r="N946" s="44">
        <v>0</v>
      </c>
      <c r="O946" s="44">
        <v>4</v>
      </c>
    </row>
    <row r="947" spans="1:15" x14ac:dyDescent="0.15">
      <c r="A947" s="121">
        <f t="shared" si="670"/>
        <v>8001800</v>
      </c>
      <c r="B947" s="121" t="s">
        <v>889</v>
      </c>
      <c r="C947" s="121">
        <v>80018</v>
      </c>
      <c r="D947" s="44">
        <v>0</v>
      </c>
      <c r="E947" s="44">
        <v>20</v>
      </c>
      <c r="F947" s="44">
        <f t="shared" si="669"/>
        <v>10</v>
      </c>
      <c r="G947" s="44">
        <v>0</v>
      </c>
      <c r="H947" s="44">
        <v>0</v>
      </c>
      <c r="I947" s="44">
        <v>0</v>
      </c>
      <c r="J947" s="44">
        <v>0</v>
      </c>
      <c r="K947" s="44">
        <v>0</v>
      </c>
      <c r="L947" s="44">
        <v>0</v>
      </c>
      <c r="M947" s="44">
        <v>80601</v>
      </c>
      <c r="N947" s="44">
        <v>0</v>
      </c>
      <c r="O947" s="44">
        <v>1</v>
      </c>
    </row>
    <row r="948" spans="1:15" x14ac:dyDescent="0.15">
      <c r="A948" s="121">
        <f t="shared" si="670"/>
        <v>8001801</v>
      </c>
      <c r="B948" s="121" t="s">
        <v>889</v>
      </c>
      <c r="C948" s="121">
        <v>80018</v>
      </c>
      <c r="D948" s="44">
        <v>1</v>
      </c>
      <c r="E948" s="44">
        <v>50</v>
      </c>
      <c r="F948" s="44">
        <f t="shared" si="669"/>
        <v>25</v>
      </c>
      <c r="G948" s="44">
        <v>0.2</v>
      </c>
      <c r="H948" s="44">
        <v>0.2</v>
      </c>
      <c r="I948" s="44">
        <v>0.2</v>
      </c>
      <c r="J948" s="44">
        <v>0.1</v>
      </c>
      <c r="K948" s="44">
        <v>0</v>
      </c>
      <c r="L948" s="44">
        <v>0</v>
      </c>
      <c r="M948" s="44">
        <v>80601</v>
      </c>
      <c r="N948" s="44">
        <v>0</v>
      </c>
      <c r="O948" s="44">
        <v>2</v>
      </c>
    </row>
    <row r="949" spans="1:15" x14ac:dyDescent="0.15">
      <c r="A949" s="121">
        <f t="shared" si="670"/>
        <v>8001802</v>
      </c>
      <c r="B949" s="121" t="s">
        <v>889</v>
      </c>
      <c r="C949" s="121">
        <v>80018</v>
      </c>
      <c r="D949" s="44">
        <v>2</v>
      </c>
      <c r="E949" s="44">
        <v>100</v>
      </c>
      <c r="F949" s="44">
        <f t="shared" si="669"/>
        <v>40</v>
      </c>
      <c r="G949" s="44">
        <v>0.4</v>
      </c>
      <c r="H949" s="44">
        <v>0.4</v>
      </c>
      <c r="I949" s="44">
        <v>0.4</v>
      </c>
      <c r="J949" s="44">
        <v>0.2</v>
      </c>
      <c r="K949" s="44">
        <v>0</v>
      </c>
      <c r="L949" s="44">
        <v>0</v>
      </c>
      <c r="M949" s="44">
        <v>80601</v>
      </c>
      <c r="N949" s="44">
        <v>0</v>
      </c>
      <c r="O949" s="44">
        <v>3</v>
      </c>
    </row>
    <row r="950" spans="1:15" x14ac:dyDescent="0.15">
      <c r="A950" s="121">
        <f t="shared" si="670"/>
        <v>8001803</v>
      </c>
      <c r="B950" s="121" t="s">
        <v>889</v>
      </c>
      <c r="C950" s="121">
        <v>80018</v>
      </c>
      <c r="D950" s="44">
        <v>3</v>
      </c>
      <c r="E950" s="44">
        <v>200</v>
      </c>
      <c r="F950" s="44">
        <f t="shared" si="669"/>
        <v>50</v>
      </c>
      <c r="G950" s="44">
        <v>0.6</v>
      </c>
      <c r="H950" s="44">
        <v>0.6</v>
      </c>
      <c r="I950" s="44">
        <v>0.6</v>
      </c>
      <c r="J950" s="44">
        <v>0.3</v>
      </c>
      <c r="K950" s="44">
        <v>0</v>
      </c>
      <c r="L950" s="44">
        <v>0</v>
      </c>
      <c r="M950" s="44">
        <v>80601</v>
      </c>
      <c r="N950" s="44">
        <v>0</v>
      </c>
      <c r="O950" s="44">
        <v>3</v>
      </c>
    </row>
    <row r="951" spans="1:15" x14ac:dyDescent="0.15">
      <c r="A951" s="121">
        <f t="shared" si="670"/>
        <v>8001804</v>
      </c>
      <c r="B951" s="121" t="s">
        <v>889</v>
      </c>
      <c r="C951" s="121">
        <v>80018</v>
      </c>
      <c r="D951" s="44">
        <v>4</v>
      </c>
      <c r="E951" s="44">
        <v>400</v>
      </c>
      <c r="F951" s="44">
        <f t="shared" si="669"/>
        <v>60</v>
      </c>
      <c r="G951" s="44">
        <v>0.8</v>
      </c>
      <c r="H951" s="44">
        <v>0.8</v>
      </c>
      <c r="I951" s="44">
        <v>0.8</v>
      </c>
      <c r="J951" s="44">
        <v>0.4</v>
      </c>
      <c r="K951" s="44">
        <v>0</v>
      </c>
      <c r="L951" s="44">
        <v>0</v>
      </c>
      <c r="M951" s="44">
        <v>80601</v>
      </c>
      <c r="N951" s="44">
        <v>0</v>
      </c>
      <c r="O951" s="44">
        <v>4</v>
      </c>
    </row>
    <row r="952" spans="1:15" x14ac:dyDescent="0.15">
      <c r="A952" s="121">
        <f t="shared" si="670"/>
        <v>8001805</v>
      </c>
      <c r="B952" s="121" t="s">
        <v>889</v>
      </c>
      <c r="C952" s="121">
        <v>80018</v>
      </c>
      <c r="D952" s="44">
        <v>5</v>
      </c>
      <c r="E952" s="44">
        <v>0</v>
      </c>
      <c r="F952" s="44">
        <f t="shared" si="669"/>
        <v>0</v>
      </c>
      <c r="G952" s="44">
        <v>1</v>
      </c>
      <c r="H952" s="44">
        <v>1</v>
      </c>
      <c r="I952" s="44">
        <v>1</v>
      </c>
      <c r="J952" s="44">
        <v>0.5</v>
      </c>
      <c r="K952" s="44">
        <v>0</v>
      </c>
      <c r="L952" s="44">
        <v>0</v>
      </c>
      <c r="M952" s="44">
        <v>80601</v>
      </c>
      <c r="N952" s="44">
        <v>0</v>
      </c>
      <c r="O952" s="44">
        <v>4</v>
      </c>
    </row>
    <row r="953" spans="1:15" x14ac:dyDescent="0.15">
      <c r="A953" s="121">
        <f t="shared" si="670"/>
        <v>8001900</v>
      </c>
      <c r="B953" s="121" t="s">
        <v>890</v>
      </c>
      <c r="C953" s="121">
        <v>80019</v>
      </c>
      <c r="D953" s="44">
        <v>0</v>
      </c>
      <c r="E953" s="44">
        <v>20</v>
      </c>
      <c r="F953" s="44">
        <f t="shared" ref="F953:F1016" si="671">F947</f>
        <v>10</v>
      </c>
      <c r="G953" s="44">
        <v>0</v>
      </c>
      <c r="H953" s="44">
        <v>0</v>
      </c>
      <c r="I953" s="44">
        <v>0</v>
      </c>
      <c r="J953" s="44">
        <v>0</v>
      </c>
      <c r="K953" s="44">
        <v>0</v>
      </c>
      <c r="L953" s="44">
        <v>0</v>
      </c>
      <c r="M953" s="44">
        <v>80901</v>
      </c>
      <c r="N953" s="44">
        <v>0</v>
      </c>
      <c r="O953" s="44">
        <v>1</v>
      </c>
    </row>
    <row r="954" spans="1:15" x14ac:dyDescent="0.15">
      <c r="A954" s="121">
        <f t="shared" si="670"/>
        <v>8001901</v>
      </c>
      <c r="B954" s="121" t="s">
        <v>890</v>
      </c>
      <c r="C954" s="121">
        <v>80019</v>
      </c>
      <c r="D954" s="44">
        <v>1</v>
      </c>
      <c r="E954" s="44">
        <v>50</v>
      </c>
      <c r="F954" s="44">
        <f t="shared" si="671"/>
        <v>25</v>
      </c>
      <c r="G954" s="44">
        <v>0.2</v>
      </c>
      <c r="H954" s="44">
        <v>0.2</v>
      </c>
      <c r="I954" s="44">
        <v>0.2</v>
      </c>
      <c r="J954" s="44">
        <v>0.1</v>
      </c>
      <c r="K954" s="44">
        <v>0</v>
      </c>
      <c r="L954" s="44">
        <v>0</v>
      </c>
      <c r="M954" s="44">
        <v>80901</v>
      </c>
      <c r="N954" s="44">
        <v>0</v>
      </c>
      <c r="O954" s="44">
        <v>2</v>
      </c>
    </row>
    <row r="955" spans="1:15" x14ac:dyDescent="0.15">
      <c r="A955" s="121">
        <f t="shared" si="670"/>
        <v>8001902</v>
      </c>
      <c r="B955" s="121" t="s">
        <v>890</v>
      </c>
      <c r="C955" s="121">
        <v>80019</v>
      </c>
      <c r="D955" s="44">
        <v>2</v>
      </c>
      <c r="E955" s="44">
        <v>100</v>
      </c>
      <c r="F955" s="44">
        <f t="shared" si="671"/>
        <v>40</v>
      </c>
      <c r="G955" s="44">
        <v>0.4</v>
      </c>
      <c r="H955" s="44">
        <v>0.4</v>
      </c>
      <c r="I955" s="44">
        <v>0.4</v>
      </c>
      <c r="J955" s="44">
        <v>0.2</v>
      </c>
      <c r="K955" s="44">
        <v>0</v>
      </c>
      <c r="L955" s="44">
        <v>0</v>
      </c>
      <c r="M955" s="44">
        <v>80901</v>
      </c>
      <c r="N955" s="44">
        <v>0</v>
      </c>
      <c r="O955" s="44">
        <v>3</v>
      </c>
    </row>
    <row r="956" spans="1:15" x14ac:dyDescent="0.15">
      <c r="A956" s="121">
        <f t="shared" si="670"/>
        <v>8001903</v>
      </c>
      <c r="B956" s="121" t="s">
        <v>890</v>
      </c>
      <c r="C956" s="121">
        <v>80019</v>
      </c>
      <c r="D956" s="44">
        <v>3</v>
      </c>
      <c r="E956" s="44">
        <v>200</v>
      </c>
      <c r="F956" s="44">
        <f t="shared" si="671"/>
        <v>50</v>
      </c>
      <c r="G956" s="44">
        <v>0.6</v>
      </c>
      <c r="H956" s="44">
        <v>0.6</v>
      </c>
      <c r="I956" s="44">
        <v>0.6</v>
      </c>
      <c r="J956" s="44">
        <v>0.3</v>
      </c>
      <c r="K956" s="44">
        <v>0</v>
      </c>
      <c r="L956" s="44">
        <v>0</v>
      </c>
      <c r="M956" s="44">
        <v>80901</v>
      </c>
      <c r="N956" s="44">
        <v>0</v>
      </c>
      <c r="O956" s="44">
        <v>3</v>
      </c>
    </row>
    <row r="957" spans="1:15" x14ac:dyDescent="0.15">
      <c r="A957" s="121">
        <f t="shared" si="670"/>
        <v>8001904</v>
      </c>
      <c r="B957" s="121" t="s">
        <v>890</v>
      </c>
      <c r="C957" s="121">
        <v>80019</v>
      </c>
      <c r="D957" s="44">
        <v>4</v>
      </c>
      <c r="E957" s="44">
        <v>400</v>
      </c>
      <c r="F957" s="44">
        <f t="shared" si="671"/>
        <v>60</v>
      </c>
      <c r="G957" s="44">
        <v>0.8</v>
      </c>
      <c r="H957" s="44">
        <v>0.8</v>
      </c>
      <c r="I957" s="44">
        <v>0.8</v>
      </c>
      <c r="J957" s="44">
        <v>0.4</v>
      </c>
      <c r="K957" s="44">
        <v>0</v>
      </c>
      <c r="L957" s="44">
        <v>0</v>
      </c>
      <c r="M957" s="44">
        <v>80901</v>
      </c>
      <c r="N957" s="44">
        <v>0</v>
      </c>
      <c r="O957" s="44">
        <v>4</v>
      </c>
    </row>
    <row r="958" spans="1:15" x14ac:dyDescent="0.15">
      <c r="A958" s="121">
        <f t="shared" si="670"/>
        <v>8001905</v>
      </c>
      <c r="B958" s="121" t="s">
        <v>890</v>
      </c>
      <c r="C958" s="121">
        <v>80019</v>
      </c>
      <c r="D958" s="44">
        <v>5</v>
      </c>
      <c r="E958" s="44">
        <v>0</v>
      </c>
      <c r="F958" s="44">
        <f t="shared" si="671"/>
        <v>0</v>
      </c>
      <c r="G958" s="44">
        <v>1</v>
      </c>
      <c r="H958" s="44">
        <v>1</v>
      </c>
      <c r="I958" s="44">
        <v>1</v>
      </c>
      <c r="J958" s="44">
        <v>0.5</v>
      </c>
      <c r="K958" s="44">
        <v>0</v>
      </c>
      <c r="L958" s="44">
        <v>0</v>
      </c>
      <c r="M958" s="44">
        <v>80901</v>
      </c>
      <c r="N958" s="44">
        <v>0</v>
      </c>
      <c r="O958" s="44">
        <v>4</v>
      </c>
    </row>
    <row r="959" spans="1:15" x14ac:dyDescent="0.15">
      <c r="A959" s="121">
        <f t="shared" si="670"/>
        <v>80002100</v>
      </c>
      <c r="B959" s="121" t="s">
        <v>1141</v>
      </c>
      <c r="C959" s="121">
        <v>800021</v>
      </c>
      <c r="D959" s="44">
        <v>0</v>
      </c>
      <c r="E959" s="44">
        <v>20</v>
      </c>
      <c r="F959" s="44">
        <f t="shared" si="671"/>
        <v>10</v>
      </c>
      <c r="G959" s="44">
        <v>0</v>
      </c>
      <c r="H959" s="44">
        <v>0</v>
      </c>
      <c r="I959" s="44">
        <v>0</v>
      </c>
      <c r="J959" s="44">
        <v>0</v>
      </c>
      <c r="K959" s="44">
        <v>0</v>
      </c>
      <c r="L959" s="44">
        <v>0</v>
      </c>
      <c r="M959" s="44">
        <v>80002</v>
      </c>
      <c r="N959" s="44">
        <v>0</v>
      </c>
      <c r="O959" s="44">
        <v>1</v>
      </c>
    </row>
    <row r="960" spans="1:15" x14ac:dyDescent="0.15">
      <c r="A960" s="121">
        <f t="shared" si="670"/>
        <v>80002101</v>
      </c>
      <c r="B960" s="121" t="s">
        <v>1141</v>
      </c>
      <c r="C960" s="121">
        <v>800021</v>
      </c>
      <c r="D960" s="44">
        <v>1</v>
      </c>
      <c r="E960" s="44">
        <v>50</v>
      </c>
      <c r="F960" s="44">
        <f t="shared" si="671"/>
        <v>25</v>
      </c>
      <c r="G960" s="44">
        <v>0.2</v>
      </c>
      <c r="H960" s="44">
        <v>0.2</v>
      </c>
      <c r="I960" s="44">
        <v>0.2</v>
      </c>
      <c r="J960" s="44">
        <v>0.1</v>
      </c>
      <c r="K960" s="44">
        <v>0</v>
      </c>
      <c r="L960" s="44">
        <v>0</v>
      </c>
      <c r="M960" s="44">
        <v>80002</v>
      </c>
      <c r="N960" s="44">
        <v>0</v>
      </c>
      <c r="O960" s="44">
        <v>2</v>
      </c>
    </row>
    <row r="961" spans="1:15" x14ac:dyDescent="0.15">
      <c r="A961" s="121">
        <f t="shared" si="670"/>
        <v>80002102</v>
      </c>
      <c r="B961" s="121" t="s">
        <v>1141</v>
      </c>
      <c r="C961" s="121">
        <v>800021</v>
      </c>
      <c r="D961" s="44">
        <v>2</v>
      </c>
      <c r="E961" s="44">
        <v>100</v>
      </c>
      <c r="F961" s="44">
        <f t="shared" si="671"/>
        <v>40</v>
      </c>
      <c r="G961" s="44">
        <v>0.4</v>
      </c>
      <c r="H961" s="44">
        <v>0.4</v>
      </c>
      <c r="I961" s="44">
        <v>0.4</v>
      </c>
      <c r="J961" s="44">
        <v>0.2</v>
      </c>
      <c r="K961" s="44">
        <v>0</v>
      </c>
      <c r="L961" s="44">
        <v>0</v>
      </c>
      <c r="M961" s="44">
        <v>80002</v>
      </c>
      <c r="N961" s="44">
        <v>0</v>
      </c>
      <c r="O961" s="44">
        <v>3</v>
      </c>
    </row>
    <row r="962" spans="1:15" x14ac:dyDescent="0.15">
      <c r="A962" s="121">
        <f t="shared" si="670"/>
        <v>80002103</v>
      </c>
      <c r="B962" s="121" t="s">
        <v>1141</v>
      </c>
      <c r="C962" s="121">
        <v>800021</v>
      </c>
      <c r="D962" s="44">
        <v>3</v>
      </c>
      <c r="E962" s="44">
        <v>200</v>
      </c>
      <c r="F962" s="44">
        <f t="shared" si="671"/>
        <v>50</v>
      </c>
      <c r="G962" s="44">
        <v>0.6</v>
      </c>
      <c r="H962" s="44">
        <v>0.6</v>
      </c>
      <c r="I962" s="44">
        <v>0.6</v>
      </c>
      <c r="J962" s="44">
        <v>0.3</v>
      </c>
      <c r="K962" s="44">
        <v>0</v>
      </c>
      <c r="L962" s="44">
        <v>0</v>
      </c>
      <c r="M962" s="44">
        <v>80002</v>
      </c>
      <c r="N962" s="44">
        <v>0</v>
      </c>
      <c r="O962" s="44">
        <v>3</v>
      </c>
    </row>
    <row r="963" spans="1:15" x14ac:dyDescent="0.15">
      <c r="A963" s="121">
        <f t="shared" si="670"/>
        <v>80002104</v>
      </c>
      <c r="B963" s="121" t="s">
        <v>1141</v>
      </c>
      <c r="C963" s="121">
        <v>800021</v>
      </c>
      <c r="D963" s="44">
        <v>4</v>
      </c>
      <c r="E963" s="44">
        <v>400</v>
      </c>
      <c r="F963" s="44">
        <f t="shared" si="671"/>
        <v>60</v>
      </c>
      <c r="G963" s="44">
        <v>0.8</v>
      </c>
      <c r="H963" s="44">
        <v>0.8</v>
      </c>
      <c r="I963" s="44">
        <v>0.8</v>
      </c>
      <c r="J963" s="44">
        <v>0.4</v>
      </c>
      <c r="K963" s="44">
        <v>0</v>
      </c>
      <c r="L963" s="44">
        <v>0</v>
      </c>
      <c r="M963" s="44">
        <v>80002</v>
      </c>
      <c r="N963" s="44">
        <v>0</v>
      </c>
      <c r="O963" s="44">
        <v>4</v>
      </c>
    </row>
    <row r="964" spans="1:15" x14ac:dyDescent="0.15">
      <c r="A964" s="121">
        <f t="shared" si="670"/>
        <v>80002105</v>
      </c>
      <c r="B964" s="121" t="s">
        <v>1141</v>
      </c>
      <c r="C964" s="121">
        <v>800021</v>
      </c>
      <c r="D964" s="44">
        <v>5</v>
      </c>
      <c r="E964" s="44">
        <v>0</v>
      </c>
      <c r="F964" s="44">
        <f t="shared" si="671"/>
        <v>0</v>
      </c>
      <c r="G964" s="44">
        <v>1</v>
      </c>
      <c r="H964" s="44">
        <v>1</v>
      </c>
      <c r="I964" s="44">
        <v>1</v>
      </c>
      <c r="J964" s="44">
        <v>0.5</v>
      </c>
      <c r="K964" s="44">
        <v>0</v>
      </c>
      <c r="L964" s="44">
        <v>0</v>
      </c>
      <c r="M964" s="44">
        <v>80002</v>
      </c>
      <c r="N964" s="44">
        <v>0</v>
      </c>
      <c r="O964" s="44">
        <v>4</v>
      </c>
    </row>
    <row r="965" spans="1:15" x14ac:dyDescent="0.15">
      <c r="A965" s="121">
        <f t="shared" si="670"/>
        <v>80003100</v>
      </c>
      <c r="B965" s="121" t="s">
        <v>1289</v>
      </c>
      <c r="C965" s="121">
        <v>800031</v>
      </c>
      <c r="D965" s="44">
        <v>0</v>
      </c>
      <c r="E965" s="44">
        <v>20</v>
      </c>
      <c r="F965" s="44">
        <f t="shared" si="671"/>
        <v>10</v>
      </c>
      <c r="G965" s="44">
        <v>0</v>
      </c>
      <c r="H965" s="44">
        <v>0</v>
      </c>
      <c r="I965" s="44">
        <v>0</v>
      </c>
      <c r="J965" s="44">
        <v>0</v>
      </c>
      <c r="K965" s="44">
        <v>0</v>
      </c>
      <c r="L965" s="44">
        <v>0</v>
      </c>
      <c r="M965" s="44">
        <v>80003</v>
      </c>
      <c r="N965" s="44">
        <v>0</v>
      </c>
      <c r="O965" s="44">
        <v>1</v>
      </c>
    </row>
    <row r="966" spans="1:15" x14ac:dyDescent="0.15">
      <c r="A966" s="121">
        <f t="shared" si="670"/>
        <v>80003101</v>
      </c>
      <c r="B966" s="121" t="s">
        <v>1289</v>
      </c>
      <c r="C966" s="121">
        <v>800031</v>
      </c>
      <c r="D966" s="44">
        <v>1</v>
      </c>
      <c r="E966" s="44">
        <v>50</v>
      </c>
      <c r="F966" s="44">
        <f t="shared" si="671"/>
        <v>25</v>
      </c>
      <c r="G966" s="44">
        <v>0.2</v>
      </c>
      <c r="H966" s="44">
        <v>0.2</v>
      </c>
      <c r="I966" s="44">
        <v>0.2</v>
      </c>
      <c r="J966" s="44">
        <v>0.1</v>
      </c>
      <c r="K966" s="44">
        <v>0</v>
      </c>
      <c r="L966" s="44">
        <v>0</v>
      </c>
      <c r="M966" s="44">
        <v>80003</v>
      </c>
      <c r="N966" s="44">
        <v>0</v>
      </c>
      <c r="O966" s="44">
        <v>2</v>
      </c>
    </row>
    <row r="967" spans="1:15" x14ac:dyDescent="0.15">
      <c r="A967" s="121">
        <f t="shared" si="670"/>
        <v>80003102</v>
      </c>
      <c r="B967" s="121" t="s">
        <v>1289</v>
      </c>
      <c r="C967" s="121">
        <v>800031</v>
      </c>
      <c r="D967" s="44">
        <v>2</v>
      </c>
      <c r="E967" s="44">
        <v>100</v>
      </c>
      <c r="F967" s="44">
        <f t="shared" si="671"/>
        <v>40</v>
      </c>
      <c r="G967" s="44">
        <v>0.4</v>
      </c>
      <c r="H967" s="44">
        <v>0.4</v>
      </c>
      <c r="I967" s="44">
        <v>0.4</v>
      </c>
      <c r="J967" s="44">
        <v>0.2</v>
      </c>
      <c r="K967" s="44">
        <v>0</v>
      </c>
      <c r="L967" s="44">
        <v>0</v>
      </c>
      <c r="M967" s="44">
        <v>80003</v>
      </c>
      <c r="N967" s="44">
        <v>0</v>
      </c>
      <c r="O967" s="44">
        <v>3</v>
      </c>
    </row>
    <row r="968" spans="1:15" x14ac:dyDescent="0.15">
      <c r="A968" s="121">
        <f t="shared" si="670"/>
        <v>80003103</v>
      </c>
      <c r="B968" s="121" t="s">
        <v>1289</v>
      </c>
      <c r="C968" s="121">
        <v>800031</v>
      </c>
      <c r="D968" s="44">
        <v>3</v>
      </c>
      <c r="E968" s="44">
        <v>200</v>
      </c>
      <c r="F968" s="44">
        <f t="shared" si="671"/>
        <v>50</v>
      </c>
      <c r="G968" s="44">
        <v>0.6</v>
      </c>
      <c r="H968" s="44">
        <v>0.6</v>
      </c>
      <c r="I968" s="44">
        <v>0.6</v>
      </c>
      <c r="J968" s="44">
        <v>0.3</v>
      </c>
      <c r="K968" s="44">
        <v>0</v>
      </c>
      <c r="L968" s="44">
        <v>0</v>
      </c>
      <c r="M968" s="44">
        <v>80003</v>
      </c>
      <c r="N968" s="44">
        <v>0</v>
      </c>
      <c r="O968" s="44">
        <v>3</v>
      </c>
    </row>
    <row r="969" spans="1:15" x14ac:dyDescent="0.15">
      <c r="A969" s="121">
        <f t="shared" si="670"/>
        <v>80003104</v>
      </c>
      <c r="B969" s="121" t="s">
        <v>1289</v>
      </c>
      <c r="C969" s="121">
        <v>800031</v>
      </c>
      <c r="D969" s="44">
        <v>4</v>
      </c>
      <c r="E969" s="44">
        <v>400</v>
      </c>
      <c r="F969" s="44">
        <f t="shared" si="671"/>
        <v>60</v>
      </c>
      <c r="G969" s="44">
        <v>0.8</v>
      </c>
      <c r="H969" s="44">
        <v>0.8</v>
      </c>
      <c r="I969" s="44">
        <v>0.8</v>
      </c>
      <c r="J969" s="44">
        <v>0.4</v>
      </c>
      <c r="K969" s="44">
        <v>0</v>
      </c>
      <c r="L969" s="44">
        <v>0</v>
      </c>
      <c r="M969" s="44">
        <v>80003</v>
      </c>
      <c r="N969" s="44">
        <v>0</v>
      </c>
      <c r="O969" s="44">
        <v>4</v>
      </c>
    </row>
    <row r="970" spans="1:15" x14ac:dyDescent="0.15">
      <c r="A970" s="121">
        <f t="shared" si="670"/>
        <v>80003105</v>
      </c>
      <c r="B970" s="121" t="s">
        <v>1289</v>
      </c>
      <c r="C970" s="121">
        <v>800031</v>
      </c>
      <c r="D970" s="44">
        <v>5</v>
      </c>
      <c r="E970" s="44">
        <v>0</v>
      </c>
      <c r="F970" s="44">
        <f t="shared" si="671"/>
        <v>0</v>
      </c>
      <c r="G970" s="44">
        <v>1</v>
      </c>
      <c r="H970" s="44">
        <v>1</v>
      </c>
      <c r="I970" s="44">
        <v>1</v>
      </c>
      <c r="J970" s="44">
        <v>0.5</v>
      </c>
      <c r="K970" s="44">
        <v>0</v>
      </c>
      <c r="L970" s="44">
        <v>0</v>
      </c>
      <c r="M970" s="44">
        <v>80003</v>
      </c>
      <c r="N970" s="44">
        <v>0</v>
      </c>
      <c r="O970" s="44">
        <v>4</v>
      </c>
    </row>
    <row r="971" spans="1:15" x14ac:dyDescent="0.15">
      <c r="A971" s="121">
        <f t="shared" ref="A971:A1018" si="672">C971*100+D971</f>
        <v>80004100</v>
      </c>
      <c r="B971" s="121" t="s">
        <v>1290</v>
      </c>
      <c r="C971" s="121">
        <v>800041</v>
      </c>
      <c r="D971" s="44">
        <v>0</v>
      </c>
      <c r="E971" s="44">
        <v>20</v>
      </c>
      <c r="F971" s="44">
        <f t="shared" si="671"/>
        <v>10</v>
      </c>
      <c r="G971" s="44">
        <v>0</v>
      </c>
      <c r="H971" s="44">
        <v>0</v>
      </c>
      <c r="I971" s="44">
        <v>0</v>
      </c>
      <c r="J971" s="44">
        <v>0</v>
      </c>
      <c r="K971" s="44">
        <v>0</v>
      </c>
      <c r="L971" s="44">
        <v>0</v>
      </c>
      <c r="M971" s="44">
        <v>80004</v>
      </c>
      <c r="N971" s="44">
        <v>0</v>
      </c>
      <c r="O971" s="44">
        <v>1</v>
      </c>
    </row>
    <row r="972" spans="1:15" x14ac:dyDescent="0.15">
      <c r="A972" s="121">
        <f t="shared" si="672"/>
        <v>80004101</v>
      </c>
      <c r="B972" s="121" t="s">
        <v>1290</v>
      </c>
      <c r="C972" s="121">
        <v>800041</v>
      </c>
      <c r="D972" s="44">
        <v>1</v>
      </c>
      <c r="E972" s="44">
        <v>50</v>
      </c>
      <c r="F972" s="44">
        <f t="shared" si="671"/>
        <v>25</v>
      </c>
      <c r="G972" s="44">
        <v>0.2</v>
      </c>
      <c r="H972" s="44">
        <v>0.2</v>
      </c>
      <c r="I972" s="44">
        <v>0.2</v>
      </c>
      <c r="J972" s="44">
        <v>0.1</v>
      </c>
      <c r="K972" s="44">
        <v>0</v>
      </c>
      <c r="L972" s="44">
        <v>0</v>
      </c>
      <c r="M972" s="44">
        <v>80004</v>
      </c>
      <c r="N972" s="44">
        <v>0</v>
      </c>
      <c r="O972" s="44">
        <v>2</v>
      </c>
    </row>
    <row r="973" spans="1:15" x14ac:dyDescent="0.15">
      <c r="A973" s="121">
        <f t="shared" si="672"/>
        <v>80004102</v>
      </c>
      <c r="B973" s="121" t="s">
        <v>1290</v>
      </c>
      <c r="C973" s="121">
        <v>800041</v>
      </c>
      <c r="D973" s="44">
        <v>2</v>
      </c>
      <c r="E973" s="44">
        <v>100</v>
      </c>
      <c r="F973" s="44">
        <f t="shared" si="671"/>
        <v>40</v>
      </c>
      <c r="G973" s="44">
        <v>0.4</v>
      </c>
      <c r="H973" s="44">
        <v>0.4</v>
      </c>
      <c r="I973" s="44">
        <v>0.4</v>
      </c>
      <c r="J973" s="44">
        <v>0.2</v>
      </c>
      <c r="K973" s="44">
        <v>0</v>
      </c>
      <c r="L973" s="44">
        <v>0</v>
      </c>
      <c r="M973" s="44">
        <v>80004</v>
      </c>
      <c r="N973" s="44">
        <v>0</v>
      </c>
      <c r="O973" s="44">
        <v>3</v>
      </c>
    </row>
    <row r="974" spans="1:15" x14ac:dyDescent="0.15">
      <c r="A974" s="121">
        <f t="shared" si="672"/>
        <v>80004103</v>
      </c>
      <c r="B974" s="121" t="s">
        <v>1290</v>
      </c>
      <c r="C974" s="121">
        <v>800041</v>
      </c>
      <c r="D974" s="44">
        <v>3</v>
      </c>
      <c r="E974" s="44">
        <v>200</v>
      </c>
      <c r="F974" s="44">
        <f t="shared" si="671"/>
        <v>50</v>
      </c>
      <c r="G974" s="44">
        <v>0.6</v>
      </c>
      <c r="H974" s="44">
        <v>0.6</v>
      </c>
      <c r="I974" s="44">
        <v>0.6</v>
      </c>
      <c r="J974" s="44">
        <v>0.3</v>
      </c>
      <c r="K974" s="44">
        <v>0</v>
      </c>
      <c r="L974" s="44">
        <v>0</v>
      </c>
      <c r="M974" s="44">
        <v>80004</v>
      </c>
      <c r="N974" s="44">
        <v>0</v>
      </c>
      <c r="O974" s="44">
        <v>3</v>
      </c>
    </row>
    <row r="975" spans="1:15" x14ac:dyDescent="0.15">
      <c r="A975" s="121">
        <f t="shared" si="672"/>
        <v>80004104</v>
      </c>
      <c r="B975" s="121" t="s">
        <v>1290</v>
      </c>
      <c r="C975" s="121">
        <v>800041</v>
      </c>
      <c r="D975" s="44">
        <v>4</v>
      </c>
      <c r="E975" s="44">
        <v>400</v>
      </c>
      <c r="F975" s="44">
        <f t="shared" si="671"/>
        <v>60</v>
      </c>
      <c r="G975" s="44">
        <v>0.8</v>
      </c>
      <c r="H975" s="44">
        <v>0.8</v>
      </c>
      <c r="I975" s="44">
        <v>0.8</v>
      </c>
      <c r="J975" s="44">
        <v>0.4</v>
      </c>
      <c r="K975" s="44">
        <v>0</v>
      </c>
      <c r="L975" s="44">
        <v>0</v>
      </c>
      <c r="M975" s="44">
        <v>80004</v>
      </c>
      <c r="N975" s="44">
        <v>0</v>
      </c>
      <c r="O975" s="44">
        <v>4</v>
      </c>
    </row>
    <row r="976" spans="1:15" x14ac:dyDescent="0.15">
      <c r="A976" s="121">
        <f t="shared" si="672"/>
        <v>80004105</v>
      </c>
      <c r="B976" s="121" t="s">
        <v>1290</v>
      </c>
      <c r="C976" s="121">
        <v>800041</v>
      </c>
      <c r="D976" s="44">
        <v>5</v>
      </c>
      <c r="E976" s="44">
        <v>0</v>
      </c>
      <c r="F976" s="44">
        <f t="shared" si="671"/>
        <v>0</v>
      </c>
      <c r="G976" s="44">
        <v>1</v>
      </c>
      <c r="H976" s="44">
        <v>1</v>
      </c>
      <c r="I976" s="44">
        <v>1</v>
      </c>
      <c r="J976" s="44">
        <v>0.5</v>
      </c>
      <c r="K976" s="44">
        <v>0</v>
      </c>
      <c r="L976" s="44">
        <v>0</v>
      </c>
      <c r="M976" s="44">
        <v>80004</v>
      </c>
      <c r="N976" s="44">
        <v>0</v>
      </c>
      <c r="O976" s="44">
        <v>4</v>
      </c>
    </row>
    <row r="977" spans="1:15" x14ac:dyDescent="0.15">
      <c r="A977" s="121">
        <f t="shared" si="672"/>
        <v>80007100</v>
      </c>
      <c r="B977" s="121" t="s">
        <v>1291</v>
      </c>
      <c r="C977" s="121">
        <v>800071</v>
      </c>
      <c r="D977" s="44">
        <v>0</v>
      </c>
      <c r="E977" s="44">
        <v>20</v>
      </c>
      <c r="F977" s="44">
        <f t="shared" si="671"/>
        <v>10</v>
      </c>
      <c r="G977" s="44">
        <v>0</v>
      </c>
      <c r="H977" s="44">
        <v>0</v>
      </c>
      <c r="I977" s="44">
        <v>0</v>
      </c>
      <c r="J977" s="44">
        <v>0</v>
      </c>
      <c r="K977" s="44">
        <v>0</v>
      </c>
      <c r="L977" s="44">
        <v>0</v>
      </c>
      <c r="M977" s="44">
        <v>80007</v>
      </c>
      <c r="N977" s="44">
        <v>0</v>
      </c>
      <c r="O977" s="44">
        <v>1</v>
      </c>
    </row>
    <row r="978" spans="1:15" x14ac:dyDescent="0.15">
      <c r="A978" s="121">
        <f t="shared" si="672"/>
        <v>80007101</v>
      </c>
      <c r="B978" s="121" t="s">
        <v>1291</v>
      </c>
      <c r="C978" s="121">
        <v>800071</v>
      </c>
      <c r="D978" s="44">
        <v>1</v>
      </c>
      <c r="E978" s="44">
        <v>50</v>
      </c>
      <c r="F978" s="44">
        <f t="shared" si="671"/>
        <v>25</v>
      </c>
      <c r="G978" s="44">
        <v>0.2</v>
      </c>
      <c r="H978" s="44">
        <v>0.2</v>
      </c>
      <c r="I978" s="44">
        <v>0.2</v>
      </c>
      <c r="J978" s="44">
        <v>0.1</v>
      </c>
      <c r="K978" s="44">
        <v>0</v>
      </c>
      <c r="L978" s="44">
        <v>0</v>
      </c>
      <c r="M978" s="44">
        <v>80007</v>
      </c>
      <c r="N978" s="44">
        <v>0</v>
      </c>
      <c r="O978" s="44">
        <v>2</v>
      </c>
    </row>
    <row r="979" spans="1:15" x14ac:dyDescent="0.15">
      <c r="A979" s="121">
        <f t="shared" si="672"/>
        <v>80007102</v>
      </c>
      <c r="B979" s="121" t="s">
        <v>1291</v>
      </c>
      <c r="C979" s="121">
        <v>800071</v>
      </c>
      <c r="D979" s="44">
        <v>2</v>
      </c>
      <c r="E979" s="44">
        <v>100</v>
      </c>
      <c r="F979" s="44">
        <f t="shared" si="671"/>
        <v>40</v>
      </c>
      <c r="G979" s="44">
        <v>0.4</v>
      </c>
      <c r="H979" s="44">
        <v>0.4</v>
      </c>
      <c r="I979" s="44">
        <v>0.4</v>
      </c>
      <c r="J979" s="44">
        <v>0.2</v>
      </c>
      <c r="K979" s="44">
        <v>0</v>
      </c>
      <c r="L979" s="44">
        <v>0</v>
      </c>
      <c r="M979" s="44">
        <v>80007</v>
      </c>
      <c r="N979" s="44">
        <v>0</v>
      </c>
      <c r="O979" s="44">
        <v>3</v>
      </c>
    </row>
    <row r="980" spans="1:15" x14ac:dyDescent="0.15">
      <c r="A980" s="121">
        <f t="shared" si="672"/>
        <v>80007103</v>
      </c>
      <c r="B980" s="121" t="s">
        <v>1291</v>
      </c>
      <c r="C980" s="121">
        <v>800071</v>
      </c>
      <c r="D980" s="44">
        <v>3</v>
      </c>
      <c r="E980" s="44">
        <v>200</v>
      </c>
      <c r="F980" s="44">
        <f t="shared" si="671"/>
        <v>50</v>
      </c>
      <c r="G980" s="44">
        <v>0.6</v>
      </c>
      <c r="H980" s="44">
        <v>0.6</v>
      </c>
      <c r="I980" s="44">
        <v>0.6</v>
      </c>
      <c r="J980" s="44">
        <v>0.3</v>
      </c>
      <c r="K980" s="44">
        <v>0</v>
      </c>
      <c r="L980" s="44">
        <v>0</v>
      </c>
      <c r="M980" s="44">
        <v>80007</v>
      </c>
      <c r="N980" s="44">
        <v>0</v>
      </c>
      <c r="O980" s="44">
        <v>3</v>
      </c>
    </row>
    <row r="981" spans="1:15" x14ac:dyDescent="0.15">
      <c r="A981" s="121">
        <f t="shared" si="672"/>
        <v>80007104</v>
      </c>
      <c r="B981" s="121" t="s">
        <v>1291</v>
      </c>
      <c r="C981" s="121">
        <v>800071</v>
      </c>
      <c r="D981" s="44">
        <v>4</v>
      </c>
      <c r="E981" s="44">
        <v>400</v>
      </c>
      <c r="F981" s="44">
        <f t="shared" si="671"/>
        <v>60</v>
      </c>
      <c r="G981" s="44">
        <v>0.8</v>
      </c>
      <c r="H981" s="44">
        <v>0.8</v>
      </c>
      <c r="I981" s="44">
        <v>0.8</v>
      </c>
      <c r="J981" s="44">
        <v>0.4</v>
      </c>
      <c r="K981" s="44">
        <v>0</v>
      </c>
      <c r="L981" s="44">
        <v>0</v>
      </c>
      <c r="M981" s="44">
        <v>80007</v>
      </c>
      <c r="N981" s="44">
        <v>0</v>
      </c>
      <c r="O981" s="44">
        <v>4</v>
      </c>
    </row>
    <row r="982" spans="1:15" x14ac:dyDescent="0.15">
      <c r="A982" s="121">
        <f t="shared" si="672"/>
        <v>80007105</v>
      </c>
      <c r="B982" s="121" t="s">
        <v>1291</v>
      </c>
      <c r="C982" s="121">
        <v>800071</v>
      </c>
      <c r="D982" s="44">
        <v>5</v>
      </c>
      <c r="E982" s="44">
        <v>0</v>
      </c>
      <c r="F982" s="44">
        <f t="shared" si="671"/>
        <v>0</v>
      </c>
      <c r="G982" s="44">
        <v>1</v>
      </c>
      <c r="H982" s="44">
        <v>1</v>
      </c>
      <c r="I982" s="44">
        <v>1</v>
      </c>
      <c r="J982" s="44">
        <v>0.5</v>
      </c>
      <c r="K982" s="44">
        <v>0</v>
      </c>
      <c r="L982" s="44">
        <v>0</v>
      </c>
      <c r="M982" s="44">
        <v>80007</v>
      </c>
      <c r="N982" s="44">
        <v>0</v>
      </c>
      <c r="O982" s="44">
        <v>4</v>
      </c>
    </row>
    <row r="983" spans="1:15" x14ac:dyDescent="0.15">
      <c r="A983" s="121">
        <f t="shared" si="672"/>
        <v>80008100</v>
      </c>
      <c r="B983" s="121" t="s">
        <v>1292</v>
      </c>
      <c r="C983" s="121">
        <v>800081</v>
      </c>
      <c r="D983" s="44">
        <v>0</v>
      </c>
      <c r="E983" s="44">
        <v>20</v>
      </c>
      <c r="F983" s="44">
        <f t="shared" si="671"/>
        <v>10</v>
      </c>
      <c r="G983" s="44">
        <v>0</v>
      </c>
      <c r="H983" s="44">
        <v>0</v>
      </c>
      <c r="I983" s="44">
        <v>0</v>
      </c>
      <c r="J983" s="44">
        <v>0</v>
      </c>
      <c r="K983" s="44">
        <v>0</v>
      </c>
      <c r="L983" s="44">
        <v>0</v>
      </c>
      <c r="M983" s="44">
        <v>80008</v>
      </c>
      <c r="N983" s="44">
        <v>0</v>
      </c>
      <c r="O983" s="44">
        <v>1</v>
      </c>
    </row>
    <row r="984" spans="1:15" x14ac:dyDescent="0.15">
      <c r="A984" s="121">
        <f t="shared" si="672"/>
        <v>80008101</v>
      </c>
      <c r="B984" s="121" t="s">
        <v>1292</v>
      </c>
      <c r="C984" s="121">
        <v>800081</v>
      </c>
      <c r="D984" s="44">
        <v>1</v>
      </c>
      <c r="E984" s="44">
        <v>50</v>
      </c>
      <c r="F984" s="44">
        <f t="shared" si="671"/>
        <v>25</v>
      </c>
      <c r="G984" s="44">
        <v>0.2</v>
      </c>
      <c r="H984" s="44">
        <v>0.2</v>
      </c>
      <c r="I984" s="44">
        <v>0.2</v>
      </c>
      <c r="J984" s="44">
        <v>0.1</v>
      </c>
      <c r="K984" s="44">
        <v>0</v>
      </c>
      <c r="L984" s="44">
        <v>0</v>
      </c>
      <c r="M984" s="44">
        <v>80008</v>
      </c>
      <c r="N984" s="44">
        <v>0</v>
      </c>
      <c r="O984" s="44">
        <v>2</v>
      </c>
    </row>
    <row r="985" spans="1:15" x14ac:dyDescent="0.15">
      <c r="A985" s="121">
        <f t="shared" si="672"/>
        <v>80008102</v>
      </c>
      <c r="B985" s="121" t="s">
        <v>1292</v>
      </c>
      <c r="C985" s="121">
        <v>800081</v>
      </c>
      <c r="D985" s="44">
        <v>2</v>
      </c>
      <c r="E985" s="44">
        <v>100</v>
      </c>
      <c r="F985" s="44">
        <f t="shared" si="671"/>
        <v>40</v>
      </c>
      <c r="G985" s="44">
        <v>0.4</v>
      </c>
      <c r="H985" s="44">
        <v>0.4</v>
      </c>
      <c r="I985" s="44">
        <v>0.4</v>
      </c>
      <c r="J985" s="44">
        <v>0.2</v>
      </c>
      <c r="K985" s="44">
        <v>0</v>
      </c>
      <c r="L985" s="44">
        <v>0</v>
      </c>
      <c r="M985" s="44">
        <v>80008</v>
      </c>
      <c r="N985" s="44">
        <v>0</v>
      </c>
      <c r="O985" s="44">
        <v>3</v>
      </c>
    </row>
    <row r="986" spans="1:15" x14ac:dyDescent="0.15">
      <c r="A986" s="121">
        <f t="shared" si="672"/>
        <v>80008103</v>
      </c>
      <c r="B986" s="121" t="s">
        <v>1292</v>
      </c>
      <c r="C986" s="121">
        <v>800081</v>
      </c>
      <c r="D986" s="44">
        <v>3</v>
      </c>
      <c r="E986" s="44">
        <v>200</v>
      </c>
      <c r="F986" s="44">
        <f t="shared" si="671"/>
        <v>50</v>
      </c>
      <c r="G986" s="44">
        <v>0.6</v>
      </c>
      <c r="H986" s="44">
        <v>0.6</v>
      </c>
      <c r="I986" s="44">
        <v>0.6</v>
      </c>
      <c r="J986" s="44">
        <v>0.3</v>
      </c>
      <c r="K986" s="44">
        <v>0</v>
      </c>
      <c r="L986" s="44">
        <v>0</v>
      </c>
      <c r="M986" s="44">
        <v>80008</v>
      </c>
      <c r="N986" s="44">
        <v>0</v>
      </c>
      <c r="O986" s="44">
        <v>3</v>
      </c>
    </row>
    <row r="987" spans="1:15" x14ac:dyDescent="0.15">
      <c r="A987" s="121">
        <f t="shared" si="672"/>
        <v>80008104</v>
      </c>
      <c r="B987" s="121" t="s">
        <v>1292</v>
      </c>
      <c r="C987" s="121">
        <v>800081</v>
      </c>
      <c r="D987" s="44">
        <v>4</v>
      </c>
      <c r="E987" s="44">
        <v>400</v>
      </c>
      <c r="F987" s="44">
        <f t="shared" si="671"/>
        <v>60</v>
      </c>
      <c r="G987" s="44">
        <v>0.8</v>
      </c>
      <c r="H987" s="44">
        <v>0.8</v>
      </c>
      <c r="I987" s="44">
        <v>0.8</v>
      </c>
      <c r="J987" s="44">
        <v>0.4</v>
      </c>
      <c r="K987" s="44">
        <v>0</v>
      </c>
      <c r="L987" s="44">
        <v>0</v>
      </c>
      <c r="M987" s="44">
        <v>80008</v>
      </c>
      <c r="N987" s="44">
        <v>0</v>
      </c>
      <c r="O987" s="44">
        <v>4</v>
      </c>
    </row>
    <row r="988" spans="1:15" x14ac:dyDescent="0.15">
      <c r="A988" s="121">
        <f t="shared" si="672"/>
        <v>80008105</v>
      </c>
      <c r="B988" s="121" t="s">
        <v>1292</v>
      </c>
      <c r="C988" s="121">
        <v>800081</v>
      </c>
      <c r="D988" s="44">
        <v>5</v>
      </c>
      <c r="E988" s="44">
        <v>0</v>
      </c>
      <c r="F988" s="44">
        <f t="shared" si="671"/>
        <v>0</v>
      </c>
      <c r="G988" s="44">
        <v>1</v>
      </c>
      <c r="H988" s="44">
        <v>1</v>
      </c>
      <c r="I988" s="44">
        <v>1</v>
      </c>
      <c r="J988" s="44">
        <v>0.5</v>
      </c>
      <c r="K988" s="44">
        <v>0</v>
      </c>
      <c r="L988" s="44">
        <v>0</v>
      </c>
      <c r="M988" s="44">
        <v>80008</v>
      </c>
      <c r="N988" s="44">
        <v>0</v>
      </c>
      <c r="O988" s="44">
        <v>4</v>
      </c>
    </row>
    <row r="989" spans="1:15" x14ac:dyDescent="0.15">
      <c r="A989" s="121">
        <f t="shared" si="672"/>
        <v>80009100</v>
      </c>
      <c r="B989" s="121" t="s">
        <v>1293</v>
      </c>
      <c r="C989" s="121">
        <v>800091</v>
      </c>
      <c r="D989" s="44">
        <v>0</v>
      </c>
      <c r="E989" s="44">
        <v>20</v>
      </c>
      <c r="F989" s="44">
        <f t="shared" si="671"/>
        <v>10</v>
      </c>
      <c r="G989" s="44">
        <v>0</v>
      </c>
      <c r="H989" s="44">
        <v>0</v>
      </c>
      <c r="I989" s="44">
        <v>0</v>
      </c>
      <c r="J989" s="44">
        <v>0</v>
      </c>
      <c r="K989" s="44">
        <v>0</v>
      </c>
      <c r="L989" s="44">
        <v>0</v>
      </c>
      <c r="M989" s="44">
        <v>80009</v>
      </c>
      <c r="N989" s="44">
        <v>0</v>
      </c>
      <c r="O989" s="44">
        <v>1</v>
      </c>
    </row>
    <row r="990" spans="1:15" x14ac:dyDescent="0.15">
      <c r="A990" s="121">
        <f t="shared" si="672"/>
        <v>80009101</v>
      </c>
      <c r="B990" s="121" t="s">
        <v>1293</v>
      </c>
      <c r="C990" s="121">
        <v>800091</v>
      </c>
      <c r="D990" s="44">
        <v>1</v>
      </c>
      <c r="E990" s="44">
        <v>50</v>
      </c>
      <c r="F990" s="44">
        <f t="shared" si="671"/>
        <v>25</v>
      </c>
      <c r="G990" s="44">
        <v>0.2</v>
      </c>
      <c r="H990" s="44">
        <v>0.2</v>
      </c>
      <c r="I990" s="44">
        <v>0.2</v>
      </c>
      <c r="J990" s="44">
        <v>0.1</v>
      </c>
      <c r="K990" s="44">
        <v>0</v>
      </c>
      <c r="L990" s="44">
        <v>0</v>
      </c>
      <c r="M990" s="44">
        <v>80009</v>
      </c>
      <c r="N990" s="44">
        <v>0</v>
      </c>
      <c r="O990" s="44">
        <v>2</v>
      </c>
    </row>
    <row r="991" spans="1:15" x14ac:dyDescent="0.15">
      <c r="A991" s="121">
        <f t="shared" si="672"/>
        <v>80009102</v>
      </c>
      <c r="B991" s="121" t="s">
        <v>1293</v>
      </c>
      <c r="C991" s="121">
        <v>800091</v>
      </c>
      <c r="D991" s="44">
        <v>2</v>
      </c>
      <c r="E991" s="44">
        <v>100</v>
      </c>
      <c r="F991" s="44">
        <f t="shared" si="671"/>
        <v>40</v>
      </c>
      <c r="G991" s="44">
        <v>0.4</v>
      </c>
      <c r="H991" s="44">
        <v>0.4</v>
      </c>
      <c r="I991" s="44">
        <v>0.4</v>
      </c>
      <c r="J991" s="44">
        <v>0.2</v>
      </c>
      <c r="K991" s="44">
        <v>0</v>
      </c>
      <c r="L991" s="44">
        <v>0</v>
      </c>
      <c r="M991" s="44">
        <v>80009</v>
      </c>
      <c r="N991" s="44">
        <v>0</v>
      </c>
      <c r="O991" s="44">
        <v>3</v>
      </c>
    </row>
    <row r="992" spans="1:15" x14ac:dyDescent="0.15">
      <c r="A992" s="121">
        <f t="shared" si="672"/>
        <v>80009103</v>
      </c>
      <c r="B992" s="121" t="s">
        <v>1293</v>
      </c>
      <c r="C992" s="121">
        <v>800091</v>
      </c>
      <c r="D992" s="44">
        <v>3</v>
      </c>
      <c r="E992" s="44">
        <v>200</v>
      </c>
      <c r="F992" s="44">
        <f t="shared" si="671"/>
        <v>50</v>
      </c>
      <c r="G992" s="44">
        <v>0.6</v>
      </c>
      <c r="H992" s="44">
        <v>0.6</v>
      </c>
      <c r="I992" s="44">
        <v>0.6</v>
      </c>
      <c r="J992" s="44">
        <v>0.3</v>
      </c>
      <c r="K992" s="44">
        <v>0</v>
      </c>
      <c r="L992" s="44">
        <v>0</v>
      </c>
      <c r="M992" s="44">
        <v>80009</v>
      </c>
      <c r="N992" s="44">
        <v>0</v>
      </c>
      <c r="O992" s="44">
        <v>3</v>
      </c>
    </row>
    <row r="993" spans="1:15" x14ac:dyDescent="0.15">
      <c r="A993" s="121">
        <f t="shared" si="672"/>
        <v>80009104</v>
      </c>
      <c r="B993" s="121" t="s">
        <v>1293</v>
      </c>
      <c r="C993" s="121">
        <v>800091</v>
      </c>
      <c r="D993" s="44">
        <v>4</v>
      </c>
      <c r="E993" s="44">
        <v>400</v>
      </c>
      <c r="F993" s="44">
        <f t="shared" si="671"/>
        <v>60</v>
      </c>
      <c r="G993" s="44">
        <v>0.8</v>
      </c>
      <c r="H993" s="44">
        <v>0.8</v>
      </c>
      <c r="I993" s="44">
        <v>0.8</v>
      </c>
      <c r="J993" s="44">
        <v>0.4</v>
      </c>
      <c r="K993" s="44">
        <v>0</v>
      </c>
      <c r="L993" s="44">
        <v>0</v>
      </c>
      <c r="M993" s="44">
        <v>80009</v>
      </c>
      <c r="N993" s="44">
        <v>0</v>
      </c>
      <c r="O993" s="44">
        <v>4</v>
      </c>
    </row>
    <row r="994" spans="1:15" x14ac:dyDescent="0.15">
      <c r="A994" s="121">
        <f t="shared" si="672"/>
        <v>80009105</v>
      </c>
      <c r="B994" s="121" t="s">
        <v>1293</v>
      </c>
      <c r="C994" s="121">
        <v>800091</v>
      </c>
      <c r="D994" s="44">
        <v>5</v>
      </c>
      <c r="E994" s="44">
        <v>0</v>
      </c>
      <c r="F994" s="44">
        <f t="shared" si="671"/>
        <v>0</v>
      </c>
      <c r="G994" s="44">
        <v>1</v>
      </c>
      <c r="H994" s="44">
        <v>1</v>
      </c>
      <c r="I994" s="44">
        <v>1</v>
      </c>
      <c r="J994" s="44">
        <v>0.5</v>
      </c>
      <c r="K994" s="44">
        <v>0</v>
      </c>
      <c r="L994" s="44">
        <v>0</v>
      </c>
      <c r="M994" s="44">
        <v>80009</v>
      </c>
      <c r="N994" s="44">
        <v>0</v>
      </c>
      <c r="O994" s="44">
        <v>4</v>
      </c>
    </row>
    <row r="995" spans="1:15" x14ac:dyDescent="0.15">
      <c r="A995" s="121">
        <f t="shared" si="672"/>
        <v>400100</v>
      </c>
      <c r="B995" s="121" t="s">
        <v>1300</v>
      </c>
      <c r="C995" s="121">
        <v>4001</v>
      </c>
      <c r="D995" s="44">
        <v>0</v>
      </c>
      <c r="E995" s="44">
        <v>20</v>
      </c>
      <c r="F995" s="44">
        <f t="shared" si="671"/>
        <v>10</v>
      </c>
      <c r="G995" s="44">
        <v>0</v>
      </c>
      <c r="H995" s="44">
        <v>0</v>
      </c>
      <c r="I995" s="44">
        <v>0</v>
      </c>
      <c r="J995" s="44">
        <v>0</v>
      </c>
      <c r="K995" s="44">
        <v>0</v>
      </c>
      <c r="L995" s="44">
        <v>0</v>
      </c>
      <c r="M995" s="44">
        <v>3002</v>
      </c>
      <c r="N995" s="44">
        <v>0</v>
      </c>
      <c r="O995" s="44"/>
    </row>
    <row r="996" spans="1:15" x14ac:dyDescent="0.15">
      <c r="A996" s="121">
        <f t="shared" si="672"/>
        <v>400101</v>
      </c>
      <c r="B996" s="121" t="s">
        <v>1300</v>
      </c>
      <c r="C996" s="121">
        <v>4001</v>
      </c>
      <c r="D996" s="44">
        <v>1</v>
      </c>
      <c r="E996" s="44">
        <v>50</v>
      </c>
      <c r="F996" s="44">
        <f t="shared" si="671"/>
        <v>25</v>
      </c>
      <c r="G996" s="44">
        <v>0.2</v>
      </c>
      <c r="H996" s="44">
        <v>0.2</v>
      </c>
      <c r="I996" s="44">
        <v>0.2</v>
      </c>
      <c r="J996" s="44">
        <v>0.1</v>
      </c>
      <c r="K996" s="44">
        <v>0</v>
      </c>
      <c r="L996" s="44">
        <v>0</v>
      </c>
      <c r="M996" s="44">
        <v>3002</v>
      </c>
      <c r="N996" s="44">
        <v>0</v>
      </c>
      <c r="O996" s="44"/>
    </row>
    <row r="997" spans="1:15" x14ac:dyDescent="0.15">
      <c r="A997" s="121">
        <f t="shared" si="672"/>
        <v>400102</v>
      </c>
      <c r="B997" s="121" t="s">
        <v>1300</v>
      </c>
      <c r="C997" s="121">
        <v>4001</v>
      </c>
      <c r="D997" s="44">
        <v>2</v>
      </c>
      <c r="E997" s="44">
        <v>100</v>
      </c>
      <c r="F997" s="44">
        <f t="shared" si="671"/>
        <v>40</v>
      </c>
      <c r="G997" s="44">
        <v>0.4</v>
      </c>
      <c r="H997" s="44">
        <v>0.4</v>
      </c>
      <c r="I997" s="44">
        <v>0.4</v>
      </c>
      <c r="J997" s="44">
        <v>0.2</v>
      </c>
      <c r="K997" s="44">
        <v>0</v>
      </c>
      <c r="L997" s="44">
        <v>0</v>
      </c>
      <c r="M997" s="44">
        <v>3002</v>
      </c>
      <c r="N997" s="44">
        <v>0</v>
      </c>
      <c r="O997" s="44"/>
    </row>
    <row r="998" spans="1:15" x14ac:dyDescent="0.15">
      <c r="A998" s="121">
        <f t="shared" si="672"/>
        <v>400103</v>
      </c>
      <c r="B998" s="121" t="s">
        <v>1300</v>
      </c>
      <c r="C998" s="121">
        <v>4001</v>
      </c>
      <c r="D998" s="44">
        <v>3</v>
      </c>
      <c r="E998" s="44">
        <v>200</v>
      </c>
      <c r="F998" s="44">
        <f t="shared" si="671"/>
        <v>50</v>
      </c>
      <c r="G998" s="44">
        <v>0.6</v>
      </c>
      <c r="H998" s="44">
        <v>0.6</v>
      </c>
      <c r="I998" s="44">
        <v>0.6</v>
      </c>
      <c r="J998" s="44">
        <v>0.3</v>
      </c>
      <c r="K998" s="44">
        <v>0</v>
      </c>
      <c r="L998" s="44">
        <v>0</v>
      </c>
      <c r="M998" s="44">
        <v>3002</v>
      </c>
      <c r="N998" s="44">
        <v>0</v>
      </c>
      <c r="O998" s="44"/>
    </row>
    <row r="999" spans="1:15" x14ac:dyDescent="0.15">
      <c r="A999" s="121">
        <f t="shared" si="672"/>
        <v>400104</v>
      </c>
      <c r="B999" s="121" t="s">
        <v>1300</v>
      </c>
      <c r="C999" s="121">
        <v>4001</v>
      </c>
      <c r="D999" s="44">
        <v>4</v>
      </c>
      <c r="E999" s="44">
        <v>400</v>
      </c>
      <c r="F999" s="44">
        <f t="shared" si="671"/>
        <v>60</v>
      </c>
      <c r="G999" s="44">
        <v>0.8</v>
      </c>
      <c r="H999" s="44">
        <v>0.8</v>
      </c>
      <c r="I999" s="44">
        <v>0.8</v>
      </c>
      <c r="J999" s="44">
        <v>0.4</v>
      </c>
      <c r="K999" s="44">
        <v>0</v>
      </c>
      <c r="L999" s="44">
        <v>0</v>
      </c>
      <c r="M999" s="44">
        <v>3002</v>
      </c>
      <c r="N999" s="44">
        <v>0</v>
      </c>
      <c r="O999" s="44"/>
    </row>
    <row r="1000" spans="1:15" x14ac:dyDescent="0.15">
      <c r="A1000" s="121">
        <f t="shared" si="672"/>
        <v>400105</v>
      </c>
      <c r="B1000" s="121" t="s">
        <v>1300</v>
      </c>
      <c r="C1000" s="121">
        <v>4001</v>
      </c>
      <c r="D1000" s="44">
        <v>5</v>
      </c>
      <c r="E1000" s="44">
        <v>0</v>
      </c>
      <c r="F1000" s="44">
        <f t="shared" si="671"/>
        <v>0</v>
      </c>
      <c r="G1000" s="44">
        <v>1</v>
      </c>
      <c r="H1000" s="44">
        <v>1</v>
      </c>
      <c r="I1000" s="44">
        <v>1</v>
      </c>
      <c r="J1000" s="44">
        <v>0.5</v>
      </c>
      <c r="K1000" s="44">
        <v>0</v>
      </c>
      <c r="L1000" s="44">
        <v>0</v>
      </c>
      <c r="M1000" s="44">
        <v>3002</v>
      </c>
      <c r="N1000" s="44">
        <v>0</v>
      </c>
      <c r="O1000" s="44"/>
    </row>
    <row r="1001" spans="1:15" x14ac:dyDescent="0.15">
      <c r="A1001" s="121">
        <f t="shared" si="672"/>
        <v>400200</v>
      </c>
      <c r="B1001" s="121" t="s">
        <v>1301</v>
      </c>
      <c r="C1001" s="121">
        <v>4002</v>
      </c>
      <c r="D1001" s="44">
        <v>0</v>
      </c>
      <c r="E1001" s="44">
        <v>20</v>
      </c>
      <c r="F1001" s="44">
        <f t="shared" si="671"/>
        <v>10</v>
      </c>
      <c r="G1001" s="44">
        <v>0</v>
      </c>
      <c r="H1001" s="44">
        <v>0</v>
      </c>
      <c r="I1001" s="44">
        <v>0</v>
      </c>
      <c r="J1001" s="44">
        <v>0</v>
      </c>
      <c r="K1001" s="44">
        <v>0</v>
      </c>
      <c r="L1001" s="44">
        <v>0</v>
      </c>
      <c r="M1001" s="44">
        <v>3002</v>
      </c>
      <c r="N1001" s="44">
        <v>0</v>
      </c>
      <c r="O1001" s="44"/>
    </row>
    <row r="1002" spans="1:15" x14ac:dyDescent="0.15">
      <c r="A1002" s="121">
        <f t="shared" si="672"/>
        <v>400201</v>
      </c>
      <c r="B1002" s="121" t="s">
        <v>1301</v>
      </c>
      <c r="C1002" s="121">
        <v>4002</v>
      </c>
      <c r="D1002" s="44">
        <v>1</v>
      </c>
      <c r="E1002" s="44">
        <v>50</v>
      </c>
      <c r="F1002" s="44">
        <f t="shared" si="671"/>
        <v>25</v>
      </c>
      <c r="G1002" s="44">
        <v>0.2</v>
      </c>
      <c r="H1002" s="44">
        <v>0.2</v>
      </c>
      <c r="I1002" s="44">
        <v>0.2</v>
      </c>
      <c r="J1002" s="44">
        <v>0.1</v>
      </c>
      <c r="K1002" s="44">
        <v>0</v>
      </c>
      <c r="L1002" s="44">
        <v>0</v>
      </c>
      <c r="M1002" s="44">
        <v>3002</v>
      </c>
      <c r="N1002" s="44">
        <v>0</v>
      </c>
      <c r="O1002" s="44"/>
    </row>
    <row r="1003" spans="1:15" x14ac:dyDescent="0.15">
      <c r="A1003" s="121">
        <f t="shared" si="672"/>
        <v>400202</v>
      </c>
      <c r="B1003" s="121" t="s">
        <v>1301</v>
      </c>
      <c r="C1003" s="121">
        <v>4002</v>
      </c>
      <c r="D1003" s="44">
        <v>2</v>
      </c>
      <c r="E1003" s="44">
        <v>100</v>
      </c>
      <c r="F1003" s="44">
        <f t="shared" si="671"/>
        <v>40</v>
      </c>
      <c r="G1003" s="44">
        <v>0.4</v>
      </c>
      <c r="H1003" s="44">
        <v>0.4</v>
      </c>
      <c r="I1003" s="44">
        <v>0.4</v>
      </c>
      <c r="J1003" s="44">
        <v>0.2</v>
      </c>
      <c r="K1003" s="44">
        <v>0</v>
      </c>
      <c r="L1003" s="44">
        <v>0</v>
      </c>
      <c r="M1003" s="44">
        <v>3002</v>
      </c>
      <c r="N1003" s="44">
        <v>0</v>
      </c>
      <c r="O1003" s="44"/>
    </row>
    <row r="1004" spans="1:15" x14ac:dyDescent="0.15">
      <c r="A1004" s="121">
        <f t="shared" si="672"/>
        <v>400203</v>
      </c>
      <c r="B1004" s="121" t="s">
        <v>1301</v>
      </c>
      <c r="C1004" s="121">
        <v>4002</v>
      </c>
      <c r="D1004" s="44">
        <v>3</v>
      </c>
      <c r="E1004" s="44">
        <v>200</v>
      </c>
      <c r="F1004" s="44">
        <f t="shared" si="671"/>
        <v>50</v>
      </c>
      <c r="G1004" s="44">
        <v>0.6</v>
      </c>
      <c r="H1004" s="44">
        <v>0.6</v>
      </c>
      <c r="I1004" s="44">
        <v>0.6</v>
      </c>
      <c r="J1004" s="44">
        <v>0.3</v>
      </c>
      <c r="K1004" s="44">
        <v>0</v>
      </c>
      <c r="L1004" s="44">
        <v>0</v>
      </c>
      <c r="M1004" s="44">
        <v>3002</v>
      </c>
      <c r="N1004" s="44">
        <v>0</v>
      </c>
      <c r="O1004" s="44"/>
    </row>
    <row r="1005" spans="1:15" x14ac:dyDescent="0.15">
      <c r="A1005" s="121">
        <f t="shared" si="672"/>
        <v>400204</v>
      </c>
      <c r="B1005" s="121" t="s">
        <v>1301</v>
      </c>
      <c r="C1005" s="121">
        <v>4002</v>
      </c>
      <c r="D1005" s="44">
        <v>4</v>
      </c>
      <c r="E1005" s="44">
        <v>400</v>
      </c>
      <c r="F1005" s="44">
        <f t="shared" si="671"/>
        <v>60</v>
      </c>
      <c r="G1005" s="44">
        <v>0.8</v>
      </c>
      <c r="H1005" s="44">
        <v>0.8</v>
      </c>
      <c r="I1005" s="44">
        <v>0.8</v>
      </c>
      <c r="J1005" s="44">
        <v>0.4</v>
      </c>
      <c r="K1005" s="44">
        <v>0</v>
      </c>
      <c r="L1005" s="44">
        <v>0</v>
      </c>
      <c r="M1005" s="44">
        <v>3002</v>
      </c>
      <c r="N1005" s="44">
        <v>0</v>
      </c>
      <c r="O1005" s="44"/>
    </row>
    <row r="1006" spans="1:15" x14ac:dyDescent="0.15">
      <c r="A1006" s="121">
        <f t="shared" si="672"/>
        <v>400205</v>
      </c>
      <c r="B1006" s="121" t="s">
        <v>1301</v>
      </c>
      <c r="C1006" s="121">
        <v>4002</v>
      </c>
      <c r="D1006" s="44">
        <v>5</v>
      </c>
      <c r="E1006" s="44">
        <v>0</v>
      </c>
      <c r="F1006" s="44">
        <f t="shared" si="671"/>
        <v>0</v>
      </c>
      <c r="G1006" s="44">
        <v>1</v>
      </c>
      <c r="H1006" s="44">
        <v>1</v>
      </c>
      <c r="I1006" s="44">
        <v>1</v>
      </c>
      <c r="J1006" s="44">
        <v>0.5</v>
      </c>
      <c r="K1006" s="44">
        <v>0</v>
      </c>
      <c r="L1006" s="44">
        <v>0</v>
      </c>
      <c r="M1006" s="44">
        <v>3002</v>
      </c>
      <c r="N1006" s="44">
        <v>0</v>
      </c>
      <c r="O1006" s="44"/>
    </row>
    <row r="1007" spans="1:15" x14ac:dyDescent="0.15">
      <c r="A1007" s="121">
        <f t="shared" si="672"/>
        <v>400300</v>
      </c>
      <c r="B1007" s="121" t="s">
        <v>1274</v>
      </c>
      <c r="C1007" s="121">
        <v>4003</v>
      </c>
      <c r="D1007" s="44">
        <v>0</v>
      </c>
      <c r="E1007" s="44">
        <v>20</v>
      </c>
      <c r="F1007" s="44">
        <f t="shared" si="671"/>
        <v>10</v>
      </c>
      <c r="G1007" s="44">
        <v>0</v>
      </c>
      <c r="H1007" s="44">
        <v>0</v>
      </c>
      <c r="I1007" s="44">
        <v>0</v>
      </c>
      <c r="J1007" s="44">
        <v>0</v>
      </c>
      <c r="K1007" s="44">
        <v>0</v>
      </c>
      <c r="L1007" s="44">
        <v>0</v>
      </c>
      <c r="M1007" s="44">
        <v>3002</v>
      </c>
      <c r="N1007" s="44">
        <v>0</v>
      </c>
      <c r="O1007" s="44"/>
    </row>
    <row r="1008" spans="1:15" x14ac:dyDescent="0.15">
      <c r="A1008" s="121">
        <f t="shared" si="672"/>
        <v>400301</v>
      </c>
      <c r="B1008" s="121" t="s">
        <v>1274</v>
      </c>
      <c r="C1008" s="121">
        <v>4003</v>
      </c>
      <c r="D1008" s="44">
        <v>1</v>
      </c>
      <c r="E1008" s="44">
        <v>50</v>
      </c>
      <c r="F1008" s="44">
        <f t="shared" si="671"/>
        <v>25</v>
      </c>
      <c r="G1008" s="44">
        <v>0.2</v>
      </c>
      <c r="H1008" s="44">
        <v>0.2</v>
      </c>
      <c r="I1008" s="44">
        <v>0.2</v>
      </c>
      <c r="J1008" s="44">
        <v>0.1</v>
      </c>
      <c r="K1008" s="44">
        <v>0</v>
      </c>
      <c r="L1008" s="44">
        <v>0</v>
      </c>
      <c r="M1008" s="44">
        <v>3002</v>
      </c>
      <c r="N1008" s="44">
        <v>0</v>
      </c>
      <c r="O1008" s="44"/>
    </row>
    <row r="1009" spans="1:15" x14ac:dyDescent="0.15">
      <c r="A1009" s="121">
        <f t="shared" si="672"/>
        <v>400302</v>
      </c>
      <c r="B1009" s="121" t="s">
        <v>1274</v>
      </c>
      <c r="C1009" s="121">
        <v>4003</v>
      </c>
      <c r="D1009" s="44">
        <v>2</v>
      </c>
      <c r="E1009" s="44">
        <v>100</v>
      </c>
      <c r="F1009" s="44">
        <f t="shared" si="671"/>
        <v>40</v>
      </c>
      <c r="G1009" s="44">
        <v>0.4</v>
      </c>
      <c r="H1009" s="44">
        <v>0.4</v>
      </c>
      <c r="I1009" s="44">
        <v>0.4</v>
      </c>
      <c r="J1009" s="44">
        <v>0.2</v>
      </c>
      <c r="K1009" s="44">
        <v>0</v>
      </c>
      <c r="L1009" s="44">
        <v>0</v>
      </c>
      <c r="M1009" s="44">
        <v>3002</v>
      </c>
      <c r="N1009" s="44">
        <v>0</v>
      </c>
      <c r="O1009" s="44"/>
    </row>
    <row r="1010" spans="1:15" x14ac:dyDescent="0.15">
      <c r="A1010" s="121">
        <f t="shared" si="672"/>
        <v>400303</v>
      </c>
      <c r="B1010" s="121" t="s">
        <v>1274</v>
      </c>
      <c r="C1010" s="121">
        <v>4003</v>
      </c>
      <c r="D1010" s="44">
        <v>3</v>
      </c>
      <c r="E1010" s="44">
        <v>200</v>
      </c>
      <c r="F1010" s="44">
        <f t="shared" si="671"/>
        <v>50</v>
      </c>
      <c r="G1010" s="44">
        <v>0.6</v>
      </c>
      <c r="H1010" s="44">
        <v>0.6</v>
      </c>
      <c r="I1010" s="44">
        <v>0.6</v>
      </c>
      <c r="J1010" s="44">
        <v>0.3</v>
      </c>
      <c r="K1010" s="44">
        <v>0</v>
      </c>
      <c r="L1010" s="44">
        <v>0</v>
      </c>
      <c r="M1010" s="44">
        <v>3002</v>
      </c>
      <c r="N1010" s="44">
        <v>0</v>
      </c>
      <c r="O1010" s="44"/>
    </row>
    <row r="1011" spans="1:15" x14ac:dyDescent="0.15">
      <c r="A1011" s="121">
        <f t="shared" si="672"/>
        <v>400304</v>
      </c>
      <c r="B1011" s="121" t="s">
        <v>1274</v>
      </c>
      <c r="C1011" s="121">
        <v>4003</v>
      </c>
      <c r="D1011" s="44">
        <v>4</v>
      </c>
      <c r="E1011" s="44">
        <v>400</v>
      </c>
      <c r="F1011" s="44">
        <f t="shared" si="671"/>
        <v>60</v>
      </c>
      <c r="G1011" s="44">
        <v>0.8</v>
      </c>
      <c r="H1011" s="44">
        <v>0.8</v>
      </c>
      <c r="I1011" s="44">
        <v>0.8</v>
      </c>
      <c r="J1011" s="44">
        <v>0.4</v>
      </c>
      <c r="K1011" s="44">
        <v>0</v>
      </c>
      <c r="L1011" s="44">
        <v>0</v>
      </c>
      <c r="M1011" s="44">
        <v>3002</v>
      </c>
      <c r="N1011" s="44">
        <v>0</v>
      </c>
      <c r="O1011" s="44"/>
    </row>
    <row r="1012" spans="1:15" x14ac:dyDescent="0.15">
      <c r="A1012" s="121">
        <f t="shared" si="672"/>
        <v>400305</v>
      </c>
      <c r="B1012" s="121" t="s">
        <v>1274</v>
      </c>
      <c r="C1012" s="121">
        <v>4003</v>
      </c>
      <c r="D1012" s="44">
        <v>5</v>
      </c>
      <c r="E1012" s="44">
        <v>0</v>
      </c>
      <c r="F1012" s="44">
        <f t="shared" si="671"/>
        <v>0</v>
      </c>
      <c r="G1012" s="44">
        <v>1</v>
      </c>
      <c r="H1012" s="44">
        <v>1</v>
      </c>
      <c r="I1012" s="44">
        <v>1</v>
      </c>
      <c r="J1012" s="44">
        <v>0.5</v>
      </c>
      <c r="K1012" s="44">
        <v>0</v>
      </c>
      <c r="L1012" s="44">
        <v>0</v>
      </c>
      <c r="M1012" s="44">
        <v>3002</v>
      </c>
      <c r="N1012" s="44">
        <v>0</v>
      </c>
      <c r="O1012" s="44"/>
    </row>
    <row r="1013" spans="1:15" x14ac:dyDescent="0.15">
      <c r="A1013" s="121">
        <f t="shared" si="672"/>
        <v>400400</v>
      </c>
      <c r="B1013" s="121" t="s">
        <v>1276</v>
      </c>
      <c r="C1013" s="121">
        <v>4004</v>
      </c>
      <c r="D1013" s="44">
        <v>0</v>
      </c>
      <c r="E1013" s="44">
        <v>20</v>
      </c>
      <c r="F1013" s="44">
        <f t="shared" si="671"/>
        <v>10</v>
      </c>
      <c r="G1013" s="44">
        <v>0</v>
      </c>
      <c r="H1013" s="44">
        <v>0</v>
      </c>
      <c r="I1013" s="44">
        <v>0</v>
      </c>
      <c r="J1013" s="44">
        <v>0</v>
      </c>
      <c r="K1013" s="44">
        <v>0</v>
      </c>
      <c r="L1013" s="44">
        <v>0</v>
      </c>
      <c r="M1013" s="44">
        <v>3002</v>
      </c>
      <c r="N1013" s="44">
        <v>0</v>
      </c>
      <c r="O1013" s="44"/>
    </row>
    <row r="1014" spans="1:15" x14ac:dyDescent="0.15">
      <c r="A1014" s="121">
        <f t="shared" si="672"/>
        <v>400401</v>
      </c>
      <c r="B1014" s="121" t="s">
        <v>1276</v>
      </c>
      <c r="C1014" s="121">
        <v>4004</v>
      </c>
      <c r="D1014" s="44">
        <v>1</v>
      </c>
      <c r="E1014" s="44">
        <v>50</v>
      </c>
      <c r="F1014" s="44">
        <f t="shared" si="671"/>
        <v>25</v>
      </c>
      <c r="G1014" s="44">
        <v>0.2</v>
      </c>
      <c r="H1014" s="44">
        <v>0.2</v>
      </c>
      <c r="I1014" s="44">
        <v>0.2</v>
      </c>
      <c r="J1014" s="44">
        <v>0.1</v>
      </c>
      <c r="K1014" s="44">
        <v>0</v>
      </c>
      <c r="L1014" s="44">
        <v>0</v>
      </c>
      <c r="M1014" s="44">
        <v>3002</v>
      </c>
      <c r="N1014" s="44">
        <v>0</v>
      </c>
      <c r="O1014" s="44"/>
    </row>
    <row r="1015" spans="1:15" x14ac:dyDescent="0.15">
      <c r="A1015" s="121">
        <f t="shared" si="672"/>
        <v>400402</v>
      </c>
      <c r="B1015" s="121" t="s">
        <v>1276</v>
      </c>
      <c r="C1015" s="121">
        <v>4004</v>
      </c>
      <c r="D1015" s="44">
        <v>2</v>
      </c>
      <c r="E1015" s="44">
        <v>100</v>
      </c>
      <c r="F1015" s="44">
        <f t="shared" si="671"/>
        <v>40</v>
      </c>
      <c r="G1015" s="44">
        <v>0.4</v>
      </c>
      <c r="H1015" s="44">
        <v>0.4</v>
      </c>
      <c r="I1015" s="44">
        <v>0.4</v>
      </c>
      <c r="J1015" s="44">
        <v>0.2</v>
      </c>
      <c r="K1015" s="44">
        <v>0</v>
      </c>
      <c r="L1015" s="44">
        <v>0</v>
      </c>
      <c r="M1015" s="44">
        <v>3002</v>
      </c>
      <c r="N1015" s="44">
        <v>0</v>
      </c>
      <c r="O1015" s="44"/>
    </row>
    <row r="1016" spans="1:15" x14ac:dyDescent="0.15">
      <c r="A1016" s="121">
        <f t="shared" si="672"/>
        <v>400403</v>
      </c>
      <c r="B1016" s="121" t="s">
        <v>1276</v>
      </c>
      <c r="C1016" s="121">
        <v>4004</v>
      </c>
      <c r="D1016" s="44">
        <v>3</v>
      </c>
      <c r="E1016" s="44">
        <v>200</v>
      </c>
      <c r="F1016" s="44">
        <f t="shared" si="671"/>
        <v>50</v>
      </c>
      <c r="G1016" s="44">
        <v>0.6</v>
      </c>
      <c r="H1016" s="44">
        <v>0.6</v>
      </c>
      <c r="I1016" s="44">
        <v>0.6</v>
      </c>
      <c r="J1016" s="44">
        <v>0.3</v>
      </c>
      <c r="K1016" s="44">
        <v>0</v>
      </c>
      <c r="L1016" s="44">
        <v>0</v>
      </c>
      <c r="M1016" s="44">
        <v>3002</v>
      </c>
      <c r="N1016" s="44">
        <v>0</v>
      </c>
      <c r="O1016" s="44"/>
    </row>
    <row r="1017" spans="1:15" x14ac:dyDescent="0.15">
      <c r="A1017" s="121">
        <f t="shared" si="672"/>
        <v>400404</v>
      </c>
      <c r="B1017" s="121" t="s">
        <v>1276</v>
      </c>
      <c r="C1017" s="121">
        <v>4004</v>
      </c>
      <c r="D1017" s="44">
        <v>4</v>
      </c>
      <c r="E1017" s="44">
        <v>400</v>
      </c>
      <c r="F1017" s="44">
        <f t="shared" ref="F1017:F1018" si="673">F1011</f>
        <v>60</v>
      </c>
      <c r="G1017" s="44">
        <v>0.8</v>
      </c>
      <c r="H1017" s="44">
        <v>0.8</v>
      </c>
      <c r="I1017" s="44">
        <v>0.8</v>
      </c>
      <c r="J1017" s="44">
        <v>0.4</v>
      </c>
      <c r="K1017" s="44">
        <v>0</v>
      </c>
      <c r="L1017" s="44">
        <v>0</v>
      </c>
      <c r="M1017" s="44">
        <v>3002</v>
      </c>
      <c r="N1017" s="44">
        <v>0</v>
      </c>
      <c r="O1017" s="44"/>
    </row>
    <row r="1018" spans="1:15" x14ac:dyDescent="0.15">
      <c r="A1018" s="121">
        <f t="shared" si="672"/>
        <v>400405</v>
      </c>
      <c r="B1018" s="121" t="s">
        <v>1276</v>
      </c>
      <c r="C1018" s="121">
        <v>4004</v>
      </c>
      <c r="D1018" s="44">
        <v>5</v>
      </c>
      <c r="E1018" s="44">
        <v>0</v>
      </c>
      <c r="F1018" s="44">
        <f t="shared" si="673"/>
        <v>0</v>
      </c>
      <c r="G1018" s="44">
        <v>1</v>
      </c>
      <c r="H1018" s="44">
        <v>1</v>
      </c>
      <c r="I1018" s="44">
        <v>1</v>
      </c>
      <c r="J1018" s="44">
        <v>0.5</v>
      </c>
      <c r="K1018" s="44">
        <v>0</v>
      </c>
      <c r="L1018" s="44">
        <v>0</v>
      </c>
      <c r="M1018" s="44">
        <v>3002</v>
      </c>
      <c r="N1018" s="44">
        <v>0</v>
      </c>
      <c r="O1018" s="44"/>
    </row>
    <row r="1019" spans="1:15" x14ac:dyDescent="0.15">
      <c r="A1019" s="121">
        <v>800000</v>
      </c>
      <c r="B1019" s="121" t="s">
        <v>1304</v>
      </c>
      <c r="C1019" s="121">
        <v>8000</v>
      </c>
      <c r="D1019" s="44">
        <v>0</v>
      </c>
      <c r="E1019" s="44">
        <v>20</v>
      </c>
      <c r="F1019" s="44">
        <v>0</v>
      </c>
      <c r="G1019" s="44">
        <v>0</v>
      </c>
      <c r="H1019" s="44">
        <v>0</v>
      </c>
      <c r="I1019" s="44">
        <v>0</v>
      </c>
      <c r="J1019" s="44">
        <v>0</v>
      </c>
      <c r="K1019" s="44">
        <v>0</v>
      </c>
      <c r="L1019" s="44">
        <v>0</v>
      </c>
      <c r="M1019" s="44">
        <v>8000</v>
      </c>
      <c r="N1019" s="44">
        <v>3009</v>
      </c>
      <c r="O1019" s="44"/>
    </row>
    <row r="1020" spans="1:15" x14ac:dyDescent="0.15">
      <c r="D1020" s="5"/>
    </row>
    <row r="1021" spans="1:15" x14ac:dyDescent="0.15">
      <c r="D1021" s="5"/>
    </row>
    <row r="1022" spans="1:15" x14ac:dyDescent="0.15">
      <c r="D1022" s="5"/>
    </row>
    <row r="1023" spans="1:15" x14ac:dyDescent="0.15">
      <c r="D1023" s="5"/>
    </row>
    <row r="1024" spans="1:15" x14ac:dyDescent="0.15">
      <c r="D1024" s="5"/>
    </row>
    <row r="1025" spans="4:4" x14ac:dyDescent="0.15">
      <c r="D1025" s="5"/>
    </row>
    <row r="1026" spans="4:4" x14ac:dyDescent="0.15">
      <c r="D1026" s="5"/>
    </row>
    <row r="1027" spans="4:4" x14ac:dyDescent="0.15">
      <c r="D1027" s="5"/>
    </row>
    <row r="1028" spans="4:4" x14ac:dyDescent="0.15">
      <c r="D1028" s="5"/>
    </row>
    <row r="1029" spans="4:4" x14ac:dyDescent="0.15">
      <c r="D1029" s="5"/>
    </row>
    <row r="1030" spans="4:4" x14ac:dyDescent="0.15">
      <c r="D1030" s="5"/>
    </row>
    <row r="1031" spans="4:4" x14ac:dyDescent="0.15">
      <c r="D1031" s="5"/>
    </row>
    <row r="1032" spans="4:4" x14ac:dyDescent="0.15">
      <c r="D1032" s="5"/>
    </row>
    <row r="1033" spans="4:4" x14ac:dyDescent="0.15">
      <c r="D1033" s="5"/>
    </row>
    <row r="1034" spans="4:4" x14ac:dyDescent="0.15">
      <c r="D1034" s="5"/>
    </row>
    <row r="1035" spans="4:4" x14ac:dyDescent="0.15">
      <c r="D1035" s="5"/>
    </row>
    <row r="1036" spans="4:4" x14ac:dyDescent="0.15">
      <c r="D1036" s="5"/>
    </row>
    <row r="1037" spans="4:4" x14ac:dyDescent="0.15">
      <c r="D1037" s="5"/>
    </row>
    <row r="1038" spans="4:4" x14ac:dyDescent="0.15">
      <c r="D1038" s="5"/>
    </row>
    <row r="1039" spans="4:4" x14ac:dyDescent="0.15">
      <c r="D1039" s="5"/>
    </row>
    <row r="1040" spans="4:4" x14ac:dyDescent="0.15">
      <c r="D1040" s="5"/>
    </row>
    <row r="1041" spans="4:4" x14ac:dyDescent="0.15">
      <c r="D1041" s="5"/>
    </row>
    <row r="1042" spans="4:4" x14ac:dyDescent="0.15">
      <c r="D1042" s="5"/>
    </row>
    <row r="1043" spans="4:4" x14ac:dyDescent="0.15">
      <c r="D1043" s="5"/>
    </row>
    <row r="1044" spans="4:4" x14ac:dyDescent="0.15">
      <c r="D1044" s="5"/>
    </row>
    <row r="1045" spans="4:4" x14ac:dyDescent="0.15">
      <c r="D1045" s="5"/>
    </row>
    <row r="1046" spans="4:4" x14ac:dyDescent="0.15">
      <c r="D1046" s="5"/>
    </row>
    <row r="1047" spans="4:4" x14ac:dyDescent="0.15">
      <c r="D1047" s="5"/>
    </row>
    <row r="1048" spans="4:4" x14ac:dyDescent="0.15">
      <c r="D1048" s="5"/>
    </row>
    <row r="1049" spans="4:4" x14ac:dyDescent="0.15">
      <c r="D1049" s="5"/>
    </row>
    <row r="1050" spans="4:4" x14ac:dyDescent="0.15">
      <c r="D1050" s="5"/>
    </row>
    <row r="1051" spans="4:4" x14ac:dyDescent="0.15">
      <c r="D1051" s="5"/>
    </row>
    <row r="1052" spans="4:4" x14ac:dyDescent="0.15">
      <c r="D1052" s="5"/>
    </row>
    <row r="1053" spans="4:4" x14ac:dyDescent="0.15">
      <c r="D1053" s="5"/>
    </row>
    <row r="1054" spans="4:4" x14ac:dyDescent="0.15">
      <c r="D1054" s="5"/>
    </row>
    <row r="1055" spans="4:4" x14ac:dyDescent="0.15">
      <c r="D1055" s="5"/>
    </row>
    <row r="1056" spans="4:4" x14ac:dyDescent="0.15">
      <c r="D1056" s="5"/>
    </row>
    <row r="1057" spans="4:4" x14ac:dyDescent="0.15">
      <c r="D1057" s="5"/>
    </row>
    <row r="1058" spans="4:4" x14ac:dyDescent="0.15">
      <c r="D1058" s="5"/>
    </row>
    <row r="1059" spans="4:4" x14ac:dyDescent="0.15">
      <c r="D1059" s="5"/>
    </row>
    <row r="1060" spans="4:4" x14ac:dyDescent="0.15">
      <c r="D1060" s="5"/>
    </row>
    <row r="1061" spans="4:4" x14ac:dyDescent="0.15">
      <c r="D1061" s="5"/>
    </row>
    <row r="1062" spans="4:4" x14ac:dyDescent="0.15">
      <c r="D1062" s="5"/>
    </row>
    <row r="1063" spans="4:4" x14ac:dyDescent="0.15">
      <c r="D1063" s="5"/>
    </row>
    <row r="1064" spans="4:4" x14ac:dyDescent="0.15">
      <c r="D1064" s="5"/>
    </row>
    <row r="1065" spans="4:4" x14ac:dyDescent="0.15">
      <c r="D1065" s="5"/>
    </row>
    <row r="1066" spans="4:4" x14ac:dyDescent="0.15">
      <c r="D1066" s="5"/>
    </row>
    <row r="1067" spans="4:4" x14ac:dyDescent="0.15">
      <c r="D1067" s="5"/>
    </row>
    <row r="1068" spans="4:4" x14ac:dyDescent="0.15">
      <c r="D1068" s="5"/>
    </row>
    <row r="1069" spans="4:4" x14ac:dyDescent="0.15">
      <c r="D1069" s="5"/>
    </row>
    <row r="1070" spans="4:4" x14ac:dyDescent="0.15">
      <c r="D1070" s="5"/>
    </row>
    <row r="1071" spans="4:4" x14ac:dyDescent="0.15">
      <c r="D1071" s="5"/>
    </row>
    <row r="1072" spans="4:4" x14ac:dyDescent="0.15">
      <c r="D1072" s="5"/>
    </row>
    <row r="1073" spans="4:4" x14ac:dyDescent="0.15">
      <c r="D1073" s="5"/>
    </row>
    <row r="1074" spans="4:4" x14ac:dyDescent="0.15">
      <c r="D1074" s="5"/>
    </row>
    <row r="1075" spans="4:4" x14ac:dyDescent="0.15">
      <c r="D1075" s="5"/>
    </row>
    <row r="1076" spans="4:4" x14ac:dyDescent="0.15">
      <c r="D1076" s="5"/>
    </row>
    <row r="1077" spans="4:4" x14ac:dyDescent="0.15">
      <c r="D1077" s="5"/>
    </row>
    <row r="1078" spans="4:4" x14ac:dyDescent="0.15">
      <c r="D1078" s="5"/>
    </row>
    <row r="1079" spans="4:4" x14ac:dyDescent="0.15">
      <c r="D1079" s="5"/>
    </row>
    <row r="1080" spans="4:4" x14ac:dyDescent="0.15">
      <c r="D1080" s="5"/>
    </row>
    <row r="1081" spans="4:4" x14ac:dyDescent="0.15">
      <c r="D1081" s="5"/>
    </row>
    <row r="1082" spans="4:4" x14ac:dyDescent="0.15">
      <c r="D1082" s="5"/>
    </row>
    <row r="1083" spans="4:4" x14ac:dyDescent="0.15">
      <c r="D1083" s="5"/>
    </row>
    <row r="1084" spans="4:4" x14ac:dyDescent="0.15">
      <c r="D1084" s="5"/>
    </row>
    <row r="1085" spans="4:4" x14ac:dyDescent="0.15">
      <c r="D1085" s="5"/>
    </row>
    <row r="1086" spans="4:4" x14ac:dyDescent="0.15">
      <c r="D1086" s="5"/>
    </row>
    <row r="1087" spans="4:4" x14ac:dyDescent="0.15">
      <c r="D1087" s="5"/>
    </row>
    <row r="1088" spans="4:4" x14ac:dyDescent="0.15">
      <c r="D1088" s="5"/>
    </row>
    <row r="1089" spans="4:4" x14ac:dyDescent="0.15">
      <c r="D1089" s="5"/>
    </row>
    <row r="1090" spans="4:4" x14ac:dyDescent="0.15">
      <c r="D1090" s="5"/>
    </row>
    <row r="1091" spans="4:4" x14ac:dyDescent="0.15">
      <c r="D1091" s="5"/>
    </row>
    <row r="1092" spans="4:4" x14ac:dyDescent="0.15">
      <c r="D1092" s="5"/>
    </row>
    <row r="1093" spans="4:4" x14ac:dyDescent="0.15">
      <c r="D1093" s="5"/>
    </row>
    <row r="1094" spans="4:4" x14ac:dyDescent="0.15">
      <c r="D1094" s="5"/>
    </row>
    <row r="1095" spans="4:4" x14ac:dyDescent="0.15">
      <c r="D1095" s="5"/>
    </row>
    <row r="1096" spans="4:4" x14ac:dyDescent="0.15">
      <c r="D1096" s="5"/>
    </row>
    <row r="1097" spans="4:4" x14ac:dyDescent="0.15">
      <c r="D1097" s="5"/>
    </row>
    <row r="1098" spans="4:4" x14ac:dyDescent="0.15">
      <c r="D1098" s="5"/>
    </row>
    <row r="1099" spans="4:4" x14ac:dyDescent="0.15">
      <c r="D1099" s="5"/>
    </row>
    <row r="1100" spans="4:4" x14ac:dyDescent="0.15">
      <c r="D1100" s="5"/>
    </row>
    <row r="1101" spans="4:4" x14ac:dyDescent="0.15">
      <c r="D1101" s="5"/>
    </row>
    <row r="1102" spans="4:4" x14ac:dyDescent="0.15">
      <c r="D1102" s="5"/>
    </row>
    <row r="1103" spans="4:4" x14ac:dyDescent="0.15">
      <c r="D1103" s="5"/>
    </row>
    <row r="1104" spans="4:4" x14ac:dyDescent="0.15">
      <c r="D1104" s="5"/>
    </row>
    <row r="1105" spans="4:4" x14ac:dyDescent="0.15">
      <c r="D1105" s="5"/>
    </row>
    <row r="1106" spans="4:4" x14ac:dyDescent="0.15">
      <c r="D1106" s="5"/>
    </row>
    <row r="1107" spans="4:4" x14ac:dyDescent="0.15">
      <c r="D1107" s="5"/>
    </row>
    <row r="1108" spans="4:4" x14ac:dyDescent="0.15">
      <c r="D1108" s="5"/>
    </row>
    <row r="1109" spans="4:4" x14ac:dyDescent="0.15">
      <c r="D1109" s="5"/>
    </row>
    <row r="1110" spans="4:4" x14ac:dyDescent="0.15">
      <c r="D1110" s="5"/>
    </row>
    <row r="1111" spans="4:4" x14ac:dyDescent="0.15">
      <c r="D1111" s="5"/>
    </row>
    <row r="1112" spans="4:4" x14ac:dyDescent="0.15">
      <c r="D1112" s="5"/>
    </row>
    <row r="1113" spans="4:4" x14ac:dyDescent="0.15">
      <c r="D1113" s="5"/>
    </row>
    <row r="1114" spans="4:4" x14ac:dyDescent="0.15">
      <c r="D1114" s="5"/>
    </row>
    <row r="1115" spans="4:4" x14ac:dyDescent="0.15">
      <c r="D1115" s="5"/>
    </row>
    <row r="1116" spans="4:4" x14ac:dyDescent="0.15">
      <c r="D1116" s="5"/>
    </row>
    <row r="1117" spans="4:4" x14ac:dyDescent="0.15">
      <c r="D1117" s="5"/>
    </row>
    <row r="1118" spans="4:4" x14ac:dyDescent="0.15">
      <c r="D1118" s="5"/>
    </row>
    <row r="1119" spans="4:4" x14ac:dyDescent="0.15">
      <c r="D1119" s="5"/>
    </row>
    <row r="1120" spans="4:4" x14ac:dyDescent="0.15">
      <c r="D1120" s="5"/>
    </row>
    <row r="1121" spans="4:4" x14ac:dyDescent="0.15">
      <c r="D1121" s="5"/>
    </row>
    <row r="1122" spans="4:4" x14ac:dyDescent="0.15">
      <c r="D1122" s="5"/>
    </row>
    <row r="1123" spans="4:4" x14ac:dyDescent="0.15">
      <c r="D1123" s="5"/>
    </row>
    <row r="1124" spans="4:4" x14ac:dyDescent="0.15">
      <c r="D1124" s="5"/>
    </row>
    <row r="1125" spans="4:4" x14ac:dyDescent="0.15">
      <c r="D1125" s="5"/>
    </row>
    <row r="1126" spans="4:4" x14ac:dyDescent="0.15">
      <c r="D1126" s="5"/>
    </row>
    <row r="1127" spans="4:4" x14ac:dyDescent="0.15">
      <c r="D1127" s="5"/>
    </row>
    <row r="1128" spans="4:4" x14ac:dyDescent="0.15">
      <c r="D1128" s="5"/>
    </row>
    <row r="1129" spans="4:4" x14ac:dyDescent="0.15">
      <c r="D1129" s="5"/>
    </row>
    <row r="1130" spans="4:4" x14ac:dyDescent="0.15">
      <c r="D1130" s="5"/>
    </row>
    <row r="1131" spans="4:4" x14ac:dyDescent="0.15">
      <c r="D1131" s="5"/>
    </row>
    <row r="1132" spans="4:4" x14ac:dyDescent="0.15">
      <c r="D1132" s="5"/>
    </row>
    <row r="1133" spans="4:4" x14ac:dyDescent="0.15">
      <c r="D1133" s="5"/>
    </row>
    <row r="1134" spans="4:4" x14ac:dyDescent="0.15">
      <c r="D1134" s="5"/>
    </row>
    <row r="1135" spans="4:4" x14ac:dyDescent="0.15">
      <c r="D1135" s="5"/>
    </row>
    <row r="1136" spans="4:4" x14ac:dyDescent="0.15">
      <c r="D1136" s="5"/>
    </row>
    <row r="1137" spans="4:4" x14ac:dyDescent="0.15">
      <c r="D1137" s="5"/>
    </row>
    <row r="1138" spans="4:4" x14ac:dyDescent="0.15">
      <c r="D1138" s="5"/>
    </row>
    <row r="1139" spans="4:4" x14ac:dyDescent="0.15">
      <c r="D1139" s="5"/>
    </row>
    <row r="1140" spans="4:4" x14ac:dyDescent="0.15">
      <c r="D1140" s="5"/>
    </row>
    <row r="1141" spans="4:4" x14ac:dyDescent="0.15">
      <c r="D1141" s="5"/>
    </row>
    <row r="1142" spans="4:4" x14ac:dyDescent="0.15">
      <c r="D1142" s="5"/>
    </row>
    <row r="1143" spans="4:4" x14ac:dyDescent="0.15">
      <c r="D1143" s="5"/>
    </row>
    <row r="1144" spans="4:4" x14ac:dyDescent="0.15">
      <c r="D1144" s="5"/>
    </row>
    <row r="1145" spans="4:4" x14ac:dyDescent="0.15">
      <c r="D1145" s="5"/>
    </row>
    <row r="1146" spans="4:4" x14ac:dyDescent="0.15">
      <c r="D1146" s="5"/>
    </row>
    <row r="1147" spans="4:4" x14ac:dyDescent="0.15">
      <c r="D1147" s="5"/>
    </row>
    <row r="1148" spans="4:4" x14ac:dyDescent="0.15">
      <c r="D1148" s="5"/>
    </row>
    <row r="1149" spans="4:4" x14ac:dyDescent="0.15">
      <c r="D1149" s="5"/>
    </row>
    <row r="1150" spans="4:4" x14ac:dyDescent="0.15">
      <c r="D1150" s="5"/>
    </row>
    <row r="1151" spans="4:4" x14ac:dyDescent="0.15">
      <c r="D1151" s="5"/>
    </row>
    <row r="1152" spans="4:4" x14ac:dyDescent="0.15">
      <c r="D1152" s="5"/>
    </row>
    <row r="1153" spans="4:4" x14ac:dyDescent="0.15">
      <c r="D1153" s="5"/>
    </row>
    <row r="1154" spans="4:4" x14ac:dyDescent="0.15">
      <c r="D1154" s="5"/>
    </row>
    <row r="1155" spans="4:4" x14ac:dyDescent="0.15">
      <c r="D1155" s="5"/>
    </row>
    <row r="1156" spans="4:4" x14ac:dyDescent="0.15">
      <c r="D1156" s="5"/>
    </row>
    <row r="1157" spans="4:4" x14ac:dyDescent="0.15">
      <c r="D1157" s="5"/>
    </row>
    <row r="1158" spans="4:4" x14ac:dyDescent="0.15">
      <c r="D1158" s="5"/>
    </row>
    <row r="1159" spans="4:4" x14ac:dyDescent="0.15">
      <c r="D1159" s="5"/>
    </row>
    <row r="1160" spans="4:4" x14ac:dyDescent="0.15">
      <c r="D1160" s="5"/>
    </row>
    <row r="1161" spans="4:4" x14ac:dyDescent="0.15">
      <c r="D1161" s="5"/>
    </row>
    <row r="1162" spans="4:4" x14ac:dyDescent="0.15">
      <c r="D1162" s="5"/>
    </row>
    <row r="1163" spans="4:4" x14ac:dyDescent="0.15">
      <c r="D1163" s="5"/>
    </row>
    <row r="1164" spans="4:4" x14ac:dyDescent="0.15">
      <c r="D1164" s="5"/>
    </row>
    <row r="1165" spans="4:4" x14ac:dyDescent="0.15">
      <c r="D1165" s="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R10"/>
  <sheetViews>
    <sheetView workbookViewId="0">
      <pane ySplit="4" topLeftCell="A5" activePane="bottomLeft" state="frozen"/>
      <selection pane="bottomLeft" activeCell="P19" sqref="P19"/>
    </sheetView>
  </sheetViews>
  <sheetFormatPr defaultRowHeight="14.25" x14ac:dyDescent="0.15"/>
  <cols>
    <col min="1" max="1" width="21.125" style="14" customWidth="1"/>
    <col min="2" max="8" width="18.75" style="2" customWidth="1"/>
    <col min="9" max="9" width="15.25" style="2" customWidth="1"/>
    <col min="10" max="10" width="15.5" style="2" customWidth="1"/>
    <col min="11" max="11" width="49.25" style="2" customWidth="1"/>
    <col min="12" max="12" width="31" style="2" customWidth="1"/>
    <col min="13" max="13" width="15.75" style="2" bestFit="1" customWidth="1"/>
    <col min="14" max="14" width="21.625" style="2" customWidth="1"/>
    <col min="15" max="15" width="22.375" style="2" customWidth="1"/>
    <col min="16" max="16" width="18.25" style="2" bestFit="1" customWidth="1"/>
    <col min="17" max="17" width="13.25" style="2" customWidth="1"/>
    <col min="18" max="18" width="24" style="9" bestFit="1" customWidth="1"/>
    <col min="19" max="16384" width="9" style="2"/>
  </cols>
  <sheetData>
    <row r="1" spans="1:18" s="229" customFormat="1" ht="15" thickBot="1" x14ac:dyDescent="0.2">
      <c r="A1" s="210">
        <v>1</v>
      </c>
      <c r="B1" s="170"/>
      <c r="C1" s="214">
        <v>2</v>
      </c>
      <c r="D1" s="170">
        <v>3</v>
      </c>
      <c r="E1" s="214">
        <v>4</v>
      </c>
      <c r="F1" s="170">
        <v>5</v>
      </c>
      <c r="G1" s="214">
        <v>6</v>
      </c>
      <c r="H1" s="170">
        <v>7</v>
      </c>
      <c r="I1" s="214">
        <v>8</v>
      </c>
      <c r="J1" s="170">
        <v>9</v>
      </c>
      <c r="K1" s="214">
        <v>10</v>
      </c>
      <c r="L1" s="170">
        <v>11</v>
      </c>
      <c r="M1" s="214">
        <v>12</v>
      </c>
      <c r="N1" s="170">
        <v>13</v>
      </c>
      <c r="O1" s="214">
        <v>14</v>
      </c>
      <c r="P1" s="170">
        <v>15</v>
      </c>
      <c r="Q1" s="214">
        <v>16</v>
      </c>
      <c r="R1" s="166">
        <v>17</v>
      </c>
    </row>
    <row r="2" spans="1:18" s="45" customFormat="1" x14ac:dyDescent="0.15">
      <c r="A2" s="181" t="s">
        <v>186</v>
      </c>
      <c r="B2" s="171" t="s">
        <v>227</v>
      </c>
      <c r="C2" s="171" t="s">
        <v>187</v>
      </c>
      <c r="D2" s="171" t="s">
        <v>289</v>
      </c>
      <c r="E2" s="171" t="s">
        <v>290</v>
      </c>
      <c r="F2" s="171" t="s">
        <v>404</v>
      </c>
      <c r="G2" s="171" t="s">
        <v>176</v>
      </c>
      <c r="H2" s="171" t="s">
        <v>188</v>
      </c>
      <c r="I2" s="171" t="s">
        <v>184</v>
      </c>
      <c r="J2" s="171" t="s">
        <v>189</v>
      </c>
      <c r="K2" s="171" t="s">
        <v>177</v>
      </c>
      <c r="L2" s="171" t="s">
        <v>190</v>
      </c>
      <c r="M2" s="171" t="s">
        <v>191</v>
      </c>
      <c r="N2" s="171" t="s">
        <v>1145</v>
      </c>
      <c r="O2" s="171" t="s">
        <v>1144</v>
      </c>
      <c r="P2" s="171" t="s">
        <v>192</v>
      </c>
      <c r="Q2" s="232" t="s">
        <v>193</v>
      </c>
      <c r="R2" s="230" t="s">
        <v>2160</v>
      </c>
    </row>
    <row r="3" spans="1:18" s="45" customFormat="1" x14ac:dyDescent="0.15">
      <c r="A3" s="181" t="s">
        <v>1266</v>
      </c>
      <c r="B3" s="171" t="s">
        <v>31</v>
      </c>
      <c r="C3" s="171" t="s">
        <v>1268</v>
      </c>
      <c r="D3" s="171" t="s">
        <v>1266</v>
      </c>
      <c r="E3" s="171" t="s">
        <v>1278</v>
      </c>
      <c r="F3" s="171" t="s">
        <v>1278</v>
      </c>
      <c r="G3" s="171" t="s">
        <v>3</v>
      </c>
      <c r="H3" s="171" t="s">
        <v>3</v>
      </c>
      <c r="I3" s="171" t="s">
        <v>1278</v>
      </c>
      <c r="J3" s="171" t="s">
        <v>1278</v>
      </c>
      <c r="K3" s="171" t="s">
        <v>1279</v>
      </c>
      <c r="L3" s="171" t="s">
        <v>1279</v>
      </c>
      <c r="M3" s="171" t="s">
        <v>1279</v>
      </c>
      <c r="N3" s="171" t="s">
        <v>1279</v>
      </c>
      <c r="O3" s="171" t="s">
        <v>31</v>
      </c>
      <c r="P3" s="171" t="s">
        <v>1280</v>
      </c>
      <c r="Q3" s="171" t="s">
        <v>3</v>
      </c>
      <c r="R3" s="125" t="s">
        <v>1281</v>
      </c>
    </row>
    <row r="4" spans="1:18" s="45" customFormat="1" ht="15" thickBot="1" x14ac:dyDescent="0.2">
      <c r="A4" s="231" t="s">
        <v>10</v>
      </c>
      <c r="B4" s="174" t="s">
        <v>11</v>
      </c>
      <c r="C4" s="174" t="s">
        <v>178</v>
      </c>
      <c r="D4" s="174" t="s">
        <v>291</v>
      </c>
      <c r="E4" s="174" t="s">
        <v>292</v>
      </c>
      <c r="F4" s="174" t="s">
        <v>403</v>
      </c>
      <c r="G4" s="174" t="s">
        <v>194</v>
      </c>
      <c r="H4" s="174" t="s">
        <v>195</v>
      </c>
      <c r="I4" s="174" t="s">
        <v>179</v>
      </c>
      <c r="J4" s="174" t="s">
        <v>185</v>
      </c>
      <c r="K4" s="174" t="s">
        <v>180</v>
      </c>
      <c r="L4" s="174" t="s">
        <v>196</v>
      </c>
      <c r="M4" s="174" t="s">
        <v>197</v>
      </c>
      <c r="N4" s="174" t="s">
        <v>1146</v>
      </c>
      <c r="O4" s="174" t="s">
        <v>1147</v>
      </c>
      <c r="P4" s="174" t="s">
        <v>181</v>
      </c>
      <c r="Q4" s="174" t="s">
        <v>182</v>
      </c>
      <c r="R4" s="142" t="s">
        <v>385</v>
      </c>
    </row>
    <row r="5" spans="1:18" x14ac:dyDescent="0.15">
      <c r="A5" s="123">
        <v>3001</v>
      </c>
      <c r="B5" s="77" t="s">
        <v>753</v>
      </c>
      <c r="C5" s="124">
        <v>0</v>
      </c>
      <c r="D5" s="124">
        <v>100</v>
      </c>
      <c r="E5" s="110" t="s">
        <v>928</v>
      </c>
      <c r="F5" s="110" t="s">
        <v>929</v>
      </c>
      <c r="G5" s="124">
        <v>1.5</v>
      </c>
      <c r="H5" s="124">
        <v>20</v>
      </c>
      <c r="I5" s="110" t="s">
        <v>1217</v>
      </c>
      <c r="J5" s="110" t="s">
        <v>930</v>
      </c>
      <c r="K5" s="124" t="s">
        <v>986</v>
      </c>
      <c r="L5" s="110" t="s">
        <v>931</v>
      </c>
      <c r="M5" s="110" t="s">
        <v>996</v>
      </c>
      <c r="N5" s="124"/>
      <c r="O5" s="124"/>
      <c r="P5" s="110" t="s">
        <v>932</v>
      </c>
      <c r="Q5" s="124">
        <v>10</v>
      </c>
      <c r="R5" s="110" t="s">
        <v>997</v>
      </c>
    </row>
    <row r="6" spans="1:18" x14ac:dyDescent="0.15">
      <c r="A6" s="121">
        <v>3011</v>
      </c>
      <c r="B6" s="131" t="s">
        <v>208</v>
      </c>
      <c r="C6" s="44">
        <v>0</v>
      </c>
      <c r="D6" s="44">
        <v>100</v>
      </c>
      <c r="E6" s="44" t="s">
        <v>293</v>
      </c>
      <c r="F6" s="34" t="s">
        <v>405</v>
      </c>
      <c r="G6" s="44">
        <v>4</v>
      </c>
      <c r="H6" s="44">
        <v>20</v>
      </c>
      <c r="I6" s="44" t="s">
        <v>235</v>
      </c>
      <c r="J6" s="44" t="s">
        <v>199</v>
      </c>
      <c r="K6" s="44" t="s">
        <v>228</v>
      </c>
      <c r="L6" s="44" t="s">
        <v>228</v>
      </c>
      <c r="M6" s="44" t="s">
        <v>200</v>
      </c>
      <c r="N6" s="44"/>
      <c r="O6" s="44"/>
      <c r="P6" s="44" t="s">
        <v>201</v>
      </c>
      <c r="Q6" s="44">
        <v>10</v>
      </c>
      <c r="R6" s="34"/>
    </row>
    <row r="7" spans="1:18" x14ac:dyDescent="0.15">
      <c r="A7" s="121">
        <v>3005</v>
      </c>
      <c r="B7" s="131" t="s">
        <v>209</v>
      </c>
      <c r="C7" s="44">
        <v>0</v>
      </c>
      <c r="D7" s="44">
        <v>100</v>
      </c>
      <c r="E7" s="44" t="s">
        <v>293</v>
      </c>
      <c r="F7" s="34" t="s">
        <v>405</v>
      </c>
      <c r="G7" s="44">
        <v>4</v>
      </c>
      <c r="H7" s="44">
        <v>20</v>
      </c>
      <c r="I7" s="44" t="s">
        <v>198</v>
      </c>
      <c r="J7" s="44" t="s">
        <v>199</v>
      </c>
      <c r="K7" s="44" t="s">
        <v>223</v>
      </c>
      <c r="L7" s="44" t="s">
        <v>224</v>
      </c>
      <c r="M7" s="44" t="s">
        <v>236</v>
      </c>
      <c r="N7" s="44"/>
      <c r="O7" s="44"/>
      <c r="P7" s="44" t="s">
        <v>201</v>
      </c>
      <c r="Q7" s="44">
        <v>10</v>
      </c>
      <c r="R7" s="34" t="s">
        <v>391</v>
      </c>
    </row>
    <row r="8" spans="1:18" x14ac:dyDescent="0.15">
      <c r="A8" s="132">
        <v>3002</v>
      </c>
      <c r="B8" s="131" t="s">
        <v>213</v>
      </c>
      <c r="C8" s="44">
        <v>1</v>
      </c>
      <c r="D8" s="44">
        <v>80</v>
      </c>
      <c r="E8" s="44" t="s">
        <v>294</v>
      </c>
      <c r="F8" s="34" t="s">
        <v>405</v>
      </c>
      <c r="G8" s="44">
        <v>4</v>
      </c>
      <c r="H8" s="44">
        <v>120</v>
      </c>
      <c r="I8" s="44" t="s">
        <v>234</v>
      </c>
      <c r="J8" s="44" t="s">
        <v>202</v>
      </c>
      <c r="K8" s="44" t="s">
        <v>225</v>
      </c>
      <c r="L8" s="44" t="s">
        <v>226</v>
      </c>
      <c r="M8" s="44" t="s">
        <v>203</v>
      </c>
      <c r="N8" s="44"/>
      <c r="O8" s="44"/>
      <c r="P8" s="44" t="s">
        <v>204</v>
      </c>
      <c r="Q8" s="44">
        <v>10</v>
      </c>
      <c r="R8" s="34"/>
    </row>
    <row r="9" spans="1:18" s="10" customFormat="1" x14ac:dyDescent="0.15">
      <c r="A9" s="42">
        <v>3017</v>
      </c>
      <c r="B9" s="36" t="s">
        <v>349</v>
      </c>
      <c r="C9" s="34">
        <v>0</v>
      </c>
      <c r="D9" s="34">
        <v>100</v>
      </c>
      <c r="E9" s="34" t="s">
        <v>293</v>
      </c>
      <c r="F9" s="34" t="s">
        <v>405</v>
      </c>
      <c r="G9" s="34">
        <v>3</v>
      </c>
      <c r="H9" s="34">
        <v>20</v>
      </c>
      <c r="I9" s="34" t="s">
        <v>198</v>
      </c>
      <c r="J9" s="34" t="s">
        <v>199</v>
      </c>
      <c r="K9" s="34" t="s">
        <v>228</v>
      </c>
      <c r="L9" s="34" t="s">
        <v>228</v>
      </c>
      <c r="M9" s="34" t="s">
        <v>348</v>
      </c>
      <c r="N9" s="34"/>
      <c r="O9" s="34"/>
      <c r="P9" s="34" t="s">
        <v>358</v>
      </c>
      <c r="Q9" s="34">
        <v>15</v>
      </c>
      <c r="R9" s="34" t="s">
        <v>392</v>
      </c>
    </row>
    <row r="10" spans="1:18" x14ac:dyDescent="0.15">
      <c r="A10" s="121">
        <v>3026</v>
      </c>
      <c r="B10" s="36" t="s">
        <v>281</v>
      </c>
      <c r="C10" s="44">
        <v>0</v>
      </c>
      <c r="D10" s="44">
        <v>100</v>
      </c>
      <c r="E10" s="34" t="s">
        <v>928</v>
      </c>
      <c r="F10" s="34" t="s">
        <v>929</v>
      </c>
      <c r="G10" s="44">
        <v>1.5</v>
      </c>
      <c r="H10" s="44">
        <v>20</v>
      </c>
      <c r="I10" s="34" t="s">
        <v>1080</v>
      </c>
      <c r="J10" s="34" t="s">
        <v>1218</v>
      </c>
      <c r="K10" s="34" t="s">
        <v>1083</v>
      </c>
      <c r="L10" s="34" t="s">
        <v>1070</v>
      </c>
      <c r="M10" s="34" t="s">
        <v>1081</v>
      </c>
      <c r="N10" s="34" t="s">
        <v>1148</v>
      </c>
      <c r="O10" s="34" t="s">
        <v>1149</v>
      </c>
      <c r="P10" s="34" t="s">
        <v>932</v>
      </c>
      <c r="Q10" s="44">
        <v>10</v>
      </c>
      <c r="R10" s="34" t="s">
        <v>1082</v>
      </c>
    </row>
  </sheetData>
  <phoneticPr fontId="8" type="noConversion"/>
  <conditionalFormatting sqref="H8:J8 C8:D8 M8:Q8">
    <cfRule type="duplicateValues" dxfId="140" priority="229"/>
  </conditionalFormatting>
  <conditionalFormatting sqref="J6">
    <cfRule type="duplicateValues" dxfId="139" priority="192"/>
  </conditionalFormatting>
  <conditionalFormatting sqref="J7">
    <cfRule type="duplicateValues" dxfId="138" priority="191"/>
  </conditionalFormatting>
  <conditionalFormatting sqref="K8:L8">
    <cfRule type="duplicateValues" dxfId="137" priority="79"/>
  </conditionalFormatting>
  <conditionalFormatting sqref="A6">
    <cfRule type="duplicateValues" dxfId="136" priority="3882"/>
  </conditionalFormatting>
  <conditionalFormatting sqref="A7">
    <cfRule type="duplicateValues" dxfId="135" priority="3885"/>
  </conditionalFormatting>
  <conditionalFormatting sqref="A9">
    <cfRule type="duplicateValues" dxfId="134" priority="14"/>
  </conditionalFormatting>
  <conditionalFormatting sqref="A9">
    <cfRule type="duplicateValues" dxfId="133" priority="15"/>
    <cfRule type="duplicateValues" dxfId="132" priority="16"/>
  </conditionalFormatting>
  <conditionalFormatting sqref="J9">
    <cfRule type="duplicateValues" dxfId="131" priority="13"/>
  </conditionalFormatting>
  <conditionalFormatting sqref="A8">
    <cfRule type="duplicateValues" dxfId="130" priority="10"/>
  </conditionalFormatting>
  <conditionalFormatting sqref="A8">
    <cfRule type="duplicateValues" dxfId="129" priority="11"/>
    <cfRule type="duplicateValues" dxfId="128" priority="12"/>
  </conditionalFormatting>
  <conditionalFormatting sqref="J5">
    <cfRule type="duplicateValues" dxfId="127" priority="4"/>
  </conditionalFormatting>
  <conditionalFormatting sqref="A5">
    <cfRule type="duplicateValues" dxfId="126" priority="5"/>
  </conditionalFormatting>
  <conditionalFormatting sqref="J10">
    <cfRule type="duplicateValues" dxfId="125" priority="2"/>
  </conditionalFormatting>
  <conditionalFormatting sqref="A10">
    <cfRule type="duplicateValues" dxfId="124" priority="3"/>
  </conditionalFormatting>
  <conditionalFormatting sqref="A2">
    <cfRule type="duplicateValues" dxfId="12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"/>
  <sheetViews>
    <sheetView workbookViewId="0">
      <pane ySplit="4" topLeftCell="A5" activePane="bottomLeft" state="frozen"/>
      <selection pane="bottomLeft" activeCell="J20" sqref="J20"/>
    </sheetView>
  </sheetViews>
  <sheetFormatPr defaultRowHeight="14.25" x14ac:dyDescent="0.15"/>
  <cols>
    <col min="1" max="1" width="9" style="8"/>
    <col min="2" max="2" width="22.625" style="2" bestFit="1" customWidth="1"/>
    <col min="3" max="14" width="9" style="2"/>
    <col min="15" max="15" width="13.25" style="2" customWidth="1"/>
    <col min="16" max="16384" width="9" style="2"/>
  </cols>
  <sheetData>
    <row r="1" spans="1:15" s="141" customFormat="1" ht="15" thickBot="1" x14ac:dyDescent="0.2">
      <c r="A1" s="176">
        <v>1</v>
      </c>
      <c r="B1" s="164"/>
      <c r="C1" s="185">
        <v>2</v>
      </c>
      <c r="D1" s="183">
        <v>3</v>
      </c>
      <c r="E1" s="185">
        <v>4</v>
      </c>
      <c r="F1" s="183">
        <v>5</v>
      </c>
      <c r="G1" s="185">
        <v>6</v>
      </c>
      <c r="H1" s="183">
        <v>7</v>
      </c>
      <c r="I1" s="185">
        <v>8</v>
      </c>
      <c r="J1" s="183">
        <v>9</v>
      </c>
      <c r="K1" s="185">
        <v>10</v>
      </c>
      <c r="L1" s="183">
        <v>11</v>
      </c>
      <c r="M1" s="185">
        <v>12</v>
      </c>
      <c r="N1" s="183">
        <v>13</v>
      </c>
      <c r="O1" s="177">
        <v>14</v>
      </c>
    </row>
    <row r="2" spans="1:15" s="141" customFormat="1" x14ac:dyDescent="0.15">
      <c r="A2" s="228" t="s">
        <v>0</v>
      </c>
      <c r="B2" s="196" t="s">
        <v>26</v>
      </c>
      <c r="C2" s="195" t="s">
        <v>18</v>
      </c>
      <c r="D2" s="195" t="s">
        <v>114</v>
      </c>
      <c r="E2" s="195" t="s">
        <v>113</v>
      </c>
      <c r="F2" s="235" t="s">
        <v>115</v>
      </c>
      <c r="G2" s="235" t="s">
        <v>116</v>
      </c>
      <c r="H2" s="235" t="s">
        <v>134</v>
      </c>
      <c r="I2" s="235" t="s">
        <v>136</v>
      </c>
      <c r="J2" s="235" t="s">
        <v>117</v>
      </c>
      <c r="K2" s="235" t="s">
        <v>118</v>
      </c>
      <c r="L2" s="235" t="s">
        <v>119</v>
      </c>
      <c r="M2" s="235" t="s">
        <v>120</v>
      </c>
      <c r="N2" s="235" t="s">
        <v>121</v>
      </c>
      <c r="O2" s="233" t="s">
        <v>122</v>
      </c>
    </row>
    <row r="3" spans="1:15" s="141" customFormat="1" x14ac:dyDescent="0.15">
      <c r="A3" s="63" t="s">
        <v>1266</v>
      </c>
      <c r="B3" s="165" t="s">
        <v>9</v>
      </c>
      <c r="C3" s="171" t="s">
        <v>1266</v>
      </c>
      <c r="D3" s="171" t="s">
        <v>77</v>
      </c>
      <c r="E3" s="171" t="s">
        <v>77</v>
      </c>
      <c r="F3" s="171" t="s">
        <v>43</v>
      </c>
      <c r="G3" s="171" t="s">
        <v>43</v>
      </c>
      <c r="H3" s="171" t="s">
        <v>77</v>
      </c>
      <c r="I3" s="171" t="s">
        <v>77</v>
      </c>
      <c r="J3" s="171" t="s">
        <v>3</v>
      </c>
      <c r="K3" s="171" t="s">
        <v>77</v>
      </c>
      <c r="L3" s="171" t="s">
        <v>3</v>
      </c>
      <c r="M3" s="171" t="s">
        <v>77</v>
      </c>
      <c r="N3" s="171" t="s">
        <v>3</v>
      </c>
      <c r="O3" s="125" t="s">
        <v>77</v>
      </c>
    </row>
    <row r="4" spans="1:15" s="141" customFormat="1" ht="15" thickBot="1" x14ac:dyDescent="0.2">
      <c r="A4" s="133" t="s">
        <v>10</v>
      </c>
      <c r="B4" s="234" t="s">
        <v>11</v>
      </c>
      <c r="C4" s="174" t="s">
        <v>19</v>
      </c>
      <c r="D4" s="174" t="s">
        <v>13</v>
      </c>
      <c r="E4" s="174" t="s">
        <v>123</v>
      </c>
      <c r="F4" s="174" t="s">
        <v>131</v>
      </c>
      <c r="G4" s="174" t="s">
        <v>130</v>
      </c>
      <c r="H4" s="174" t="s">
        <v>135</v>
      </c>
      <c r="I4" s="174" t="s">
        <v>137</v>
      </c>
      <c r="J4" s="174" t="s">
        <v>124</v>
      </c>
      <c r="K4" s="174" t="s">
        <v>125</v>
      </c>
      <c r="L4" s="174" t="s">
        <v>126</v>
      </c>
      <c r="M4" s="174" t="s">
        <v>129</v>
      </c>
      <c r="N4" s="174" t="s">
        <v>127</v>
      </c>
      <c r="O4" s="142" t="s">
        <v>128</v>
      </c>
    </row>
    <row r="5" spans="1:15" x14ac:dyDescent="0.15">
      <c r="A5" s="136">
        <v>3001</v>
      </c>
      <c r="B5" s="137" t="s">
        <v>753</v>
      </c>
      <c r="C5" s="138">
        <v>1</v>
      </c>
      <c r="D5" s="138">
        <v>2200</v>
      </c>
      <c r="E5" s="139">
        <v>1600</v>
      </c>
      <c r="F5" s="138">
        <v>70</v>
      </c>
      <c r="G5" s="139">
        <v>30</v>
      </c>
      <c r="H5" s="139">
        <v>20</v>
      </c>
      <c r="I5" s="139">
        <v>5.15</v>
      </c>
      <c r="J5" s="138">
        <v>30</v>
      </c>
      <c r="K5" s="140">
        <v>13</v>
      </c>
      <c r="L5" s="138">
        <v>6</v>
      </c>
      <c r="M5" s="140">
        <v>2.34</v>
      </c>
      <c r="N5" s="138">
        <v>12</v>
      </c>
      <c r="O5" s="140">
        <v>1.95</v>
      </c>
    </row>
    <row r="6" spans="1:15" x14ac:dyDescent="0.15">
      <c r="A6" s="130">
        <v>3011</v>
      </c>
      <c r="B6" s="127" t="s">
        <v>351</v>
      </c>
      <c r="C6" s="129">
        <v>1</v>
      </c>
      <c r="D6" s="129">
        <v>2200</v>
      </c>
      <c r="E6" s="134">
        <v>1600</v>
      </c>
      <c r="F6" s="129">
        <v>70</v>
      </c>
      <c r="G6" s="134">
        <v>30</v>
      </c>
      <c r="H6" s="134">
        <v>20</v>
      </c>
      <c r="I6" s="134">
        <v>5.15</v>
      </c>
      <c r="J6" s="129">
        <v>30</v>
      </c>
      <c r="K6" s="128">
        <v>13</v>
      </c>
      <c r="L6" s="129">
        <v>6</v>
      </c>
      <c r="M6" s="128">
        <v>2.34</v>
      </c>
      <c r="N6" s="129">
        <v>12</v>
      </c>
      <c r="O6" s="128">
        <v>1.95</v>
      </c>
    </row>
    <row r="7" spans="1:15" x14ac:dyDescent="0.15">
      <c r="A7" s="119">
        <v>3005</v>
      </c>
      <c r="B7" s="127" t="s">
        <v>352</v>
      </c>
      <c r="C7" s="129">
        <v>1</v>
      </c>
      <c r="D7" s="129">
        <v>2000</v>
      </c>
      <c r="E7" s="134">
        <v>1600</v>
      </c>
      <c r="F7" s="129">
        <v>80</v>
      </c>
      <c r="G7" s="134">
        <v>30</v>
      </c>
      <c r="H7" s="134">
        <v>30</v>
      </c>
      <c r="I7" s="134">
        <v>5.15</v>
      </c>
      <c r="J7" s="129">
        <v>30</v>
      </c>
      <c r="K7" s="128">
        <v>13</v>
      </c>
      <c r="L7" s="129">
        <v>10</v>
      </c>
      <c r="M7" s="128">
        <v>2.34</v>
      </c>
      <c r="N7" s="129">
        <v>10</v>
      </c>
      <c r="O7" s="128">
        <v>1.95</v>
      </c>
    </row>
    <row r="8" spans="1:15" x14ac:dyDescent="0.15">
      <c r="A8" s="119">
        <v>3002</v>
      </c>
      <c r="B8" s="127" t="s">
        <v>353</v>
      </c>
      <c r="C8" s="129">
        <v>1</v>
      </c>
      <c r="D8" s="129">
        <v>1550</v>
      </c>
      <c r="E8" s="134">
        <v>1600</v>
      </c>
      <c r="F8" s="129">
        <v>60</v>
      </c>
      <c r="G8" s="134">
        <v>30</v>
      </c>
      <c r="H8" s="134">
        <v>20</v>
      </c>
      <c r="I8" s="134">
        <v>5.15</v>
      </c>
      <c r="J8" s="129">
        <v>25</v>
      </c>
      <c r="K8" s="128">
        <v>13</v>
      </c>
      <c r="L8" s="129">
        <v>10</v>
      </c>
      <c r="M8" s="128">
        <v>2.34</v>
      </c>
      <c r="N8" s="129">
        <v>10</v>
      </c>
      <c r="O8" s="128">
        <v>1.95</v>
      </c>
    </row>
    <row r="9" spans="1:15" x14ac:dyDescent="0.15">
      <c r="A9" s="119">
        <v>3017</v>
      </c>
      <c r="B9" s="127" t="s">
        <v>350</v>
      </c>
      <c r="C9" s="129">
        <v>1</v>
      </c>
      <c r="D9" s="129">
        <v>2000</v>
      </c>
      <c r="E9" s="134">
        <v>1600</v>
      </c>
      <c r="F9" s="129">
        <v>80</v>
      </c>
      <c r="G9" s="134">
        <v>30</v>
      </c>
      <c r="H9" s="134">
        <v>30</v>
      </c>
      <c r="I9" s="134">
        <v>5.15</v>
      </c>
      <c r="J9" s="129">
        <v>30</v>
      </c>
      <c r="K9" s="128">
        <v>13</v>
      </c>
      <c r="L9" s="129">
        <v>10</v>
      </c>
      <c r="M9" s="128">
        <v>2.34</v>
      </c>
      <c r="N9" s="129">
        <v>10</v>
      </c>
      <c r="O9" s="128">
        <v>1.95</v>
      </c>
    </row>
    <row r="10" spans="1:15" x14ac:dyDescent="0.15">
      <c r="A10" s="130">
        <v>3026</v>
      </c>
      <c r="B10" s="135" t="s">
        <v>281</v>
      </c>
      <c r="C10" s="129">
        <v>1</v>
      </c>
      <c r="D10" s="129">
        <v>20043</v>
      </c>
      <c r="E10" s="134">
        <v>1460</v>
      </c>
      <c r="F10" s="129">
        <v>190</v>
      </c>
      <c r="G10" s="134">
        <v>19.7</v>
      </c>
      <c r="H10" s="134">
        <v>1650</v>
      </c>
      <c r="I10" s="134">
        <v>78</v>
      </c>
      <c r="J10" s="129">
        <v>46</v>
      </c>
      <c r="K10" s="128">
        <v>13</v>
      </c>
      <c r="L10" s="129">
        <v>0</v>
      </c>
      <c r="M10" s="128">
        <v>0</v>
      </c>
      <c r="N10" s="129">
        <v>0</v>
      </c>
      <c r="O10" s="128">
        <v>0</v>
      </c>
    </row>
    <row r="11" spans="1:15" x14ac:dyDescent="0.15">
      <c r="A11" s="119">
        <v>90000</v>
      </c>
      <c r="B11" s="129" t="s">
        <v>285</v>
      </c>
      <c r="C11" s="128">
        <v>1</v>
      </c>
      <c r="D11" s="134">
        <v>2308.1</v>
      </c>
      <c r="E11" s="134">
        <v>196.8</v>
      </c>
      <c r="F11" s="134">
        <v>27</v>
      </c>
      <c r="G11" s="134">
        <v>2.4</v>
      </c>
      <c r="H11" s="134">
        <v>240</v>
      </c>
      <c r="I11" s="134">
        <v>8.6999999999999993</v>
      </c>
      <c r="J11" s="128">
        <v>13</v>
      </c>
      <c r="K11" s="128">
        <v>4.2</v>
      </c>
      <c r="L11" s="128">
        <v>1.2</v>
      </c>
      <c r="M11" s="128">
        <v>0</v>
      </c>
      <c r="N11" s="128">
        <v>0</v>
      </c>
      <c r="O11" s="128">
        <v>0</v>
      </c>
    </row>
    <row r="12" spans="1:15" x14ac:dyDescent="0.15">
      <c r="A12" s="119">
        <v>90001</v>
      </c>
      <c r="B12" s="129" t="s">
        <v>286</v>
      </c>
      <c r="C12" s="128">
        <v>1</v>
      </c>
      <c r="D12" s="134">
        <v>1751.4</v>
      </c>
      <c r="E12" s="134">
        <v>145.6</v>
      </c>
      <c r="F12" s="134">
        <v>34.5</v>
      </c>
      <c r="G12" s="134">
        <v>3.5</v>
      </c>
      <c r="H12" s="134">
        <v>334.3</v>
      </c>
      <c r="I12" s="134">
        <v>12.5</v>
      </c>
      <c r="J12" s="128">
        <v>9</v>
      </c>
      <c r="K12" s="128">
        <v>2.4</v>
      </c>
      <c r="L12" s="128">
        <v>1.1000000000000001</v>
      </c>
      <c r="M12" s="128">
        <v>0</v>
      </c>
      <c r="N12" s="128">
        <v>0</v>
      </c>
      <c r="O12" s="128">
        <v>0</v>
      </c>
    </row>
    <row r="13" spans="1:15" x14ac:dyDescent="0.15">
      <c r="A13" s="119">
        <v>90002</v>
      </c>
      <c r="B13" s="129" t="s">
        <v>287</v>
      </c>
      <c r="C13" s="128">
        <v>1</v>
      </c>
      <c r="D13" s="134">
        <v>1296.3</v>
      </c>
      <c r="E13" s="134">
        <v>107.8</v>
      </c>
      <c r="F13" s="134">
        <v>31.2</v>
      </c>
      <c r="G13" s="134">
        <v>3</v>
      </c>
      <c r="H13" s="134">
        <v>211</v>
      </c>
      <c r="I13" s="134">
        <v>8.3000000000000007</v>
      </c>
      <c r="J13" s="128">
        <v>6.8</v>
      </c>
      <c r="K13" s="128">
        <v>1.8</v>
      </c>
      <c r="L13" s="128">
        <v>0</v>
      </c>
      <c r="M13" s="128">
        <v>0</v>
      </c>
      <c r="N13" s="128">
        <v>0</v>
      </c>
      <c r="O13" s="128">
        <v>0</v>
      </c>
    </row>
    <row r="14" spans="1:15" x14ac:dyDescent="0.15">
      <c r="A14" s="119">
        <v>90003</v>
      </c>
      <c r="B14" s="129" t="s">
        <v>288</v>
      </c>
      <c r="C14" s="128">
        <v>1</v>
      </c>
      <c r="D14" s="134">
        <v>823.2</v>
      </c>
      <c r="E14" s="134">
        <v>66.2</v>
      </c>
      <c r="F14" s="134">
        <v>45.9</v>
      </c>
      <c r="G14" s="134">
        <v>5.0999999999999996</v>
      </c>
      <c r="H14" s="134">
        <v>430.4</v>
      </c>
      <c r="I14" s="134">
        <v>13.6</v>
      </c>
      <c r="J14" s="128">
        <v>4.4000000000000004</v>
      </c>
      <c r="K14" s="128">
        <v>1.3</v>
      </c>
      <c r="L14" s="128">
        <v>0.7</v>
      </c>
      <c r="M14" s="128">
        <v>0</v>
      </c>
      <c r="N14" s="128">
        <v>3.8</v>
      </c>
      <c r="O14" s="128">
        <v>0.2</v>
      </c>
    </row>
  </sheetData>
  <phoneticPr fontId="7" type="noConversion"/>
  <conditionalFormatting sqref="A8:A9">
    <cfRule type="duplicateValues" dxfId="122" priority="101"/>
  </conditionalFormatting>
  <conditionalFormatting sqref="A7">
    <cfRule type="duplicateValues" dxfId="121" priority="80"/>
  </conditionalFormatting>
  <conditionalFormatting sqref="A7">
    <cfRule type="duplicateValues" dxfId="120" priority="81"/>
  </conditionalFormatting>
  <conditionalFormatting sqref="A13">
    <cfRule type="duplicateValues" dxfId="119" priority="23"/>
  </conditionalFormatting>
  <conditionalFormatting sqref="A11:A12">
    <cfRule type="duplicateValues" dxfId="118" priority="24"/>
  </conditionalFormatting>
  <conditionalFormatting sqref="A11:A13">
    <cfRule type="duplicateValues" dxfId="117" priority="21"/>
    <cfRule type="duplicateValues" dxfId="116" priority="22"/>
  </conditionalFormatting>
  <conditionalFormatting sqref="A14">
    <cfRule type="duplicateValues" dxfId="115" priority="19"/>
  </conditionalFormatting>
  <conditionalFormatting sqref="A14">
    <cfRule type="duplicateValues" dxfId="114" priority="20"/>
  </conditionalFormatting>
  <conditionalFormatting sqref="A14">
    <cfRule type="duplicateValues" dxfId="113" priority="17"/>
    <cfRule type="duplicateValues" dxfId="112" priority="18"/>
  </conditionalFormatting>
  <conditionalFormatting sqref="A7:A9">
    <cfRule type="duplicateValues" dxfId="111" priority="3870"/>
  </conditionalFormatting>
  <conditionalFormatting sqref="A6">
    <cfRule type="duplicateValues" dxfId="110" priority="13"/>
  </conditionalFormatting>
  <conditionalFormatting sqref="A6">
    <cfRule type="duplicateValues" dxfId="109" priority="14"/>
  </conditionalFormatting>
  <conditionalFormatting sqref="A6">
    <cfRule type="duplicateValues" dxfId="108" priority="15"/>
    <cfRule type="duplicateValues" dxfId="107" priority="16"/>
  </conditionalFormatting>
  <conditionalFormatting sqref="A10">
    <cfRule type="duplicateValues" dxfId="106" priority="10"/>
  </conditionalFormatting>
  <conditionalFormatting sqref="A10">
    <cfRule type="duplicateValues" dxfId="105" priority="11"/>
    <cfRule type="duplicateValues" dxfId="104" priority="12"/>
  </conditionalFormatting>
  <conditionalFormatting sqref="A6:A1048576">
    <cfRule type="duplicateValues" dxfId="103" priority="9"/>
  </conditionalFormatting>
  <conditionalFormatting sqref="A5">
    <cfRule type="duplicateValues" dxfId="102" priority="5"/>
  </conditionalFormatting>
  <conditionalFormatting sqref="A5">
    <cfRule type="duplicateValues" dxfId="101" priority="6"/>
  </conditionalFormatting>
  <conditionalFormatting sqref="A5">
    <cfRule type="duplicateValues" dxfId="100" priority="7"/>
    <cfRule type="duplicateValues" dxfId="99" priority="8"/>
  </conditionalFormatting>
  <conditionalFormatting sqref="A5">
    <cfRule type="duplicateValues" dxfId="98" priority="4"/>
  </conditionalFormatting>
  <conditionalFormatting sqref="C1 A1:A4 E1 G1 I1 K1 M1 O1">
    <cfRule type="duplicateValues" dxfId="97" priority="2"/>
  </conditionalFormatting>
  <conditionalFormatting sqref="A1:A4">
    <cfRule type="duplicateValues" dxfId="96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Q9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F19" sqref="F19"/>
    </sheetView>
  </sheetViews>
  <sheetFormatPr defaultRowHeight="14.25" x14ac:dyDescent="0.15"/>
  <cols>
    <col min="1" max="1" width="10.5" style="22" bestFit="1" customWidth="1"/>
    <col min="2" max="2" width="18.375" style="1" bestFit="1" customWidth="1"/>
    <col min="3" max="3" width="18.375" style="1" customWidth="1"/>
    <col min="4" max="4" width="15.5" style="1" customWidth="1"/>
    <col min="5" max="5" width="31.75" style="2" customWidth="1"/>
    <col min="6" max="6" width="7.25" style="1" customWidth="1"/>
    <col min="7" max="7" width="9.75" style="1" customWidth="1"/>
    <col min="8" max="8" width="7.875" style="1" customWidth="1"/>
    <col min="9" max="9" width="9.25" style="1" customWidth="1"/>
    <col min="10" max="11" width="14.25" style="1" customWidth="1"/>
    <col min="12" max="13" width="11.125" style="1" customWidth="1"/>
    <col min="14" max="14" width="26.5" style="1" customWidth="1"/>
    <col min="15" max="15" width="7.875" style="2" customWidth="1"/>
    <col min="16" max="16" width="7" style="2" customWidth="1"/>
    <col min="18" max="16384" width="9" style="2"/>
  </cols>
  <sheetData>
    <row r="1" spans="1:17" s="237" customFormat="1" ht="15" thickBot="1" x14ac:dyDescent="0.2">
      <c r="A1" s="179">
        <v>1</v>
      </c>
      <c r="B1" s="183"/>
      <c r="C1" s="185"/>
      <c r="D1" s="183">
        <v>2</v>
      </c>
      <c r="E1" s="185">
        <v>3</v>
      </c>
      <c r="F1" s="183">
        <v>4</v>
      </c>
      <c r="G1" s="185">
        <v>5</v>
      </c>
      <c r="H1" s="183">
        <v>6</v>
      </c>
      <c r="I1" s="185">
        <v>7</v>
      </c>
      <c r="J1" s="183">
        <v>8</v>
      </c>
      <c r="K1" s="185">
        <v>9</v>
      </c>
      <c r="L1" s="183">
        <v>10</v>
      </c>
      <c r="M1" s="185">
        <v>11</v>
      </c>
      <c r="N1" s="183">
        <v>12</v>
      </c>
      <c r="O1" s="185">
        <v>13</v>
      </c>
      <c r="P1" s="183">
        <v>14</v>
      </c>
      <c r="Q1" s="177">
        <v>15</v>
      </c>
    </row>
    <row r="2" spans="1:17" s="141" customFormat="1" x14ac:dyDescent="0.15">
      <c r="A2" s="238" t="s">
        <v>186</v>
      </c>
      <c r="B2" s="195" t="s">
        <v>26</v>
      </c>
      <c r="C2" s="195" t="s">
        <v>630</v>
      </c>
      <c r="D2" s="195" t="s">
        <v>55</v>
      </c>
      <c r="E2" s="195" t="s">
        <v>88</v>
      </c>
      <c r="F2" s="195" t="s">
        <v>100</v>
      </c>
      <c r="G2" s="195" t="s">
        <v>51</v>
      </c>
      <c r="H2" s="195" t="s">
        <v>52</v>
      </c>
      <c r="I2" s="195" t="s">
        <v>64</v>
      </c>
      <c r="J2" s="235" t="s">
        <v>81</v>
      </c>
      <c r="K2" s="235" t="s">
        <v>53</v>
      </c>
      <c r="L2" s="195" t="s">
        <v>74</v>
      </c>
      <c r="M2" s="195" t="s">
        <v>54</v>
      </c>
      <c r="N2" s="195" t="s">
        <v>56</v>
      </c>
      <c r="O2" s="195" t="s">
        <v>76</v>
      </c>
      <c r="P2" s="195" t="s">
        <v>78</v>
      </c>
      <c r="Q2" s="236" t="s">
        <v>664</v>
      </c>
    </row>
    <row r="3" spans="1:17" s="141" customFormat="1" x14ac:dyDescent="0.15">
      <c r="A3" s="181" t="s">
        <v>1266</v>
      </c>
      <c r="B3" s="171" t="s">
        <v>9</v>
      </c>
      <c r="C3" s="171" t="s">
        <v>9</v>
      </c>
      <c r="D3" s="171" t="s">
        <v>9</v>
      </c>
      <c r="E3" s="171" t="s">
        <v>31</v>
      </c>
      <c r="F3" s="171" t="s">
        <v>1267</v>
      </c>
      <c r="G3" s="171" t="s">
        <v>3</v>
      </c>
      <c r="H3" s="171" t="s">
        <v>9</v>
      </c>
      <c r="I3" s="171" t="s">
        <v>9</v>
      </c>
      <c r="J3" s="171" t="s">
        <v>9</v>
      </c>
      <c r="K3" s="171" t="s">
        <v>1266</v>
      </c>
      <c r="L3" s="171" t="s">
        <v>1266</v>
      </c>
      <c r="M3" s="171" t="s">
        <v>1266</v>
      </c>
      <c r="N3" s="171" t="s">
        <v>9</v>
      </c>
      <c r="O3" s="171" t="s">
        <v>77</v>
      </c>
      <c r="P3" s="171" t="s">
        <v>77</v>
      </c>
      <c r="Q3" s="125" t="s">
        <v>31</v>
      </c>
    </row>
    <row r="4" spans="1:17" s="159" customFormat="1" ht="53.25" customHeight="1" thickBot="1" x14ac:dyDescent="0.2">
      <c r="A4" s="182" t="s">
        <v>10</v>
      </c>
      <c r="B4" s="172" t="s">
        <v>11</v>
      </c>
      <c r="C4" s="172" t="s">
        <v>631</v>
      </c>
      <c r="D4" s="172" t="s">
        <v>420</v>
      </c>
      <c r="E4" s="172" t="s">
        <v>421</v>
      </c>
      <c r="F4" s="172" t="s">
        <v>101</v>
      </c>
      <c r="G4" s="172" t="s">
        <v>57</v>
      </c>
      <c r="H4" s="172" t="s">
        <v>58</v>
      </c>
      <c r="I4" s="172" t="s">
        <v>65</v>
      </c>
      <c r="J4" s="172" t="s">
        <v>914</v>
      </c>
      <c r="K4" s="172" t="s">
        <v>418</v>
      </c>
      <c r="L4" s="172" t="s">
        <v>422</v>
      </c>
      <c r="M4" s="172" t="s">
        <v>419</v>
      </c>
      <c r="N4" s="172" t="s">
        <v>283</v>
      </c>
      <c r="O4" s="172" t="s">
        <v>79</v>
      </c>
      <c r="P4" s="172" t="s">
        <v>80</v>
      </c>
      <c r="Q4" s="126" t="s">
        <v>663</v>
      </c>
    </row>
    <row r="5" spans="1:17" s="25" customFormat="1" ht="12.75" customHeight="1" x14ac:dyDescent="0.15">
      <c r="A5" s="156">
        <v>3001</v>
      </c>
      <c r="B5" s="157" t="s">
        <v>205</v>
      </c>
      <c r="C5" s="157" t="str">
        <f>VLOOKUP(A5,Heroes_Config!$A$4:$C$67,3,0)</f>
        <v>枪兵</v>
      </c>
      <c r="D5" s="158" t="s">
        <v>168</v>
      </c>
      <c r="E5" s="81" t="s">
        <v>239</v>
      </c>
      <c r="F5" s="81">
        <v>0</v>
      </c>
      <c r="G5" s="81">
        <v>11.7</v>
      </c>
      <c r="H5" s="81" t="s">
        <v>24</v>
      </c>
      <c r="I5" s="81" t="s">
        <v>66</v>
      </c>
      <c r="J5" s="81" t="s">
        <v>913</v>
      </c>
      <c r="K5" s="81">
        <v>31000001</v>
      </c>
      <c r="L5" s="81">
        <v>10</v>
      </c>
      <c r="M5" s="81">
        <v>3</v>
      </c>
      <c r="N5" s="158"/>
      <c r="O5" s="81">
        <v>0.1</v>
      </c>
      <c r="P5" s="81">
        <v>1E-3</v>
      </c>
      <c r="Q5" s="81" t="s">
        <v>662</v>
      </c>
    </row>
    <row r="6" spans="1:17" s="25" customFormat="1" ht="12.75" customHeight="1" x14ac:dyDescent="0.15">
      <c r="A6" s="143">
        <v>3002</v>
      </c>
      <c r="B6" s="144" t="s">
        <v>213</v>
      </c>
      <c r="C6" s="144" t="str">
        <f>VLOOKUP(A6,Heroes_Config!$A$4:$C$67,3,0)</f>
        <v>弓兵</v>
      </c>
      <c r="D6" s="37" t="s">
        <v>344</v>
      </c>
      <c r="E6" s="38" t="s">
        <v>245</v>
      </c>
      <c r="F6" s="38">
        <v>0</v>
      </c>
      <c r="G6" s="38">
        <v>11.7</v>
      </c>
      <c r="H6" s="38" t="s">
        <v>24</v>
      </c>
      <c r="I6" s="38" t="s">
        <v>66</v>
      </c>
      <c r="J6" s="38" t="s">
        <v>913</v>
      </c>
      <c r="K6" s="38">
        <v>31000002</v>
      </c>
      <c r="L6" s="38">
        <v>10</v>
      </c>
      <c r="M6" s="38">
        <v>3</v>
      </c>
      <c r="N6" s="37"/>
      <c r="O6" s="38">
        <v>0.1</v>
      </c>
      <c r="P6" s="38">
        <v>1E-3</v>
      </c>
      <c r="Q6" s="38" t="s">
        <v>899</v>
      </c>
    </row>
    <row r="7" spans="1:17" s="25" customFormat="1" ht="12.75" customHeight="1" x14ac:dyDescent="0.15">
      <c r="A7" s="143">
        <v>3003</v>
      </c>
      <c r="B7" s="144" t="s">
        <v>217</v>
      </c>
      <c r="C7" s="144" t="str">
        <f>VLOOKUP(A7,Heroes_Config!$A$4:$C$67,3,0)</f>
        <v>法师</v>
      </c>
      <c r="D7" s="37" t="s">
        <v>364</v>
      </c>
      <c r="E7" s="38" t="s">
        <v>248</v>
      </c>
      <c r="F7" s="38">
        <v>0</v>
      </c>
      <c r="G7" s="38">
        <v>11.7</v>
      </c>
      <c r="H7" s="38" t="s">
        <v>24</v>
      </c>
      <c r="I7" s="38" t="s">
        <v>66</v>
      </c>
      <c r="J7" s="38" t="s">
        <v>913</v>
      </c>
      <c r="K7" s="38">
        <v>31000003</v>
      </c>
      <c r="L7" s="38">
        <v>10</v>
      </c>
      <c r="M7" s="38">
        <v>3</v>
      </c>
      <c r="N7" s="37"/>
      <c r="O7" s="38">
        <v>0.1</v>
      </c>
      <c r="P7" s="38">
        <v>1E-3</v>
      </c>
      <c r="Q7" s="38" t="s">
        <v>900</v>
      </c>
    </row>
    <row r="8" spans="1:17" s="21" customFormat="1" ht="12.75" customHeight="1" x14ac:dyDescent="0.15">
      <c r="A8" s="51">
        <v>3004</v>
      </c>
      <c r="B8" s="145" t="s">
        <v>207</v>
      </c>
      <c r="C8" s="145" t="str">
        <f>VLOOKUP(A8,Heroes_Config!$A$4:$C$67,3,0)</f>
        <v>骑兵</v>
      </c>
      <c r="D8" s="39" t="s">
        <v>362</v>
      </c>
      <c r="E8" s="40" t="s">
        <v>241</v>
      </c>
      <c r="F8" s="40">
        <v>1</v>
      </c>
      <c r="G8" s="40">
        <v>7.2</v>
      </c>
      <c r="H8" s="40" t="s">
        <v>24</v>
      </c>
      <c r="I8" s="40" t="s">
        <v>66</v>
      </c>
      <c r="J8" s="40" t="s">
        <v>913</v>
      </c>
      <c r="K8" s="40">
        <v>31000004</v>
      </c>
      <c r="L8" s="40">
        <v>10</v>
      </c>
      <c r="M8" s="40">
        <v>3</v>
      </c>
      <c r="N8" s="39"/>
      <c r="O8" s="40">
        <v>0.1</v>
      </c>
      <c r="P8" s="40">
        <v>1E-3</v>
      </c>
      <c r="Q8" s="40" t="s">
        <v>978</v>
      </c>
    </row>
    <row r="9" spans="1:17" s="21" customFormat="1" ht="12.75" customHeight="1" x14ac:dyDescent="0.15">
      <c r="A9" s="51">
        <v>3005</v>
      </c>
      <c r="B9" s="145" t="s">
        <v>209</v>
      </c>
      <c r="C9" s="145" t="str">
        <f>VLOOKUP(A9,Heroes_Config!$A$4:$C$67,3,0)</f>
        <v>步兵</v>
      </c>
      <c r="D9" s="39" t="s">
        <v>169</v>
      </c>
      <c r="E9" s="40" t="s">
        <v>254</v>
      </c>
      <c r="F9" s="40">
        <v>0</v>
      </c>
      <c r="G9" s="38">
        <v>11.7</v>
      </c>
      <c r="H9" s="40" t="s">
        <v>24</v>
      </c>
      <c r="I9" s="40" t="s">
        <v>67</v>
      </c>
      <c r="J9" s="40" t="s">
        <v>913</v>
      </c>
      <c r="K9" s="40">
        <v>31000005</v>
      </c>
      <c r="L9" s="40">
        <v>10</v>
      </c>
      <c r="M9" s="40">
        <v>3</v>
      </c>
      <c r="N9" s="39"/>
      <c r="O9" s="40">
        <v>0.1</v>
      </c>
      <c r="P9" s="40">
        <v>1E-3</v>
      </c>
      <c r="Q9" s="40" t="s">
        <v>979</v>
      </c>
    </row>
    <row r="10" spans="1:17" s="11" customFormat="1" ht="12.75" customHeight="1" x14ac:dyDescent="0.15">
      <c r="A10" s="42">
        <v>3006</v>
      </c>
      <c r="B10" s="146" t="s">
        <v>231</v>
      </c>
      <c r="C10" s="146" t="str">
        <f>VLOOKUP(A10,Heroes_Config!$A$4:$C$67,3,0)</f>
        <v>飞行兵</v>
      </c>
      <c r="D10" s="35" t="s">
        <v>367</v>
      </c>
      <c r="E10" s="36" t="s">
        <v>258</v>
      </c>
      <c r="F10" s="36">
        <v>1</v>
      </c>
      <c r="G10" s="38">
        <v>11.7</v>
      </c>
      <c r="H10" s="36" t="s">
        <v>24</v>
      </c>
      <c r="I10" s="36" t="s">
        <v>66</v>
      </c>
      <c r="J10" s="36" t="s">
        <v>913</v>
      </c>
      <c r="K10" s="36">
        <v>31000006</v>
      </c>
      <c r="L10" s="36">
        <v>10</v>
      </c>
      <c r="M10" s="36">
        <v>3</v>
      </c>
      <c r="N10" s="35"/>
      <c r="O10" s="36">
        <v>0.1</v>
      </c>
      <c r="P10" s="36">
        <v>1E-3</v>
      </c>
      <c r="Q10" s="36" t="s">
        <v>662</v>
      </c>
    </row>
    <row r="11" spans="1:17" s="11" customFormat="1" ht="12.75" customHeight="1" x14ac:dyDescent="0.15">
      <c r="A11" s="42">
        <v>3007</v>
      </c>
      <c r="B11" s="146" t="s">
        <v>214</v>
      </c>
      <c r="C11" s="146" t="str">
        <f>VLOOKUP(A11,Heroes_Config!$A$4:$C$67,3,0)</f>
        <v>弓骑兵</v>
      </c>
      <c r="D11" s="35" t="s">
        <v>375</v>
      </c>
      <c r="E11" s="36" t="s">
        <v>246</v>
      </c>
      <c r="F11" s="36">
        <v>0</v>
      </c>
      <c r="G11" s="38">
        <v>11.7</v>
      </c>
      <c r="H11" s="36" t="s">
        <v>24</v>
      </c>
      <c r="I11" s="36" t="s">
        <v>66</v>
      </c>
      <c r="J11" s="36" t="s">
        <v>913</v>
      </c>
      <c r="K11" s="36">
        <v>31000007</v>
      </c>
      <c r="L11" s="36">
        <v>10</v>
      </c>
      <c r="M11" s="36">
        <v>3</v>
      </c>
      <c r="N11" s="35"/>
      <c r="O11" s="36">
        <v>0.1</v>
      </c>
      <c r="P11" s="36">
        <v>1E-3</v>
      </c>
      <c r="Q11" s="36" t="s">
        <v>662</v>
      </c>
    </row>
    <row r="12" spans="1:17" s="25" customFormat="1" ht="12.75" customHeight="1" x14ac:dyDescent="0.15">
      <c r="A12" s="143">
        <v>3009</v>
      </c>
      <c r="B12" s="144" t="s">
        <v>229</v>
      </c>
      <c r="C12" s="144" t="str">
        <f>VLOOKUP(A12,Heroes_Config!$A$4:$C$67,3,0)</f>
        <v>盾兵</v>
      </c>
      <c r="D12" s="37" t="s">
        <v>357</v>
      </c>
      <c r="E12" s="38" t="s">
        <v>244</v>
      </c>
      <c r="F12" s="38">
        <v>0</v>
      </c>
      <c r="G12" s="38">
        <v>11.7</v>
      </c>
      <c r="H12" s="38" t="s">
        <v>24</v>
      </c>
      <c r="I12" s="38" t="s">
        <v>66</v>
      </c>
      <c r="J12" s="38" t="s">
        <v>913</v>
      </c>
      <c r="K12" s="38">
        <v>31000009</v>
      </c>
      <c r="L12" s="38">
        <v>10</v>
      </c>
      <c r="M12" s="38">
        <v>3</v>
      </c>
      <c r="N12" s="37"/>
      <c r="O12" s="38">
        <v>0.1</v>
      </c>
      <c r="P12" s="38">
        <v>1E-3</v>
      </c>
      <c r="Q12" s="38" t="s">
        <v>901</v>
      </c>
    </row>
    <row r="13" spans="1:17" s="11" customFormat="1" ht="12.75" customHeight="1" x14ac:dyDescent="0.15">
      <c r="A13" s="42">
        <v>3010</v>
      </c>
      <c r="B13" s="146" t="s">
        <v>206</v>
      </c>
      <c r="C13" s="146" t="str">
        <f>VLOOKUP(A13,Heroes_Config!$A$4:$C$67,3,0)</f>
        <v>枪兵</v>
      </c>
      <c r="D13" s="35" t="s">
        <v>341</v>
      </c>
      <c r="E13" s="36" t="s">
        <v>240</v>
      </c>
      <c r="F13" s="36">
        <v>1</v>
      </c>
      <c r="G13" s="38">
        <v>11.7</v>
      </c>
      <c r="H13" s="36" t="s">
        <v>24</v>
      </c>
      <c r="I13" s="36" t="s">
        <v>66</v>
      </c>
      <c r="J13" s="36" t="s">
        <v>913</v>
      </c>
      <c r="K13" s="36">
        <v>31000010</v>
      </c>
      <c r="L13" s="36">
        <v>10</v>
      </c>
      <c r="M13" s="36">
        <v>3</v>
      </c>
      <c r="N13" s="35"/>
      <c r="O13" s="36">
        <v>0.1</v>
      </c>
      <c r="P13" s="36">
        <v>1E-3</v>
      </c>
      <c r="Q13" s="36" t="s">
        <v>662</v>
      </c>
    </row>
    <row r="14" spans="1:17" s="25" customFormat="1" ht="12" customHeight="1" x14ac:dyDescent="0.15">
      <c r="A14" s="143">
        <v>3011</v>
      </c>
      <c r="B14" s="144" t="s">
        <v>208</v>
      </c>
      <c r="C14" s="144" t="str">
        <f>VLOOKUP(A14,Heroes_Config!$A$4:$C$67,3,0)</f>
        <v>骑兵</v>
      </c>
      <c r="D14" s="37" t="s">
        <v>360</v>
      </c>
      <c r="E14" s="38" t="s">
        <v>253</v>
      </c>
      <c r="F14" s="38">
        <v>0</v>
      </c>
      <c r="G14" s="38">
        <v>7.2</v>
      </c>
      <c r="H14" s="38" t="s">
        <v>24</v>
      </c>
      <c r="I14" s="38" t="s">
        <v>66</v>
      </c>
      <c r="J14" s="38" t="s">
        <v>913</v>
      </c>
      <c r="K14" s="38">
        <v>31000011</v>
      </c>
      <c r="L14" s="38">
        <v>10</v>
      </c>
      <c r="M14" s="38">
        <v>3</v>
      </c>
      <c r="N14" s="37"/>
      <c r="O14" s="38">
        <v>0.1</v>
      </c>
      <c r="P14" s="38">
        <v>1E-3</v>
      </c>
      <c r="Q14" s="38" t="s">
        <v>902</v>
      </c>
    </row>
    <row r="15" spans="1:17" s="21" customFormat="1" ht="12.75" customHeight="1" x14ac:dyDescent="0.15">
      <c r="A15" s="51">
        <v>3012</v>
      </c>
      <c r="B15" s="145" t="s">
        <v>218</v>
      </c>
      <c r="C15" s="145" t="str">
        <f>VLOOKUP(A15,Heroes_Config!$A$4:$C$67,3,0)</f>
        <v>法师</v>
      </c>
      <c r="D15" s="39" t="s">
        <v>370</v>
      </c>
      <c r="E15" s="40" t="s">
        <v>249</v>
      </c>
      <c r="F15" s="40">
        <v>0</v>
      </c>
      <c r="G15" s="38">
        <v>11.7</v>
      </c>
      <c r="H15" s="40" t="s">
        <v>24</v>
      </c>
      <c r="I15" s="40" t="s">
        <v>66</v>
      </c>
      <c r="J15" s="40" t="s">
        <v>913</v>
      </c>
      <c r="K15" s="40">
        <v>31000012</v>
      </c>
      <c r="L15" s="40">
        <v>10</v>
      </c>
      <c r="M15" s="40">
        <v>3</v>
      </c>
      <c r="N15" s="39"/>
      <c r="O15" s="40">
        <v>0.1</v>
      </c>
      <c r="P15" s="40">
        <v>1E-3</v>
      </c>
      <c r="Q15" s="40" t="s">
        <v>662</v>
      </c>
    </row>
    <row r="16" spans="1:17" s="11" customFormat="1" ht="12.75" customHeight="1" x14ac:dyDescent="0.15">
      <c r="A16" s="42">
        <v>3013</v>
      </c>
      <c r="B16" s="146" t="s">
        <v>219</v>
      </c>
      <c r="C16" s="146" t="str">
        <f>VLOOKUP(A16,Heroes_Config!$A$4:$C$67,3,0)</f>
        <v>牧师</v>
      </c>
      <c r="D16" s="35" t="s">
        <v>381</v>
      </c>
      <c r="E16" s="36" t="s">
        <v>248</v>
      </c>
      <c r="F16" s="36">
        <v>0</v>
      </c>
      <c r="G16" s="38">
        <v>11.7</v>
      </c>
      <c r="H16" s="36" t="s">
        <v>24</v>
      </c>
      <c r="I16" s="36" t="s">
        <v>66</v>
      </c>
      <c r="J16" s="36" t="s">
        <v>913</v>
      </c>
      <c r="K16" s="36">
        <v>31000013</v>
      </c>
      <c r="L16" s="36">
        <v>10</v>
      </c>
      <c r="M16" s="36">
        <v>3</v>
      </c>
      <c r="N16" s="35"/>
      <c r="O16" s="36">
        <v>0.1</v>
      </c>
      <c r="P16" s="36">
        <v>1E-3</v>
      </c>
      <c r="Q16" s="36" t="s">
        <v>662</v>
      </c>
    </row>
    <row r="17" spans="1:17" s="11" customFormat="1" ht="12.75" customHeight="1" x14ac:dyDescent="0.15">
      <c r="A17" s="42">
        <v>3014</v>
      </c>
      <c r="B17" s="36" t="s">
        <v>406</v>
      </c>
      <c r="C17" s="146" t="str">
        <f>VLOOKUP(A17,Heroes_Config!$A$4:$C$67,3,0)</f>
        <v>骑兵</v>
      </c>
      <c r="D17" s="35" t="s">
        <v>425</v>
      </c>
      <c r="E17" s="36" t="s">
        <v>239</v>
      </c>
      <c r="F17" s="36">
        <v>0</v>
      </c>
      <c r="G17" s="38">
        <v>11.7</v>
      </c>
      <c r="H17" s="36" t="s">
        <v>24</v>
      </c>
      <c r="I17" s="36" t="s">
        <v>66</v>
      </c>
      <c r="J17" s="36" t="s">
        <v>913</v>
      </c>
      <c r="K17" s="36">
        <v>31000014</v>
      </c>
      <c r="L17" s="36">
        <v>10</v>
      </c>
      <c r="M17" s="36">
        <v>3</v>
      </c>
      <c r="N17" s="35"/>
      <c r="O17" s="36">
        <v>0.1</v>
      </c>
      <c r="P17" s="36">
        <v>1E-3</v>
      </c>
      <c r="Q17" s="36" t="s">
        <v>662</v>
      </c>
    </row>
    <row r="18" spans="1:17" s="11" customFormat="1" ht="12.75" customHeight="1" x14ac:dyDescent="0.15">
      <c r="A18" s="42">
        <v>3015</v>
      </c>
      <c r="B18" s="146" t="s">
        <v>210</v>
      </c>
      <c r="C18" s="146" t="str">
        <f>VLOOKUP(A18,Heroes_Config!$A$4:$C$67,3,0)</f>
        <v>步兵</v>
      </c>
      <c r="D18" s="35" t="s">
        <v>347</v>
      </c>
      <c r="E18" s="36" t="s">
        <v>242</v>
      </c>
      <c r="F18" s="36">
        <v>1</v>
      </c>
      <c r="G18" s="38">
        <v>11.7</v>
      </c>
      <c r="H18" s="36" t="s">
        <v>24</v>
      </c>
      <c r="I18" s="36" t="s">
        <v>66</v>
      </c>
      <c r="J18" s="36" t="s">
        <v>913</v>
      </c>
      <c r="K18" s="36">
        <v>31000015</v>
      </c>
      <c r="L18" s="36">
        <v>10</v>
      </c>
      <c r="M18" s="36">
        <v>3</v>
      </c>
      <c r="N18" s="35"/>
      <c r="O18" s="36">
        <v>0.1</v>
      </c>
      <c r="P18" s="36">
        <v>1E-3</v>
      </c>
      <c r="Q18" s="36" t="s">
        <v>662</v>
      </c>
    </row>
    <row r="19" spans="1:17" s="11" customFormat="1" ht="12.75" customHeight="1" x14ac:dyDescent="0.15">
      <c r="A19" s="42">
        <v>3016</v>
      </c>
      <c r="B19" s="36" t="s">
        <v>2293</v>
      </c>
      <c r="C19" s="146" t="str">
        <f>VLOOKUP(A19,Heroes_Config!$A$4:$C$67,3,0)</f>
        <v>弓骑兵</v>
      </c>
      <c r="D19" s="35" t="s">
        <v>170</v>
      </c>
      <c r="E19" s="36" t="s">
        <v>239</v>
      </c>
      <c r="F19" s="36">
        <v>0</v>
      </c>
      <c r="G19" s="38">
        <v>11.7</v>
      </c>
      <c r="H19" s="36" t="s">
        <v>24</v>
      </c>
      <c r="I19" s="36" t="s">
        <v>66</v>
      </c>
      <c r="J19" s="36" t="s">
        <v>913</v>
      </c>
      <c r="K19" s="36">
        <v>31000016</v>
      </c>
      <c r="L19" s="36">
        <v>10</v>
      </c>
      <c r="M19" s="36">
        <v>3</v>
      </c>
      <c r="N19" s="35"/>
      <c r="O19" s="36">
        <v>0.1</v>
      </c>
      <c r="P19" s="36">
        <v>1E-3</v>
      </c>
      <c r="Q19" s="36" t="s">
        <v>662</v>
      </c>
    </row>
    <row r="20" spans="1:17" s="21" customFormat="1" ht="12.75" customHeight="1" x14ac:dyDescent="0.15">
      <c r="A20" s="51">
        <v>3017</v>
      </c>
      <c r="B20" s="40" t="s">
        <v>349</v>
      </c>
      <c r="C20" s="145" t="str">
        <f>VLOOKUP(A20,Heroes_Config!$A$4:$C$67,3,0)</f>
        <v>步兵</v>
      </c>
      <c r="D20" s="39" t="s">
        <v>373</v>
      </c>
      <c r="E20" s="40" t="s">
        <v>255</v>
      </c>
      <c r="F20" s="40">
        <v>0</v>
      </c>
      <c r="G20" s="38">
        <v>11.7</v>
      </c>
      <c r="H20" s="40" t="s">
        <v>24</v>
      </c>
      <c r="I20" s="40" t="s">
        <v>66</v>
      </c>
      <c r="J20" s="40" t="s">
        <v>913</v>
      </c>
      <c r="K20" s="40">
        <v>31000017</v>
      </c>
      <c r="L20" s="40">
        <v>10</v>
      </c>
      <c r="M20" s="40">
        <v>3</v>
      </c>
      <c r="N20" s="39"/>
      <c r="O20" s="40">
        <v>0.1</v>
      </c>
      <c r="P20" s="40">
        <v>1E-3</v>
      </c>
      <c r="Q20" s="40" t="s">
        <v>662</v>
      </c>
    </row>
    <row r="21" spans="1:17" s="11" customFormat="1" ht="12.75" customHeight="1" x14ac:dyDescent="0.15">
      <c r="A21" s="42">
        <v>3018</v>
      </c>
      <c r="B21" s="146" t="s">
        <v>230</v>
      </c>
      <c r="C21" s="146" t="str">
        <f>VLOOKUP(A21,Heroes_Config!$A$4:$C$67,3,0)</f>
        <v>法师</v>
      </c>
      <c r="D21" s="35" t="s">
        <v>384</v>
      </c>
      <c r="E21" s="36" t="s">
        <v>238</v>
      </c>
      <c r="F21" s="36">
        <v>1</v>
      </c>
      <c r="G21" s="38">
        <v>11.7</v>
      </c>
      <c r="H21" s="36" t="s">
        <v>24</v>
      </c>
      <c r="I21" s="36" t="s">
        <v>66</v>
      </c>
      <c r="J21" s="36" t="s">
        <v>913</v>
      </c>
      <c r="K21" s="36">
        <v>31000018</v>
      </c>
      <c r="L21" s="36">
        <v>10</v>
      </c>
      <c r="M21" s="36">
        <v>3</v>
      </c>
      <c r="N21" s="35"/>
      <c r="O21" s="36">
        <v>0.1</v>
      </c>
      <c r="P21" s="36">
        <v>1E-3</v>
      </c>
      <c r="Q21" s="36" t="s">
        <v>662</v>
      </c>
    </row>
    <row r="22" spans="1:17" s="11" customFormat="1" ht="12.75" customHeight="1" x14ac:dyDescent="0.15">
      <c r="A22" s="42">
        <v>3019</v>
      </c>
      <c r="B22" s="67" t="s">
        <v>426</v>
      </c>
      <c r="C22" s="146" t="str">
        <f>VLOOKUP(A22,Heroes_Config!$A$4:$C$67,3,0)</f>
        <v>枪兵</v>
      </c>
      <c r="D22" s="35" t="s">
        <v>171</v>
      </c>
      <c r="E22" s="36" t="s">
        <v>238</v>
      </c>
      <c r="F22" s="36">
        <v>0</v>
      </c>
      <c r="G22" s="38">
        <v>11.7</v>
      </c>
      <c r="H22" s="36" t="s">
        <v>24</v>
      </c>
      <c r="I22" s="36" t="s">
        <v>66</v>
      </c>
      <c r="J22" s="36" t="s">
        <v>913</v>
      </c>
      <c r="K22" s="36">
        <v>31000019</v>
      </c>
      <c r="L22" s="36">
        <v>10</v>
      </c>
      <c r="M22" s="36">
        <v>3</v>
      </c>
      <c r="N22" s="35"/>
      <c r="O22" s="36">
        <v>0.1</v>
      </c>
      <c r="P22" s="36">
        <v>1E-3</v>
      </c>
      <c r="Q22" s="36" t="s">
        <v>662</v>
      </c>
    </row>
    <row r="23" spans="1:17" s="11" customFormat="1" ht="12.75" customHeight="1" x14ac:dyDescent="0.15">
      <c r="A23" s="42">
        <v>3020</v>
      </c>
      <c r="B23" s="67" t="s">
        <v>427</v>
      </c>
      <c r="C23" s="146" t="str">
        <f>VLOOKUP(A23,Heroes_Config!$A$4:$C$67,3,0)</f>
        <v>弓兵</v>
      </c>
      <c r="D23" s="35" t="s">
        <v>172</v>
      </c>
      <c r="E23" s="36" t="s">
        <v>250</v>
      </c>
      <c r="F23" s="36">
        <v>1</v>
      </c>
      <c r="G23" s="38">
        <v>11.7</v>
      </c>
      <c r="H23" s="36" t="s">
        <v>24</v>
      </c>
      <c r="I23" s="36" t="s">
        <v>66</v>
      </c>
      <c r="J23" s="36" t="s">
        <v>913</v>
      </c>
      <c r="K23" s="36">
        <v>31000020</v>
      </c>
      <c r="L23" s="36">
        <v>10</v>
      </c>
      <c r="M23" s="36">
        <v>3</v>
      </c>
      <c r="N23" s="35"/>
      <c r="O23" s="36">
        <v>0.1</v>
      </c>
      <c r="P23" s="36">
        <v>1E-3</v>
      </c>
      <c r="Q23" s="36" t="s">
        <v>662</v>
      </c>
    </row>
    <row r="24" spans="1:17" s="25" customFormat="1" ht="12.75" customHeight="1" x14ac:dyDescent="0.15">
      <c r="A24" s="143">
        <v>3021</v>
      </c>
      <c r="B24" s="144" t="s">
        <v>222</v>
      </c>
      <c r="C24" s="144" t="str">
        <f>VLOOKUP(A24,Heroes_Config!$A$4:$C$67,3,0)</f>
        <v>盾兵</v>
      </c>
      <c r="D24" s="37" t="s">
        <v>377</v>
      </c>
      <c r="E24" s="38" t="s">
        <v>252</v>
      </c>
      <c r="F24" s="38">
        <v>0</v>
      </c>
      <c r="G24" s="38">
        <v>11.7</v>
      </c>
      <c r="H24" s="38" t="s">
        <v>24</v>
      </c>
      <c r="I24" s="38" t="s">
        <v>66</v>
      </c>
      <c r="J24" s="38" t="s">
        <v>913</v>
      </c>
      <c r="K24" s="38">
        <v>31000021</v>
      </c>
      <c r="L24" s="38">
        <v>10</v>
      </c>
      <c r="M24" s="38">
        <v>3</v>
      </c>
      <c r="N24" s="37"/>
      <c r="O24" s="38">
        <v>0.1</v>
      </c>
      <c r="P24" s="38">
        <v>1E-3</v>
      </c>
      <c r="Q24" s="38" t="s">
        <v>903</v>
      </c>
    </row>
    <row r="25" spans="1:17" s="11" customFormat="1" ht="12.75" customHeight="1" x14ac:dyDescent="0.15">
      <c r="A25" s="42">
        <v>3022</v>
      </c>
      <c r="B25" s="36" t="s">
        <v>338</v>
      </c>
      <c r="C25" s="146" t="str">
        <f>VLOOKUP(A25,Heroes_Config!$A$4:$C$67,3,0)</f>
        <v>骑兵</v>
      </c>
      <c r="D25" s="35" t="s">
        <v>173</v>
      </c>
      <c r="E25" s="36" t="s">
        <v>251</v>
      </c>
      <c r="F25" s="36">
        <v>1</v>
      </c>
      <c r="G25" s="38">
        <v>11.7</v>
      </c>
      <c r="H25" s="36" t="s">
        <v>24</v>
      </c>
      <c r="I25" s="36" t="s">
        <v>66</v>
      </c>
      <c r="J25" s="36" t="s">
        <v>913</v>
      </c>
      <c r="K25" s="36">
        <v>31000022</v>
      </c>
      <c r="L25" s="36">
        <v>10</v>
      </c>
      <c r="M25" s="36">
        <v>3</v>
      </c>
      <c r="N25" s="35"/>
      <c r="O25" s="36">
        <v>0.1</v>
      </c>
      <c r="P25" s="36">
        <v>1E-3</v>
      </c>
      <c r="Q25" s="36" t="s">
        <v>662</v>
      </c>
    </row>
    <row r="26" spans="1:17" s="11" customFormat="1" ht="12.75" customHeight="1" x14ac:dyDescent="0.15">
      <c r="A26" s="42">
        <v>3023</v>
      </c>
      <c r="B26" s="36" t="s">
        <v>428</v>
      </c>
      <c r="C26" s="146" t="str">
        <f>VLOOKUP(A26,Heroes_Config!$A$4:$C$67,3,0)</f>
        <v>枪兵</v>
      </c>
      <c r="D26" s="35" t="s">
        <v>174</v>
      </c>
      <c r="E26" s="36" t="s">
        <v>258</v>
      </c>
      <c r="F26" s="36">
        <v>1</v>
      </c>
      <c r="G26" s="38">
        <v>11.7</v>
      </c>
      <c r="H26" s="36" t="s">
        <v>24</v>
      </c>
      <c r="I26" s="36" t="s">
        <v>66</v>
      </c>
      <c r="J26" s="36" t="s">
        <v>913</v>
      </c>
      <c r="K26" s="36">
        <v>31000023</v>
      </c>
      <c r="L26" s="36">
        <v>10</v>
      </c>
      <c r="M26" s="36">
        <v>3</v>
      </c>
      <c r="N26" s="35"/>
      <c r="O26" s="36">
        <v>0.1</v>
      </c>
      <c r="P26" s="36">
        <v>1E-3</v>
      </c>
      <c r="Q26" s="36" t="s">
        <v>662</v>
      </c>
    </row>
    <row r="27" spans="1:17" s="21" customFormat="1" ht="12.75" customHeight="1" x14ac:dyDescent="0.15">
      <c r="A27" s="51">
        <v>3024</v>
      </c>
      <c r="B27" s="145" t="s">
        <v>220</v>
      </c>
      <c r="C27" s="145" t="str">
        <f>VLOOKUP(A27,Heroes_Config!$A$4:$C$67,3,0)</f>
        <v>法师</v>
      </c>
      <c r="D27" s="39" t="s">
        <v>388</v>
      </c>
      <c r="E27" s="40" t="s">
        <v>250</v>
      </c>
      <c r="F27" s="40">
        <v>1</v>
      </c>
      <c r="G27" s="38">
        <v>11.7</v>
      </c>
      <c r="H27" s="40" t="s">
        <v>24</v>
      </c>
      <c r="I27" s="40" t="s">
        <v>66</v>
      </c>
      <c r="J27" s="40" t="s">
        <v>913</v>
      </c>
      <c r="K27" s="40">
        <v>31000024</v>
      </c>
      <c r="L27" s="40">
        <v>10</v>
      </c>
      <c r="M27" s="40">
        <v>3</v>
      </c>
      <c r="N27" s="39"/>
      <c r="O27" s="40">
        <v>0.1</v>
      </c>
      <c r="P27" s="40">
        <v>1E-3</v>
      </c>
      <c r="Q27" s="40" t="s">
        <v>662</v>
      </c>
    </row>
    <row r="28" spans="1:17" s="11" customFormat="1" ht="12.75" customHeight="1" x14ac:dyDescent="0.15">
      <c r="A28" s="42">
        <v>3025</v>
      </c>
      <c r="B28" s="146" t="s">
        <v>429</v>
      </c>
      <c r="C28" s="146" t="str">
        <f>VLOOKUP(A28,Heroes_Config!$A$4:$C$67,3,0)</f>
        <v>骑兵</v>
      </c>
      <c r="D28" s="35" t="s">
        <v>175</v>
      </c>
      <c r="E28" s="36" t="s">
        <v>259</v>
      </c>
      <c r="F28" s="36">
        <v>1</v>
      </c>
      <c r="G28" s="36">
        <v>7.2</v>
      </c>
      <c r="H28" s="36" t="s">
        <v>24</v>
      </c>
      <c r="I28" s="36" t="s">
        <v>66</v>
      </c>
      <c r="J28" s="36" t="s">
        <v>913</v>
      </c>
      <c r="K28" s="36">
        <v>31000025</v>
      </c>
      <c r="L28" s="36">
        <v>10</v>
      </c>
      <c r="M28" s="36">
        <v>3</v>
      </c>
      <c r="N28" s="35"/>
      <c r="O28" s="36">
        <v>0.1</v>
      </c>
      <c r="P28" s="36">
        <v>1E-3</v>
      </c>
      <c r="Q28" s="36" t="s">
        <v>662</v>
      </c>
    </row>
    <row r="29" spans="1:17" s="21" customFormat="1" ht="12.75" customHeight="1" x14ac:dyDescent="0.15">
      <c r="A29" s="51">
        <v>3026</v>
      </c>
      <c r="B29" s="145" t="s">
        <v>281</v>
      </c>
      <c r="C29" s="145" t="str">
        <f>VLOOKUP(A29,Heroes_Config!$A$4:$C$67,3,0)</f>
        <v>步兵</v>
      </c>
      <c r="D29" s="39" t="s">
        <v>379</v>
      </c>
      <c r="E29" s="40" t="s">
        <v>256</v>
      </c>
      <c r="F29" s="40">
        <v>0</v>
      </c>
      <c r="G29" s="38">
        <v>11.7</v>
      </c>
      <c r="H29" s="40" t="s">
        <v>24</v>
      </c>
      <c r="I29" s="40" t="s">
        <v>66</v>
      </c>
      <c r="J29" s="40" t="s">
        <v>913</v>
      </c>
      <c r="K29" s="40">
        <v>31000026</v>
      </c>
      <c r="L29" s="40">
        <v>10</v>
      </c>
      <c r="M29" s="40">
        <v>3</v>
      </c>
      <c r="N29" s="39"/>
      <c r="O29" s="40">
        <v>0.1</v>
      </c>
      <c r="P29" s="40">
        <v>1E-3</v>
      </c>
      <c r="Q29" s="40" t="s">
        <v>978</v>
      </c>
    </row>
    <row r="30" spans="1:17" s="11" customFormat="1" ht="12.75" customHeight="1" x14ac:dyDescent="0.15">
      <c r="A30" s="42">
        <v>3027</v>
      </c>
      <c r="B30" s="146" t="s">
        <v>430</v>
      </c>
      <c r="C30" s="146" t="str">
        <f>VLOOKUP(A30,Heroes_Config!$A$4:$C$67,3,0)</f>
        <v>盾兵</v>
      </c>
      <c r="D30" s="35" t="s">
        <v>457</v>
      </c>
      <c r="E30" s="36" t="s">
        <v>239</v>
      </c>
      <c r="F30" s="36">
        <v>1</v>
      </c>
      <c r="G30" s="38">
        <v>11.7</v>
      </c>
      <c r="H30" s="36" t="s">
        <v>24</v>
      </c>
      <c r="I30" s="36" t="s">
        <v>66</v>
      </c>
      <c r="J30" s="36" t="s">
        <v>913</v>
      </c>
      <c r="K30" s="36">
        <v>31000027</v>
      </c>
      <c r="L30" s="36">
        <v>10</v>
      </c>
      <c r="M30" s="36">
        <v>3</v>
      </c>
      <c r="N30" s="35"/>
      <c r="O30" s="36">
        <v>0.1</v>
      </c>
      <c r="P30" s="36">
        <v>1E-3</v>
      </c>
      <c r="Q30" s="36" t="s">
        <v>662</v>
      </c>
    </row>
    <row r="31" spans="1:17" s="25" customFormat="1" ht="12.75" customHeight="1" x14ac:dyDescent="0.15">
      <c r="A31" s="143">
        <v>3028</v>
      </c>
      <c r="B31" s="144" t="s">
        <v>432</v>
      </c>
      <c r="C31" s="144" t="str">
        <f>VLOOKUP(A31,Heroes_Config!$A$4:$C$67,3,0)</f>
        <v>法师</v>
      </c>
      <c r="D31" s="37" t="s">
        <v>458</v>
      </c>
      <c r="E31" s="38" t="s">
        <v>239</v>
      </c>
      <c r="F31" s="38">
        <v>0</v>
      </c>
      <c r="G31" s="38">
        <v>11.7</v>
      </c>
      <c r="H31" s="38" t="s">
        <v>24</v>
      </c>
      <c r="I31" s="38" t="s">
        <v>66</v>
      </c>
      <c r="J31" s="38" t="s">
        <v>913</v>
      </c>
      <c r="K31" s="38">
        <v>31000028</v>
      </c>
      <c r="L31" s="38">
        <v>10</v>
      </c>
      <c r="M31" s="38">
        <v>3</v>
      </c>
      <c r="N31" s="37"/>
      <c r="O31" s="38">
        <v>0.1</v>
      </c>
      <c r="P31" s="38">
        <v>1E-3</v>
      </c>
      <c r="Q31" s="38" t="s">
        <v>907</v>
      </c>
    </row>
    <row r="32" spans="1:17" s="21" customFormat="1" ht="12.75" customHeight="1" x14ac:dyDescent="0.15">
      <c r="A32" s="51">
        <v>3029</v>
      </c>
      <c r="B32" s="145" t="s">
        <v>215</v>
      </c>
      <c r="C32" s="145" t="str">
        <f>VLOOKUP(A32,Heroes_Config!$A$4:$C$67,3,0)</f>
        <v>弓兵</v>
      </c>
      <c r="D32" s="39" t="s">
        <v>459</v>
      </c>
      <c r="E32" s="40" t="s">
        <v>247</v>
      </c>
      <c r="F32" s="40">
        <v>1</v>
      </c>
      <c r="G32" s="38">
        <v>11.7</v>
      </c>
      <c r="H32" s="40" t="s">
        <v>24</v>
      </c>
      <c r="I32" s="40" t="s">
        <v>66</v>
      </c>
      <c r="J32" s="40" t="s">
        <v>913</v>
      </c>
      <c r="K32" s="40">
        <v>31000029</v>
      </c>
      <c r="L32" s="40">
        <v>10</v>
      </c>
      <c r="M32" s="40">
        <v>3</v>
      </c>
      <c r="N32" s="39"/>
      <c r="O32" s="40">
        <v>0.1</v>
      </c>
      <c r="P32" s="40">
        <v>1E-3</v>
      </c>
      <c r="Q32" s="40" t="s">
        <v>980</v>
      </c>
    </row>
    <row r="33" spans="1:17" s="25" customFormat="1" ht="12.75" customHeight="1" x14ac:dyDescent="0.15">
      <c r="A33" s="147">
        <v>3030</v>
      </c>
      <c r="B33" s="144" t="s">
        <v>221</v>
      </c>
      <c r="C33" s="144" t="str">
        <f>VLOOKUP(A33,Heroes_Config!$A$4:$C$67,3,0)</f>
        <v>法师</v>
      </c>
      <c r="D33" s="37" t="s">
        <v>460</v>
      </c>
      <c r="E33" s="38" t="s">
        <v>251</v>
      </c>
      <c r="F33" s="38">
        <v>0</v>
      </c>
      <c r="G33" s="38">
        <v>11.7</v>
      </c>
      <c r="H33" s="38" t="s">
        <v>24</v>
      </c>
      <c r="I33" s="38" t="s">
        <v>66</v>
      </c>
      <c r="J33" s="38" t="s">
        <v>913</v>
      </c>
      <c r="K33" s="38">
        <v>31000030</v>
      </c>
      <c r="L33" s="38">
        <v>10</v>
      </c>
      <c r="M33" s="38">
        <v>3</v>
      </c>
      <c r="N33" s="37"/>
      <c r="O33" s="38">
        <v>0.1</v>
      </c>
      <c r="P33" s="38">
        <v>1E-3</v>
      </c>
      <c r="Q33" s="38" t="s">
        <v>904</v>
      </c>
    </row>
    <row r="34" spans="1:17" s="11" customFormat="1" ht="12.75" customHeight="1" x14ac:dyDescent="0.15">
      <c r="A34" s="42">
        <v>3031</v>
      </c>
      <c r="B34" s="146" t="s">
        <v>211</v>
      </c>
      <c r="C34" s="146" t="str">
        <f>VLOOKUP(A34,Heroes_Config!$A$4:$C$67,3,0)</f>
        <v>步兵</v>
      </c>
      <c r="D34" s="35" t="s">
        <v>461</v>
      </c>
      <c r="E34" s="36" t="s">
        <v>239</v>
      </c>
      <c r="F34" s="36">
        <v>1</v>
      </c>
      <c r="G34" s="38">
        <v>11.7</v>
      </c>
      <c r="H34" s="36" t="s">
        <v>24</v>
      </c>
      <c r="I34" s="36" t="s">
        <v>66</v>
      </c>
      <c r="J34" s="36" t="s">
        <v>913</v>
      </c>
      <c r="K34" s="36">
        <v>31000031</v>
      </c>
      <c r="L34" s="36">
        <v>10</v>
      </c>
      <c r="M34" s="36">
        <v>3</v>
      </c>
      <c r="N34" s="35"/>
      <c r="O34" s="36">
        <v>0.1</v>
      </c>
      <c r="P34" s="36">
        <v>1E-3</v>
      </c>
      <c r="Q34" s="36" t="s">
        <v>662</v>
      </c>
    </row>
    <row r="35" spans="1:17" s="11" customFormat="1" ht="12.75" customHeight="1" x14ac:dyDescent="0.15">
      <c r="A35" s="132">
        <v>3032</v>
      </c>
      <c r="B35" s="146" t="s">
        <v>444</v>
      </c>
      <c r="C35" s="146" t="str">
        <f>VLOOKUP(A35,Heroes_Config!$A$4:$C$67,3,0)</f>
        <v>法师</v>
      </c>
      <c r="D35" s="35" t="s">
        <v>462</v>
      </c>
      <c r="E35" s="36" t="s">
        <v>239</v>
      </c>
      <c r="F35" s="36">
        <v>1</v>
      </c>
      <c r="G35" s="38">
        <v>11.7</v>
      </c>
      <c r="H35" s="36" t="s">
        <v>24</v>
      </c>
      <c r="I35" s="36" t="s">
        <v>66</v>
      </c>
      <c r="J35" s="36" t="s">
        <v>913</v>
      </c>
      <c r="K35" s="36">
        <v>31000032</v>
      </c>
      <c r="L35" s="36">
        <v>10</v>
      </c>
      <c r="M35" s="36">
        <v>3</v>
      </c>
      <c r="N35" s="35"/>
      <c r="O35" s="36">
        <v>0.1</v>
      </c>
      <c r="P35" s="36">
        <v>1E-3</v>
      </c>
      <c r="Q35" s="36" t="s">
        <v>662</v>
      </c>
    </row>
    <row r="36" spans="1:17" s="11" customFormat="1" ht="12.75" customHeight="1" x14ac:dyDescent="0.15">
      <c r="A36" s="42">
        <v>3033</v>
      </c>
      <c r="B36" s="146" t="s">
        <v>445</v>
      </c>
      <c r="C36" s="146" t="str">
        <f>VLOOKUP(A36,Heroes_Config!$A$4:$C$67,3,0)</f>
        <v>步兵</v>
      </c>
      <c r="D36" s="35" t="s">
        <v>463</v>
      </c>
      <c r="E36" s="36" t="s">
        <v>239</v>
      </c>
      <c r="F36" s="36">
        <v>1</v>
      </c>
      <c r="G36" s="38">
        <v>11.7</v>
      </c>
      <c r="H36" s="36" t="s">
        <v>24</v>
      </c>
      <c r="I36" s="36" t="s">
        <v>66</v>
      </c>
      <c r="J36" s="36" t="s">
        <v>913</v>
      </c>
      <c r="K36" s="36">
        <v>31000033</v>
      </c>
      <c r="L36" s="36">
        <v>10</v>
      </c>
      <c r="M36" s="36">
        <v>3</v>
      </c>
      <c r="N36" s="35"/>
      <c r="O36" s="36">
        <v>0.1</v>
      </c>
      <c r="P36" s="36">
        <v>1E-3</v>
      </c>
      <c r="Q36" s="36" t="s">
        <v>662</v>
      </c>
    </row>
    <row r="37" spans="1:17" s="11" customFormat="1" ht="12.75" customHeight="1" x14ac:dyDescent="0.15">
      <c r="A37" s="132">
        <v>3034</v>
      </c>
      <c r="B37" s="146" t="s">
        <v>446</v>
      </c>
      <c r="C37" s="146" t="str">
        <f>VLOOKUP(A37,Heroes_Config!$A$4:$C$67,3,0)</f>
        <v>飞行兵</v>
      </c>
      <c r="D37" s="35" t="s">
        <v>464</v>
      </c>
      <c r="E37" s="36" t="s">
        <v>239</v>
      </c>
      <c r="F37" s="36">
        <v>1</v>
      </c>
      <c r="G37" s="38">
        <v>11.7</v>
      </c>
      <c r="H37" s="36" t="s">
        <v>24</v>
      </c>
      <c r="I37" s="36" t="s">
        <v>66</v>
      </c>
      <c r="J37" s="36" t="s">
        <v>913</v>
      </c>
      <c r="K37" s="36">
        <v>31000034</v>
      </c>
      <c r="L37" s="36">
        <v>10</v>
      </c>
      <c r="M37" s="36">
        <v>3</v>
      </c>
      <c r="N37" s="35"/>
      <c r="O37" s="36">
        <v>0.1</v>
      </c>
      <c r="P37" s="36">
        <v>1E-3</v>
      </c>
      <c r="Q37" s="36" t="s">
        <v>662</v>
      </c>
    </row>
    <row r="38" spans="1:17" s="11" customFormat="1" ht="12.75" customHeight="1" x14ac:dyDescent="0.15">
      <c r="A38" s="42">
        <v>3035</v>
      </c>
      <c r="B38" s="146" t="s">
        <v>212</v>
      </c>
      <c r="C38" s="146" t="str">
        <f>VLOOKUP(A38,Heroes_Config!$A$4:$C$67,3,0)</f>
        <v>步兵</v>
      </c>
      <c r="D38" s="35" t="s">
        <v>465</v>
      </c>
      <c r="E38" s="36" t="s">
        <v>243</v>
      </c>
      <c r="F38" s="36">
        <v>1</v>
      </c>
      <c r="G38" s="38">
        <v>11.7</v>
      </c>
      <c r="H38" s="36" t="s">
        <v>24</v>
      </c>
      <c r="I38" s="36" t="s">
        <v>66</v>
      </c>
      <c r="J38" s="36" t="s">
        <v>913</v>
      </c>
      <c r="K38" s="36">
        <v>31000035</v>
      </c>
      <c r="L38" s="36">
        <v>10</v>
      </c>
      <c r="M38" s="36">
        <v>3</v>
      </c>
      <c r="N38" s="35"/>
      <c r="O38" s="36">
        <v>0.1</v>
      </c>
      <c r="P38" s="36">
        <v>1E-3</v>
      </c>
      <c r="Q38" s="36" t="s">
        <v>662</v>
      </c>
    </row>
    <row r="39" spans="1:17" s="11" customFormat="1" ht="12.75" customHeight="1" x14ac:dyDescent="0.15">
      <c r="A39" s="132">
        <v>3036</v>
      </c>
      <c r="B39" s="146" t="s">
        <v>447</v>
      </c>
      <c r="C39" s="146" t="str">
        <f>VLOOKUP(A39,Heroes_Config!$A$4:$C$67,3,0)</f>
        <v>骑兵</v>
      </c>
      <c r="D39" s="35" t="s">
        <v>466</v>
      </c>
      <c r="E39" s="36" t="s">
        <v>239</v>
      </c>
      <c r="F39" s="36">
        <v>1</v>
      </c>
      <c r="G39" s="36">
        <v>7.2</v>
      </c>
      <c r="H39" s="36" t="s">
        <v>24</v>
      </c>
      <c r="I39" s="36" t="s">
        <v>66</v>
      </c>
      <c r="J39" s="36" t="s">
        <v>913</v>
      </c>
      <c r="K39" s="36">
        <v>31000036</v>
      </c>
      <c r="L39" s="36">
        <v>10</v>
      </c>
      <c r="M39" s="36">
        <v>3</v>
      </c>
      <c r="N39" s="35"/>
      <c r="O39" s="36">
        <v>0.1</v>
      </c>
      <c r="P39" s="36">
        <v>1E-3</v>
      </c>
      <c r="Q39" s="36" t="s">
        <v>662</v>
      </c>
    </row>
    <row r="40" spans="1:17" s="25" customFormat="1" ht="12.75" customHeight="1" x14ac:dyDescent="0.15">
      <c r="A40" s="143">
        <v>3037</v>
      </c>
      <c r="B40" s="144" t="s">
        <v>632</v>
      </c>
      <c r="C40" s="144" t="str">
        <f>VLOOKUP(A40,Heroes_Config!$A$4:$C$67,3,0)</f>
        <v>牧师</v>
      </c>
      <c r="D40" s="37" t="s">
        <v>467</v>
      </c>
      <c r="E40" s="38" t="s">
        <v>239</v>
      </c>
      <c r="F40" s="38">
        <v>0</v>
      </c>
      <c r="G40" s="38">
        <v>11.7</v>
      </c>
      <c r="H40" s="38" t="s">
        <v>24</v>
      </c>
      <c r="I40" s="38" t="s">
        <v>66</v>
      </c>
      <c r="J40" s="38" t="s">
        <v>913</v>
      </c>
      <c r="K40" s="38">
        <v>31000037</v>
      </c>
      <c r="L40" s="38">
        <v>10</v>
      </c>
      <c r="M40" s="38">
        <v>3</v>
      </c>
      <c r="N40" s="37"/>
      <c r="O40" s="38">
        <v>0.1</v>
      </c>
      <c r="P40" s="38">
        <v>1E-3</v>
      </c>
      <c r="Q40" s="38" t="s">
        <v>905</v>
      </c>
    </row>
    <row r="41" spans="1:17" s="11" customFormat="1" ht="12.75" customHeight="1" x14ac:dyDescent="0.15">
      <c r="A41" s="132">
        <v>3038</v>
      </c>
      <c r="B41" s="36" t="s">
        <v>448</v>
      </c>
      <c r="C41" s="146" t="str">
        <f>VLOOKUP(A41,Heroes_Config!$A$4:$C$67,3,0)</f>
        <v>枪兵</v>
      </c>
      <c r="D41" s="35" t="s">
        <v>468</v>
      </c>
      <c r="E41" s="36" t="s">
        <v>239</v>
      </c>
      <c r="F41" s="36">
        <v>1</v>
      </c>
      <c r="G41" s="38">
        <v>11.7</v>
      </c>
      <c r="H41" s="36" t="s">
        <v>24</v>
      </c>
      <c r="I41" s="36" t="s">
        <v>66</v>
      </c>
      <c r="J41" s="36" t="s">
        <v>913</v>
      </c>
      <c r="K41" s="36">
        <v>31000038</v>
      </c>
      <c r="L41" s="36">
        <v>10</v>
      </c>
      <c r="M41" s="36">
        <v>3</v>
      </c>
      <c r="N41" s="35"/>
      <c r="O41" s="36">
        <v>0.1</v>
      </c>
      <c r="P41" s="36">
        <v>1E-3</v>
      </c>
      <c r="Q41" s="36" t="s">
        <v>662</v>
      </c>
    </row>
    <row r="42" spans="1:17" s="11" customFormat="1" ht="12.75" customHeight="1" x14ac:dyDescent="0.15">
      <c r="A42" s="132">
        <v>3039</v>
      </c>
      <c r="B42" s="146" t="s">
        <v>449</v>
      </c>
      <c r="C42" s="146" t="str">
        <f>VLOOKUP(A42,Heroes_Config!$A$4:$C$67,3,0)</f>
        <v>轻骑兵</v>
      </c>
      <c r="D42" s="35" t="s">
        <v>469</v>
      </c>
      <c r="E42" s="36" t="s">
        <v>239</v>
      </c>
      <c r="F42" s="36">
        <v>0</v>
      </c>
      <c r="G42" s="38">
        <v>11.7</v>
      </c>
      <c r="H42" s="36" t="s">
        <v>24</v>
      </c>
      <c r="I42" s="36" t="s">
        <v>66</v>
      </c>
      <c r="J42" s="36" t="s">
        <v>913</v>
      </c>
      <c r="K42" s="36">
        <v>31000039</v>
      </c>
      <c r="L42" s="36">
        <v>10</v>
      </c>
      <c r="M42" s="36">
        <v>3</v>
      </c>
      <c r="N42" s="35"/>
      <c r="O42" s="36">
        <v>0.1</v>
      </c>
      <c r="P42" s="36">
        <v>1E-3</v>
      </c>
      <c r="Q42" s="36" t="s">
        <v>662</v>
      </c>
    </row>
    <row r="43" spans="1:17" s="21" customFormat="1" ht="12.75" customHeight="1" x14ac:dyDescent="0.15">
      <c r="A43" s="148">
        <v>3040</v>
      </c>
      <c r="B43" s="145" t="s">
        <v>216</v>
      </c>
      <c r="C43" s="145" t="str">
        <f>VLOOKUP(A43,Heroes_Config!$A$4:$C$67,3,0)</f>
        <v>火枪手</v>
      </c>
      <c r="D43" s="39" t="s">
        <v>470</v>
      </c>
      <c r="E43" s="40" t="s">
        <v>257</v>
      </c>
      <c r="F43" s="40">
        <v>1</v>
      </c>
      <c r="G43" s="38">
        <v>11.7</v>
      </c>
      <c r="H43" s="40" t="s">
        <v>24</v>
      </c>
      <c r="I43" s="40" t="s">
        <v>66</v>
      </c>
      <c r="J43" s="40" t="s">
        <v>913</v>
      </c>
      <c r="K43" s="40">
        <v>31000040</v>
      </c>
      <c r="L43" s="40">
        <v>10</v>
      </c>
      <c r="M43" s="40">
        <v>3</v>
      </c>
      <c r="N43" s="39"/>
      <c r="O43" s="40">
        <v>0.1</v>
      </c>
      <c r="P43" s="40">
        <v>1E-3</v>
      </c>
      <c r="Q43" s="40" t="s">
        <v>662</v>
      </c>
    </row>
    <row r="44" spans="1:17" s="11" customFormat="1" ht="12.75" customHeight="1" x14ac:dyDescent="0.15">
      <c r="A44" s="132">
        <v>3041</v>
      </c>
      <c r="B44" s="146" t="s">
        <v>450</v>
      </c>
      <c r="C44" s="146" t="str">
        <f>VLOOKUP(A44,Heroes_Config!$A$4:$C$67,3,0)</f>
        <v>盾兵</v>
      </c>
      <c r="D44" s="35" t="s">
        <v>471</v>
      </c>
      <c r="E44" s="36" t="s">
        <v>239</v>
      </c>
      <c r="F44" s="36">
        <v>1</v>
      </c>
      <c r="G44" s="38">
        <v>11.7</v>
      </c>
      <c r="H44" s="36" t="s">
        <v>24</v>
      </c>
      <c r="I44" s="36" t="s">
        <v>66</v>
      </c>
      <c r="J44" s="36" t="s">
        <v>913</v>
      </c>
      <c r="K44" s="36">
        <v>31000041</v>
      </c>
      <c r="L44" s="36">
        <v>10</v>
      </c>
      <c r="M44" s="36">
        <v>3</v>
      </c>
      <c r="N44" s="35"/>
      <c r="O44" s="36">
        <v>0.1</v>
      </c>
      <c r="P44" s="36">
        <v>1E-3</v>
      </c>
      <c r="Q44" s="36" t="s">
        <v>662</v>
      </c>
    </row>
    <row r="45" spans="1:17" s="21" customFormat="1" ht="12.75" customHeight="1" x14ac:dyDescent="0.15">
      <c r="A45" s="148">
        <v>3043</v>
      </c>
      <c r="B45" s="149" t="s">
        <v>633</v>
      </c>
      <c r="C45" s="145" t="str">
        <f>VLOOKUP(A45,Heroes_Config!$A$4:$C$67,3,0)</f>
        <v>牧师</v>
      </c>
      <c r="D45" s="39" t="s">
        <v>472</v>
      </c>
      <c r="E45" s="40" t="s">
        <v>239</v>
      </c>
      <c r="F45" s="40">
        <v>1</v>
      </c>
      <c r="G45" s="38">
        <v>11.7</v>
      </c>
      <c r="H45" s="40" t="s">
        <v>24</v>
      </c>
      <c r="I45" s="40" t="s">
        <v>66</v>
      </c>
      <c r="J45" s="40" t="s">
        <v>913</v>
      </c>
      <c r="K45" s="40">
        <v>31000043</v>
      </c>
      <c r="L45" s="40">
        <v>10</v>
      </c>
      <c r="M45" s="40">
        <v>3</v>
      </c>
      <c r="N45" s="39"/>
      <c r="O45" s="40">
        <v>0.1</v>
      </c>
      <c r="P45" s="40">
        <v>1E-3</v>
      </c>
      <c r="Q45" s="40" t="s">
        <v>662</v>
      </c>
    </row>
    <row r="46" spans="1:17" s="25" customFormat="1" ht="12.75" customHeight="1" x14ac:dyDescent="0.15">
      <c r="A46" s="147">
        <v>3044</v>
      </c>
      <c r="B46" s="150" t="s">
        <v>451</v>
      </c>
      <c r="C46" s="144" t="str">
        <f>VLOOKUP(A46,Heroes_Config!$A$4:$C$67,3,0)</f>
        <v>忍者</v>
      </c>
      <c r="D46" s="37" t="s">
        <v>477</v>
      </c>
      <c r="E46" s="38" t="s">
        <v>239</v>
      </c>
      <c r="F46" s="38">
        <v>0</v>
      </c>
      <c r="G46" s="38">
        <v>13</v>
      </c>
      <c r="H46" s="38" t="s">
        <v>24</v>
      </c>
      <c r="I46" s="38" t="s">
        <v>66</v>
      </c>
      <c r="J46" s="38" t="s">
        <v>913</v>
      </c>
      <c r="K46" s="38">
        <v>31000044</v>
      </c>
      <c r="L46" s="38">
        <v>10</v>
      </c>
      <c r="M46" s="38">
        <v>3</v>
      </c>
      <c r="N46" s="37"/>
      <c r="O46" s="38">
        <v>0.1</v>
      </c>
      <c r="P46" s="38">
        <v>1E-3</v>
      </c>
      <c r="Q46" s="38" t="s">
        <v>906</v>
      </c>
    </row>
    <row r="47" spans="1:17" s="11" customFormat="1" ht="12.75" customHeight="1" x14ac:dyDescent="0.15">
      <c r="A47" s="132">
        <v>3045</v>
      </c>
      <c r="B47" s="67" t="s">
        <v>452</v>
      </c>
      <c r="C47" s="146" t="str">
        <f>VLOOKUP(A47,Heroes_Config!$A$4:$C$67,3,0)</f>
        <v>枪兵</v>
      </c>
      <c r="D47" s="35" t="s">
        <v>473</v>
      </c>
      <c r="E47" s="36" t="s">
        <v>239</v>
      </c>
      <c r="F47" s="36">
        <v>1</v>
      </c>
      <c r="G47" s="38">
        <v>11.7</v>
      </c>
      <c r="H47" s="36" t="s">
        <v>24</v>
      </c>
      <c r="I47" s="36" t="s">
        <v>66</v>
      </c>
      <c r="J47" s="36" t="s">
        <v>913</v>
      </c>
      <c r="K47" s="36">
        <v>31000045</v>
      </c>
      <c r="L47" s="36">
        <v>10</v>
      </c>
      <c r="M47" s="36">
        <v>3</v>
      </c>
      <c r="N47" s="35"/>
      <c r="O47" s="36">
        <v>0.1</v>
      </c>
      <c r="P47" s="36">
        <v>1E-3</v>
      </c>
      <c r="Q47" s="36" t="s">
        <v>662</v>
      </c>
    </row>
    <row r="48" spans="1:17" s="11" customFormat="1" ht="12.75" customHeight="1" x14ac:dyDescent="0.15">
      <c r="A48" s="132">
        <v>3046</v>
      </c>
      <c r="B48" s="36" t="s">
        <v>330</v>
      </c>
      <c r="C48" s="146" t="str">
        <f>VLOOKUP(A48,Heroes_Config!$A$4:$C$67,3,0)</f>
        <v>步兵</v>
      </c>
      <c r="D48" s="35" t="s">
        <v>478</v>
      </c>
      <c r="E48" s="36" t="s">
        <v>244</v>
      </c>
      <c r="F48" s="36">
        <v>0</v>
      </c>
      <c r="G48" s="38">
        <v>11.7</v>
      </c>
      <c r="H48" s="36" t="s">
        <v>24</v>
      </c>
      <c r="I48" s="36" t="s">
        <v>66</v>
      </c>
      <c r="J48" s="36" t="s">
        <v>913</v>
      </c>
      <c r="K48" s="36">
        <v>31000046</v>
      </c>
      <c r="L48" s="36">
        <v>10</v>
      </c>
      <c r="M48" s="36">
        <v>3</v>
      </c>
      <c r="N48" s="35"/>
      <c r="O48" s="36">
        <v>0.1</v>
      </c>
      <c r="P48" s="36">
        <v>1E-3</v>
      </c>
      <c r="Q48" s="36" t="s">
        <v>662</v>
      </c>
    </row>
    <row r="49" spans="1:17" s="11" customFormat="1" ht="12.75" customHeight="1" x14ac:dyDescent="0.15">
      <c r="A49" s="132">
        <v>3047</v>
      </c>
      <c r="B49" s="67" t="s">
        <v>453</v>
      </c>
      <c r="C49" s="146" t="str">
        <f>VLOOKUP(A49,Heroes_Config!$A$4:$C$67,3,0)</f>
        <v>骑兵</v>
      </c>
      <c r="D49" s="35" t="s">
        <v>474</v>
      </c>
      <c r="E49" s="36" t="s">
        <v>239</v>
      </c>
      <c r="F49" s="36">
        <v>1</v>
      </c>
      <c r="G49" s="38">
        <v>11.7</v>
      </c>
      <c r="H49" s="36" t="s">
        <v>24</v>
      </c>
      <c r="I49" s="36" t="s">
        <v>66</v>
      </c>
      <c r="J49" s="36" t="s">
        <v>913</v>
      </c>
      <c r="K49" s="36">
        <v>31000047</v>
      </c>
      <c r="L49" s="36">
        <v>10</v>
      </c>
      <c r="M49" s="36">
        <v>3</v>
      </c>
      <c r="N49" s="35"/>
      <c r="O49" s="36">
        <v>0.1</v>
      </c>
      <c r="P49" s="36">
        <v>1E-3</v>
      </c>
      <c r="Q49" s="36" t="s">
        <v>662</v>
      </c>
    </row>
    <row r="50" spans="1:17" s="11" customFormat="1" ht="12.75" customHeight="1" x14ac:dyDescent="0.15">
      <c r="A50" s="132">
        <v>3048</v>
      </c>
      <c r="B50" s="67" t="s">
        <v>454</v>
      </c>
      <c r="C50" s="146" t="str">
        <f>VLOOKUP(A50,Heroes_Config!$A$4:$C$67,3,0)</f>
        <v>骑兵</v>
      </c>
      <c r="D50" s="35" t="s">
        <v>475</v>
      </c>
      <c r="E50" s="36" t="s">
        <v>239</v>
      </c>
      <c r="F50" s="36">
        <v>1</v>
      </c>
      <c r="G50" s="38">
        <v>11.7</v>
      </c>
      <c r="H50" s="36" t="s">
        <v>24</v>
      </c>
      <c r="I50" s="36" t="s">
        <v>66</v>
      </c>
      <c r="J50" s="36" t="s">
        <v>913</v>
      </c>
      <c r="K50" s="36">
        <v>31000048</v>
      </c>
      <c r="L50" s="36">
        <v>10</v>
      </c>
      <c r="M50" s="36">
        <v>3</v>
      </c>
      <c r="N50" s="35"/>
      <c r="O50" s="36">
        <v>0.1</v>
      </c>
      <c r="P50" s="36">
        <v>1E-3</v>
      </c>
      <c r="Q50" s="36" t="s">
        <v>662</v>
      </c>
    </row>
    <row r="51" spans="1:17" s="11" customFormat="1" ht="12.75" customHeight="1" x14ac:dyDescent="0.15">
      <c r="A51" s="132">
        <v>3049</v>
      </c>
      <c r="B51" s="67" t="s">
        <v>455</v>
      </c>
      <c r="C51" s="146" t="str">
        <f>VLOOKUP(A51,Heroes_Config!$A$4:$C$67,3,0)</f>
        <v>飞行兵</v>
      </c>
      <c r="D51" s="35" t="s">
        <v>476</v>
      </c>
      <c r="E51" s="36" t="s">
        <v>239</v>
      </c>
      <c r="F51" s="36">
        <v>1</v>
      </c>
      <c r="G51" s="38">
        <v>11.7</v>
      </c>
      <c r="H51" s="36" t="s">
        <v>24</v>
      </c>
      <c r="I51" s="36" t="s">
        <v>66</v>
      </c>
      <c r="J51" s="36" t="s">
        <v>913</v>
      </c>
      <c r="K51" s="36">
        <v>31000049</v>
      </c>
      <c r="L51" s="36">
        <v>10</v>
      </c>
      <c r="M51" s="36">
        <v>3</v>
      </c>
      <c r="N51" s="35"/>
      <c r="O51" s="36">
        <v>0.1</v>
      </c>
      <c r="P51" s="36">
        <v>1E-3</v>
      </c>
      <c r="Q51" s="36" t="s">
        <v>662</v>
      </c>
    </row>
    <row r="52" spans="1:17" s="11" customFormat="1" ht="12.75" customHeight="1" x14ac:dyDescent="0.15">
      <c r="A52" s="42">
        <v>3050</v>
      </c>
      <c r="B52" s="36" t="s">
        <v>482</v>
      </c>
      <c r="C52" s="146" t="str">
        <f>VLOOKUP(A52,Heroes_Config!$A$4:$C$67,3,0)</f>
        <v>骑兵</v>
      </c>
      <c r="D52" s="35" t="s">
        <v>483</v>
      </c>
      <c r="E52" s="36" t="s">
        <v>258</v>
      </c>
      <c r="F52" s="36">
        <v>1</v>
      </c>
      <c r="G52" s="38">
        <v>11.7</v>
      </c>
      <c r="H52" s="36" t="s">
        <v>24</v>
      </c>
      <c r="I52" s="36" t="s">
        <v>66</v>
      </c>
      <c r="J52" s="36" t="s">
        <v>913</v>
      </c>
      <c r="K52" s="36">
        <v>31000050</v>
      </c>
      <c r="L52" s="36">
        <v>10</v>
      </c>
      <c r="M52" s="36">
        <v>3</v>
      </c>
      <c r="N52" s="35"/>
      <c r="O52" s="36">
        <v>0.1</v>
      </c>
      <c r="P52" s="36">
        <v>1E-3</v>
      </c>
      <c r="Q52" s="36" t="s">
        <v>662</v>
      </c>
    </row>
    <row r="53" spans="1:17" s="11" customFormat="1" ht="12.75" customHeight="1" x14ac:dyDescent="0.15">
      <c r="A53" s="42">
        <v>3051</v>
      </c>
      <c r="B53" s="67" t="s">
        <v>456</v>
      </c>
      <c r="C53" s="146" t="str">
        <f>VLOOKUP(A53,Heroes_Config!$A$4:$C$67,3,0)</f>
        <v>飞行兵</v>
      </c>
      <c r="D53" s="35" t="s">
        <v>479</v>
      </c>
      <c r="E53" s="36" t="s">
        <v>239</v>
      </c>
      <c r="F53" s="36">
        <v>1</v>
      </c>
      <c r="G53" s="38">
        <v>11.7</v>
      </c>
      <c r="H53" s="36" t="s">
        <v>24</v>
      </c>
      <c r="I53" s="36" t="s">
        <v>66</v>
      </c>
      <c r="J53" s="36" t="s">
        <v>913</v>
      </c>
      <c r="K53" s="36">
        <v>31000051</v>
      </c>
      <c r="L53" s="36">
        <v>10</v>
      </c>
      <c r="M53" s="36">
        <v>3</v>
      </c>
      <c r="N53" s="35"/>
      <c r="O53" s="36">
        <v>0.1</v>
      </c>
      <c r="P53" s="36">
        <v>1E-3</v>
      </c>
      <c r="Q53" s="36" t="s">
        <v>662</v>
      </c>
    </row>
    <row r="54" spans="1:17" s="11" customFormat="1" ht="12.75" customHeight="1" x14ac:dyDescent="0.15">
      <c r="A54" s="132">
        <v>3052</v>
      </c>
      <c r="B54" s="43" t="s">
        <v>304</v>
      </c>
      <c r="C54" s="146" t="str">
        <f>VLOOKUP(A54,Heroes_Config!$A$4:$C$67,3,0)</f>
        <v>枪兵</v>
      </c>
      <c r="D54" s="35" t="s">
        <v>327</v>
      </c>
      <c r="E54" s="36" t="s">
        <v>326</v>
      </c>
      <c r="F54" s="36">
        <v>0</v>
      </c>
      <c r="G54" s="38">
        <v>11.7</v>
      </c>
      <c r="H54" s="36" t="s">
        <v>24</v>
      </c>
      <c r="I54" s="36" t="s">
        <v>66</v>
      </c>
      <c r="J54" s="36" t="s">
        <v>913</v>
      </c>
      <c r="K54" s="36">
        <v>31000052</v>
      </c>
      <c r="L54" s="36">
        <v>10</v>
      </c>
      <c r="M54" s="36">
        <v>3</v>
      </c>
      <c r="N54" s="35"/>
      <c r="O54" s="36">
        <v>0.1</v>
      </c>
      <c r="P54" s="36">
        <v>1E-3</v>
      </c>
      <c r="Q54" s="36" t="s">
        <v>662</v>
      </c>
    </row>
    <row r="55" spans="1:17" s="11" customFormat="1" ht="12.75" customHeight="1" x14ac:dyDescent="0.15">
      <c r="A55" s="132">
        <v>3053</v>
      </c>
      <c r="B55" s="43" t="s">
        <v>481</v>
      </c>
      <c r="C55" s="146" t="str">
        <f>VLOOKUP(A55,Heroes_Config!$A$4:$C$67,3,0)</f>
        <v>飞行兵</v>
      </c>
      <c r="D55" s="35" t="s">
        <v>315</v>
      </c>
      <c r="E55" s="36" t="s">
        <v>241</v>
      </c>
      <c r="F55" s="36">
        <v>1</v>
      </c>
      <c r="G55" s="38">
        <v>11.7</v>
      </c>
      <c r="H55" s="36" t="s">
        <v>24</v>
      </c>
      <c r="I55" s="36" t="s">
        <v>66</v>
      </c>
      <c r="J55" s="36" t="s">
        <v>913</v>
      </c>
      <c r="K55" s="36">
        <v>31000053</v>
      </c>
      <c r="L55" s="36">
        <v>10</v>
      </c>
      <c r="M55" s="36">
        <v>3</v>
      </c>
      <c r="N55" s="35"/>
      <c r="O55" s="36">
        <v>0.1</v>
      </c>
      <c r="P55" s="36">
        <v>1E-3</v>
      </c>
      <c r="Q55" s="36" t="s">
        <v>662</v>
      </c>
    </row>
    <row r="56" spans="1:17" s="11" customFormat="1" ht="12.75" customHeight="1" x14ac:dyDescent="0.15">
      <c r="A56" s="132">
        <v>3054</v>
      </c>
      <c r="B56" s="36" t="s">
        <v>314</v>
      </c>
      <c r="C56" s="146" t="str">
        <f>VLOOKUP(A56,Heroes_Config!$A$4:$C$67,3,0)</f>
        <v>骑兵</v>
      </c>
      <c r="D56" s="35" t="s">
        <v>316</v>
      </c>
      <c r="E56" s="36" t="s">
        <v>253</v>
      </c>
      <c r="F56" s="36">
        <v>1</v>
      </c>
      <c r="G56" s="38">
        <v>11.7</v>
      </c>
      <c r="H56" s="36" t="s">
        <v>24</v>
      </c>
      <c r="I56" s="36" t="s">
        <v>66</v>
      </c>
      <c r="J56" s="36" t="s">
        <v>913</v>
      </c>
      <c r="K56" s="36">
        <v>31000054</v>
      </c>
      <c r="L56" s="36">
        <v>10</v>
      </c>
      <c r="M56" s="36">
        <v>3</v>
      </c>
      <c r="N56" s="35"/>
      <c r="O56" s="36">
        <v>0.1</v>
      </c>
      <c r="P56" s="36">
        <v>1E-3</v>
      </c>
      <c r="Q56" s="36" t="s">
        <v>662</v>
      </c>
    </row>
    <row r="57" spans="1:17" s="11" customFormat="1" ht="12.75" customHeight="1" x14ac:dyDescent="0.15">
      <c r="A57" s="132">
        <v>3055</v>
      </c>
      <c r="B57" s="43" t="s">
        <v>305</v>
      </c>
      <c r="C57" s="146" t="str">
        <f>VLOOKUP(A57,Heroes_Config!$A$4:$C$67,3,0)</f>
        <v>步兵</v>
      </c>
      <c r="D57" s="35" t="s">
        <v>317</v>
      </c>
      <c r="E57" s="36" t="s">
        <v>254</v>
      </c>
      <c r="F57" s="36">
        <v>0</v>
      </c>
      <c r="G57" s="38">
        <v>11.7</v>
      </c>
      <c r="H57" s="36" t="s">
        <v>24</v>
      </c>
      <c r="I57" s="36" t="s">
        <v>66</v>
      </c>
      <c r="J57" s="36" t="s">
        <v>913</v>
      </c>
      <c r="K57" s="36">
        <v>31000055</v>
      </c>
      <c r="L57" s="36">
        <v>10</v>
      </c>
      <c r="M57" s="36">
        <v>3</v>
      </c>
      <c r="N57" s="35"/>
      <c r="O57" s="36">
        <v>0.1</v>
      </c>
      <c r="P57" s="36">
        <v>1E-3</v>
      </c>
      <c r="Q57" s="36" t="s">
        <v>662</v>
      </c>
    </row>
    <row r="58" spans="1:17" s="11" customFormat="1" ht="12.75" customHeight="1" x14ac:dyDescent="0.15">
      <c r="A58" s="132">
        <v>3056</v>
      </c>
      <c r="B58" s="43" t="s">
        <v>306</v>
      </c>
      <c r="C58" s="146" t="str">
        <f>VLOOKUP(A58,Heroes_Config!$A$4:$C$67,3,0)</f>
        <v>弓兵</v>
      </c>
      <c r="D58" s="35" t="s">
        <v>318</v>
      </c>
      <c r="E58" s="36" t="s">
        <v>254</v>
      </c>
      <c r="F58" s="36">
        <v>1</v>
      </c>
      <c r="G58" s="38">
        <v>11.7</v>
      </c>
      <c r="H58" s="36" t="s">
        <v>24</v>
      </c>
      <c r="I58" s="36" t="s">
        <v>66</v>
      </c>
      <c r="J58" s="36" t="s">
        <v>913</v>
      </c>
      <c r="K58" s="36">
        <v>31000056</v>
      </c>
      <c r="L58" s="36">
        <v>10</v>
      </c>
      <c r="M58" s="36">
        <v>3</v>
      </c>
      <c r="N58" s="35"/>
      <c r="O58" s="36">
        <v>0.1</v>
      </c>
      <c r="P58" s="36">
        <v>1E-3</v>
      </c>
      <c r="Q58" s="36" t="s">
        <v>662</v>
      </c>
    </row>
    <row r="59" spans="1:17" s="11" customFormat="1" ht="12.75" customHeight="1" x14ac:dyDescent="0.15">
      <c r="A59" s="132">
        <v>3057</v>
      </c>
      <c r="B59" s="43" t="s">
        <v>307</v>
      </c>
      <c r="C59" s="146" t="str">
        <f>VLOOKUP(A59,Heroes_Config!$A$4:$C$67,3,0)</f>
        <v>枪兵</v>
      </c>
      <c r="D59" s="35" t="s">
        <v>319</v>
      </c>
      <c r="E59" s="36" t="s">
        <v>244</v>
      </c>
      <c r="F59" s="36">
        <v>1</v>
      </c>
      <c r="G59" s="38">
        <v>11.7</v>
      </c>
      <c r="H59" s="36" t="s">
        <v>24</v>
      </c>
      <c r="I59" s="36" t="s">
        <v>66</v>
      </c>
      <c r="J59" s="36" t="s">
        <v>913</v>
      </c>
      <c r="K59" s="36">
        <v>31000057</v>
      </c>
      <c r="L59" s="36">
        <v>10</v>
      </c>
      <c r="M59" s="36">
        <v>3</v>
      </c>
      <c r="N59" s="35"/>
      <c r="O59" s="36">
        <v>0.1</v>
      </c>
      <c r="P59" s="36">
        <v>1E-3</v>
      </c>
      <c r="Q59" s="36" t="s">
        <v>662</v>
      </c>
    </row>
    <row r="60" spans="1:17" s="11" customFormat="1" ht="12.75" customHeight="1" x14ac:dyDescent="0.15">
      <c r="A60" s="132">
        <v>3058</v>
      </c>
      <c r="B60" s="43" t="s">
        <v>308</v>
      </c>
      <c r="C60" s="146" t="str">
        <f>VLOOKUP(A60,Heroes_Config!$A$4:$C$67,3,0)</f>
        <v>盾兵</v>
      </c>
      <c r="D60" s="35" t="s">
        <v>320</v>
      </c>
      <c r="E60" s="36" t="s">
        <v>248</v>
      </c>
      <c r="F60" s="36">
        <v>1</v>
      </c>
      <c r="G60" s="38">
        <v>11.7</v>
      </c>
      <c r="H60" s="36" t="s">
        <v>24</v>
      </c>
      <c r="I60" s="36" t="s">
        <v>66</v>
      </c>
      <c r="J60" s="36" t="s">
        <v>913</v>
      </c>
      <c r="K60" s="36">
        <v>31000058</v>
      </c>
      <c r="L60" s="36">
        <v>10</v>
      </c>
      <c r="M60" s="36">
        <v>3</v>
      </c>
      <c r="N60" s="35"/>
      <c r="O60" s="36">
        <v>0.1</v>
      </c>
      <c r="P60" s="36">
        <v>1E-3</v>
      </c>
      <c r="Q60" s="36" t="s">
        <v>662</v>
      </c>
    </row>
    <row r="61" spans="1:17" s="11" customFormat="1" ht="12.75" customHeight="1" x14ac:dyDescent="0.15">
      <c r="A61" s="132">
        <v>3059</v>
      </c>
      <c r="B61" s="43" t="s">
        <v>309</v>
      </c>
      <c r="C61" s="146" t="str">
        <f>VLOOKUP(A61,Heroes_Config!$A$4:$C$67,3,0)</f>
        <v>法师</v>
      </c>
      <c r="D61" s="35" t="s">
        <v>321</v>
      </c>
      <c r="E61" s="36" t="s">
        <v>244</v>
      </c>
      <c r="F61" s="36">
        <v>1</v>
      </c>
      <c r="G61" s="38">
        <v>11.7</v>
      </c>
      <c r="H61" s="36" t="s">
        <v>24</v>
      </c>
      <c r="I61" s="36" t="s">
        <v>66</v>
      </c>
      <c r="J61" s="36" t="s">
        <v>913</v>
      </c>
      <c r="K61" s="36">
        <v>31000059</v>
      </c>
      <c r="L61" s="36">
        <v>10</v>
      </c>
      <c r="M61" s="36">
        <v>3</v>
      </c>
      <c r="N61" s="35"/>
      <c r="O61" s="36">
        <v>0.1</v>
      </c>
      <c r="P61" s="36">
        <v>1E-3</v>
      </c>
      <c r="Q61" s="36" t="s">
        <v>662</v>
      </c>
    </row>
    <row r="62" spans="1:17" s="11" customFormat="1" ht="12.75" customHeight="1" x14ac:dyDescent="0.15">
      <c r="A62" s="132">
        <v>3060</v>
      </c>
      <c r="B62" s="43" t="s">
        <v>310</v>
      </c>
      <c r="C62" s="146" t="str">
        <f>VLOOKUP(A62,Heroes_Config!$A$4:$C$67,3,0)</f>
        <v>弓骑兵</v>
      </c>
      <c r="D62" s="35" t="s">
        <v>322</v>
      </c>
      <c r="E62" s="36" t="s">
        <v>253</v>
      </c>
      <c r="F62" s="36">
        <v>1</v>
      </c>
      <c r="G62" s="38">
        <v>11.7</v>
      </c>
      <c r="H62" s="36" t="s">
        <v>24</v>
      </c>
      <c r="I62" s="36" t="s">
        <v>66</v>
      </c>
      <c r="J62" s="36" t="s">
        <v>913</v>
      </c>
      <c r="K62" s="36">
        <v>31000060</v>
      </c>
      <c r="L62" s="36">
        <v>10</v>
      </c>
      <c r="M62" s="36">
        <v>3</v>
      </c>
      <c r="N62" s="35"/>
      <c r="O62" s="36">
        <v>0.1</v>
      </c>
      <c r="P62" s="36">
        <v>1E-3</v>
      </c>
      <c r="Q62" s="36" t="s">
        <v>662</v>
      </c>
    </row>
    <row r="63" spans="1:17" s="11" customFormat="1" ht="12.75" customHeight="1" x14ac:dyDescent="0.15">
      <c r="A63" s="132">
        <v>3061</v>
      </c>
      <c r="B63" s="43" t="s">
        <v>311</v>
      </c>
      <c r="C63" s="146" t="str">
        <f>VLOOKUP(A63,Heroes_Config!$A$4:$C$67,3,0)</f>
        <v>牧师</v>
      </c>
      <c r="D63" s="35" t="s">
        <v>323</v>
      </c>
      <c r="E63" s="36" t="s">
        <v>248</v>
      </c>
      <c r="F63" s="36">
        <v>1</v>
      </c>
      <c r="G63" s="38">
        <v>11.7</v>
      </c>
      <c r="H63" s="36" t="s">
        <v>24</v>
      </c>
      <c r="I63" s="36" t="s">
        <v>66</v>
      </c>
      <c r="J63" s="36" t="s">
        <v>913</v>
      </c>
      <c r="K63" s="36">
        <v>31000061</v>
      </c>
      <c r="L63" s="36">
        <v>10</v>
      </c>
      <c r="M63" s="36">
        <v>3</v>
      </c>
      <c r="N63" s="35"/>
      <c r="O63" s="36">
        <v>0.1</v>
      </c>
      <c r="P63" s="36">
        <v>1E-3</v>
      </c>
      <c r="Q63" s="36" t="s">
        <v>662</v>
      </c>
    </row>
    <row r="64" spans="1:17" s="11" customFormat="1" ht="12.75" customHeight="1" x14ac:dyDescent="0.15">
      <c r="A64" s="132">
        <v>3062</v>
      </c>
      <c r="B64" s="43" t="s">
        <v>312</v>
      </c>
      <c r="C64" s="146" t="str">
        <f>VLOOKUP(A64,Heroes_Config!$A$4:$C$67,3,0)</f>
        <v>枪兵</v>
      </c>
      <c r="D64" s="35" t="s">
        <v>324</v>
      </c>
      <c r="E64" s="36" t="s">
        <v>240</v>
      </c>
      <c r="F64" s="36">
        <v>1</v>
      </c>
      <c r="G64" s="38">
        <v>11.7</v>
      </c>
      <c r="H64" s="36" t="s">
        <v>24</v>
      </c>
      <c r="I64" s="36" t="s">
        <v>66</v>
      </c>
      <c r="J64" s="36" t="s">
        <v>913</v>
      </c>
      <c r="K64" s="36">
        <v>31000062</v>
      </c>
      <c r="L64" s="36">
        <v>10</v>
      </c>
      <c r="M64" s="36">
        <v>3</v>
      </c>
      <c r="N64" s="35"/>
      <c r="O64" s="36">
        <v>0.1</v>
      </c>
      <c r="P64" s="36">
        <v>1E-3</v>
      </c>
      <c r="Q64" s="36" t="s">
        <v>662</v>
      </c>
    </row>
    <row r="65" spans="1:17" s="11" customFormat="1" ht="12.75" customHeight="1" x14ac:dyDescent="0.15">
      <c r="A65" s="132">
        <v>3063</v>
      </c>
      <c r="B65" s="43" t="s">
        <v>313</v>
      </c>
      <c r="C65" s="146" t="str">
        <f>VLOOKUP(A65,Heroes_Config!$A$4:$C$67,3,0)</f>
        <v>法师</v>
      </c>
      <c r="D65" s="35" t="s">
        <v>325</v>
      </c>
      <c r="E65" s="36" t="s">
        <v>248</v>
      </c>
      <c r="F65" s="36">
        <v>1</v>
      </c>
      <c r="G65" s="38">
        <v>11.7</v>
      </c>
      <c r="H65" s="36" t="s">
        <v>24</v>
      </c>
      <c r="I65" s="36" t="s">
        <v>66</v>
      </c>
      <c r="J65" s="36" t="s">
        <v>913</v>
      </c>
      <c r="K65" s="36">
        <v>31000063</v>
      </c>
      <c r="L65" s="36">
        <v>10</v>
      </c>
      <c r="M65" s="36">
        <v>3</v>
      </c>
      <c r="N65" s="35"/>
      <c r="O65" s="36">
        <v>0.1</v>
      </c>
      <c r="P65" s="36">
        <v>1E-3</v>
      </c>
      <c r="Q65" s="36" t="s">
        <v>662</v>
      </c>
    </row>
    <row r="66" spans="1:17" s="11" customFormat="1" ht="12.75" customHeight="1" x14ac:dyDescent="0.15">
      <c r="A66" s="51">
        <v>3064</v>
      </c>
      <c r="B66" s="40" t="s">
        <v>1377</v>
      </c>
      <c r="C66" s="36" t="s">
        <v>1490</v>
      </c>
      <c r="D66" s="35" t="s">
        <v>344</v>
      </c>
      <c r="E66" s="36" t="s">
        <v>245</v>
      </c>
      <c r="F66" s="36">
        <v>0</v>
      </c>
      <c r="G66" s="38">
        <v>11.7</v>
      </c>
      <c r="H66" s="36" t="s">
        <v>24</v>
      </c>
      <c r="I66" s="36" t="s">
        <v>66</v>
      </c>
      <c r="J66" s="36" t="s">
        <v>913</v>
      </c>
      <c r="K66" s="36">
        <v>31000064</v>
      </c>
      <c r="L66" s="36">
        <v>10</v>
      </c>
      <c r="M66" s="36">
        <v>3</v>
      </c>
      <c r="N66" s="35"/>
      <c r="O66" s="36">
        <v>0.1</v>
      </c>
      <c r="P66" s="36">
        <v>1E-3</v>
      </c>
      <c r="Q66" s="36" t="s">
        <v>662</v>
      </c>
    </row>
    <row r="67" spans="1:17" s="25" customFormat="1" ht="12.75" customHeight="1" x14ac:dyDescent="0.15">
      <c r="A67" s="147">
        <v>3065</v>
      </c>
      <c r="B67" s="150" t="s">
        <v>1465</v>
      </c>
      <c r="C67" s="36" t="s">
        <v>1490</v>
      </c>
      <c r="D67" s="37" t="s">
        <v>1464</v>
      </c>
      <c r="E67" s="38" t="s">
        <v>239</v>
      </c>
      <c r="F67" s="38">
        <v>0</v>
      </c>
      <c r="G67" s="38">
        <v>13</v>
      </c>
      <c r="H67" s="38" t="s">
        <v>24</v>
      </c>
      <c r="I67" s="38" t="s">
        <v>66</v>
      </c>
      <c r="J67" s="38" t="s">
        <v>913</v>
      </c>
      <c r="K67" s="38">
        <v>31000065</v>
      </c>
      <c r="L67" s="38">
        <v>10</v>
      </c>
      <c r="M67" s="38">
        <v>3</v>
      </c>
      <c r="N67" s="37"/>
      <c r="O67" s="38">
        <v>0.1</v>
      </c>
      <c r="P67" s="38">
        <v>1E-3</v>
      </c>
      <c r="Q67" s="38" t="s">
        <v>906</v>
      </c>
    </row>
    <row r="68" spans="1:17" x14ac:dyDescent="0.15">
      <c r="A68" s="42">
        <v>1000</v>
      </c>
      <c r="B68" s="43" t="s">
        <v>671</v>
      </c>
      <c r="C68" s="36" t="s">
        <v>677</v>
      </c>
      <c r="D68" s="35" t="s">
        <v>678</v>
      </c>
      <c r="E68" s="36" t="s">
        <v>679</v>
      </c>
      <c r="F68" s="36">
        <v>0</v>
      </c>
      <c r="G68" s="38">
        <v>11.7</v>
      </c>
      <c r="H68" s="36" t="s">
        <v>24</v>
      </c>
      <c r="I68" s="36" t="s">
        <v>66</v>
      </c>
      <c r="J68" s="36" t="s">
        <v>913</v>
      </c>
      <c r="K68" s="36">
        <v>31001000</v>
      </c>
      <c r="L68" s="36">
        <v>10</v>
      </c>
      <c r="M68" s="36">
        <v>3</v>
      </c>
      <c r="N68" s="35"/>
      <c r="O68" s="36">
        <v>0.1</v>
      </c>
      <c r="P68" s="36">
        <v>1E-3</v>
      </c>
      <c r="Q68" s="36" t="s">
        <v>1015</v>
      </c>
    </row>
    <row r="69" spans="1:17" x14ac:dyDescent="0.15">
      <c r="A69" s="42">
        <v>1001</v>
      </c>
      <c r="B69" s="43" t="s">
        <v>673</v>
      </c>
      <c r="C69" s="36" t="s">
        <v>603</v>
      </c>
      <c r="D69" s="35" t="s">
        <v>680</v>
      </c>
      <c r="E69" s="36" t="s">
        <v>681</v>
      </c>
      <c r="F69" s="36">
        <v>0</v>
      </c>
      <c r="G69" s="38">
        <v>11.7</v>
      </c>
      <c r="H69" s="36" t="s">
        <v>24</v>
      </c>
      <c r="I69" s="36" t="s">
        <v>66</v>
      </c>
      <c r="J69" s="36" t="s">
        <v>913</v>
      </c>
      <c r="K69" s="36">
        <v>31001001</v>
      </c>
      <c r="L69" s="36">
        <v>10</v>
      </c>
      <c r="M69" s="36">
        <v>3</v>
      </c>
      <c r="N69" s="35"/>
      <c r="O69" s="36">
        <v>0.1</v>
      </c>
      <c r="P69" s="36">
        <v>1E-3</v>
      </c>
      <c r="Q69" s="36" t="s">
        <v>1014</v>
      </c>
    </row>
    <row r="70" spans="1:17" x14ac:dyDescent="0.15">
      <c r="A70" s="42">
        <v>1002</v>
      </c>
      <c r="B70" s="43" t="s">
        <v>675</v>
      </c>
      <c r="C70" s="36" t="s">
        <v>595</v>
      </c>
      <c r="D70" s="35" t="s">
        <v>682</v>
      </c>
      <c r="E70" s="36" t="s">
        <v>683</v>
      </c>
      <c r="F70" s="36">
        <v>0</v>
      </c>
      <c r="G70" s="38">
        <v>11.7</v>
      </c>
      <c r="H70" s="36" t="s">
        <v>24</v>
      </c>
      <c r="I70" s="36" t="s">
        <v>66</v>
      </c>
      <c r="J70" s="36" t="s">
        <v>913</v>
      </c>
      <c r="K70" s="36">
        <v>31001002</v>
      </c>
      <c r="L70" s="36">
        <v>10</v>
      </c>
      <c r="M70" s="36">
        <v>3</v>
      </c>
      <c r="N70" s="35"/>
      <c r="O70" s="36">
        <v>0.1</v>
      </c>
      <c r="P70" s="36">
        <v>1E-3</v>
      </c>
      <c r="Q70" s="36" t="s">
        <v>907</v>
      </c>
    </row>
    <row r="71" spans="1:17" s="11" customFormat="1" x14ac:dyDescent="0.15">
      <c r="A71" s="121">
        <v>1003</v>
      </c>
      <c r="B71" s="41" t="s">
        <v>710</v>
      </c>
      <c r="C71" s="36" t="s">
        <v>718</v>
      </c>
      <c r="D71" s="35" t="s">
        <v>719</v>
      </c>
      <c r="E71" s="36" t="s">
        <v>253</v>
      </c>
      <c r="F71" s="36">
        <v>0</v>
      </c>
      <c r="G71" s="36">
        <v>7.2</v>
      </c>
      <c r="H71" s="36" t="s">
        <v>24</v>
      </c>
      <c r="I71" s="36" t="s">
        <v>66</v>
      </c>
      <c r="J71" s="36" t="s">
        <v>913</v>
      </c>
      <c r="K71" s="36">
        <v>31001003</v>
      </c>
      <c r="L71" s="36">
        <v>10</v>
      </c>
      <c r="M71" s="36">
        <v>3</v>
      </c>
      <c r="N71" s="35"/>
      <c r="O71" s="36">
        <v>0.1</v>
      </c>
      <c r="P71" s="36">
        <v>1E-3</v>
      </c>
      <c r="Q71" s="36" t="s">
        <v>981</v>
      </c>
    </row>
    <row r="72" spans="1:17" s="27" customFormat="1" x14ac:dyDescent="0.15">
      <c r="A72" s="151">
        <v>1004</v>
      </c>
      <c r="B72" s="152" t="s">
        <v>843</v>
      </c>
      <c r="C72" s="153" t="s">
        <v>1128</v>
      </c>
      <c r="D72" s="154" t="s">
        <v>974</v>
      </c>
      <c r="E72" s="153" t="s">
        <v>679</v>
      </c>
      <c r="F72" s="153">
        <v>0</v>
      </c>
      <c r="G72" s="153">
        <v>11.7</v>
      </c>
      <c r="H72" s="153" t="s">
        <v>24</v>
      </c>
      <c r="I72" s="153" t="s">
        <v>66</v>
      </c>
      <c r="J72" s="153" t="s">
        <v>913</v>
      </c>
      <c r="K72" s="153">
        <v>31001004</v>
      </c>
      <c r="L72" s="153">
        <v>10</v>
      </c>
      <c r="M72" s="153">
        <v>3</v>
      </c>
      <c r="N72" s="154"/>
      <c r="O72" s="153">
        <v>0.1</v>
      </c>
      <c r="P72" s="153">
        <v>1E-3</v>
      </c>
      <c r="Q72" s="153" t="s">
        <v>662</v>
      </c>
    </row>
    <row r="73" spans="1:17" s="27" customFormat="1" x14ac:dyDescent="0.15">
      <c r="A73" s="155">
        <v>1005</v>
      </c>
      <c r="B73" s="152" t="s">
        <v>705</v>
      </c>
      <c r="C73" s="153" t="s">
        <v>1129</v>
      </c>
      <c r="D73" s="154" t="s">
        <v>975</v>
      </c>
      <c r="E73" s="153" t="s">
        <v>248</v>
      </c>
      <c r="F73" s="153">
        <v>0</v>
      </c>
      <c r="G73" s="153">
        <v>13</v>
      </c>
      <c r="H73" s="153" t="s">
        <v>24</v>
      </c>
      <c r="I73" s="153" t="s">
        <v>66</v>
      </c>
      <c r="J73" s="153" t="s">
        <v>913</v>
      </c>
      <c r="K73" s="153">
        <v>31001005</v>
      </c>
      <c r="L73" s="153">
        <v>10</v>
      </c>
      <c r="M73" s="153">
        <v>3</v>
      </c>
      <c r="N73" s="154"/>
      <c r="O73" s="153">
        <v>0.1</v>
      </c>
      <c r="P73" s="153">
        <v>1E-3</v>
      </c>
      <c r="Q73" s="153" t="s">
        <v>662</v>
      </c>
    </row>
    <row r="74" spans="1:17" s="27" customFormat="1" x14ac:dyDescent="0.15">
      <c r="A74" s="155">
        <v>1006</v>
      </c>
      <c r="B74" s="152" t="s">
        <v>1133</v>
      </c>
      <c r="C74" s="153" t="s">
        <v>593</v>
      </c>
      <c r="D74" s="154" t="s">
        <v>1127</v>
      </c>
      <c r="E74" s="153" t="s">
        <v>239</v>
      </c>
      <c r="F74" s="153">
        <v>0</v>
      </c>
      <c r="G74" s="153">
        <v>11.7</v>
      </c>
      <c r="H74" s="153" t="s">
        <v>24</v>
      </c>
      <c r="I74" s="153" t="s">
        <v>66</v>
      </c>
      <c r="J74" s="153" t="s">
        <v>1053</v>
      </c>
      <c r="K74" s="153">
        <v>31001006</v>
      </c>
      <c r="L74" s="153">
        <v>10</v>
      </c>
      <c r="M74" s="153">
        <v>3</v>
      </c>
      <c r="N74" s="154"/>
      <c r="O74" s="153">
        <v>0.1</v>
      </c>
      <c r="P74" s="153">
        <v>1E-3</v>
      </c>
      <c r="Q74" s="153" t="s">
        <v>662</v>
      </c>
    </row>
    <row r="75" spans="1:17" s="11" customFormat="1" x14ac:dyDescent="0.15">
      <c r="A75" s="121">
        <v>2000</v>
      </c>
      <c r="B75" s="41" t="s">
        <v>1030</v>
      </c>
      <c r="C75" s="36" t="s">
        <v>599</v>
      </c>
      <c r="D75" s="35" t="s">
        <v>1052</v>
      </c>
      <c r="E75" s="36" t="s">
        <v>244</v>
      </c>
      <c r="F75" s="36">
        <v>0</v>
      </c>
      <c r="G75" s="38">
        <v>11.7</v>
      </c>
      <c r="H75" s="36" t="s">
        <v>24</v>
      </c>
      <c r="I75" s="36" t="s">
        <v>66</v>
      </c>
      <c r="J75" s="36" t="s">
        <v>1053</v>
      </c>
      <c r="K75" s="36">
        <v>31002000</v>
      </c>
      <c r="L75" s="36">
        <v>10</v>
      </c>
      <c r="M75" s="36">
        <v>3</v>
      </c>
      <c r="N75" s="35"/>
      <c r="O75" s="36">
        <v>0.1</v>
      </c>
      <c r="P75" s="36">
        <v>1E-3</v>
      </c>
      <c r="Q75" s="36" t="s">
        <v>1054</v>
      </c>
    </row>
    <row r="76" spans="1:17" s="11" customFormat="1" x14ac:dyDescent="0.15">
      <c r="A76" s="121">
        <v>2001</v>
      </c>
      <c r="B76" s="41" t="s">
        <v>1032</v>
      </c>
      <c r="C76" s="36" t="s">
        <v>677</v>
      </c>
      <c r="D76" s="35" t="s">
        <v>1055</v>
      </c>
      <c r="E76" s="36" t="s">
        <v>254</v>
      </c>
      <c r="F76" s="36">
        <v>0</v>
      </c>
      <c r="G76" s="38">
        <v>11.7</v>
      </c>
      <c r="H76" s="36" t="s">
        <v>24</v>
      </c>
      <c r="I76" s="36" t="s">
        <v>66</v>
      </c>
      <c r="J76" s="36" t="s">
        <v>1053</v>
      </c>
      <c r="K76" s="36">
        <v>31002001</v>
      </c>
      <c r="L76" s="36">
        <v>10</v>
      </c>
      <c r="M76" s="36">
        <v>3</v>
      </c>
      <c r="N76" s="35"/>
      <c r="O76" s="36">
        <v>0.1</v>
      </c>
      <c r="P76" s="36">
        <v>1E-3</v>
      </c>
      <c r="Q76" s="36" t="s">
        <v>1056</v>
      </c>
    </row>
    <row r="77" spans="1:17" s="11" customFormat="1" x14ac:dyDescent="0.15">
      <c r="A77" s="121">
        <v>2002</v>
      </c>
      <c r="B77" s="41" t="s">
        <v>1034</v>
      </c>
      <c r="C77" s="36" t="s">
        <v>1035</v>
      </c>
      <c r="D77" s="35" t="s">
        <v>1057</v>
      </c>
      <c r="E77" s="36" t="s">
        <v>253</v>
      </c>
      <c r="F77" s="36">
        <v>0</v>
      </c>
      <c r="G77" s="36">
        <v>7.2</v>
      </c>
      <c r="H77" s="36" t="s">
        <v>24</v>
      </c>
      <c r="I77" s="36" t="s">
        <v>66</v>
      </c>
      <c r="J77" s="36" t="s">
        <v>1053</v>
      </c>
      <c r="K77" s="36">
        <v>31002002</v>
      </c>
      <c r="L77" s="36">
        <v>10</v>
      </c>
      <c r="M77" s="36">
        <v>3</v>
      </c>
      <c r="N77" s="35"/>
      <c r="O77" s="36">
        <v>0.1</v>
      </c>
      <c r="P77" s="36">
        <v>1E-3</v>
      </c>
      <c r="Q77" s="36" t="s">
        <v>1058</v>
      </c>
    </row>
    <row r="78" spans="1:17" s="11" customFormat="1" x14ac:dyDescent="0.15">
      <c r="A78" s="121">
        <v>2003</v>
      </c>
      <c r="B78" s="41" t="s">
        <v>1132</v>
      </c>
      <c r="C78" s="36" t="s">
        <v>593</v>
      </c>
      <c r="D78" s="35" t="s">
        <v>1059</v>
      </c>
      <c r="E78" s="36" t="s">
        <v>239</v>
      </c>
      <c r="F78" s="36">
        <v>0</v>
      </c>
      <c r="G78" s="38">
        <v>11.7</v>
      </c>
      <c r="H78" s="36" t="s">
        <v>24</v>
      </c>
      <c r="I78" s="36" t="s">
        <v>66</v>
      </c>
      <c r="J78" s="36" t="s">
        <v>1053</v>
      </c>
      <c r="K78" s="36">
        <v>31002003</v>
      </c>
      <c r="L78" s="36">
        <v>10</v>
      </c>
      <c r="M78" s="36">
        <v>3</v>
      </c>
      <c r="N78" s="35"/>
      <c r="O78" s="36">
        <v>0.1</v>
      </c>
      <c r="P78" s="36">
        <v>1E-3</v>
      </c>
      <c r="Q78" s="36" t="s">
        <v>662</v>
      </c>
    </row>
    <row r="79" spans="1:17" s="11" customFormat="1" x14ac:dyDescent="0.15">
      <c r="A79" s="121">
        <v>2004</v>
      </c>
      <c r="B79" s="41" t="s">
        <v>1040</v>
      </c>
      <c r="C79" s="36" t="s">
        <v>651</v>
      </c>
      <c r="D79" s="35" t="s">
        <v>1060</v>
      </c>
      <c r="E79" s="36" t="s">
        <v>245</v>
      </c>
      <c r="F79" s="36">
        <v>1</v>
      </c>
      <c r="G79" s="38">
        <v>11.7</v>
      </c>
      <c r="H79" s="36" t="s">
        <v>24</v>
      </c>
      <c r="I79" s="36" t="s">
        <v>66</v>
      </c>
      <c r="J79" s="36" t="s">
        <v>1053</v>
      </c>
      <c r="K79" s="36">
        <v>31002004</v>
      </c>
      <c r="L79" s="36">
        <v>10</v>
      </c>
      <c r="M79" s="36">
        <v>3</v>
      </c>
      <c r="N79" s="35"/>
      <c r="O79" s="36">
        <v>0.1</v>
      </c>
      <c r="P79" s="36">
        <v>1E-3</v>
      </c>
      <c r="Q79" s="36" t="s">
        <v>662</v>
      </c>
    </row>
    <row r="80" spans="1:17" s="11" customFormat="1" x14ac:dyDescent="0.15">
      <c r="A80" s="121">
        <v>2005</v>
      </c>
      <c r="B80" s="41" t="s">
        <v>1042</v>
      </c>
      <c r="C80" s="36" t="s">
        <v>603</v>
      </c>
      <c r="D80" s="35" t="s">
        <v>1061</v>
      </c>
      <c r="E80" s="36" t="s">
        <v>245</v>
      </c>
      <c r="F80" s="36">
        <v>0</v>
      </c>
      <c r="G80" s="38">
        <v>11.7</v>
      </c>
      <c r="H80" s="36" t="s">
        <v>24</v>
      </c>
      <c r="I80" s="36" t="s">
        <v>66</v>
      </c>
      <c r="J80" s="36" t="s">
        <v>1053</v>
      </c>
      <c r="K80" s="36">
        <v>31002005</v>
      </c>
      <c r="L80" s="36">
        <v>10</v>
      </c>
      <c r="M80" s="36">
        <v>3</v>
      </c>
      <c r="N80" s="35"/>
      <c r="O80" s="36">
        <v>0.1</v>
      </c>
      <c r="P80" s="36">
        <v>1E-3</v>
      </c>
      <c r="Q80" s="36" t="s">
        <v>1062</v>
      </c>
    </row>
    <row r="81" spans="1:17" s="11" customFormat="1" x14ac:dyDescent="0.15">
      <c r="A81" s="121">
        <v>2006</v>
      </c>
      <c r="B81" s="41" t="s">
        <v>1044</v>
      </c>
      <c r="C81" s="36" t="s">
        <v>595</v>
      </c>
      <c r="D81" s="35" t="s">
        <v>1063</v>
      </c>
      <c r="E81" s="36" t="s">
        <v>239</v>
      </c>
      <c r="F81" s="36">
        <v>0</v>
      </c>
      <c r="G81" s="38">
        <v>13</v>
      </c>
      <c r="H81" s="36" t="s">
        <v>24</v>
      </c>
      <c r="I81" s="36" t="s">
        <v>66</v>
      </c>
      <c r="J81" s="36" t="s">
        <v>1053</v>
      </c>
      <c r="K81" s="36">
        <v>31002006</v>
      </c>
      <c r="L81" s="36">
        <v>10</v>
      </c>
      <c r="M81" s="36">
        <v>3</v>
      </c>
      <c r="N81" s="35"/>
      <c r="O81" s="36">
        <v>0.1</v>
      </c>
      <c r="P81" s="36">
        <v>1E-3</v>
      </c>
      <c r="Q81" s="36" t="s">
        <v>1064</v>
      </c>
    </row>
    <row r="82" spans="1:17" s="11" customFormat="1" x14ac:dyDescent="0.15">
      <c r="A82" s="121">
        <v>2007</v>
      </c>
      <c r="B82" s="41" t="s">
        <v>1046</v>
      </c>
      <c r="C82" s="36" t="s">
        <v>1047</v>
      </c>
      <c r="D82" s="35" t="s">
        <v>1065</v>
      </c>
      <c r="E82" s="36" t="s">
        <v>239</v>
      </c>
      <c r="F82" s="36">
        <v>0</v>
      </c>
      <c r="G82" s="38">
        <v>11.7</v>
      </c>
      <c r="H82" s="36" t="s">
        <v>24</v>
      </c>
      <c r="I82" s="36" t="s">
        <v>66</v>
      </c>
      <c r="J82" s="36" t="s">
        <v>1053</v>
      </c>
      <c r="K82" s="36">
        <v>31002007</v>
      </c>
      <c r="L82" s="36">
        <v>10</v>
      </c>
      <c r="M82" s="36">
        <v>3</v>
      </c>
      <c r="N82" s="35"/>
      <c r="O82" s="36">
        <v>0.1</v>
      </c>
      <c r="P82" s="36">
        <v>1E-3</v>
      </c>
      <c r="Q82" s="36" t="s">
        <v>1066</v>
      </c>
    </row>
    <row r="83" spans="1:17" s="11" customFormat="1" x14ac:dyDescent="0.15">
      <c r="A83" s="121">
        <v>2008</v>
      </c>
      <c r="B83" s="41" t="s">
        <v>1126</v>
      </c>
      <c r="C83" s="36" t="s">
        <v>1050</v>
      </c>
      <c r="D83" s="35" t="s">
        <v>1067</v>
      </c>
      <c r="E83" s="36" t="s">
        <v>239</v>
      </c>
      <c r="F83" s="36">
        <v>0</v>
      </c>
      <c r="G83" s="38">
        <v>13</v>
      </c>
      <c r="H83" s="36" t="s">
        <v>24</v>
      </c>
      <c r="I83" s="36" t="s">
        <v>66</v>
      </c>
      <c r="J83" s="36" t="s">
        <v>1053</v>
      </c>
      <c r="K83" s="36">
        <v>31002008</v>
      </c>
      <c r="L83" s="36">
        <v>10</v>
      </c>
      <c r="M83" s="36">
        <v>3</v>
      </c>
      <c r="N83" s="35"/>
      <c r="O83" s="36">
        <v>0.1</v>
      </c>
      <c r="P83" s="36">
        <v>1E-3</v>
      </c>
      <c r="Q83" s="36" t="s">
        <v>1068</v>
      </c>
    </row>
    <row r="84" spans="1:17" x14ac:dyDescent="0.15">
      <c r="A84" s="42">
        <v>80000</v>
      </c>
      <c r="B84" s="43" t="s">
        <v>793</v>
      </c>
      <c r="C84" s="36"/>
      <c r="D84" s="35" t="s">
        <v>1112</v>
      </c>
      <c r="E84" s="36" t="s">
        <v>253</v>
      </c>
      <c r="F84" s="36">
        <v>1</v>
      </c>
      <c r="G84" s="36">
        <v>1.875</v>
      </c>
      <c r="H84" s="36" t="s">
        <v>24</v>
      </c>
      <c r="I84" s="36" t="s">
        <v>66</v>
      </c>
      <c r="J84" s="36" t="s">
        <v>913</v>
      </c>
      <c r="K84" s="36">
        <v>31080000</v>
      </c>
      <c r="L84" s="36">
        <v>10</v>
      </c>
      <c r="M84" s="36">
        <v>3</v>
      </c>
      <c r="N84" s="35"/>
      <c r="O84" s="36">
        <v>0.1</v>
      </c>
      <c r="P84" s="36">
        <v>1E-3</v>
      </c>
      <c r="Q84" s="36" t="s">
        <v>662</v>
      </c>
    </row>
    <row r="85" spans="1:17" x14ac:dyDescent="0.15">
      <c r="A85" s="42">
        <v>80001</v>
      </c>
      <c r="B85" s="43" t="s">
        <v>794</v>
      </c>
      <c r="C85" s="129"/>
      <c r="D85" s="35" t="s">
        <v>1113</v>
      </c>
      <c r="E85" s="36" t="s">
        <v>253</v>
      </c>
      <c r="F85" s="36">
        <v>1</v>
      </c>
      <c r="G85" s="36">
        <v>1.875</v>
      </c>
      <c r="H85" s="36" t="s">
        <v>24</v>
      </c>
      <c r="I85" s="36" t="s">
        <v>66</v>
      </c>
      <c r="J85" s="36" t="s">
        <v>913</v>
      </c>
      <c r="K85" s="36">
        <v>31080001</v>
      </c>
      <c r="L85" s="36">
        <v>10</v>
      </c>
      <c r="M85" s="36">
        <v>3</v>
      </c>
      <c r="N85" s="129"/>
      <c r="O85" s="36">
        <v>0.1</v>
      </c>
      <c r="P85" s="36">
        <v>1E-3</v>
      </c>
      <c r="Q85" s="36" t="s">
        <v>662</v>
      </c>
    </row>
    <row r="86" spans="1:17" x14ac:dyDescent="0.15">
      <c r="A86" s="42">
        <v>80002</v>
      </c>
      <c r="B86" s="43" t="s">
        <v>795</v>
      </c>
      <c r="C86" s="129"/>
      <c r="D86" s="35" t="s">
        <v>1114</v>
      </c>
      <c r="E86" s="36" t="s">
        <v>253</v>
      </c>
      <c r="F86" s="36">
        <v>1</v>
      </c>
      <c r="G86" s="36">
        <v>1.875</v>
      </c>
      <c r="H86" s="36" t="s">
        <v>24</v>
      </c>
      <c r="I86" s="36" t="s">
        <v>66</v>
      </c>
      <c r="J86" s="36" t="s">
        <v>913</v>
      </c>
      <c r="K86" s="36">
        <v>31080002</v>
      </c>
      <c r="L86" s="36">
        <v>10</v>
      </c>
      <c r="M86" s="36">
        <v>3</v>
      </c>
      <c r="N86" s="129"/>
      <c r="O86" s="36">
        <v>0.1</v>
      </c>
      <c r="P86" s="36">
        <v>1E-3</v>
      </c>
      <c r="Q86" s="36" t="s">
        <v>662</v>
      </c>
    </row>
    <row r="87" spans="1:17" x14ac:dyDescent="0.15">
      <c r="A87" s="42">
        <v>80003</v>
      </c>
      <c r="B87" s="43" t="s">
        <v>796</v>
      </c>
      <c r="C87" s="129"/>
      <c r="D87" s="35" t="s">
        <v>1115</v>
      </c>
      <c r="E87" s="36" t="s">
        <v>253</v>
      </c>
      <c r="F87" s="36">
        <v>1</v>
      </c>
      <c r="G87" s="36">
        <v>1.875</v>
      </c>
      <c r="H87" s="36" t="s">
        <v>24</v>
      </c>
      <c r="I87" s="36" t="s">
        <v>66</v>
      </c>
      <c r="J87" s="36" t="s">
        <v>913</v>
      </c>
      <c r="K87" s="36">
        <v>31080003</v>
      </c>
      <c r="L87" s="36">
        <v>10</v>
      </c>
      <c r="M87" s="36">
        <v>3</v>
      </c>
      <c r="N87" s="129"/>
      <c r="O87" s="36">
        <v>0.1</v>
      </c>
      <c r="P87" s="36">
        <v>1E-3</v>
      </c>
      <c r="Q87" s="36" t="s">
        <v>662</v>
      </c>
    </row>
    <row r="88" spans="1:17" x14ac:dyDescent="0.15">
      <c r="A88" s="42">
        <v>80004</v>
      </c>
      <c r="B88" s="43" t="s">
        <v>797</v>
      </c>
      <c r="C88" s="129"/>
      <c r="D88" s="35" t="s">
        <v>1116</v>
      </c>
      <c r="E88" s="36" t="s">
        <v>253</v>
      </c>
      <c r="F88" s="36">
        <v>1</v>
      </c>
      <c r="G88" s="36">
        <v>1.875</v>
      </c>
      <c r="H88" s="36" t="s">
        <v>24</v>
      </c>
      <c r="I88" s="36" t="s">
        <v>66</v>
      </c>
      <c r="J88" s="36" t="s">
        <v>913</v>
      </c>
      <c r="K88" s="36">
        <v>31080004</v>
      </c>
      <c r="L88" s="36">
        <v>10</v>
      </c>
      <c r="M88" s="36">
        <v>3</v>
      </c>
      <c r="N88" s="129"/>
      <c r="O88" s="36">
        <v>0.1</v>
      </c>
      <c r="P88" s="36">
        <v>1E-3</v>
      </c>
      <c r="Q88" s="36" t="s">
        <v>662</v>
      </c>
    </row>
    <row r="89" spans="1:17" x14ac:dyDescent="0.15">
      <c r="A89" s="42">
        <v>80005</v>
      </c>
      <c r="B89" s="43" t="s">
        <v>798</v>
      </c>
      <c r="C89" s="129"/>
      <c r="D89" s="35" t="s">
        <v>1117</v>
      </c>
      <c r="E89" s="36" t="s">
        <v>253</v>
      </c>
      <c r="F89" s="36">
        <v>1</v>
      </c>
      <c r="G89" s="36">
        <v>1.875</v>
      </c>
      <c r="H89" s="36" t="s">
        <v>24</v>
      </c>
      <c r="I89" s="36" t="s">
        <v>66</v>
      </c>
      <c r="J89" s="36" t="s">
        <v>913</v>
      </c>
      <c r="K89" s="36">
        <v>31080005</v>
      </c>
      <c r="L89" s="36">
        <v>10</v>
      </c>
      <c r="M89" s="36">
        <v>3</v>
      </c>
      <c r="N89" s="129"/>
      <c r="O89" s="36">
        <v>0.1</v>
      </c>
      <c r="P89" s="36">
        <v>1E-3</v>
      </c>
      <c r="Q89" s="36" t="s">
        <v>662</v>
      </c>
    </row>
    <row r="90" spans="1:17" x14ac:dyDescent="0.15">
      <c r="A90" s="42">
        <v>80006</v>
      </c>
      <c r="B90" s="43" t="s">
        <v>799</v>
      </c>
      <c r="C90" s="129"/>
      <c r="D90" s="35" t="s">
        <v>1118</v>
      </c>
      <c r="E90" s="36" t="s">
        <v>253</v>
      </c>
      <c r="F90" s="36">
        <v>1</v>
      </c>
      <c r="G90" s="36">
        <v>1.875</v>
      </c>
      <c r="H90" s="36" t="s">
        <v>24</v>
      </c>
      <c r="I90" s="36" t="s">
        <v>66</v>
      </c>
      <c r="J90" s="36" t="s">
        <v>913</v>
      </c>
      <c r="K90" s="36">
        <v>31080006</v>
      </c>
      <c r="L90" s="36">
        <v>10</v>
      </c>
      <c r="M90" s="36">
        <v>3</v>
      </c>
      <c r="N90" s="129"/>
      <c r="O90" s="36">
        <v>0.1</v>
      </c>
      <c r="P90" s="36">
        <v>1E-3</v>
      </c>
      <c r="Q90" s="36" t="s">
        <v>662</v>
      </c>
    </row>
    <row r="91" spans="1:17" x14ac:dyDescent="0.15">
      <c r="A91" s="42">
        <v>80007</v>
      </c>
      <c r="B91" s="43" t="s">
        <v>800</v>
      </c>
      <c r="C91" s="129"/>
      <c r="D91" s="35" t="s">
        <v>1119</v>
      </c>
      <c r="E91" s="36" t="s">
        <v>253</v>
      </c>
      <c r="F91" s="36">
        <v>1</v>
      </c>
      <c r="G91" s="36">
        <v>1.875</v>
      </c>
      <c r="H91" s="36" t="s">
        <v>24</v>
      </c>
      <c r="I91" s="36" t="s">
        <v>66</v>
      </c>
      <c r="J91" s="36" t="s">
        <v>913</v>
      </c>
      <c r="K91" s="36">
        <v>31080007</v>
      </c>
      <c r="L91" s="36">
        <v>10</v>
      </c>
      <c r="M91" s="36">
        <v>3</v>
      </c>
      <c r="N91" s="129"/>
      <c r="O91" s="36">
        <v>0.1</v>
      </c>
      <c r="P91" s="36">
        <v>1E-3</v>
      </c>
      <c r="Q91" s="36" t="s">
        <v>662</v>
      </c>
    </row>
    <row r="92" spans="1:17" x14ac:dyDescent="0.15">
      <c r="A92" s="42">
        <v>80008</v>
      </c>
      <c r="B92" s="43" t="s">
        <v>801</v>
      </c>
      <c r="C92" s="129"/>
      <c r="D92" s="35" t="s">
        <v>1120</v>
      </c>
      <c r="E92" s="36" t="s">
        <v>253</v>
      </c>
      <c r="F92" s="36">
        <v>1</v>
      </c>
      <c r="G92" s="36">
        <v>1.875</v>
      </c>
      <c r="H92" s="36" t="s">
        <v>24</v>
      </c>
      <c r="I92" s="36" t="s">
        <v>66</v>
      </c>
      <c r="J92" s="36" t="s">
        <v>913</v>
      </c>
      <c r="K92" s="36">
        <v>31080008</v>
      </c>
      <c r="L92" s="36">
        <v>10</v>
      </c>
      <c r="M92" s="36">
        <v>3</v>
      </c>
      <c r="N92" s="129"/>
      <c r="O92" s="36">
        <v>0.1</v>
      </c>
      <c r="P92" s="36">
        <v>1E-3</v>
      </c>
      <c r="Q92" s="36" t="s">
        <v>662</v>
      </c>
    </row>
    <row r="93" spans="1:17" x14ac:dyDescent="0.15">
      <c r="A93" s="42">
        <v>80009</v>
      </c>
      <c r="B93" s="43" t="s">
        <v>802</v>
      </c>
      <c r="C93" s="129"/>
      <c r="D93" s="35" t="s">
        <v>1121</v>
      </c>
      <c r="E93" s="36" t="s">
        <v>253</v>
      </c>
      <c r="F93" s="36">
        <v>1</v>
      </c>
      <c r="G93" s="36">
        <v>1.875</v>
      </c>
      <c r="H93" s="36" t="s">
        <v>976</v>
      </c>
      <c r="I93" s="36" t="s">
        <v>66</v>
      </c>
      <c r="J93" s="36" t="s">
        <v>913</v>
      </c>
      <c r="K93" s="36">
        <v>31080009</v>
      </c>
      <c r="L93" s="36">
        <v>10</v>
      </c>
      <c r="M93" s="36">
        <v>3</v>
      </c>
      <c r="N93" s="129"/>
      <c r="O93" s="36">
        <v>0.1</v>
      </c>
      <c r="P93" s="36">
        <v>1E-3</v>
      </c>
      <c r="Q93" s="36" t="s">
        <v>662</v>
      </c>
    </row>
    <row r="94" spans="1:17" x14ac:dyDescent="0.15">
      <c r="A94" s="42">
        <v>80010</v>
      </c>
      <c r="B94" s="43" t="s">
        <v>1123</v>
      </c>
      <c r="C94" s="129"/>
      <c r="D94" s="35" t="s">
        <v>1230</v>
      </c>
      <c r="E94" s="36" t="s">
        <v>253</v>
      </c>
      <c r="F94" s="36">
        <v>1</v>
      </c>
      <c r="G94" s="36">
        <v>7.2</v>
      </c>
      <c r="H94" s="36" t="s">
        <v>976</v>
      </c>
      <c r="I94" s="36" t="s">
        <v>66</v>
      </c>
      <c r="J94" s="36" t="s">
        <v>913</v>
      </c>
      <c r="K94" s="36">
        <v>31080010</v>
      </c>
      <c r="L94" s="36">
        <v>10</v>
      </c>
      <c r="M94" s="36">
        <v>3</v>
      </c>
      <c r="N94" s="129"/>
      <c r="O94" s="36">
        <v>0.1</v>
      </c>
      <c r="P94" s="36">
        <v>1E-3</v>
      </c>
      <c r="Q94" s="36" t="s">
        <v>662</v>
      </c>
    </row>
  </sheetData>
  <phoneticPr fontId="7" type="noConversion"/>
  <conditionalFormatting sqref="A5">
    <cfRule type="duplicateValues" dxfId="95" priority="3033"/>
  </conditionalFormatting>
  <conditionalFormatting sqref="A95:A1048576 A71 A5 A75:A83">
    <cfRule type="duplicateValues" dxfId="94" priority="3758"/>
  </conditionalFormatting>
  <conditionalFormatting sqref="A54:A65">
    <cfRule type="duplicateValues" dxfId="93" priority="108"/>
    <cfRule type="duplicateValues" dxfId="92" priority="109"/>
  </conditionalFormatting>
  <conditionalFormatting sqref="A54:A65">
    <cfRule type="duplicateValues" dxfId="91" priority="110"/>
    <cfRule type="duplicateValues" dxfId="90" priority="111"/>
    <cfRule type="duplicateValues" dxfId="89" priority="112"/>
    <cfRule type="duplicateValues" dxfId="88" priority="113"/>
  </conditionalFormatting>
  <conditionalFormatting sqref="A54:A65">
    <cfRule type="duplicateValues" dxfId="87" priority="114"/>
  </conditionalFormatting>
  <conditionalFormatting sqref="A52:A53">
    <cfRule type="duplicateValues" dxfId="86" priority="4249"/>
    <cfRule type="duplicateValues" dxfId="85" priority="4250"/>
    <cfRule type="duplicateValues" dxfId="84" priority="4251"/>
    <cfRule type="duplicateValues" dxfId="83" priority="4252"/>
  </conditionalFormatting>
  <conditionalFormatting sqref="A52:A53">
    <cfRule type="duplicateValues" dxfId="82" priority="4253"/>
  </conditionalFormatting>
  <conditionalFormatting sqref="A33 A35 A37 A39 A41:A42 A44:A45 A47 A49 A51">
    <cfRule type="duplicateValues" dxfId="81" priority="96"/>
    <cfRule type="duplicateValues" dxfId="80" priority="97"/>
  </conditionalFormatting>
  <conditionalFormatting sqref="A33 A35 A37 A39 A41:A42 A44:A45 A47 A49 A51">
    <cfRule type="duplicateValues" dxfId="79" priority="98"/>
    <cfRule type="duplicateValues" dxfId="78" priority="99"/>
    <cfRule type="duplicateValues" dxfId="77" priority="100"/>
    <cfRule type="duplicateValues" dxfId="76" priority="101"/>
  </conditionalFormatting>
  <conditionalFormatting sqref="A33 A35 A37 A39 A41:A42 A44:A45 A47 A49 A51">
    <cfRule type="duplicateValues" dxfId="75" priority="102"/>
  </conditionalFormatting>
  <conditionalFormatting sqref="A38:A42 A44:A45 A47 A49 A51">
    <cfRule type="duplicateValues" dxfId="74" priority="87"/>
  </conditionalFormatting>
  <conditionalFormatting sqref="A13">
    <cfRule type="duplicateValues" dxfId="73" priority="86"/>
  </conditionalFormatting>
  <conditionalFormatting sqref="A6">
    <cfRule type="duplicateValues" dxfId="72" priority="85"/>
  </conditionalFormatting>
  <conditionalFormatting sqref="A18">
    <cfRule type="duplicateValues" dxfId="71" priority="84"/>
  </conditionalFormatting>
  <conditionalFormatting sqref="A12">
    <cfRule type="duplicateValues" dxfId="70" priority="82"/>
  </conditionalFormatting>
  <conditionalFormatting sqref="A14">
    <cfRule type="duplicateValues" dxfId="69" priority="81"/>
  </conditionalFormatting>
  <conditionalFormatting sqref="A8">
    <cfRule type="duplicateValues" dxfId="68" priority="80"/>
  </conditionalFormatting>
  <conditionalFormatting sqref="A7">
    <cfRule type="duplicateValues" dxfId="67" priority="79"/>
  </conditionalFormatting>
  <conditionalFormatting sqref="A10">
    <cfRule type="duplicateValues" dxfId="66" priority="78"/>
  </conditionalFormatting>
  <conditionalFormatting sqref="A15">
    <cfRule type="duplicateValues" dxfId="65" priority="77"/>
  </conditionalFormatting>
  <conditionalFormatting sqref="A20">
    <cfRule type="duplicateValues" dxfId="64" priority="76"/>
  </conditionalFormatting>
  <conditionalFormatting sqref="A11">
    <cfRule type="duplicateValues" dxfId="63" priority="75"/>
  </conditionalFormatting>
  <conditionalFormatting sqref="A24">
    <cfRule type="duplicateValues" dxfId="62" priority="70"/>
    <cfRule type="duplicateValues" dxfId="61" priority="71"/>
    <cfRule type="duplicateValues" dxfId="60" priority="72"/>
    <cfRule type="duplicateValues" dxfId="59" priority="73"/>
  </conditionalFormatting>
  <conditionalFormatting sqref="A24">
    <cfRule type="duplicateValues" dxfId="58" priority="74"/>
  </conditionalFormatting>
  <conditionalFormatting sqref="A16">
    <cfRule type="duplicateValues" dxfId="57" priority="68"/>
  </conditionalFormatting>
  <conditionalFormatting sqref="A21">
    <cfRule type="duplicateValues" dxfId="56" priority="67"/>
  </conditionalFormatting>
  <conditionalFormatting sqref="A27">
    <cfRule type="duplicateValues" dxfId="55" priority="66"/>
  </conditionalFormatting>
  <conditionalFormatting sqref="A32">
    <cfRule type="duplicateValues" dxfId="54" priority="65"/>
  </conditionalFormatting>
  <conditionalFormatting sqref="A95:A1048576 A71 A5:A65 A75:A83">
    <cfRule type="duplicateValues" dxfId="53" priority="63"/>
    <cfRule type="duplicateValues" dxfId="52" priority="64"/>
  </conditionalFormatting>
  <conditionalFormatting sqref="A17 A19 A9 A22:A23 A25:A26 A28 A30">
    <cfRule type="duplicateValues" dxfId="51" priority="5918"/>
  </conditionalFormatting>
  <conditionalFormatting sqref="A29:A31">
    <cfRule type="duplicateValues" dxfId="50" priority="5925"/>
  </conditionalFormatting>
  <conditionalFormatting sqref="A34:A37 A39 A41:A42 A44:A45 A47 A49 A51">
    <cfRule type="duplicateValues" dxfId="49" priority="5927"/>
  </conditionalFormatting>
  <conditionalFormatting sqref="A43:A51">
    <cfRule type="duplicateValues" dxfId="48" priority="5978"/>
  </conditionalFormatting>
  <conditionalFormatting sqref="A43:A51">
    <cfRule type="duplicateValues" dxfId="47" priority="5980"/>
    <cfRule type="duplicateValues" dxfId="46" priority="5981"/>
  </conditionalFormatting>
  <conditionalFormatting sqref="A66">
    <cfRule type="duplicateValues" dxfId="45" priority="61"/>
  </conditionalFormatting>
  <conditionalFormatting sqref="A66">
    <cfRule type="duplicateValues" dxfId="44" priority="59"/>
    <cfRule type="duplicateValues" dxfId="43" priority="60"/>
  </conditionalFormatting>
  <conditionalFormatting sqref="A84:A93">
    <cfRule type="duplicateValues" dxfId="42" priority="27"/>
  </conditionalFormatting>
  <conditionalFormatting sqref="A84:A93">
    <cfRule type="duplicateValues" dxfId="41" priority="28"/>
    <cfRule type="duplicateValues" dxfId="40" priority="29"/>
  </conditionalFormatting>
  <conditionalFormatting sqref="A84:A93">
    <cfRule type="duplicateValues" dxfId="39" priority="30"/>
  </conditionalFormatting>
  <conditionalFormatting sqref="A94">
    <cfRule type="duplicateValues" dxfId="38" priority="22"/>
  </conditionalFormatting>
  <conditionalFormatting sqref="A94">
    <cfRule type="duplicateValues" dxfId="37" priority="23"/>
    <cfRule type="duplicateValues" dxfId="36" priority="24"/>
  </conditionalFormatting>
  <conditionalFormatting sqref="A94">
    <cfRule type="duplicateValues" dxfId="35" priority="25"/>
  </conditionalFormatting>
  <conditionalFormatting sqref="A72">
    <cfRule type="duplicateValues" dxfId="34" priority="15"/>
    <cfRule type="duplicateValues" dxfId="33" priority="16"/>
  </conditionalFormatting>
  <conditionalFormatting sqref="A72">
    <cfRule type="duplicateValues" dxfId="32" priority="17"/>
    <cfRule type="duplicateValues" dxfId="31" priority="18"/>
    <cfRule type="duplicateValues" dxfId="30" priority="19"/>
    <cfRule type="duplicateValues" dxfId="29" priority="20"/>
  </conditionalFormatting>
  <conditionalFormatting sqref="A72">
    <cfRule type="duplicateValues" dxfId="28" priority="21"/>
  </conditionalFormatting>
  <conditionalFormatting sqref="A72">
    <cfRule type="duplicateValues" dxfId="27" priority="13"/>
    <cfRule type="duplicateValues" dxfId="26" priority="14"/>
  </conditionalFormatting>
  <conditionalFormatting sqref="B72">
    <cfRule type="duplicateValues" dxfId="25" priority="12"/>
  </conditionalFormatting>
  <conditionalFormatting sqref="A73:A74">
    <cfRule type="duplicateValues" dxfId="24" priority="11"/>
  </conditionalFormatting>
  <conditionalFormatting sqref="A73:A74">
    <cfRule type="duplicateValues" dxfId="23" priority="9"/>
    <cfRule type="duplicateValues" dxfId="22" priority="10"/>
  </conditionalFormatting>
  <conditionalFormatting sqref="A68:A70">
    <cfRule type="duplicateValues" dxfId="21" priority="6433"/>
    <cfRule type="duplicateValues" dxfId="20" priority="6434"/>
  </conditionalFormatting>
  <conditionalFormatting sqref="A68:A70">
    <cfRule type="duplicateValues" dxfId="19" priority="6435"/>
    <cfRule type="duplicateValues" dxfId="18" priority="6436"/>
    <cfRule type="duplicateValues" dxfId="17" priority="6437"/>
    <cfRule type="duplicateValues" dxfId="16" priority="6438"/>
  </conditionalFormatting>
  <conditionalFormatting sqref="A68:A70">
    <cfRule type="duplicateValues" dxfId="15" priority="6439"/>
  </conditionalFormatting>
  <conditionalFormatting sqref="A68:A70">
    <cfRule type="duplicateValues" dxfId="14" priority="6440"/>
    <cfRule type="duplicateValues" dxfId="13" priority="6441"/>
  </conditionalFormatting>
  <conditionalFormatting sqref="C1 A1:A4 E1 G1 I1 K1 M1 O1 Q1">
    <cfRule type="duplicateValues" dxfId="12" priority="8"/>
  </conditionalFormatting>
  <conditionalFormatting sqref="C1 A1:A4 E1 G1 I1 K1 M1 O1 Q1">
    <cfRule type="duplicateValues" dxfId="11" priority="6"/>
    <cfRule type="duplicateValues" dxfId="10" priority="7"/>
  </conditionalFormatting>
  <conditionalFormatting sqref="A67">
    <cfRule type="duplicateValues" dxfId="9" priority="1"/>
    <cfRule type="duplicateValues" dxfId="8" priority="2"/>
  </conditionalFormatting>
  <conditionalFormatting sqref="A67">
    <cfRule type="duplicateValues" dxfId="7" priority="3"/>
  </conditionalFormatting>
  <conditionalFormatting sqref="A67">
    <cfRule type="duplicateValues" dxfId="6" priority="4"/>
    <cfRule type="duplicateValues" dxfId="5" priority="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Appearance_Config</vt:lpstr>
      <vt:lpstr>Heroes_Config</vt:lpstr>
      <vt:lpstr>Heros_Words_Config</vt:lpstr>
      <vt:lpstr>Heroes_Data_Config</vt:lpstr>
      <vt:lpstr>Heroes_Skill_Config</vt:lpstr>
      <vt:lpstr>Heroes_Rank_Config</vt:lpstr>
      <vt:lpstr>Solo_Hero_Config</vt:lpstr>
      <vt:lpstr>Solo_Heroes_Data_Config</vt:lpstr>
      <vt:lpstr>UI_Heroes_Config</vt:lpstr>
      <vt:lpstr>Heroes_Type_Config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DYQ董祎琪</dc:creator>
  <cp:lastModifiedBy>HJ郝建</cp:lastModifiedBy>
  <dcterms:created xsi:type="dcterms:W3CDTF">2015-01-14T07:27:19Z</dcterms:created>
  <dcterms:modified xsi:type="dcterms:W3CDTF">2019-01-04T11:35:10Z</dcterms:modified>
</cp:coreProperties>
</file>