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Banzhaf\python\csvs\"/>
    </mc:Choice>
  </mc:AlternateContent>
  <xr:revisionPtr revIDLastSave="0" documentId="13_ncr:1_{207C2CA0-1F02-4B1C-9194-66EC0FD2FB3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Be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2" l="1"/>
  <c r="J10" i="4"/>
  <c r="J10" i="5"/>
  <c r="J10" i="6"/>
  <c r="J10" i="3"/>
  <c r="J7" i="1" a="1"/>
  <c r="J7" i="1" s="1"/>
  <c r="I7" i="2" a="1"/>
  <c r="I7" i="2" s="1"/>
  <c r="I7" i="4"/>
  <c r="J8" i="4" s="1"/>
  <c r="I7" i="4" a="1"/>
  <c r="I7" i="5" a="1"/>
  <c r="I7" i="5" s="1"/>
  <c r="I7" i="6" a="1"/>
  <c r="I7" i="6" s="1"/>
  <c r="I7" i="3" a="1"/>
  <c r="I7" i="3" s="1"/>
  <c r="K7" i="2" a="1"/>
  <c r="K7" i="2" s="1"/>
  <c r="L7" i="2" s="1"/>
  <c r="K7" i="3" a="1"/>
  <c r="K7" i="3" s="1"/>
  <c r="L7" i="3" s="1"/>
  <c r="K7" i="4" a="1"/>
  <c r="K7" i="4" s="1"/>
  <c r="L7" i="4" s="1"/>
  <c r="K7" i="5" a="1"/>
  <c r="K7" i="5" s="1"/>
  <c r="L7" i="5" s="1"/>
  <c r="K7" i="6" a="1"/>
  <c r="K7" i="6" s="1"/>
  <c r="L7" i="6" s="1"/>
  <c r="L7" i="1" a="1"/>
  <c r="L7" i="1" s="1"/>
  <c r="M7" i="1" s="1"/>
  <c r="J8" i="3" l="1"/>
  <c r="J7" i="3"/>
  <c r="J9" i="3" s="1"/>
  <c r="J8" i="6"/>
  <c r="J7" i="6"/>
  <c r="J9" i="6" s="1"/>
  <c r="J8" i="5"/>
  <c r="J7" i="5"/>
  <c r="J9" i="5" s="1"/>
  <c r="J8" i="2"/>
  <c r="J7" i="2"/>
  <c r="J9" i="2" s="1"/>
  <c r="K8" i="1"/>
  <c r="K7" i="1"/>
  <c r="J7" i="4"/>
  <c r="J9" i="4" s="1"/>
  <c r="L8" i="2"/>
  <c r="L9" i="2" s="1"/>
  <c r="M8" i="1"/>
  <c r="M9" i="1" s="1"/>
  <c r="L8" i="3"/>
  <c r="L9" i="3" s="1"/>
  <c r="L8" i="6"/>
  <c r="L9" i="6" s="1"/>
  <c r="L8" i="5"/>
  <c r="L9" i="5" s="1"/>
  <c r="L8" i="4"/>
  <c r="L9" i="4" s="1"/>
  <c r="K9" i="1" l="1"/>
  <c r="B2" i="1" s="1"/>
  <c r="B4" i="4"/>
  <c r="B4" i="6"/>
  <c r="B4" i="1"/>
  <c r="B4" i="5"/>
  <c r="B4" i="3"/>
  <c r="B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<sst xmlns="http://schemas.openxmlformats.org/spreadsheetml/2006/main" count="92" uniqueCount="17">
  <si>
    <t>50% BPI Sum</t>
  </si>
  <si>
    <t>50% Franklin</t>
  </si>
  <si>
    <t>2/3 BPI Sum</t>
  </si>
  <si>
    <t>2/3 Franklin</t>
  </si>
  <si>
    <t>Total Votes</t>
  </si>
  <si>
    <t>District</t>
  </si>
  <si>
    <t>Population</t>
  </si>
  <si>
    <t>Pop. Proportion</t>
  </si>
  <si>
    <t># Votes / Member</t>
  </si>
  <si>
    <t>50% Normalized BPI</t>
  </si>
  <si>
    <t>50% BPI Diff</t>
  </si>
  <si>
    <t xml:space="preserve"> 2/3 Normalized BPI</t>
  </si>
  <si>
    <t xml:space="preserve"> 2/3 BPI Diff</t>
  </si>
  <si>
    <t>2/3 Absolute Value</t>
  </si>
  <si>
    <t>Top 2 2/3</t>
  </si>
  <si>
    <t>50% Absolute Value</t>
  </si>
  <si>
    <t>Top 2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</si>
</sst>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0"/>
    <numFmt numFmtId="165" formatCode="0.00000%"/>
    <numFmt numFmtId="171" formatCode="0.00000000"/>
    <numFmt numFmtId="181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54545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71" fontId="18" fillId="0" borderId="0" xfId="0" applyNumberFormat="1" applyFont="1"/>
    <xf numFmtId="181" fontId="0" fillId="0" borderId="0" xfId="0" applyNumberFormat="1"/>
    <xf numFmtId="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zoomScale="175" zoomScaleNormal="175" workbookViewId="0">
      <selection activeCell="J3" sqref="J3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9" width="13" customWidth="1"/>
    <col min="10" max="10" width="19.7109375" customWidth="1"/>
    <col min="11" max="11" width="13" customWidth="1"/>
    <col min="12" max="12" width="19.140625" customWidth="1"/>
    <col min="13" max="13" width="16.140625" customWidth="1"/>
  </cols>
  <sheetData>
    <row r="1" spans="1:13" x14ac:dyDescent="0.25">
      <c r="A1" t="s">
        <v>0</v>
      </c>
      <c r="B1" s="3">
        <v>4.9030227000000003E-2</v>
      </c>
    </row>
    <row r="2" spans="1:13" x14ac:dyDescent="0.25">
      <c r="A2" t="s">
        <v>1</v>
      </c>
      <c r="B2" s="3">
        <f>K9</f>
        <v>1.0359606550000001E-2</v>
      </c>
    </row>
    <row r="3" spans="1:13" x14ac:dyDescent="0.25">
      <c r="A3" t="s">
        <v>2</v>
      </c>
      <c r="B3" s="3">
        <v>4.2095150999999997E-2</v>
      </c>
      <c r="L3" s="4"/>
    </row>
    <row r="4" spans="1:13" x14ac:dyDescent="0.25">
      <c r="A4" t="s">
        <v>3</v>
      </c>
      <c r="B4" s="3">
        <f>M9</f>
        <v>1.0763621080000001E-2</v>
      </c>
    </row>
    <row r="5" spans="1:13" x14ac:dyDescent="0.25">
      <c r="A5" t="s">
        <v>4</v>
      </c>
      <c r="B5">
        <v>100</v>
      </c>
    </row>
    <row r="6" spans="1:13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/>
      <c r="J6" s="1" t="s">
        <v>15</v>
      </c>
      <c r="K6" s="6" t="s">
        <v>16</v>
      </c>
      <c r="L6" t="s">
        <v>13</v>
      </c>
      <c r="M6" t="s">
        <v>14</v>
      </c>
    </row>
    <row r="7" spans="1:13" x14ac:dyDescent="0.25">
      <c r="A7">
        <v>1</v>
      </c>
      <c r="B7">
        <v>4195</v>
      </c>
      <c r="C7">
        <v>0.111646351</v>
      </c>
      <c r="D7">
        <v>11</v>
      </c>
      <c r="E7" s="2">
        <v>0.111074742</v>
      </c>
      <c r="F7" s="2">
        <v>-5.7160910699999995E-4</v>
      </c>
      <c r="G7" s="2">
        <v>0.11015622</v>
      </c>
      <c r="H7" s="2">
        <v>-1.4901310400000001E-3</v>
      </c>
      <c r="I7" s="2"/>
      <c r="J7" s="2" cm="1">
        <f t="array" ref="J7:J22">ABS(F7:F22)</f>
        <v>5.7160910699999995E-4</v>
      </c>
      <c r="K7">
        <f xml:space="preserve"> LARGE(J6:J21,1)</f>
        <v>5.1804665400000003E-3</v>
      </c>
      <c r="L7" s="2" cm="1">
        <f t="array" ref="L7:L22">ABS(H7:H22)</f>
        <v>1.4901310400000001E-3</v>
      </c>
      <c r="M7">
        <f xml:space="preserve"> LARGE(L6:L21,1)</f>
        <v>6.3975508200000003E-3</v>
      </c>
    </row>
    <row r="8" spans="1:13" x14ac:dyDescent="0.25">
      <c r="A8">
        <v>2</v>
      </c>
      <c r="B8">
        <v>3708</v>
      </c>
      <c r="C8">
        <v>9.8685261100000005E-2</v>
      </c>
      <c r="D8">
        <v>10</v>
      </c>
      <c r="E8" s="2">
        <v>0.10003611799999999</v>
      </c>
      <c r="F8" s="2">
        <v>1.35085711E-3</v>
      </c>
      <c r="G8" s="2">
        <v>0.100225354</v>
      </c>
      <c r="H8" s="2">
        <v>1.5400931799999999E-3</v>
      </c>
      <c r="I8" s="2"/>
      <c r="J8" s="2">
        <v>1.35085711E-3</v>
      </c>
      <c r="K8">
        <f xml:space="preserve"> LARGE(J7:J22,2)</f>
        <v>5.1791400099999996E-3</v>
      </c>
      <c r="L8" s="2">
        <v>1.5400931799999999E-3</v>
      </c>
      <c r="M8">
        <f xml:space="preserve"> LARGE(L7:L22,2)</f>
        <v>4.3660702600000004E-3</v>
      </c>
    </row>
    <row r="9" spans="1:13" x14ac:dyDescent="0.25">
      <c r="A9">
        <v>3</v>
      </c>
      <c r="B9">
        <v>3239</v>
      </c>
      <c r="C9">
        <v>8.6203225600000002E-2</v>
      </c>
      <c r="D9">
        <v>9</v>
      </c>
      <c r="E9" s="2">
        <v>8.9381250100000004E-2</v>
      </c>
      <c r="F9" s="2">
        <v>3.1780245099999999E-3</v>
      </c>
      <c r="G9" s="2">
        <v>9.0370879599999995E-2</v>
      </c>
      <c r="H9" s="2">
        <v>4.1676540099999998E-3</v>
      </c>
      <c r="I9" s="2"/>
      <c r="J9" s="2">
        <v>3.1780245099999999E-3</v>
      </c>
      <c r="K9">
        <f>SUM(K7:K8)</f>
        <v>1.0359606550000001E-2</v>
      </c>
      <c r="L9" s="2">
        <v>4.1676540099999998E-3</v>
      </c>
      <c r="M9">
        <f>SUM(M7:M8)</f>
        <v>1.0763621080000001E-2</v>
      </c>
    </row>
    <row r="10" spans="1:13" x14ac:dyDescent="0.25">
      <c r="A10">
        <v>4</v>
      </c>
      <c r="B10">
        <v>2715</v>
      </c>
      <c r="C10">
        <v>7.2257411999999993E-2</v>
      </c>
      <c r="D10">
        <v>7</v>
      </c>
      <c r="E10" s="2">
        <v>6.8568139200000003E-2</v>
      </c>
      <c r="F10" s="2">
        <v>-3.6892727999999998E-3</v>
      </c>
      <c r="G10" s="2">
        <v>7.0127191500000005E-2</v>
      </c>
      <c r="H10" s="2">
        <v>-2.1302205699999998E-3</v>
      </c>
      <c r="I10" s="2"/>
      <c r="J10" s="2">
        <v>3.6892727999999998E-3</v>
      </c>
      <c r="K10" s="5"/>
      <c r="L10" s="2">
        <v>2.1302205699999998E-3</v>
      </c>
      <c r="M10" s="5"/>
    </row>
    <row r="11" spans="1:13" x14ac:dyDescent="0.25">
      <c r="A11">
        <v>5</v>
      </c>
      <c r="B11">
        <v>1254</v>
      </c>
      <c r="C11">
        <v>3.3374141699999998E-2</v>
      </c>
      <c r="D11">
        <v>3</v>
      </c>
      <c r="E11" s="2">
        <v>2.90187137E-2</v>
      </c>
      <c r="F11" s="2">
        <v>-4.3554279499999999E-3</v>
      </c>
      <c r="G11" s="2">
        <v>3.0059967199999999E-2</v>
      </c>
      <c r="H11" s="2">
        <v>-3.31417454E-3</v>
      </c>
      <c r="I11" s="2"/>
      <c r="J11" s="2">
        <v>4.3554279499999999E-3</v>
      </c>
      <c r="L11" s="2">
        <v>3.31417454E-3</v>
      </c>
    </row>
    <row r="12" spans="1:13" x14ac:dyDescent="0.25">
      <c r="A12">
        <v>6</v>
      </c>
      <c r="B12">
        <v>1112</v>
      </c>
      <c r="C12">
        <v>2.95949327E-2</v>
      </c>
      <c r="D12">
        <v>3</v>
      </c>
      <c r="E12" s="2">
        <v>2.90187137E-2</v>
      </c>
      <c r="F12" s="2">
        <v>-5.7621892499999997E-4</v>
      </c>
      <c r="G12" s="2">
        <v>3.0059967199999999E-2</v>
      </c>
      <c r="H12" s="2">
        <v>4.6503448599999998E-4</v>
      </c>
      <c r="I12" s="2"/>
      <c r="J12" s="2">
        <v>5.7621892499999997E-4</v>
      </c>
      <c r="L12" s="2">
        <v>4.6503448599999998E-4</v>
      </c>
    </row>
    <row r="13" spans="1:13" x14ac:dyDescent="0.25">
      <c r="A13">
        <v>7</v>
      </c>
      <c r="B13">
        <v>2020</v>
      </c>
      <c r="C13">
        <v>5.3760579099999997E-2</v>
      </c>
      <c r="D13">
        <v>6</v>
      </c>
      <c r="E13" s="2">
        <v>5.8567913499999999E-2</v>
      </c>
      <c r="F13" s="2">
        <v>4.8073343700000002E-3</v>
      </c>
      <c r="G13" s="2">
        <v>6.0158129900000003E-2</v>
      </c>
      <c r="H13" s="2">
        <v>6.3975508200000003E-3</v>
      </c>
      <c r="I13" s="2"/>
      <c r="J13" s="2">
        <v>4.8073343700000002E-3</v>
      </c>
      <c r="L13" s="2">
        <v>6.3975508200000003E-3</v>
      </c>
    </row>
    <row r="14" spans="1:13" x14ac:dyDescent="0.25">
      <c r="A14">
        <v>8</v>
      </c>
      <c r="B14">
        <v>403</v>
      </c>
      <c r="C14">
        <v>1.0725501700000001E-2</v>
      </c>
      <c r="D14">
        <v>1</v>
      </c>
      <c r="E14" s="2">
        <v>9.6277568300000005E-3</v>
      </c>
      <c r="F14" s="2">
        <v>-1.09774484E-3</v>
      </c>
      <c r="G14" s="2">
        <v>9.9308659000000004E-3</v>
      </c>
      <c r="H14" s="2">
        <v>-7.9463578200000004E-4</v>
      </c>
      <c r="I14" s="2"/>
      <c r="J14" s="2">
        <v>1.09774484E-3</v>
      </c>
      <c r="L14" s="2">
        <v>7.9463578200000004E-4</v>
      </c>
    </row>
    <row r="15" spans="1:13" x14ac:dyDescent="0.25">
      <c r="A15">
        <v>9</v>
      </c>
      <c r="B15">
        <v>1976</v>
      </c>
      <c r="C15">
        <v>5.2589556599999997E-2</v>
      </c>
      <c r="D15">
        <v>5</v>
      </c>
      <c r="E15" s="2">
        <v>4.8861148100000001E-2</v>
      </c>
      <c r="F15" s="2">
        <v>-3.7284085000000001E-3</v>
      </c>
      <c r="G15" s="2">
        <v>4.9845307700000001E-2</v>
      </c>
      <c r="H15" s="2">
        <v>-2.7442489400000001E-3</v>
      </c>
      <c r="I15" s="2"/>
      <c r="J15" s="2">
        <v>3.7284085000000001E-3</v>
      </c>
      <c r="L15" s="2">
        <v>2.7442489400000001E-3</v>
      </c>
    </row>
    <row r="16" spans="1:13" x14ac:dyDescent="0.25">
      <c r="A16">
        <v>10</v>
      </c>
      <c r="B16">
        <v>1340</v>
      </c>
      <c r="C16">
        <v>3.56629584E-2</v>
      </c>
      <c r="D16">
        <v>4</v>
      </c>
      <c r="E16" s="2">
        <v>3.8793200700000002E-2</v>
      </c>
      <c r="F16" s="2">
        <v>3.1302423200000001E-3</v>
      </c>
      <c r="G16" s="2">
        <v>4.0029028699999997E-2</v>
      </c>
      <c r="H16" s="2">
        <v>4.3660702600000004E-3</v>
      </c>
      <c r="I16" s="2"/>
      <c r="J16" s="2">
        <v>3.1302423200000001E-3</v>
      </c>
      <c r="L16" s="2">
        <v>4.3660702600000004E-3</v>
      </c>
    </row>
    <row r="17" spans="1:12" x14ac:dyDescent="0.25">
      <c r="A17">
        <v>11</v>
      </c>
      <c r="B17">
        <v>1285</v>
      </c>
      <c r="C17">
        <v>3.41991803E-2</v>
      </c>
      <c r="D17">
        <v>3</v>
      </c>
      <c r="E17" s="2">
        <v>2.90187137E-2</v>
      </c>
      <c r="F17" s="2">
        <v>-5.1804665400000003E-3</v>
      </c>
      <c r="G17" s="2">
        <v>3.0059967199999999E-2</v>
      </c>
      <c r="H17" s="2">
        <v>-4.1392131299999996E-3</v>
      </c>
      <c r="I17" s="2"/>
      <c r="J17" s="2">
        <v>5.1804665400000003E-3</v>
      </c>
      <c r="L17" s="2">
        <v>4.1392131299999996E-3</v>
      </c>
    </row>
    <row r="18" spans="1:12" x14ac:dyDescent="0.25">
      <c r="A18">
        <v>12</v>
      </c>
      <c r="B18">
        <v>4901</v>
      </c>
      <c r="C18">
        <v>0.13043594</v>
      </c>
      <c r="D18">
        <v>13</v>
      </c>
      <c r="E18" s="2">
        <v>0.13423553599999999</v>
      </c>
      <c r="F18" s="2">
        <v>3.7995960499999999E-3</v>
      </c>
      <c r="G18" s="2">
        <v>0.12971238700000001</v>
      </c>
      <c r="H18" s="2">
        <v>-7.2355290000000001E-4</v>
      </c>
      <c r="I18" s="2"/>
      <c r="J18" s="2">
        <v>3.7995960499999999E-3</v>
      </c>
      <c r="L18" s="2">
        <v>7.2355290000000001E-4</v>
      </c>
    </row>
    <row r="19" spans="1:12" x14ac:dyDescent="0.25">
      <c r="A19">
        <v>13</v>
      </c>
      <c r="B19">
        <v>975</v>
      </c>
      <c r="C19">
        <v>2.5948794399999999E-2</v>
      </c>
      <c r="D19">
        <v>3</v>
      </c>
      <c r="E19" s="2">
        <v>2.90187137E-2</v>
      </c>
      <c r="F19" s="2">
        <v>3.0699193599999998E-3</v>
      </c>
      <c r="G19" s="2">
        <v>3.0059967199999999E-2</v>
      </c>
      <c r="H19" s="2">
        <v>4.1111727700000001E-3</v>
      </c>
      <c r="I19" s="2"/>
      <c r="J19" s="2">
        <v>3.0699193599999998E-3</v>
      </c>
      <c r="L19" s="2">
        <v>4.1111727700000001E-3</v>
      </c>
    </row>
    <row r="20" spans="1:12" x14ac:dyDescent="0.25">
      <c r="A20">
        <v>14</v>
      </c>
      <c r="B20">
        <v>2368</v>
      </c>
      <c r="C20">
        <v>6.3022302700000005E-2</v>
      </c>
      <c r="D20">
        <v>6</v>
      </c>
      <c r="E20" s="2">
        <v>5.8567913499999999E-2</v>
      </c>
      <c r="F20" s="2">
        <v>-4.4543891599999998E-3</v>
      </c>
      <c r="G20" s="2">
        <v>6.0158129900000003E-2</v>
      </c>
      <c r="H20" s="2">
        <v>-2.8641727100000001E-3</v>
      </c>
      <c r="I20" s="2"/>
      <c r="J20" s="2">
        <v>4.4543891599999998E-3</v>
      </c>
      <c r="L20" s="2">
        <v>2.8641727100000001E-3</v>
      </c>
    </row>
    <row r="21" spans="1:12" x14ac:dyDescent="0.25">
      <c r="A21">
        <v>15</v>
      </c>
      <c r="B21">
        <v>5325</v>
      </c>
      <c r="C21">
        <v>0.141720339</v>
      </c>
      <c r="D21">
        <v>14</v>
      </c>
      <c r="E21" s="2">
        <v>0.146899479</v>
      </c>
      <c r="F21" s="2">
        <v>5.1791400099999996E-3</v>
      </c>
      <c r="G21" s="2">
        <v>0.13887933999999999</v>
      </c>
      <c r="H21" s="2">
        <v>-2.8409985499999999E-3</v>
      </c>
      <c r="I21" s="2"/>
      <c r="J21" s="2">
        <v>5.1791400099999996E-3</v>
      </c>
      <c r="L21" s="2">
        <v>2.8409985499999999E-3</v>
      </c>
    </row>
    <row r="22" spans="1:12" x14ac:dyDescent="0.25">
      <c r="A22">
        <v>16</v>
      </c>
      <c r="B22">
        <v>758</v>
      </c>
      <c r="C22">
        <v>2.0173524200000001E-2</v>
      </c>
      <c r="D22">
        <v>2</v>
      </c>
      <c r="E22" s="2">
        <v>1.9311948400000001E-2</v>
      </c>
      <c r="F22" s="2">
        <v>-8.6157589499999995E-4</v>
      </c>
      <c r="G22" s="2">
        <v>2.0167296899999999E-2</v>
      </c>
      <c r="H22" s="2">
        <v>-6.2273507900000003E-6</v>
      </c>
      <c r="I22" s="2"/>
      <c r="J22" s="2">
        <v>8.6157589499999995E-4</v>
      </c>
      <c r="L22" s="2">
        <v>6.2273507900000003E-6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2"/>
  <sheetViews>
    <sheetView zoomScale="175" zoomScaleNormal="175" workbookViewId="0">
      <selection activeCell="J11" sqref="J11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10" width="13" customWidth="1"/>
    <col min="11" max="11" width="19.140625" customWidth="1"/>
    <col min="12" max="12" width="16.140625" customWidth="1"/>
  </cols>
  <sheetData>
    <row r="1" spans="1:12" x14ac:dyDescent="0.25">
      <c r="A1" t="s">
        <v>0</v>
      </c>
      <c r="B1" s="3">
        <v>1.7781508000000001E-2</v>
      </c>
    </row>
    <row r="2" spans="1:12" x14ac:dyDescent="0.25">
      <c r="A2" t="s">
        <v>1</v>
      </c>
      <c r="B2" s="3">
        <v>4.8462840000000002E-3</v>
      </c>
    </row>
    <row r="3" spans="1:12" x14ac:dyDescent="0.25">
      <c r="A3" t="s">
        <v>2</v>
      </c>
      <c r="B3" s="3">
        <v>3.7657164E-2</v>
      </c>
      <c r="K3" s="4"/>
    </row>
    <row r="4" spans="1:12" x14ac:dyDescent="0.25">
      <c r="A4" t="s">
        <v>3</v>
      </c>
      <c r="B4" s="3">
        <f>L9</f>
        <v>1.4734545660000001E-2</v>
      </c>
    </row>
    <row r="5" spans="1:12" x14ac:dyDescent="0.25">
      <c r="A5" t="s">
        <v>4</v>
      </c>
      <c r="B5">
        <v>200</v>
      </c>
    </row>
    <row r="6" spans="1:12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/>
      <c r="J6" s="1"/>
      <c r="K6" t="s">
        <v>13</v>
      </c>
      <c r="L6" t="s">
        <v>14</v>
      </c>
    </row>
    <row r="7" spans="1:12" x14ac:dyDescent="0.25">
      <c r="A7">
        <v>1</v>
      </c>
      <c r="B7">
        <v>4195</v>
      </c>
      <c r="C7">
        <v>0.111646351</v>
      </c>
      <c r="D7">
        <v>22</v>
      </c>
      <c r="E7" s="2">
        <v>0.111317978</v>
      </c>
      <c r="F7" s="2">
        <v>-3.2837309600000002E-4</v>
      </c>
      <c r="G7" s="2">
        <v>0.10961483900000001</v>
      </c>
      <c r="H7" s="2">
        <v>-2.03151179E-3</v>
      </c>
      <c r="I7" s="2" cm="1">
        <f t="array" ref="I7:I22">ABS(F7:F22)</f>
        <v>3.2837309600000002E-4</v>
      </c>
      <c r="J7">
        <f xml:space="preserve"> LARGE(I6:I21,1)</f>
        <v>3.1376958399999999E-3</v>
      </c>
      <c r="K7" s="2" cm="1">
        <f t="array" ref="K7:K22">ABS(H7:H22)</f>
        <v>2.03151179E-3</v>
      </c>
      <c r="L7">
        <f xml:space="preserve"> LARGE(K6:K21,1)</f>
        <v>8.4126555700000001E-3</v>
      </c>
    </row>
    <row r="8" spans="1:12" x14ac:dyDescent="0.25">
      <c r="A8">
        <v>2</v>
      </c>
      <c r="B8">
        <v>3708</v>
      </c>
      <c r="C8">
        <v>9.8685261100000005E-2</v>
      </c>
      <c r="D8">
        <v>20</v>
      </c>
      <c r="E8" s="2">
        <v>0.100280943</v>
      </c>
      <c r="F8" s="2">
        <v>1.5956816299999999E-3</v>
      </c>
      <c r="G8" s="2">
        <v>0.100137702</v>
      </c>
      <c r="H8" s="2">
        <v>1.45244091E-3</v>
      </c>
      <c r="I8" s="2">
        <v>1.5956816299999999E-3</v>
      </c>
      <c r="J8">
        <f xml:space="preserve"> LARGE(I7:I22,2)</f>
        <v>1.7708635999999999E-3</v>
      </c>
      <c r="K8" s="2">
        <v>1.45244091E-3</v>
      </c>
      <c r="L8">
        <f xml:space="preserve"> LARGE(K7:K22,2)</f>
        <v>6.3218900899999998E-3</v>
      </c>
    </row>
    <row r="9" spans="1:12" x14ac:dyDescent="0.25">
      <c r="A9">
        <v>3</v>
      </c>
      <c r="B9">
        <v>3239</v>
      </c>
      <c r="C9">
        <v>8.6203225600000002E-2</v>
      </c>
      <c r="D9">
        <v>17</v>
      </c>
      <c r="E9" s="2">
        <v>8.4494637600000005E-2</v>
      </c>
      <c r="F9" s="2">
        <v>-1.70858807E-3</v>
      </c>
      <c r="G9" s="2">
        <v>8.5111984099999996E-2</v>
      </c>
      <c r="H9" s="2">
        <v>-1.0912415100000001E-3</v>
      </c>
      <c r="I9" s="2">
        <v>1.70858807E-3</v>
      </c>
      <c r="J9">
        <f>SUM(J7:J8)</f>
        <v>4.9085594399999998E-3</v>
      </c>
      <c r="K9" s="2">
        <v>1.0912415100000001E-3</v>
      </c>
      <c r="L9">
        <f>SUM(L7:L8)</f>
        <v>1.4734545660000001E-2</v>
      </c>
    </row>
    <row r="10" spans="1:12" x14ac:dyDescent="0.25">
      <c r="A10">
        <v>4</v>
      </c>
      <c r="B10">
        <v>2715</v>
      </c>
      <c r="C10">
        <v>7.2257411999999993E-2</v>
      </c>
      <c r="D10">
        <v>15</v>
      </c>
      <c r="E10" s="2">
        <v>7.3925840000000007E-2</v>
      </c>
      <c r="F10" s="2">
        <v>1.668428E-3</v>
      </c>
      <c r="G10" s="2">
        <v>7.5108339100000004E-2</v>
      </c>
      <c r="H10" s="2">
        <v>2.8509270299999999E-3</v>
      </c>
      <c r="I10" s="2">
        <v>1.668428E-3</v>
      </c>
      <c r="J10" s="5">
        <f>J9-B2</f>
        <v>6.2275439999999634E-5</v>
      </c>
      <c r="K10" s="2">
        <v>2.8509270299999999E-3</v>
      </c>
      <c r="L10" s="5"/>
    </row>
    <row r="11" spans="1:12" x14ac:dyDescent="0.25">
      <c r="A11">
        <v>5</v>
      </c>
      <c r="B11">
        <v>1254</v>
      </c>
      <c r="C11">
        <v>3.3374141699999998E-2</v>
      </c>
      <c r="D11">
        <v>7</v>
      </c>
      <c r="E11" s="2">
        <v>3.3924948199999999E-2</v>
      </c>
      <c r="F11" s="2">
        <v>5.5080646600000002E-4</v>
      </c>
      <c r="G11" s="2">
        <v>3.5336762399999999E-2</v>
      </c>
      <c r="H11" s="2">
        <v>1.9626206899999998E-3</v>
      </c>
      <c r="I11" s="2">
        <v>5.5080646600000002E-4</v>
      </c>
      <c r="K11" s="2">
        <v>1.9626206899999998E-3</v>
      </c>
    </row>
    <row r="12" spans="1:12" x14ac:dyDescent="0.25">
      <c r="A12">
        <v>6</v>
      </c>
      <c r="B12">
        <v>1112</v>
      </c>
      <c r="C12">
        <v>2.95949327E-2</v>
      </c>
      <c r="D12">
        <v>6</v>
      </c>
      <c r="E12" s="2">
        <v>2.9086490199999999E-2</v>
      </c>
      <c r="F12" s="2">
        <v>-5.0844244299999997E-4</v>
      </c>
      <c r="G12" s="2">
        <v>3.0071686E-2</v>
      </c>
      <c r="H12" s="2">
        <v>4.7675337299999998E-4</v>
      </c>
      <c r="I12" s="2">
        <v>5.0844244299999997E-4</v>
      </c>
      <c r="K12" s="2">
        <v>4.7675337299999998E-4</v>
      </c>
    </row>
    <row r="13" spans="1:12" x14ac:dyDescent="0.25">
      <c r="A13">
        <v>7</v>
      </c>
      <c r="B13">
        <v>2020</v>
      </c>
      <c r="C13">
        <v>5.3760579099999997E-2</v>
      </c>
      <c r="D13">
        <v>11</v>
      </c>
      <c r="E13" s="2">
        <v>5.3724720699999999E-2</v>
      </c>
      <c r="F13" s="2">
        <v>-3.5858394300000001E-5</v>
      </c>
      <c r="G13" s="2">
        <v>5.5384553099999997E-2</v>
      </c>
      <c r="H13" s="2">
        <v>1.62397395E-3</v>
      </c>
      <c r="I13" s="2">
        <v>3.5858394300000001E-5</v>
      </c>
      <c r="K13" s="2">
        <v>1.62397395E-3</v>
      </c>
    </row>
    <row r="14" spans="1:12" x14ac:dyDescent="0.25">
      <c r="A14">
        <v>8</v>
      </c>
      <c r="B14">
        <v>403</v>
      </c>
      <c r="C14">
        <v>1.0725501700000001E-2</v>
      </c>
      <c r="D14">
        <v>2</v>
      </c>
      <c r="E14" s="2">
        <v>9.5765791900000001E-3</v>
      </c>
      <c r="F14" s="2">
        <v>-1.1489224899999999E-3</v>
      </c>
      <c r="G14" s="2">
        <v>1.01453971E-2</v>
      </c>
      <c r="H14" s="2">
        <v>-5.8010456800000002E-4</v>
      </c>
      <c r="I14" s="2">
        <v>1.1489224899999999E-3</v>
      </c>
      <c r="K14" s="2">
        <v>5.8010456800000002E-4</v>
      </c>
    </row>
    <row r="15" spans="1:12" x14ac:dyDescent="0.25">
      <c r="A15">
        <v>9</v>
      </c>
      <c r="B15">
        <v>1976</v>
      </c>
      <c r="C15">
        <v>5.2589556599999997E-2</v>
      </c>
      <c r="D15">
        <v>11</v>
      </c>
      <c r="E15" s="2">
        <v>5.3724720699999999E-2</v>
      </c>
      <c r="F15" s="2">
        <v>1.1351641200000001E-3</v>
      </c>
      <c r="G15" s="2">
        <v>5.5384553099999997E-2</v>
      </c>
      <c r="H15" s="2">
        <v>2.79499647E-3</v>
      </c>
      <c r="I15" s="2">
        <v>1.1351641200000001E-3</v>
      </c>
      <c r="K15" s="2">
        <v>2.79499647E-3</v>
      </c>
    </row>
    <row r="16" spans="1:12" x14ac:dyDescent="0.25">
      <c r="A16">
        <v>10</v>
      </c>
      <c r="B16">
        <v>1340</v>
      </c>
      <c r="C16">
        <v>3.56629584E-2</v>
      </c>
      <c r="D16">
        <v>7</v>
      </c>
      <c r="E16" s="2">
        <v>3.3924948199999999E-2</v>
      </c>
      <c r="F16" s="2">
        <v>-1.7380102699999999E-3</v>
      </c>
      <c r="G16" s="2">
        <v>3.5336762399999999E-2</v>
      </c>
      <c r="H16" s="2">
        <v>-3.2619604599999998E-4</v>
      </c>
      <c r="I16" s="2">
        <v>1.7380102699999999E-3</v>
      </c>
      <c r="K16" s="2">
        <v>3.2619604599999998E-4</v>
      </c>
    </row>
    <row r="17" spans="1:11" x14ac:dyDescent="0.25">
      <c r="A17">
        <v>11</v>
      </c>
      <c r="B17">
        <v>1285</v>
      </c>
      <c r="C17">
        <v>3.41991803E-2</v>
      </c>
      <c r="D17">
        <v>7</v>
      </c>
      <c r="E17" s="2">
        <v>3.3924948199999999E-2</v>
      </c>
      <c r="F17" s="2">
        <v>-2.74232125E-4</v>
      </c>
      <c r="G17" s="2">
        <v>3.5336762399999999E-2</v>
      </c>
      <c r="H17" s="2">
        <v>1.1375821000000001E-3</v>
      </c>
      <c r="I17" s="2">
        <v>2.74232125E-4</v>
      </c>
      <c r="K17" s="2">
        <v>1.1375821000000001E-3</v>
      </c>
    </row>
    <row r="18" spans="1:11" x14ac:dyDescent="0.25">
      <c r="A18">
        <v>12</v>
      </c>
      <c r="B18">
        <v>4901</v>
      </c>
      <c r="C18">
        <v>0.13043594</v>
      </c>
      <c r="D18">
        <v>25</v>
      </c>
      <c r="E18" s="2">
        <v>0.12866507599999999</v>
      </c>
      <c r="F18" s="2">
        <v>-1.7708635999999999E-3</v>
      </c>
      <c r="G18" s="2">
        <v>0.12411405</v>
      </c>
      <c r="H18" s="2">
        <v>-6.3218900899999998E-3</v>
      </c>
      <c r="I18" s="2">
        <v>1.7708635999999999E-3</v>
      </c>
      <c r="K18" s="2">
        <v>6.3218900899999998E-3</v>
      </c>
    </row>
    <row r="19" spans="1:11" x14ac:dyDescent="0.25">
      <c r="A19">
        <v>13</v>
      </c>
      <c r="B19">
        <v>975</v>
      </c>
      <c r="C19">
        <v>2.5948794399999999E-2</v>
      </c>
      <c r="D19">
        <v>6</v>
      </c>
      <c r="E19" s="2">
        <v>2.9086490199999999E-2</v>
      </c>
      <c r="F19" s="2">
        <v>3.1376958399999999E-3</v>
      </c>
      <c r="G19" s="2">
        <v>3.0071686E-2</v>
      </c>
      <c r="H19" s="2">
        <v>4.12289166E-3</v>
      </c>
      <c r="I19" s="2">
        <v>3.1376958399999999E-3</v>
      </c>
      <c r="K19" s="2">
        <v>4.12289166E-3</v>
      </c>
    </row>
    <row r="20" spans="1:11" x14ac:dyDescent="0.25">
      <c r="A20">
        <v>14</v>
      </c>
      <c r="B20">
        <v>2368</v>
      </c>
      <c r="C20">
        <v>6.3022302700000005E-2</v>
      </c>
      <c r="D20">
        <v>13</v>
      </c>
      <c r="E20" s="2">
        <v>6.3825280400000003E-2</v>
      </c>
      <c r="F20" s="2">
        <v>8.0297772899999998E-4</v>
      </c>
      <c r="G20" s="2">
        <v>6.5428698699999996E-2</v>
      </c>
      <c r="H20" s="2">
        <v>2.4063960600000001E-3</v>
      </c>
      <c r="I20" s="2">
        <v>8.0297772899999998E-4</v>
      </c>
      <c r="K20" s="2">
        <v>2.4063960600000001E-3</v>
      </c>
    </row>
    <row r="21" spans="1:11" x14ac:dyDescent="0.25">
      <c r="A21">
        <v>15</v>
      </c>
      <c r="B21">
        <v>5325</v>
      </c>
      <c r="C21">
        <v>0.141720339</v>
      </c>
      <c r="D21">
        <v>27</v>
      </c>
      <c r="E21" s="2">
        <v>0.14108452799999999</v>
      </c>
      <c r="F21" s="2">
        <v>-6.3581044900000005E-4</v>
      </c>
      <c r="G21" s="2">
        <v>0.13330768300000001</v>
      </c>
      <c r="H21" s="2">
        <v>-8.4126555700000001E-3</v>
      </c>
      <c r="I21" s="2">
        <v>6.3581044900000005E-4</v>
      </c>
      <c r="K21" s="2">
        <v>8.4126555700000001E-3</v>
      </c>
    </row>
    <row r="22" spans="1:11" x14ac:dyDescent="0.25">
      <c r="A22">
        <v>16</v>
      </c>
      <c r="B22">
        <v>758</v>
      </c>
      <c r="C22">
        <v>2.0173524200000001E-2</v>
      </c>
      <c r="D22">
        <v>4</v>
      </c>
      <c r="E22" s="2">
        <v>1.9431871399999998E-2</v>
      </c>
      <c r="F22" s="2">
        <v>-7.4165285500000003E-4</v>
      </c>
      <c r="G22" s="2">
        <v>2.0108541600000002E-2</v>
      </c>
      <c r="H22" s="2">
        <v>-6.4982671600000001E-5</v>
      </c>
      <c r="I22" s="2">
        <v>7.4165285500000003E-4</v>
      </c>
      <c r="K22" s="2">
        <v>6.4982671600000001E-5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2"/>
  <sheetViews>
    <sheetView zoomScale="175" zoomScaleNormal="175" workbookViewId="0">
      <selection activeCell="J11" sqref="J11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10" width="13" customWidth="1"/>
    <col min="11" max="11" width="19.140625" customWidth="1"/>
    <col min="12" max="12" width="16.140625" customWidth="1"/>
  </cols>
  <sheetData>
    <row r="1" spans="1:12" x14ac:dyDescent="0.25">
      <c r="A1" t="s">
        <v>0</v>
      </c>
      <c r="B1" s="3">
        <v>1.2388450000000001E-2</v>
      </c>
    </row>
    <row r="2" spans="1:12" x14ac:dyDescent="0.25">
      <c r="A2" t="s">
        <v>1</v>
      </c>
      <c r="B2" s="3">
        <v>3.2390299999999999E-3</v>
      </c>
    </row>
    <row r="3" spans="1:12" x14ac:dyDescent="0.25">
      <c r="A3" t="s">
        <v>2</v>
      </c>
      <c r="B3" s="3">
        <v>2.9520879999999999E-2</v>
      </c>
      <c r="K3" s="4"/>
    </row>
    <row r="4" spans="1:12" x14ac:dyDescent="0.25">
      <c r="A4" t="s">
        <v>3</v>
      </c>
      <c r="B4" s="3">
        <f>L9</f>
        <v>1.204424269E-2</v>
      </c>
    </row>
    <row r="5" spans="1:12" x14ac:dyDescent="0.25">
      <c r="A5" t="s">
        <v>4</v>
      </c>
      <c r="B5">
        <v>300</v>
      </c>
    </row>
    <row r="6" spans="1:12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/>
      <c r="J6" s="1"/>
      <c r="K6" t="s">
        <v>13</v>
      </c>
      <c r="L6" t="s">
        <v>14</v>
      </c>
    </row>
    <row r="7" spans="1:12" x14ac:dyDescent="0.25">
      <c r="A7">
        <v>1</v>
      </c>
      <c r="B7">
        <v>4195</v>
      </c>
      <c r="C7">
        <v>0.111646351</v>
      </c>
      <c r="D7">
        <v>33</v>
      </c>
      <c r="E7" s="2">
        <v>0.11116830799999999</v>
      </c>
      <c r="F7" s="2">
        <v>-4.7804323299999998E-4</v>
      </c>
      <c r="G7" s="2">
        <v>0.109687783</v>
      </c>
      <c r="H7" s="2">
        <v>-1.9585680199999999E-3</v>
      </c>
      <c r="I7" s="2" cm="1">
        <f t="array" ref="I7:I22">ABS(F7:F22)</f>
        <v>4.7804323299999998E-4</v>
      </c>
      <c r="J7">
        <f xml:space="preserve"> LARGE(I6:I21,1)</f>
        <v>1.72285866E-3</v>
      </c>
      <c r="K7" s="2" cm="1">
        <f t="array" ref="K7:K22">ABS(H7:H22)</f>
        <v>1.9585680199999999E-3</v>
      </c>
      <c r="L7">
        <f xml:space="preserve"> LARGE(K6:K21,1)</f>
        <v>7.3600123099999996E-3</v>
      </c>
    </row>
    <row r="8" spans="1:12" x14ac:dyDescent="0.25">
      <c r="A8">
        <v>2</v>
      </c>
      <c r="B8">
        <v>3708</v>
      </c>
      <c r="C8">
        <v>9.8685261100000005E-2</v>
      </c>
      <c r="D8">
        <v>30</v>
      </c>
      <c r="E8" s="2">
        <v>0.10020143200000001</v>
      </c>
      <c r="F8" s="2">
        <v>1.51617132E-3</v>
      </c>
      <c r="G8" s="2">
        <v>0.100172996</v>
      </c>
      <c r="H8" s="2">
        <v>1.4877350400000001E-3</v>
      </c>
      <c r="I8" s="2">
        <v>1.51617132E-3</v>
      </c>
      <c r="J8">
        <f xml:space="preserve"> LARGE(I7:I22,2)</f>
        <v>1.51617132E-3</v>
      </c>
      <c r="K8" s="2">
        <v>1.4877350400000001E-3</v>
      </c>
      <c r="L8">
        <f xml:space="preserve"> LARGE(K7:K22,2)</f>
        <v>4.6842303800000004E-3</v>
      </c>
    </row>
    <row r="9" spans="1:12" x14ac:dyDescent="0.25">
      <c r="A9">
        <v>3</v>
      </c>
      <c r="B9">
        <v>3239</v>
      </c>
      <c r="C9">
        <v>8.6203225600000002E-2</v>
      </c>
      <c r="D9">
        <v>26</v>
      </c>
      <c r="E9" s="2">
        <v>8.5743061800000006E-2</v>
      </c>
      <c r="F9" s="2">
        <v>-4.60163862E-4</v>
      </c>
      <c r="G9" s="2">
        <v>8.6498064099999994E-2</v>
      </c>
      <c r="H9" s="2">
        <v>2.9483845599999998E-4</v>
      </c>
      <c r="I9" s="2">
        <v>4.60163862E-4</v>
      </c>
      <c r="J9">
        <f>SUM(J7:J8)</f>
        <v>3.23902998E-3</v>
      </c>
      <c r="K9" s="2">
        <v>2.9483845599999998E-4</v>
      </c>
      <c r="L9">
        <f>SUM(L7:L8)</f>
        <v>1.204424269E-2</v>
      </c>
    </row>
    <row r="10" spans="1:12" x14ac:dyDescent="0.25">
      <c r="A10">
        <v>4</v>
      </c>
      <c r="B10">
        <v>2715</v>
      </c>
      <c r="C10">
        <v>7.2257411999999993E-2</v>
      </c>
      <c r="D10">
        <v>22</v>
      </c>
      <c r="E10" s="2">
        <v>7.2023276600000005E-2</v>
      </c>
      <c r="F10" s="2">
        <v>-2.3413540600000001E-4</v>
      </c>
      <c r="G10" s="2">
        <v>7.3646923099999997E-2</v>
      </c>
      <c r="H10" s="2">
        <v>1.3895111E-3</v>
      </c>
      <c r="I10" s="2">
        <v>2.3413540600000001E-4</v>
      </c>
      <c r="J10" s="5">
        <f>J9-B2</f>
        <v>-1.9999999920083944E-11</v>
      </c>
      <c r="K10" s="2">
        <v>1.3895111E-3</v>
      </c>
      <c r="L10" s="5"/>
    </row>
    <row r="11" spans="1:12" x14ac:dyDescent="0.25">
      <c r="A11">
        <v>5</v>
      </c>
      <c r="B11">
        <v>1254</v>
      </c>
      <c r="C11">
        <v>3.3374141699999998E-2</v>
      </c>
      <c r="D11">
        <v>10</v>
      </c>
      <c r="E11" s="2">
        <v>3.2341092199999998E-2</v>
      </c>
      <c r="F11" s="2">
        <v>-1.0330494799999999E-3</v>
      </c>
      <c r="G11" s="2">
        <v>3.3940192799999998E-2</v>
      </c>
      <c r="H11" s="2">
        <v>5.6605107299999996E-4</v>
      </c>
      <c r="I11" s="2">
        <v>1.0330494799999999E-3</v>
      </c>
      <c r="K11" s="2">
        <v>5.6605107299999996E-4</v>
      </c>
    </row>
    <row r="12" spans="1:12" x14ac:dyDescent="0.25">
      <c r="A12">
        <v>6</v>
      </c>
      <c r="B12">
        <v>1112</v>
      </c>
      <c r="C12">
        <v>2.95949327E-2</v>
      </c>
      <c r="D12">
        <v>9</v>
      </c>
      <c r="E12" s="2">
        <v>2.9051029499999999E-2</v>
      </c>
      <c r="F12" s="2">
        <v>-5.4390312300000004E-4</v>
      </c>
      <c r="G12" s="2">
        <v>3.0109564200000001E-2</v>
      </c>
      <c r="H12" s="2">
        <v>5.1463154799999996E-4</v>
      </c>
      <c r="I12" s="2">
        <v>5.4390312300000004E-4</v>
      </c>
      <c r="K12" s="2">
        <v>5.1463154799999996E-4</v>
      </c>
    </row>
    <row r="13" spans="1:12" x14ac:dyDescent="0.25">
      <c r="A13">
        <v>7</v>
      </c>
      <c r="B13">
        <v>2020</v>
      </c>
      <c r="C13">
        <v>5.3760579099999997E-2</v>
      </c>
      <c r="D13">
        <v>17</v>
      </c>
      <c r="E13" s="2">
        <v>5.54834378E-2</v>
      </c>
      <c r="F13" s="2">
        <v>1.72285866E-3</v>
      </c>
      <c r="G13" s="2">
        <v>5.7006343199999997E-2</v>
      </c>
      <c r="H13" s="2">
        <v>3.2457640700000001E-3</v>
      </c>
      <c r="I13" s="2">
        <v>1.72285866E-3</v>
      </c>
      <c r="K13" s="2">
        <v>3.2457640700000001E-3</v>
      </c>
    </row>
    <row r="14" spans="1:12" x14ac:dyDescent="0.25">
      <c r="A14">
        <v>8</v>
      </c>
      <c r="B14">
        <v>403</v>
      </c>
      <c r="C14">
        <v>1.0725501700000001E-2</v>
      </c>
      <c r="D14">
        <v>3</v>
      </c>
      <c r="E14" s="2">
        <v>9.6463742200000001E-3</v>
      </c>
      <c r="F14" s="2">
        <v>-1.0791274599999999E-3</v>
      </c>
      <c r="G14" s="2">
        <v>9.9678721499999994E-3</v>
      </c>
      <c r="H14" s="2">
        <v>-7.5762952899999995E-4</v>
      </c>
      <c r="I14" s="2">
        <v>1.0791274599999999E-3</v>
      </c>
      <c r="K14" s="2">
        <v>7.5762952899999995E-4</v>
      </c>
    </row>
    <row r="15" spans="1:12" x14ac:dyDescent="0.25">
      <c r="A15">
        <v>9</v>
      </c>
      <c r="B15">
        <v>1976</v>
      </c>
      <c r="C15">
        <v>5.2589556599999997E-2</v>
      </c>
      <c r="D15">
        <v>16</v>
      </c>
      <c r="E15" s="2">
        <v>5.2081468200000001E-2</v>
      </c>
      <c r="F15" s="2">
        <v>-5.0808839000000003E-4</v>
      </c>
      <c r="G15" s="2">
        <v>5.3917126599999997E-2</v>
      </c>
      <c r="H15" s="2">
        <v>1.3275700100000001E-3</v>
      </c>
      <c r="I15" s="2">
        <v>5.0808839000000003E-4</v>
      </c>
      <c r="K15" s="2">
        <v>1.3275700100000001E-3</v>
      </c>
    </row>
    <row r="16" spans="1:12" x14ac:dyDescent="0.25">
      <c r="A16">
        <v>10</v>
      </c>
      <c r="B16">
        <v>1340</v>
      </c>
      <c r="C16">
        <v>3.56629584E-2</v>
      </c>
      <c r="D16">
        <v>11</v>
      </c>
      <c r="E16" s="2">
        <v>3.5608773500000003E-2</v>
      </c>
      <c r="F16" s="2">
        <v>-5.4184928300000002E-5</v>
      </c>
      <c r="G16" s="2">
        <v>3.6947030200000001E-2</v>
      </c>
      <c r="H16" s="2">
        <v>1.2840718E-3</v>
      </c>
      <c r="I16" s="2">
        <v>5.4184928300000002E-5</v>
      </c>
      <c r="K16" s="2">
        <v>1.2840718E-3</v>
      </c>
    </row>
    <row r="17" spans="1:11" x14ac:dyDescent="0.25">
      <c r="A17">
        <v>11</v>
      </c>
      <c r="B17">
        <v>1285</v>
      </c>
      <c r="C17">
        <v>3.41991803E-2</v>
      </c>
      <c r="D17">
        <v>11</v>
      </c>
      <c r="E17" s="2">
        <v>3.5608773500000003E-2</v>
      </c>
      <c r="F17" s="2">
        <v>1.40959322E-3</v>
      </c>
      <c r="G17" s="2">
        <v>3.6947030200000001E-2</v>
      </c>
      <c r="H17" s="2">
        <v>2.7478499499999998E-3</v>
      </c>
      <c r="I17" s="2">
        <v>1.40959322E-3</v>
      </c>
      <c r="K17" s="2">
        <v>2.7478499499999998E-3</v>
      </c>
    </row>
    <row r="18" spans="1:11" x14ac:dyDescent="0.25">
      <c r="A18">
        <v>12</v>
      </c>
      <c r="B18">
        <v>4901</v>
      </c>
      <c r="C18">
        <v>0.13043594</v>
      </c>
      <c r="D18">
        <v>38</v>
      </c>
      <c r="E18" s="2">
        <v>0.130595345</v>
      </c>
      <c r="F18" s="2">
        <v>1.5940492800000001E-4</v>
      </c>
      <c r="G18" s="2">
        <v>0.12575170899999999</v>
      </c>
      <c r="H18" s="2">
        <v>-4.6842303800000004E-3</v>
      </c>
      <c r="I18" s="2">
        <v>1.5940492800000001E-4</v>
      </c>
      <c r="K18" s="2">
        <v>4.6842303800000004E-3</v>
      </c>
    </row>
    <row r="19" spans="1:11" x14ac:dyDescent="0.25">
      <c r="A19">
        <v>13</v>
      </c>
      <c r="B19">
        <v>975</v>
      </c>
      <c r="C19">
        <v>2.5948794399999999E-2</v>
      </c>
      <c r="D19">
        <v>8</v>
      </c>
      <c r="E19" s="2">
        <v>2.5805729600000001E-2</v>
      </c>
      <c r="F19" s="2">
        <v>-1.4306474600000001E-4</v>
      </c>
      <c r="G19" s="2">
        <v>2.7020347600000001E-2</v>
      </c>
      <c r="H19" s="2">
        <v>1.0715532600000001E-3</v>
      </c>
      <c r="I19" s="2">
        <v>1.4306474600000001E-4</v>
      </c>
      <c r="K19" s="2">
        <v>1.0715532600000001E-3</v>
      </c>
    </row>
    <row r="20" spans="1:11" x14ac:dyDescent="0.25">
      <c r="A20">
        <v>14</v>
      </c>
      <c r="B20">
        <v>2368</v>
      </c>
      <c r="C20">
        <v>6.3022302700000005E-2</v>
      </c>
      <c r="D20">
        <v>19</v>
      </c>
      <c r="E20" s="2">
        <v>6.2063563099999997E-2</v>
      </c>
      <c r="F20" s="2">
        <v>-9.5873954100000002E-4</v>
      </c>
      <c r="G20" s="2">
        <v>6.3843809200000004E-2</v>
      </c>
      <c r="H20" s="2">
        <v>8.2150655400000001E-4</v>
      </c>
      <c r="I20" s="2">
        <v>9.5873954100000002E-4</v>
      </c>
      <c r="K20" s="2">
        <v>8.2150655400000001E-4</v>
      </c>
    </row>
    <row r="21" spans="1:11" x14ac:dyDescent="0.25">
      <c r="A21">
        <v>15</v>
      </c>
      <c r="B21">
        <v>5325</v>
      </c>
      <c r="C21">
        <v>0.141720339</v>
      </c>
      <c r="D21">
        <v>41</v>
      </c>
      <c r="E21" s="2">
        <v>0.14310653500000001</v>
      </c>
      <c r="F21" s="2">
        <v>1.3861968300000001E-3</v>
      </c>
      <c r="G21" s="2">
        <v>0.134360326</v>
      </c>
      <c r="H21" s="2">
        <v>-7.3600123099999996E-3</v>
      </c>
      <c r="I21" s="2">
        <v>1.3861968300000001E-3</v>
      </c>
      <c r="K21" s="2">
        <v>7.3600123099999996E-3</v>
      </c>
    </row>
    <row r="22" spans="1:11" x14ac:dyDescent="0.25">
      <c r="A22">
        <v>16</v>
      </c>
      <c r="B22">
        <v>758</v>
      </c>
      <c r="C22">
        <v>2.0173524200000001E-2</v>
      </c>
      <c r="D22">
        <v>6</v>
      </c>
      <c r="E22" s="2">
        <v>1.9471799500000001E-2</v>
      </c>
      <c r="F22" s="2">
        <v>-7.0172478300000005E-4</v>
      </c>
      <c r="G22" s="2">
        <v>2.0182881600000001E-2</v>
      </c>
      <c r="H22" s="2">
        <v>9.3573757300000002E-6</v>
      </c>
      <c r="I22" s="2">
        <v>7.0172478300000005E-4</v>
      </c>
      <c r="K22" s="2">
        <v>9.3573757300000002E-6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"/>
  <sheetViews>
    <sheetView zoomScale="175" zoomScaleNormal="175" workbookViewId="0">
      <selection activeCell="J11" sqref="J11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10" width="13" customWidth="1"/>
    <col min="11" max="11" width="19.140625" customWidth="1"/>
    <col min="12" max="12" width="16.140625" customWidth="1"/>
  </cols>
  <sheetData>
    <row r="1" spans="1:12" x14ac:dyDescent="0.25">
      <c r="A1" t="s">
        <v>0</v>
      </c>
      <c r="B1" s="3">
        <v>1.1558242999999999E-2</v>
      </c>
    </row>
    <row r="2" spans="1:12" x14ac:dyDescent="0.25">
      <c r="A2" t="s">
        <v>1</v>
      </c>
      <c r="B2" s="3">
        <v>2.7974950000000001E-3</v>
      </c>
    </row>
    <row r="3" spans="1:12" x14ac:dyDescent="0.25">
      <c r="A3" t="s">
        <v>2</v>
      </c>
      <c r="B3" s="3">
        <v>3.4428743999999997E-2</v>
      </c>
      <c r="K3" s="4"/>
    </row>
    <row r="4" spans="1:12" x14ac:dyDescent="0.25">
      <c r="A4" t="s">
        <v>3</v>
      </c>
      <c r="B4" s="3">
        <f>L9</f>
        <v>1.304366144E-2</v>
      </c>
    </row>
    <row r="5" spans="1:12" x14ac:dyDescent="0.25">
      <c r="A5" t="s">
        <v>4</v>
      </c>
      <c r="B5">
        <v>400</v>
      </c>
    </row>
    <row r="6" spans="1:12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/>
      <c r="J6" s="1"/>
      <c r="K6" t="s">
        <v>13</v>
      </c>
      <c r="L6" t="s">
        <v>14</v>
      </c>
    </row>
    <row r="7" spans="1:12" x14ac:dyDescent="0.25">
      <c r="A7">
        <v>1</v>
      </c>
      <c r="B7">
        <v>4195</v>
      </c>
      <c r="C7">
        <v>0.111646351</v>
      </c>
      <c r="D7">
        <v>44</v>
      </c>
      <c r="E7" s="2">
        <v>0.11117682500000001</v>
      </c>
      <c r="F7" s="2">
        <v>-4.69526151E-4</v>
      </c>
      <c r="G7" s="2">
        <v>0.109616719</v>
      </c>
      <c r="H7" s="2">
        <v>-2.0296321499999998E-3</v>
      </c>
      <c r="I7" s="2" cm="1">
        <f t="array" ref="I7:I22">ABS(F7:F22)</f>
        <v>4.69526151E-4</v>
      </c>
      <c r="J7">
        <f xml:space="preserve"> LARGE(I6:I21,1)</f>
        <v>1.43483146E-3</v>
      </c>
      <c r="K7" s="2" cm="1">
        <f t="array" ref="K7:K22">ABS(H7:H22)</f>
        <v>2.0296321499999998E-3</v>
      </c>
      <c r="L7">
        <f xml:space="preserve"> LARGE(K6:K21,1)</f>
        <v>9.0006356899999997E-3</v>
      </c>
    </row>
    <row r="8" spans="1:12" x14ac:dyDescent="0.25">
      <c r="A8">
        <v>2</v>
      </c>
      <c r="B8">
        <v>3708</v>
      </c>
      <c r="C8">
        <v>9.8685261100000005E-2</v>
      </c>
      <c r="D8">
        <v>39</v>
      </c>
      <c r="E8" s="2">
        <v>9.7250429599999993E-2</v>
      </c>
      <c r="F8" s="2">
        <v>-1.43483146E-3</v>
      </c>
      <c r="G8" s="2">
        <v>9.7208049300000002E-2</v>
      </c>
      <c r="H8" s="2">
        <v>-1.4772117799999999E-3</v>
      </c>
      <c r="I8" s="2">
        <v>1.43483146E-3</v>
      </c>
      <c r="J8">
        <f xml:space="preserve"> LARGE(I7:I22,2)</f>
        <v>1.3626631499999999E-3</v>
      </c>
      <c r="K8" s="2">
        <v>1.4772117799999999E-3</v>
      </c>
      <c r="L8">
        <f xml:space="preserve"> LARGE(K7:K22,2)</f>
        <v>4.04302575E-3</v>
      </c>
    </row>
    <row r="9" spans="1:12" x14ac:dyDescent="0.25">
      <c r="A9">
        <v>3</v>
      </c>
      <c r="B9">
        <v>3239</v>
      </c>
      <c r="C9">
        <v>8.6203225600000002E-2</v>
      </c>
      <c r="D9">
        <v>35</v>
      </c>
      <c r="E9" s="2">
        <v>8.6493181899999994E-2</v>
      </c>
      <c r="F9" s="2">
        <v>2.89956234E-4</v>
      </c>
      <c r="G9" s="2">
        <v>8.7126005100000001E-2</v>
      </c>
      <c r="H9" s="2">
        <v>9.2277950800000001E-4</v>
      </c>
      <c r="I9" s="2">
        <v>2.89956234E-4</v>
      </c>
      <c r="J9">
        <f>SUM(J7:J8)</f>
        <v>2.7974946099999999E-3</v>
      </c>
      <c r="K9" s="2">
        <v>9.2277950800000001E-4</v>
      </c>
      <c r="L9">
        <f>SUM(L7:L8)</f>
        <v>1.304366144E-2</v>
      </c>
    </row>
    <row r="10" spans="1:12" x14ac:dyDescent="0.25">
      <c r="A10">
        <v>4</v>
      </c>
      <c r="B10">
        <v>2715</v>
      </c>
      <c r="C10">
        <v>7.2257411999999993E-2</v>
      </c>
      <c r="D10">
        <v>29</v>
      </c>
      <c r="E10" s="2">
        <v>7.122771E-2</v>
      </c>
      <c r="F10" s="2">
        <v>-1.0297020800000001E-3</v>
      </c>
      <c r="G10" s="2">
        <v>7.2798889800000002E-2</v>
      </c>
      <c r="H10" s="2">
        <v>5.4147771000000004E-4</v>
      </c>
      <c r="I10" s="2">
        <v>1.0297020800000001E-3</v>
      </c>
      <c r="J10" s="5">
        <f>J9-B2</f>
        <v>-3.9000000017636038E-10</v>
      </c>
      <c r="K10" s="2">
        <v>5.4147771000000004E-4</v>
      </c>
      <c r="L10" s="5"/>
    </row>
    <row r="11" spans="1:12" x14ac:dyDescent="0.25">
      <c r="A11">
        <v>5</v>
      </c>
      <c r="B11">
        <v>1254</v>
      </c>
      <c r="C11">
        <v>3.3374141699999998E-2</v>
      </c>
      <c r="D11">
        <v>14</v>
      </c>
      <c r="E11" s="2">
        <v>3.3800522200000002E-2</v>
      </c>
      <c r="F11" s="2">
        <v>4.2638054600000001E-4</v>
      </c>
      <c r="G11" s="2">
        <v>3.50422466E-2</v>
      </c>
      <c r="H11" s="2">
        <v>1.6681049300000001E-3</v>
      </c>
      <c r="I11" s="2">
        <v>4.2638054600000001E-4</v>
      </c>
      <c r="K11" s="2">
        <v>1.6681049300000001E-3</v>
      </c>
    </row>
    <row r="12" spans="1:12" x14ac:dyDescent="0.25">
      <c r="A12">
        <v>6</v>
      </c>
      <c r="B12">
        <v>1112</v>
      </c>
      <c r="C12">
        <v>2.95949327E-2</v>
      </c>
      <c r="D12">
        <v>12</v>
      </c>
      <c r="E12" s="2">
        <v>2.9470841599999999E-2</v>
      </c>
      <c r="F12" s="2">
        <v>-1.2409105699999999E-4</v>
      </c>
      <c r="G12" s="2">
        <v>3.0797175400000001E-2</v>
      </c>
      <c r="H12" s="2">
        <v>1.20224273E-3</v>
      </c>
      <c r="I12" s="2">
        <v>1.2409105699999999E-4</v>
      </c>
      <c r="K12" s="2">
        <v>1.20224273E-3</v>
      </c>
    </row>
    <row r="13" spans="1:12" x14ac:dyDescent="0.25">
      <c r="A13">
        <v>7</v>
      </c>
      <c r="B13">
        <v>2020</v>
      </c>
      <c r="C13">
        <v>5.3760579099999997E-2</v>
      </c>
      <c r="D13">
        <v>22</v>
      </c>
      <c r="E13" s="2">
        <v>5.3842033599999999E-2</v>
      </c>
      <c r="F13" s="2">
        <v>8.1454487000000002E-5</v>
      </c>
      <c r="G13" s="2">
        <v>5.5573696899999997E-2</v>
      </c>
      <c r="H13" s="2">
        <v>1.8131177599999999E-3</v>
      </c>
      <c r="I13" s="2">
        <v>8.1454487000000002E-5</v>
      </c>
      <c r="K13" s="2">
        <v>1.8131177599999999E-3</v>
      </c>
    </row>
    <row r="14" spans="1:12" x14ac:dyDescent="0.25">
      <c r="A14">
        <v>8</v>
      </c>
      <c r="B14">
        <v>403</v>
      </c>
      <c r="C14">
        <v>1.0725501700000001E-2</v>
      </c>
      <c r="D14">
        <v>4</v>
      </c>
      <c r="E14" s="2">
        <v>9.6301917099999995E-3</v>
      </c>
      <c r="F14" s="2">
        <v>-1.0953099700000001E-3</v>
      </c>
      <c r="G14" s="2">
        <v>1.00616352E-2</v>
      </c>
      <c r="H14" s="2">
        <v>-6.6386650799999997E-4</v>
      </c>
      <c r="I14" s="2">
        <v>1.0953099700000001E-3</v>
      </c>
      <c r="K14" s="2">
        <v>6.6386650799999997E-4</v>
      </c>
    </row>
    <row r="15" spans="1:12" x14ac:dyDescent="0.25">
      <c r="A15">
        <v>9</v>
      </c>
      <c r="B15">
        <v>1976</v>
      </c>
      <c r="C15">
        <v>5.2589556599999997E-2</v>
      </c>
      <c r="D15">
        <v>22</v>
      </c>
      <c r="E15" s="2">
        <v>5.3842033599999999E-2</v>
      </c>
      <c r="F15" s="2">
        <v>1.2524770000000001E-3</v>
      </c>
      <c r="G15" s="2">
        <v>5.5573696899999997E-2</v>
      </c>
      <c r="H15" s="2">
        <v>2.9841402799999999E-3</v>
      </c>
      <c r="I15" s="2">
        <v>1.2524770000000001E-3</v>
      </c>
      <c r="K15" s="2">
        <v>2.9841402799999999E-3</v>
      </c>
    </row>
    <row r="16" spans="1:12" x14ac:dyDescent="0.25">
      <c r="A16">
        <v>10</v>
      </c>
      <c r="B16">
        <v>1340</v>
      </c>
      <c r="C16">
        <v>3.56629584E-2</v>
      </c>
      <c r="D16">
        <v>15</v>
      </c>
      <c r="E16" s="2">
        <v>3.6456357299999999E-2</v>
      </c>
      <c r="F16" s="2">
        <v>7.9339883699999997E-4</v>
      </c>
      <c r="G16" s="2">
        <v>3.7940324099999999E-2</v>
      </c>
      <c r="H16" s="2">
        <v>2.2773656699999999E-3</v>
      </c>
      <c r="I16" s="2">
        <v>7.9339883699999997E-4</v>
      </c>
      <c r="K16" s="2">
        <v>2.2773656699999999E-3</v>
      </c>
    </row>
    <row r="17" spans="1:11" x14ac:dyDescent="0.25">
      <c r="A17">
        <v>11</v>
      </c>
      <c r="B17">
        <v>1285</v>
      </c>
      <c r="C17">
        <v>3.41991803E-2</v>
      </c>
      <c r="D17">
        <v>14</v>
      </c>
      <c r="E17" s="2">
        <v>3.3800522200000002E-2</v>
      </c>
      <c r="F17" s="2">
        <v>-3.9865804400000002E-4</v>
      </c>
      <c r="G17" s="2">
        <v>3.50422466E-2</v>
      </c>
      <c r="H17" s="2">
        <v>8.4306633800000001E-4</v>
      </c>
      <c r="I17" s="2">
        <v>3.9865804400000002E-4</v>
      </c>
      <c r="K17" s="2">
        <v>8.4306633800000001E-4</v>
      </c>
    </row>
    <row r="18" spans="1:11" x14ac:dyDescent="0.25">
      <c r="A18">
        <v>12</v>
      </c>
      <c r="B18">
        <v>4901</v>
      </c>
      <c r="C18">
        <v>0.13043594</v>
      </c>
      <c r="D18">
        <v>51</v>
      </c>
      <c r="E18" s="2">
        <v>0.13179860299999999</v>
      </c>
      <c r="F18" s="2">
        <v>1.3626631499999999E-3</v>
      </c>
      <c r="G18" s="2">
        <v>0.126392914</v>
      </c>
      <c r="H18" s="2">
        <v>-4.04302575E-3</v>
      </c>
      <c r="I18" s="2">
        <v>1.3626631499999999E-3</v>
      </c>
      <c r="K18" s="2">
        <v>4.04302575E-3</v>
      </c>
    </row>
    <row r="19" spans="1:11" x14ac:dyDescent="0.25">
      <c r="A19">
        <v>13</v>
      </c>
      <c r="B19">
        <v>975</v>
      </c>
      <c r="C19">
        <v>2.5948794399999999E-2</v>
      </c>
      <c r="D19">
        <v>11</v>
      </c>
      <c r="E19" s="2">
        <v>2.66364631E-2</v>
      </c>
      <c r="F19" s="2">
        <v>6.8766867400000002E-4</v>
      </c>
      <c r="G19" s="2">
        <v>2.7858279900000001E-2</v>
      </c>
      <c r="H19" s="2">
        <v>1.90948555E-3</v>
      </c>
      <c r="I19" s="2">
        <v>6.8766867400000002E-4</v>
      </c>
      <c r="K19" s="2">
        <v>1.90948555E-3</v>
      </c>
    </row>
    <row r="20" spans="1:11" x14ac:dyDescent="0.25">
      <c r="A20">
        <v>14</v>
      </c>
      <c r="B20">
        <v>2368</v>
      </c>
      <c r="C20">
        <v>6.3022302700000005E-2</v>
      </c>
      <c r="D20">
        <v>26</v>
      </c>
      <c r="E20" s="2">
        <v>6.3907425200000006E-2</v>
      </c>
      <c r="F20" s="2">
        <v>8.8512252299999998E-4</v>
      </c>
      <c r="G20" s="2">
        <v>6.5574105100000002E-2</v>
      </c>
      <c r="H20" s="2">
        <v>2.5518024099999998E-3</v>
      </c>
      <c r="I20" s="2">
        <v>8.8512252299999998E-4</v>
      </c>
      <c r="K20" s="2">
        <v>2.5518024099999998E-3</v>
      </c>
    </row>
    <row r="21" spans="1:11" x14ac:dyDescent="0.25">
      <c r="A21">
        <v>15</v>
      </c>
      <c r="B21">
        <v>5325</v>
      </c>
      <c r="C21">
        <v>0.141720339</v>
      </c>
      <c r="D21">
        <v>54</v>
      </c>
      <c r="E21" s="2">
        <v>0.14094895900000001</v>
      </c>
      <c r="F21" s="2">
        <v>-7.7137966400000005E-4</v>
      </c>
      <c r="G21" s="2">
        <v>0.13271970299999999</v>
      </c>
      <c r="H21" s="2">
        <v>-9.0006356899999997E-3</v>
      </c>
      <c r="I21" s="2">
        <v>7.7137966400000005E-4</v>
      </c>
      <c r="K21" s="2">
        <v>9.0006356899999997E-3</v>
      </c>
    </row>
    <row r="22" spans="1:11" x14ac:dyDescent="0.25">
      <c r="A22">
        <v>16</v>
      </c>
      <c r="B22">
        <v>758</v>
      </c>
      <c r="C22">
        <v>2.0173524200000001E-2</v>
      </c>
      <c r="D22">
        <v>8</v>
      </c>
      <c r="E22" s="2">
        <v>1.9717901199999999E-2</v>
      </c>
      <c r="F22" s="2">
        <v>-4.5562302500000001E-4</v>
      </c>
      <c r="G22" s="2">
        <v>2.0674313199999999E-2</v>
      </c>
      <c r="H22" s="2">
        <v>5.00788992E-4</v>
      </c>
      <c r="I22" s="2">
        <v>4.5562302500000001E-4</v>
      </c>
      <c r="K22" s="2">
        <v>5.00788992E-4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175" zoomScaleNormal="175" workbookViewId="0">
      <selection activeCell="J11" sqref="J11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10" width="13" customWidth="1"/>
    <col min="11" max="11" width="19.140625" customWidth="1"/>
    <col min="12" max="12" width="16.140625" customWidth="1"/>
  </cols>
  <sheetData>
    <row r="1" spans="1:12" x14ac:dyDescent="0.25">
      <c r="A1" t="s">
        <v>0</v>
      </c>
      <c r="B1" s="3">
        <v>1.0206845000000001E-2</v>
      </c>
    </row>
    <row r="2" spans="1:12" x14ac:dyDescent="0.25">
      <c r="A2" t="s">
        <v>1</v>
      </c>
      <c r="B2" s="3">
        <v>2.1976349999999999E-3</v>
      </c>
    </row>
    <row r="3" spans="1:12" x14ac:dyDescent="0.25">
      <c r="A3" t="s">
        <v>2</v>
      </c>
      <c r="B3" s="3">
        <v>3.1587522E-2</v>
      </c>
      <c r="K3" s="4"/>
    </row>
    <row r="4" spans="1:12" x14ac:dyDescent="0.25">
      <c r="A4" t="s">
        <v>3</v>
      </c>
      <c r="B4" s="3">
        <f>L9</f>
        <v>1.3330325649999999E-2</v>
      </c>
    </row>
    <row r="5" spans="1:12" x14ac:dyDescent="0.25">
      <c r="A5" t="s">
        <v>4</v>
      </c>
      <c r="B5">
        <v>500</v>
      </c>
    </row>
    <row r="6" spans="1:12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/>
      <c r="J6" s="1"/>
      <c r="K6" t="s">
        <v>13</v>
      </c>
      <c r="L6" t="s">
        <v>14</v>
      </c>
    </row>
    <row r="7" spans="1:12" x14ac:dyDescent="0.25">
      <c r="A7">
        <v>1</v>
      </c>
      <c r="B7">
        <v>4195</v>
      </c>
      <c r="C7">
        <v>0.111646351</v>
      </c>
      <c r="D7">
        <v>55</v>
      </c>
      <c r="E7" s="2">
        <v>0.11122512699999999</v>
      </c>
      <c r="F7" s="2">
        <v>-4.2122404800000002E-4</v>
      </c>
      <c r="G7" s="2">
        <v>0.109742533</v>
      </c>
      <c r="H7" s="2">
        <v>-1.90381773E-3</v>
      </c>
      <c r="I7" s="2" cm="1">
        <f t="array" ref="I7:I22">ABS(F7:F22)</f>
        <v>4.2122404800000002E-4</v>
      </c>
      <c r="J7">
        <f xml:space="preserve"> LARGE(I6:I21,1)</f>
        <v>1.3455509599999999E-3</v>
      </c>
      <c r="K7" s="2" cm="1">
        <f t="array" ref="K7:K22">ABS(H7:H22)</f>
        <v>1.90381773E-3</v>
      </c>
      <c r="L7">
        <f xml:space="preserve"> LARGE(K6:K21,1)</f>
        <v>7.9613271999999999E-3</v>
      </c>
    </row>
    <row r="8" spans="1:12" x14ac:dyDescent="0.25">
      <c r="A8">
        <v>2</v>
      </c>
      <c r="B8">
        <v>3708</v>
      </c>
      <c r="C8">
        <v>9.8685261100000005E-2</v>
      </c>
      <c r="D8">
        <v>49</v>
      </c>
      <c r="E8" s="2">
        <v>9.8130632600000003E-2</v>
      </c>
      <c r="F8" s="2">
        <v>-5.54628444E-4</v>
      </c>
      <c r="G8" s="2">
        <v>9.8125643700000001E-2</v>
      </c>
      <c r="H8" s="2">
        <v>-5.5961741799999995E-4</v>
      </c>
      <c r="I8" s="2">
        <v>5.54628444E-4</v>
      </c>
      <c r="J8">
        <f xml:space="preserve"> LARGE(I7:I22,2)</f>
        <v>8.52083761E-4</v>
      </c>
      <c r="K8" s="2">
        <v>5.5961741799999995E-4</v>
      </c>
      <c r="L8">
        <f xml:space="preserve"> LARGE(K7:K22,2)</f>
        <v>5.3689984499999998E-3</v>
      </c>
    </row>
    <row r="9" spans="1:12" x14ac:dyDescent="0.25">
      <c r="A9">
        <v>3</v>
      </c>
      <c r="B9">
        <v>3239</v>
      </c>
      <c r="C9">
        <v>8.6203225600000002E-2</v>
      </c>
      <c r="D9">
        <v>43</v>
      </c>
      <c r="E9" s="2">
        <v>8.5370750400000001E-2</v>
      </c>
      <c r="F9" s="2">
        <v>-8.3247521099999997E-4</v>
      </c>
      <c r="G9" s="2">
        <v>8.6302780600000004E-2</v>
      </c>
      <c r="H9" s="2">
        <v>9.9555003800000006E-5</v>
      </c>
      <c r="I9" s="2">
        <v>8.3247521099999997E-4</v>
      </c>
      <c r="J9">
        <f>SUM(J7:J8)</f>
        <v>2.1976347209999997E-3</v>
      </c>
      <c r="K9" s="2">
        <v>9.9555003800000006E-5</v>
      </c>
      <c r="L9">
        <f>SUM(L7:L8)</f>
        <v>1.3330325649999999E-2</v>
      </c>
    </row>
    <row r="10" spans="1:12" x14ac:dyDescent="0.25">
      <c r="A10">
        <v>4</v>
      </c>
      <c r="B10">
        <v>2715</v>
      </c>
      <c r="C10">
        <v>7.2257411999999993E-2</v>
      </c>
      <c r="D10">
        <v>37</v>
      </c>
      <c r="E10" s="2">
        <v>7.2677790699999995E-2</v>
      </c>
      <c r="F10" s="2">
        <v>4.20378626E-4</v>
      </c>
      <c r="G10" s="2">
        <v>7.4397528300000001E-2</v>
      </c>
      <c r="H10" s="2">
        <v>2.1401162799999998E-3</v>
      </c>
      <c r="I10" s="2">
        <v>4.20378626E-4</v>
      </c>
      <c r="J10" s="5">
        <f>J9-B2</f>
        <v>-2.7900000018621363E-10</v>
      </c>
      <c r="K10" s="2">
        <v>2.1401162799999998E-3</v>
      </c>
      <c r="L10" s="5"/>
    </row>
    <row r="11" spans="1:12" x14ac:dyDescent="0.25">
      <c r="A11">
        <v>5</v>
      </c>
      <c r="B11">
        <v>1254</v>
      </c>
      <c r="C11">
        <v>3.3374141699999998E-2</v>
      </c>
      <c r="D11">
        <v>17</v>
      </c>
      <c r="E11" s="2">
        <v>3.2948157399999997E-2</v>
      </c>
      <c r="F11" s="2">
        <v>-4.2598429199999999E-4</v>
      </c>
      <c r="G11" s="2">
        <v>3.4397528300000001E-2</v>
      </c>
      <c r="H11" s="2">
        <v>1.0233866299999999E-3</v>
      </c>
      <c r="I11" s="2">
        <v>4.2598429199999999E-4</v>
      </c>
      <c r="K11" s="2">
        <v>1.0233866299999999E-3</v>
      </c>
    </row>
    <row r="12" spans="1:12" x14ac:dyDescent="0.25">
      <c r="A12">
        <v>6</v>
      </c>
      <c r="B12">
        <v>1112</v>
      </c>
      <c r="C12">
        <v>2.95949327E-2</v>
      </c>
      <c r="D12">
        <v>16</v>
      </c>
      <c r="E12" s="2">
        <v>3.0940483599999999E-2</v>
      </c>
      <c r="F12" s="2">
        <v>1.3455509599999999E-3</v>
      </c>
      <c r="G12" s="2">
        <v>3.2008238899999999E-2</v>
      </c>
      <c r="H12" s="2">
        <v>2.4133062599999999E-3</v>
      </c>
      <c r="I12" s="2">
        <v>1.3455509599999999E-3</v>
      </c>
      <c r="K12" s="2">
        <v>2.4133062599999999E-3</v>
      </c>
    </row>
    <row r="13" spans="1:12" x14ac:dyDescent="0.25">
      <c r="A13">
        <v>7</v>
      </c>
      <c r="B13">
        <v>2020</v>
      </c>
      <c r="C13">
        <v>5.3760579099999997E-2</v>
      </c>
      <c r="D13">
        <v>28</v>
      </c>
      <c r="E13" s="2">
        <v>5.4608726699999999E-2</v>
      </c>
      <c r="F13" s="2">
        <v>8.4814756499999996E-4</v>
      </c>
      <c r="G13" s="2">
        <v>5.6477857899999998E-2</v>
      </c>
      <c r="H13" s="2">
        <v>2.7172787500000001E-3</v>
      </c>
      <c r="I13" s="2">
        <v>8.4814756499999996E-4</v>
      </c>
      <c r="K13" s="2">
        <v>2.7172787500000001E-3</v>
      </c>
    </row>
    <row r="14" spans="1:12" x14ac:dyDescent="0.25">
      <c r="A14">
        <v>8</v>
      </c>
      <c r="B14">
        <v>403</v>
      </c>
      <c r="C14">
        <v>1.0725501700000001E-2</v>
      </c>
      <c r="D14">
        <v>6</v>
      </c>
      <c r="E14" s="2">
        <v>1.15775854E-2</v>
      </c>
      <c r="F14" s="2">
        <v>8.52083761E-4</v>
      </c>
      <c r="G14" s="2">
        <v>1.19876416E-2</v>
      </c>
      <c r="H14" s="2">
        <v>1.26213993E-3</v>
      </c>
      <c r="I14" s="2">
        <v>8.52083761E-4</v>
      </c>
      <c r="K14" s="2">
        <v>1.26213993E-3</v>
      </c>
    </row>
    <row r="15" spans="1:12" x14ac:dyDescent="0.25">
      <c r="A15">
        <v>9</v>
      </c>
      <c r="B15">
        <v>1976</v>
      </c>
      <c r="C15">
        <v>5.2589556599999997E-2</v>
      </c>
      <c r="D15">
        <v>27</v>
      </c>
      <c r="E15" s="2">
        <v>5.2757205299999999E-2</v>
      </c>
      <c r="F15" s="2">
        <v>1.6764870999999999E-4</v>
      </c>
      <c r="G15" s="2">
        <v>5.4376931000000003E-2</v>
      </c>
      <c r="H15" s="2">
        <v>1.78737439E-3</v>
      </c>
      <c r="I15" s="2">
        <v>1.6764870999999999E-4</v>
      </c>
      <c r="K15" s="2">
        <v>1.78737439E-3</v>
      </c>
    </row>
    <row r="16" spans="1:12" x14ac:dyDescent="0.25">
      <c r="A16">
        <v>10</v>
      </c>
      <c r="B16">
        <v>1340</v>
      </c>
      <c r="C16">
        <v>3.56629584E-2</v>
      </c>
      <c r="D16">
        <v>18</v>
      </c>
      <c r="E16" s="2">
        <v>3.5000446099999999E-2</v>
      </c>
      <c r="F16" s="2">
        <v>-6.6251227900000005E-4</v>
      </c>
      <c r="G16" s="2">
        <v>3.6168897999999998E-2</v>
      </c>
      <c r="H16" s="2">
        <v>5.0593961499999999E-4</v>
      </c>
      <c r="I16" s="2">
        <v>6.6251227900000005E-4</v>
      </c>
      <c r="K16" s="2">
        <v>5.0593961499999999E-4</v>
      </c>
    </row>
    <row r="17" spans="1:11" x14ac:dyDescent="0.25">
      <c r="A17">
        <v>11</v>
      </c>
      <c r="B17">
        <v>1285</v>
      </c>
      <c r="C17">
        <v>3.41991803E-2</v>
      </c>
      <c r="D17">
        <v>18</v>
      </c>
      <c r="E17" s="2">
        <v>3.5000446099999999E-2</v>
      </c>
      <c r="F17" s="2">
        <v>8.0126586500000002E-4</v>
      </c>
      <c r="G17" s="2">
        <v>3.6168897999999998E-2</v>
      </c>
      <c r="H17" s="2">
        <v>1.9697177600000002E-3</v>
      </c>
      <c r="I17" s="2">
        <v>8.0126586500000002E-4</v>
      </c>
      <c r="K17" s="2">
        <v>1.9697177600000002E-3</v>
      </c>
    </row>
    <row r="18" spans="1:11" x14ac:dyDescent="0.25">
      <c r="A18">
        <v>12</v>
      </c>
      <c r="B18">
        <v>4901</v>
      </c>
      <c r="C18">
        <v>0.13043594</v>
      </c>
      <c r="D18">
        <v>63</v>
      </c>
      <c r="E18" s="2">
        <v>0.130030338</v>
      </c>
      <c r="F18" s="2">
        <v>-4.0560156399999998E-4</v>
      </c>
      <c r="G18" s="2">
        <v>0.12506694099999999</v>
      </c>
      <c r="H18" s="2">
        <v>-5.3689984499999998E-3</v>
      </c>
      <c r="I18" s="2">
        <v>4.0560156399999998E-4</v>
      </c>
      <c r="K18" s="2">
        <v>5.3689984499999998E-3</v>
      </c>
    </row>
    <row r="19" spans="1:11" x14ac:dyDescent="0.25">
      <c r="A19">
        <v>13</v>
      </c>
      <c r="B19">
        <v>975</v>
      </c>
      <c r="C19">
        <v>2.5948794399999999E-2</v>
      </c>
      <c r="D19">
        <v>13</v>
      </c>
      <c r="E19" s="2">
        <v>2.5274382099999999E-2</v>
      </c>
      <c r="F19" s="2">
        <v>-6.74412296E-4</v>
      </c>
      <c r="G19" s="2">
        <v>2.6405767300000001E-2</v>
      </c>
      <c r="H19" s="2">
        <v>4.5697287099999998E-4</v>
      </c>
      <c r="I19" s="2">
        <v>6.74412296E-4</v>
      </c>
      <c r="K19" s="2">
        <v>4.5697287099999998E-4</v>
      </c>
    </row>
    <row r="20" spans="1:11" x14ac:dyDescent="0.25">
      <c r="A20">
        <v>14</v>
      </c>
      <c r="B20">
        <v>2368</v>
      </c>
      <c r="C20">
        <v>6.3022302700000005E-2</v>
      </c>
      <c r="D20">
        <v>32</v>
      </c>
      <c r="E20" s="2">
        <v>6.2728651699999999E-2</v>
      </c>
      <c r="F20" s="2">
        <v>-2.9365092100000002E-4</v>
      </c>
      <c r="G20" s="2">
        <v>6.4304840399999993E-2</v>
      </c>
      <c r="H20" s="2">
        <v>1.28253771E-3</v>
      </c>
      <c r="I20" s="2">
        <v>2.9365092100000002E-4</v>
      </c>
      <c r="K20" s="2">
        <v>1.28253771E-3</v>
      </c>
    </row>
    <row r="21" spans="1:11" x14ac:dyDescent="0.25">
      <c r="A21">
        <v>15</v>
      </c>
      <c r="B21">
        <v>5325</v>
      </c>
      <c r="C21">
        <v>0.141720339</v>
      </c>
      <c r="D21">
        <v>68</v>
      </c>
      <c r="E21" s="2">
        <v>0.14238868599999999</v>
      </c>
      <c r="F21" s="2">
        <v>6.6834711100000001E-4</v>
      </c>
      <c r="G21" s="2">
        <v>0.13375901100000001</v>
      </c>
      <c r="H21" s="2">
        <v>-7.9613271999999999E-3</v>
      </c>
      <c r="I21" s="2">
        <v>6.6834711100000001E-4</v>
      </c>
      <c r="K21" s="2">
        <v>7.9613271999999999E-3</v>
      </c>
    </row>
    <row r="22" spans="1:11" x14ac:dyDescent="0.25">
      <c r="A22">
        <v>16</v>
      </c>
      <c r="B22">
        <v>758</v>
      </c>
      <c r="C22">
        <v>2.0173524200000001E-2</v>
      </c>
      <c r="D22">
        <v>10</v>
      </c>
      <c r="E22" s="2">
        <v>1.93405907E-2</v>
      </c>
      <c r="F22" s="2">
        <v>-8.32933543E-4</v>
      </c>
      <c r="G22" s="2">
        <v>2.0308959800000002E-2</v>
      </c>
      <c r="H22" s="2">
        <v>1.3543558999999999E-4</v>
      </c>
      <c r="I22" s="2">
        <v>8.32933543E-4</v>
      </c>
      <c r="K22" s="2">
        <v>1.3543558999999999E-4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2"/>
  <sheetViews>
    <sheetView zoomScale="175" zoomScaleNormal="175" workbookViewId="0">
      <selection activeCell="J11" sqref="J11"/>
    </sheetView>
  </sheetViews>
  <sheetFormatPr defaultRowHeight="15" x14ac:dyDescent="0.25"/>
  <cols>
    <col min="1" max="1" width="14" customWidth="1"/>
    <col min="2" max="2" width="12.5703125" customWidth="1"/>
    <col min="3" max="3" width="16.28515625" customWidth="1"/>
    <col min="4" max="4" width="19.85546875" customWidth="1"/>
    <col min="5" max="5" width="21.85546875" customWidth="1"/>
    <col min="6" max="6" width="14.5703125" customWidth="1"/>
    <col min="7" max="7" width="19.42578125" customWidth="1"/>
    <col min="8" max="10" width="13" customWidth="1"/>
    <col min="11" max="11" width="19.140625" customWidth="1"/>
    <col min="12" max="12" width="16.140625" customWidth="1"/>
  </cols>
  <sheetData>
    <row r="1" spans="1:12" x14ac:dyDescent="0.25">
      <c r="A1" t="s">
        <v>0</v>
      </c>
      <c r="B1" s="3">
        <v>1.0206845000000001E-2</v>
      </c>
    </row>
    <row r="2" spans="1:12" x14ac:dyDescent="0.25">
      <c r="A2" t="s">
        <v>1</v>
      </c>
      <c r="B2" s="3">
        <v>2.1976349999999999E-3</v>
      </c>
    </row>
    <row r="3" spans="1:12" x14ac:dyDescent="0.25">
      <c r="A3" t="s">
        <v>2</v>
      </c>
      <c r="B3" s="3">
        <v>3.1587522E-2</v>
      </c>
      <c r="K3" s="4"/>
    </row>
    <row r="4" spans="1:12" x14ac:dyDescent="0.25">
      <c r="A4" t="s">
        <v>3</v>
      </c>
      <c r="B4" s="3">
        <f>L9</f>
        <v>1.3330325649999999E-2</v>
      </c>
    </row>
    <row r="5" spans="1:12" x14ac:dyDescent="0.25">
      <c r="A5" t="s">
        <v>4</v>
      </c>
      <c r="B5">
        <v>500</v>
      </c>
    </row>
    <row r="6" spans="1:12" x14ac:dyDescent="0.25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/>
      <c r="J6" s="1"/>
      <c r="K6" t="s">
        <v>13</v>
      </c>
      <c r="L6" t="s">
        <v>14</v>
      </c>
    </row>
    <row r="7" spans="1:12" x14ac:dyDescent="0.25">
      <c r="A7">
        <v>1</v>
      </c>
      <c r="B7">
        <v>4195</v>
      </c>
      <c r="C7">
        <v>0.111646351</v>
      </c>
      <c r="D7">
        <v>55</v>
      </c>
      <c r="E7" s="2">
        <v>0.11122512699999999</v>
      </c>
      <c r="F7" s="2">
        <v>-4.2122404800000002E-4</v>
      </c>
      <c r="G7" s="2">
        <v>0.109742533</v>
      </c>
      <c r="H7" s="2">
        <v>-1.90381773E-3</v>
      </c>
      <c r="I7" s="2" cm="1">
        <f t="array" ref="I7:I22">ABS(F7:F22)</f>
        <v>4.2122404800000002E-4</v>
      </c>
      <c r="J7">
        <f xml:space="preserve"> LARGE(I6:I21,1)</f>
        <v>1.3455509599999999E-3</v>
      </c>
      <c r="K7" s="2" cm="1">
        <f t="array" ref="K7:K22">ABS(H7:H22)</f>
        <v>1.90381773E-3</v>
      </c>
      <c r="L7">
        <f xml:space="preserve"> LARGE(K6:K21,1)</f>
        <v>7.9613271999999999E-3</v>
      </c>
    </row>
    <row r="8" spans="1:12" x14ac:dyDescent="0.25">
      <c r="A8">
        <v>2</v>
      </c>
      <c r="B8">
        <v>3708</v>
      </c>
      <c r="C8">
        <v>9.8685261100000005E-2</v>
      </c>
      <c r="D8">
        <v>49</v>
      </c>
      <c r="E8" s="2">
        <v>9.8130632600000003E-2</v>
      </c>
      <c r="F8" s="2">
        <v>-5.54628444E-4</v>
      </c>
      <c r="G8" s="2">
        <v>9.8125643700000001E-2</v>
      </c>
      <c r="H8" s="2">
        <v>-5.5961741799999995E-4</v>
      </c>
      <c r="I8" s="2">
        <v>5.54628444E-4</v>
      </c>
      <c r="J8">
        <f xml:space="preserve"> LARGE(I7:I22,2)</f>
        <v>8.52083761E-4</v>
      </c>
      <c r="K8" s="2">
        <v>5.5961741799999995E-4</v>
      </c>
      <c r="L8">
        <f xml:space="preserve"> LARGE(K7:K22,2)</f>
        <v>5.3689984499999998E-3</v>
      </c>
    </row>
    <row r="9" spans="1:12" x14ac:dyDescent="0.25">
      <c r="A9">
        <v>3</v>
      </c>
      <c r="B9">
        <v>3239</v>
      </c>
      <c r="C9">
        <v>8.6203225600000002E-2</v>
      </c>
      <c r="D9">
        <v>43</v>
      </c>
      <c r="E9" s="2">
        <v>8.5370750400000001E-2</v>
      </c>
      <c r="F9" s="2">
        <v>-8.3247521099999997E-4</v>
      </c>
      <c r="G9" s="2">
        <v>8.6302780600000004E-2</v>
      </c>
      <c r="H9" s="2">
        <v>9.9555003800000006E-5</v>
      </c>
      <c r="I9" s="2">
        <v>8.3247521099999997E-4</v>
      </c>
      <c r="J9">
        <f>SUM(J7:J8)</f>
        <v>2.1976347209999997E-3</v>
      </c>
      <c r="K9" s="2">
        <v>9.9555003800000006E-5</v>
      </c>
      <c r="L9">
        <f>SUM(L7:L8)</f>
        <v>1.3330325649999999E-2</v>
      </c>
    </row>
    <row r="10" spans="1:12" x14ac:dyDescent="0.25">
      <c r="A10">
        <v>4</v>
      </c>
      <c r="B10">
        <v>2715</v>
      </c>
      <c r="C10">
        <v>7.2257411999999993E-2</v>
      </c>
      <c r="D10">
        <v>37</v>
      </c>
      <c r="E10" s="2">
        <v>7.2677790699999995E-2</v>
      </c>
      <c r="F10" s="2">
        <v>4.20378626E-4</v>
      </c>
      <c r="G10" s="2">
        <v>7.4397528300000001E-2</v>
      </c>
      <c r="H10" s="2">
        <v>2.1401162799999998E-3</v>
      </c>
      <c r="I10" s="2">
        <v>4.20378626E-4</v>
      </c>
      <c r="J10" s="5">
        <f>J9-B2</f>
        <v>-2.7900000018621363E-10</v>
      </c>
      <c r="K10" s="2">
        <v>2.1401162799999998E-3</v>
      </c>
      <c r="L10" s="5"/>
    </row>
    <row r="11" spans="1:12" x14ac:dyDescent="0.25">
      <c r="A11">
        <v>5</v>
      </c>
      <c r="B11">
        <v>1254</v>
      </c>
      <c r="C11">
        <v>3.3374141699999998E-2</v>
      </c>
      <c r="D11">
        <v>17</v>
      </c>
      <c r="E11" s="2">
        <v>3.2948157399999997E-2</v>
      </c>
      <c r="F11" s="2">
        <v>-4.2598429199999999E-4</v>
      </c>
      <c r="G11" s="2">
        <v>3.4397528300000001E-2</v>
      </c>
      <c r="H11" s="2">
        <v>1.0233866299999999E-3</v>
      </c>
      <c r="I11" s="2">
        <v>4.2598429199999999E-4</v>
      </c>
      <c r="K11" s="2">
        <v>1.0233866299999999E-3</v>
      </c>
    </row>
    <row r="12" spans="1:12" x14ac:dyDescent="0.25">
      <c r="A12">
        <v>6</v>
      </c>
      <c r="B12">
        <v>1112</v>
      </c>
      <c r="C12">
        <v>2.95949327E-2</v>
      </c>
      <c r="D12">
        <v>16</v>
      </c>
      <c r="E12" s="2">
        <v>3.0940483599999999E-2</v>
      </c>
      <c r="F12" s="2">
        <v>1.3455509599999999E-3</v>
      </c>
      <c r="G12" s="2">
        <v>3.2008238899999999E-2</v>
      </c>
      <c r="H12" s="2">
        <v>2.4133062599999999E-3</v>
      </c>
      <c r="I12" s="2">
        <v>1.3455509599999999E-3</v>
      </c>
      <c r="K12" s="2">
        <v>2.4133062599999999E-3</v>
      </c>
    </row>
    <row r="13" spans="1:12" x14ac:dyDescent="0.25">
      <c r="A13">
        <v>7</v>
      </c>
      <c r="B13">
        <v>2020</v>
      </c>
      <c r="C13">
        <v>5.3760579099999997E-2</v>
      </c>
      <c r="D13">
        <v>28</v>
      </c>
      <c r="E13" s="2">
        <v>5.4608726699999999E-2</v>
      </c>
      <c r="F13" s="2">
        <v>8.4814756499999996E-4</v>
      </c>
      <c r="G13" s="2">
        <v>5.6477857899999998E-2</v>
      </c>
      <c r="H13" s="2">
        <v>2.7172787500000001E-3</v>
      </c>
      <c r="I13" s="2">
        <v>8.4814756499999996E-4</v>
      </c>
      <c r="K13" s="2">
        <v>2.7172787500000001E-3</v>
      </c>
    </row>
    <row r="14" spans="1:12" x14ac:dyDescent="0.25">
      <c r="A14">
        <v>8</v>
      </c>
      <c r="B14">
        <v>403</v>
      </c>
      <c r="C14">
        <v>1.0725501700000001E-2</v>
      </c>
      <c r="D14">
        <v>6</v>
      </c>
      <c r="E14" s="2">
        <v>1.15775854E-2</v>
      </c>
      <c r="F14" s="2">
        <v>8.52083761E-4</v>
      </c>
      <c r="G14" s="2">
        <v>1.19876416E-2</v>
      </c>
      <c r="H14" s="2">
        <v>1.26213993E-3</v>
      </c>
      <c r="I14" s="2">
        <v>8.52083761E-4</v>
      </c>
      <c r="K14" s="2">
        <v>1.26213993E-3</v>
      </c>
    </row>
    <row r="15" spans="1:12" x14ac:dyDescent="0.25">
      <c r="A15">
        <v>9</v>
      </c>
      <c r="B15">
        <v>1976</v>
      </c>
      <c r="C15">
        <v>5.2589556599999997E-2</v>
      </c>
      <c r="D15">
        <v>27</v>
      </c>
      <c r="E15" s="2">
        <v>5.2757205299999999E-2</v>
      </c>
      <c r="F15" s="2">
        <v>1.6764870999999999E-4</v>
      </c>
      <c r="G15" s="2">
        <v>5.4376931000000003E-2</v>
      </c>
      <c r="H15" s="2">
        <v>1.78737439E-3</v>
      </c>
      <c r="I15" s="2">
        <v>1.6764870999999999E-4</v>
      </c>
      <c r="K15" s="2">
        <v>1.78737439E-3</v>
      </c>
    </row>
    <row r="16" spans="1:12" x14ac:dyDescent="0.25">
      <c r="A16">
        <v>10</v>
      </c>
      <c r="B16">
        <v>1340</v>
      </c>
      <c r="C16">
        <v>3.56629584E-2</v>
      </c>
      <c r="D16">
        <v>18</v>
      </c>
      <c r="E16" s="2">
        <v>3.5000446099999999E-2</v>
      </c>
      <c r="F16" s="2">
        <v>-6.6251227900000005E-4</v>
      </c>
      <c r="G16" s="2">
        <v>3.6168897999999998E-2</v>
      </c>
      <c r="H16" s="2">
        <v>5.0593961499999999E-4</v>
      </c>
      <c r="I16" s="2">
        <v>6.6251227900000005E-4</v>
      </c>
      <c r="K16" s="2">
        <v>5.0593961499999999E-4</v>
      </c>
    </row>
    <row r="17" spans="1:11" x14ac:dyDescent="0.25">
      <c r="A17">
        <v>11</v>
      </c>
      <c r="B17">
        <v>1285</v>
      </c>
      <c r="C17">
        <v>3.41991803E-2</v>
      </c>
      <c r="D17">
        <v>18</v>
      </c>
      <c r="E17" s="2">
        <v>3.5000446099999999E-2</v>
      </c>
      <c r="F17" s="2">
        <v>8.0126586500000002E-4</v>
      </c>
      <c r="G17" s="2">
        <v>3.6168897999999998E-2</v>
      </c>
      <c r="H17" s="2">
        <v>1.9697177600000002E-3</v>
      </c>
      <c r="I17" s="2">
        <v>8.0126586500000002E-4</v>
      </c>
      <c r="K17" s="2">
        <v>1.9697177600000002E-3</v>
      </c>
    </row>
    <row r="18" spans="1:11" x14ac:dyDescent="0.25">
      <c r="A18">
        <v>12</v>
      </c>
      <c r="B18">
        <v>4901</v>
      </c>
      <c r="C18">
        <v>0.13043594</v>
      </c>
      <c r="D18">
        <v>63</v>
      </c>
      <c r="E18" s="2">
        <v>0.130030338</v>
      </c>
      <c r="F18" s="2">
        <v>-4.0560156399999998E-4</v>
      </c>
      <c r="G18" s="2">
        <v>0.12506694099999999</v>
      </c>
      <c r="H18" s="2">
        <v>-5.3689984499999998E-3</v>
      </c>
      <c r="I18" s="2">
        <v>4.0560156399999998E-4</v>
      </c>
      <c r="K18" s="2">
        <v>5.3689984499999998E-3</v>
      </c>
    </row>
    <row r="19" spans="1:11" x14ac:dyDescent="0.25">
      <c r="A19">
        <v>13</v>
      </c>
      <c r="B19">
        <v>975</v>
      </c>
      <c r="C19">
        <v>2.5948794399999999E-2</v>
      </c>
      <c r="D19">
        <v>13</v>
      </c>
      <c r="E19" s="2">
        <v>2.5274382099999999E-2</v>
      </c>
      <c r="F19" s="2">
        <v>-6.74412296E-4</v>
      </c>
      <c r="G19" s="2">
        <v>2.6405767300000001E-2</v>
      </c>
      <c r="H19" s="2">
        <v>4.5697287099999998E-4</v>
      </c>
      <c r="I19" s="2">
        <v>6.74412296E-4</v>
      </c>
      <c r="K19" s="2">
        <v>4.5697287099999998E-4</v>
      </c>
    </row>
    <row r="20" spans="1:11" x14ac:dyDescent="0.25">
      <c r="A20">
        <v>14</v>
      </c>
      <c r="B20">
        <v>2368</v>
      </c>
      <c r="C20">
        <v>6.3022302700000005E-2</v>
      </c>
      <c r="D20">
        <v>32</v>
      </c>
      <c r="E20" s="2">
        <v>6.2728651699999999E-2</v>
      </c>
      <c r="F20" s="2">
        <v>-2.9365092100000002E-4</v>
      </c>
      <c r="G20" s="2">
        <v>6.4304840399999993E-2</v>
      </c>
      <c r="H20" s="2">
        <v>1.28253771E-3</v>
      </c>
      <c r="I20" s="2">
        <v>2.9365092100000002E-4</v>
      </c>
      <c r="K20" s="2">
        <v>1.28253771E-3</v>
      </c>
    </row>
    <row r="21" spans="1:11" x14ac:dyDescent="0.25">
      <c r="A21">
        <v>15</v>
      </c>
      <c r="B21">
        <v>5325</v>
      </c>
      <c r="C21">
        <v>0.141720339</v>
      </c>
      <c r="D21">
        <v>68</v>
      </c>
      <c r="E21" s="2">
        <v>0.14238868599999999</v>
      </c>
      <c r="F21" s="2">
        <v>6.6834711100000001E-4</v>
      </c>
      <c r="G21" s="2">
        <v>0.13375901100000001</v>
      </c>
      <c r="H21" s="2">
        <v>-7.9613271999999999E-3</v>
      </c>
      <c r="I21" s="2">
        <v>6.6834711100000001E-4</v>
      </c>
      <c r="K21" s="2">
        <v>7.9613271999999999E-3</v>
      </c>
    </row>
    <row r="22" spans="1:11" x14ac:dyDescent="0.25">
      <c r="A22">
        <v>16</v>
      </c>
      <c r="B22">
        <v>758</v>
      </c>
      <c r="C22">
        <v>2.0173524200000001E-2</v>
      </c>
      <c r="D22">
        <v>10</v>
      </c>
      <c r="E22" s="2">
        <v>1.93405907E-2</v>
      </c>
      <c r="F22" s="2">
        <v>-8.32933543E-4</v>
      </c>
      <c r="G22" s="2">
        <v>2.0308959800000002E-2</v>
      </c>
      <c r="H22" s="2">
        <v>1.3543558999999999E-4</v>
      </c>
      <c r="I22" s="2">
        <v>8.32933543E-4</v>
      </c>
      <c r="K22" s="2">
        <v>1.3543558999999999E-4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DeGennaro</cp:lastModifiedBy>
  <dcterms:created xsi:type="dcterms:W3CDTF">2022-12-08T19:13:20Z</dcterms:created>
  <dcterms:modified xsi:type="dcterms:W3CDTF">2022-12-08T19:33:24Z</dcterms:modified>
</cp:coreProperties>
</file>