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T.GRAVICODE\COMPANY\PROJECT\2018 - On going\CIPTA Maintenance BEC Cabang Buah Batu dan Sumatera Part 2 - on going\"/>
    </mc:Choice>
  </mc:AlternateContent>
  <xr:revisionPtr revIDLastSave="0" documentId="13_ncr:1_{9516E9A7-52CE-4B46-B1A2-7DDF29C8452B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All" sheetId="1" r:id="rId1"/>
    <sheet name="Faktur batal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0" i="1" l="1"/>
  <c r="G13" i="4" l="1"/>
  <c r="G12" i="4"/>
  <c r="G11" i="4"/>
  <c r="G10" i="4"/>
  <c r="G9" i="4"/>
  <c r="G8" i="4"/>
  <c r="G7" i="4"/>
  <c r="G6" i="4"/>
  <c r="G5" i="4"/>
  <c r="G4" i="4"/>
  <c r="G3" i="4"/>
  <c r="G2" i="4"/>
  <c r="Z17" i="1" l="1"/>
  <c r="AA17" i="1" s="1"/>
  <c r="Z16" i="1"/>
  <c r="AA16" i="1" s="1"/>
  <c r="Z15" i="1"/>
  <c r="AA15" i="1" s="1"/>
  <c r="Z14" i="1"/>
  <c r="AA14" i="1" s="1"/>
  <c r="L17" i="1"/>
  <c r="M17" i="1" s="1"/>
  <c r="L16" i="1"/>
  <c r="M16" i="1" s="1"/>
  <c r="L15" i="1"/>
  <c r="M15" i="1" s="1"/>
  <c r="L14" i="1"/>
  <c r="M14" i="1" s="1"/>
  <c r="M13" i="1" l="1"/>
  <c r="M12" i="1"/>
  <c r="M11" i="1"/>
  <c r="M10" i="1"/>
  <c r="AA13" i="1"/>
  <c r="M21" i="1" s="1"/>
  <c r="AA12" i="1"/>
  <c r="AA11" i="1"/>
  <c r="AA10" i="1"/>
  <c r="Z8" i="1"/>
  <c r="M22" i="1" l="1"/>
  <c r="W17" i="1" l="1"/>
  <c r="X17" i="1" s="1"/>
  <c r="W6" i="1"/>
  <c r="X6" i="1" s="1"/>
  <c r="Z6" i="1" s="1"/>
  <c r="W7" i="1"/>
  <c r="X7" i="1" s="1"/>
  <c r="Z7" i="1" s="1"/>
  <c r="W8" i="1"/>
  <c r="X8" i="1" s="1"/>
  <c r="W9" i="1"/>
  <c r="X9" i="1" s="1"/>
  <c r="Z9" i="1" s="1"/>
  <c r="W10" i="1"/>
  <c r="X10" i="1" s="1"/>
  <c r="Z10" i="1" s="1"/>
  <c r="W11" i="1"/>
  <c r="X11" i="1" s="1"/>
  <c r="Z11" i="1" s="1"/>
  <c r="W12" i="1"/>
  <c r="X12" i="1" s="1"/>
  <c r="Z12" i="1" s="1"/>
  <c r="W13" i="1"/>
  <c r="X13" i="1" s="1"/>
  <c r="Z13" i="1" s="1"/>
  <c r="W14" i="1"/>
  <c r="X14" i="1" s="1"/>
  <c r="W15" i="1"/>
  <c r="X15" i="1" s="1"/>
  <c r="W16" i="1"/>
  <c r="X16" i="1" s="1"/>
  <c r="I17" i="1"/>
  <c r="J17" i="1" s="1"/>
  <c r="I6" i="1"/>
  <c r="I7" i="1"/>
  <c r="J7" i="1" s="1"/>
  <c r="L7" i="1" s="1"/>
  <c r="I8" i="1"/>
  <c r="J8" i="1" s="1"/>
  <c r="L8" i="1" s="1"/>
  <c r="I9" i="1"/>
  <c r="J9" i="1" s="1"/>
  <c r="L9" i="1" s="1"/>
  <c r="I10" i="1"/>
  <c r="J10" i="1" s="1"/>
  <c r="L10" i="1" s="1"/>
  <c r="I11" i="1"/>
  <c r="J11" i="1" s="1"/>
  <c r="L11" i="1" s="1"/>
  <c r="I12" i="1"/>
  <c r="J12" i="1" s="1"/>
  <c r="L12" i="1" s="1"/>
  <c r="I13" i="1"/>
  <c r="J13" i="1" s="1"/>
  <c r="L13" i="1" s="1"/>
  <c r="I14" i="1"/>
  <c r="J14" i="1" s="1"/>
  <c r="I15" i="1"/>
  <c r="J15" i="1" s="1"/>
  <c r="I16" i="1"/>
  <c r="J16" i="1" s="1"/>
  <c r="J6" i="1" l="1"/>
  <c r="L6" i="1" l="1"/>
</calcChain>
</file>

<file path=xl/sharedStrings.xml><?xml version="1.0" encoding="utf-8"?>
<sst xmlns="http://schemas.openxmlformats.org/spreadsheetml/2006/main" count="178" uniqueCount="72">
  <si>
    <t>PPN</t>
  </si>
  <si>
    <t>Total</t>
  </si>
  <si>
    <t>Nilai Project</t>
  </si>
  <si>
    <t xml:space="preserve"> </t>
  </si>
  <si>
    <t>Rumah Sakit Mata Bandung Eye Center (Buah Batu)</t>
  </si>
  <si>
    <t>Klinik Utama Bandung Eye Center (Sumatera)</t>
  </si>
  <si>
    <t>Masa</t>
  </si>
  <si>
    <t>Februari 2018</t>
  </si>
  <si>
    <t>Maret 2018</t>
  </si>
  <si>
    <t>April 2018</t>
  </si>
  <si>
    <t>Mei 2018</t>
  </si>
  <si>
    <t>Juni 2018</t>
  </si>
  <si>
    <t>Juli 2018</t>
  </si>
  <si>
    <t>Agustus 2018</t>
  </si>
  <si>
    <t>September 2018</t>
  </si>
  <si>
    <t>Oktober 2018</t>
  </si>
  <si>
    <t>November 2018</t>
  </si>
  <si>
    <t>Desember 2018</t>
  </si>
  <si>
    <t>Januari 2019</t>
  </si>
  <si>
    <t>No.</t>
  </si>
  <si>
    <t>Status</t>
  </si>
  <si>
    <t>Unpaid</t>
  </si>
  <si>
    <t>Nilai tagihan</t>
  </si>
  <si>
    <t>Total tagihan</t>
  </si>
  <si>
    <t>Total tagihan RS</t>
  </si>
  <si>
    <t>Total tagihan Klinik</t>
  </si>
  <si>
    <t>Total seluruh tagihan</t>
  </si>
  <si>
    <t>Total tagihan RS dan Klinik</t>
  </si>
  <si>
    <t xml:space="preserve">Perhitungan Tagihan Maintenance RS dan Klinik BEC periode 2018 - 2019 </t>
  </si>
  <si>
    <t>Addendum PKS No. 30.001/DIR/MKT/CIPTA.GRAVICODE/ADD I /2018 dan No. 004/GMP-CIPTA/X/2018</t>
  </si>
  <si>
    <t>No. Invoice</t>
  </si>
  <si>
    <t>009-INV/GMP-CIPTA/KU-XI/2018</t>
  </si>
  <si>
    <t>Faktur</t>
  </si>
  <si>
    <t>010.006-18.19661167</t>
  </si>
  <si>
    <t>Invoice date</t>
  </si>
  <si>
    <t>Faktur date</t>
  </si>
  <si>
    <t>005-INV/GMP-CIPTA/KU-XII/2018</t>
  </si>
  <si>
    <t>010.006-18.19661169</t>
  </si>
  <si>
    <t>010-INV/GMP-CIPTA/KU-XII/2018</t>
  </si>
  <si>
    <t>014-INV/GMP-CIPTA/KU-XII/2018</t>
  </si>
  <si>
    <t>007-INV/GMP-CIPTA/RS-XI/2018</t>
  </si>
  <si>
    <t>010.006-18.19661166</t>
  </si>
  <si>
    <t>003-INV/GMP-CIPTA/RS-XII/2018</t>
  </si>
  <si>
    <t>010.006-18.19661168</t>
  </si>
  <si>
    <t>008-INV/GMP-CIPTA/RS-XII/2018</t>
  </si>
  <si>
    <t>012-INV/GMP-CIPTA/RS-XII/2018</t>
  </si>
  <si>
    <t>010.003-19.02170234</t>
  </si>
  <si>
    <t>010.003-19.02170236</t>
  </si>
  <si>
    <t>010.003-19.02170233</t>
  </si>
  <si>
    <t>010.003-19.02170235</t>
  </si>
  <si>
    <t>002-INV/GMP-CIPTA/RS-I/2019</t>
  </si>
  <si>
    <t>004-INV/GMP-CIPTA/KU-I/2019</t>
  </si>
  <si>
    <t>008-INV/GMP-CIPTA/KU-I/2019</t>
  </si>
  <si>
    <t>006-INV/GMP-CIPTA/RS-I/2019</t>
  </si>
  <si>
    <t>012-INV/GMP-CIPTA/KU-I/2019</t>
  </si>
  <si>
    <t>016-INV/GMP-CIPTA/KU-I/2019</t>
  </si>
  <si>
    <t>010-INV/GMP-CIPTA/RS-I/2019</t>
  </si>
  <si>
    <t>014-INV/GMP-CIPTA/RS-I/2019</t>
  </si>
  <si>
    <t>Paid</t>
  </si>
  <si>
    <t>010.003-19.02170239</t>
  </si>
  <si>
    <t>010.003-19.02170240</t>
  </si>
  <si>
    <t>010.003-19.02170241</t>
  </si>
  <si>
    <t>010.003-19.02170243</t>
  </si>
  <si>
    <t>010.003-19.02170237</t>
  </si>
  <si>
    <t>010.003-19.02170238</t>
  </si>
  <si>
    <t>010.003-19.02170242</t>
  </si>
  <si>
    <t>010.003-19.02170244</t>
  </si>
  <si>
    <t>update tanggal 07/02/19</t>
  </si>
  <si>
    <t>dibayar tgl 06/02/19</t>
  </si>
  <si>
    <t>faktur batal</t>
  </si>
  <si>
    <t>DPP</t>
  </si>
  <si>
    <t>dibayar tgl 06/03/19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</si>
</sst>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41" formatCode="_-* #,##0_-;\-* #,##0_-;_-* &quot;-&quot;_-;_-@_-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8"/>
      <color rgb="FFFF0000"/>
      <name val="Calibri"/>
      <family val="2"/>
      <charset val="1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40">
    <xf numFmtId="0" fontId="0" fillId="0" borderId="0" xfId="0"/>
    <xf numFmtId="41" fontId="0" fillId="0" borderId="0" xfId="1" applyFont="1"/>
    <xf numFmtId="42" fontId="0" fillId="0" borderId="0" xfId="0" applyNumberFormat="1"/>
    <xf numFmtId="0" fontId="3" fillId="0" borderId="0" xfId="0" applyFont="1"/>
    <xf numFmtId="0" fontId="2" fillId="0" borderId="0" xfId="0" applyFont="1"/>
    <xf numFmtId="0" fontId="0" fillId="0" borderId="1" xfId="0" applyBorder="1"/>
    <xf numFmtId="42" fontId="0" fillId="0" borderId="1" xfId="0" applyNumberFormat="1" applyBorder="1"/>
    <xf numFmtId="0" fontId="5" fillId="0" borderId="0" xfId="0" applyFont="1"/>
    <xf numFmtId="0" fontId="4" fillId="0" borderId="1" xfId="0" applyFont="1" applyBorder="1"/>
    <xf numFmtId="42" fontId="4" fillId="0" borderId="1" xfId="0" applyNumberFormat="1" applyFont="1" applyBorder="1"/>
    <xf numFmtId="0" fontId="6" fillId="0" borderId="0" xfId="0" applyFont="1"/>
    <xf numFmtId="0" fontId="6" fillId="3" borderId="1" xfId="0" applyFont="1" applyFill="1" applyBorder="1"/>
    <xf numFmtId="41" fontId="6" fillId="3" borderId="1" xfId="1" applyFont="1" applyFill="1" applyBorder="1"/>
    <xf numFmtId="0" fontId="6" fillId="0" borderId="1" xfId="0" quotePrefix="1" applyFont="1" applyBorder="1"/>
    <xf numFmtId="14" fontId="6" fillId="0" borderId="1" xfId="0" quotePrefix="1" applyNumberFormat="1" applyFont="1" applyBorder="1"/>
    <xf numFmtId="42" fontId="6" fillId="0" borderId="1" xfId="2" applyFont="1" applyBorder="1" applyAlignment="1">
      <alignment horizontal="right"/>
    </xf>
    <xf numFmtId="0" fontId="7" fillId="0" borderId="1" xfId="0" applyFont="1" applyBorder="1"/>
    <xf numFmtId="42" fontId="6" fillId="0" borderId="1" xfId="0" applyNumberFormat="1" applyFont="1" applyBorder="1"/>
    <xf numFmtId="0" fontId="6" fillId="0" borderId="1" xfId="0" applyFont="1" applyBorder="1"/>
    <xf numFmtId="0" fontId="8" fillId="0" borderId="1" xfId="0" applyFont="1" applyFill="1" applyBorder="1"/>
    <xf numFmtId="14" fontId="6" fillId="0" borderId="1" xfId="0" quotePrefix="1" applyNumberFormat="1" applyFont="1" applyFill="1" applyBorder="1"/>
    <xf numFmtId="0" fontId="7" fillId="2" borderId="1" xfId="0" applyFont="1" applyFill="1" applyBorder="1"/>
    <xf numFmtId="0" fontId="6" fillId="2" borderId="1" xfId="0" quotePrefix="1" applyFont="1" applyFill="1" applyBorder="1"/>
    <xf numFmtId="0" fontId="7" fillId="2" borderId="1" xfId="0" quotePrefix="1" applyFont="1" applyFill="1" applyBorder="1"/>
    <xf numFmtId="14" fontId="6" fillId="2" borderId="1" xfId="0" quotePrefix="1" applyNumberFormat="1" applyFont="1" applyFill="1" applyBorder="1"/>
    <xf numFmtId="0" fontId="8" fillId="2" borderId="1" xfId="0" applyFont="1" applyFill="1" applyBorder="1"/>
    <xf numFmtId="0" fontId="9" fillId="2" borderId="1" xfId="0" quotePrefix="1" applyFont="1" applyFill="1" applyBorder="1"/>
    <xf numFmtId="14" fontId="9" fillId="2" borderId="1" xfId="0" quotePrefix="1" applyNumberFormat="1" applyFont="1" applyFill="1" applyBorder="1"/>
    <xf numFmtId="0" fontId="9" fillId="2" borderId="1" xfId="0" applyFont="1" applyFill="1" applyBorder="1"/>
    <xf numFmtId="0" fontId="10" fillId="0" borderId="0" xfId="0" applyFont="1" applyFill="1"/>
    <xf numFmtId="0" fontId="8" fillId="0" borderId="1" xfId="0" quotePrefix="1" applyFont="1" applyFill="1" applyBorder="1"/>
    <xf numFmtId="14" fontId="8" fillId="0" borderId="1" xfId="0" quotePrefix="1" applyNumberFormat="1" applyFont="1" applyFill="1" applyBorder="1"/>
    <xf numFmtId="0" fontId="8" fillId="2" borderId="1" xfId="0" quotePrefix="1" applyFont="1" applyFill="1" applyBorder="1"/>
    <xf numFmtId="0" fontId="11" fillId="4" borderId="1" xfId="0" applyFont="1" applyFill="1" applyBorder="1" applyAlignment="1">
      <alignment horizontal="center"/>
    </xf>
    <xf numFmtId="0" fontId="6" fillId="2" borderId="1" xfId="0" applyFont="1" applyFill="1" applyBorder="1"/>
    <xf numFmtId="0" fontId="6" fillId="0" borderId="1" xfId="0" quotePrefix="1" applyFont="1" applyFill="1" applyBorder="1"/>
    <xf numFmtId="0" fontId="7" fillId="0" borderId="1" xfId="0" quotePrefix="1" applyFont="1" applyFill="1" applyBorder="1"/>
    <xf numFmtId="0" fontId="9" fillId="0" borderId="1" xfId="0" quotePrefix="1" applyFont="1" applyFill="1" applyBorder="1"/>
    <xf numFmtId="14" fontId="9" fillId="0" borderId="1" xfId="0" quotePrefix="1" applyNumberFormat="1" applyFont="1" applyFill="1" applyBorder="1"/>
    <xf numFmtId="0" fontId="4" fillId="2" borderId="2" xfId="0" applyFont="1" applyFill="1" applyBorder="1" applyAlignment="1">
      <alignment horizontal="center"/>
    </xf>
  </cellXfs>
  <cellStyles count="3">
    <cellStyle name="Comma [0]" xfId="1" builtinId="6"/>
    <cellStyle name="Currency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4"/>
  <sheetViews>
    <sheetView tabSelected="1" topLeftCell="A3" workbookViewId="0">
      <selection activeCell="D18" sqref="D18"/>
    </sheetView>
  </sheetViews>
  <sheetFormatPr defaultRowHeight="15" x14ac:dyDescent="0.25"/>
  <cols>
    <col min="1" max="1" width="4.28515625" customWidth="1"/>
    <col min="2" max="2" width="12.140625" bestFit="1" customWidth="1"/>
    <col min="3" max="3" width="22.85546875" bestFit="1" customWidth="1"/>
    <col min="4" max="4" width="9.28515625" bestFit="1" customWidth="1"/>
    <col min="5" max="5" width="16.140625" bestFit="1" customWidth="1"/>
    <col min="6" max="6" width="16.140625" customWidth="1"/>
    <col min="7" max="7" width="9" bestFit="1" customWidth="1"/>
    <col min="8" max="8" width="12.5703125" bestFit="1" customWidth="1"/>
    <col min="9" max="9" width="11.5703125" style="1" bestFit="1" customWidth="1"/>
    <col min="10" max="10" width="12.5703125" style="1" bestFit="1" customWidth="1"/>
    <col min="11" max="11" width="6.140625" bestFit="1" customWidth="1"/>
    <col min="12" max="12" width="11.85546875" customWidth="1"/>
    <col min="13" max="13" width="15" bestFit="1" customWidth="1"/>
    <col min="14" max="14" width="5.85546875" customWidth="1"/>
    <col min="15" max="15" width="4.140625" bestFit="1" customWidth="1"/>
    <col min="16" max="16" width="12.140625" bestFit="1" customWidth="1"/>
    <col min="17" max="17" width="23.140625" bestFit="1" customWidth="1"/>
    <col min="18" max="18" width="9.28515625" bestFit="1" customWidth="1"/>
    <col min="19" max="19" width="16.140625" bestFit="1" customWidth="1"/>
    <col min="20" max="20" width="16.140625" customWidth="1"/>
    <col min="21" max="21" width="9" bestFit="1" customWidth="1"/>
    <col min="22" max="22" width="11.28515625" bestFit="1" customWidth="1"/>
    <col min="23" max="23" width="10.42578125" bestFit="1" customWidth="1"/>
    <col min="24" max="24" width="11.28515625" bestFit="1" customWidth="1"/>
    <col min="25" max="25" width="6.140625" bestFit="1" customWidth="1"/>
    <col min="26" max="26" width="11.28515625" bestFit="1" customWidth="1"/>
    <col min="27" max="27" width="12.140625" bestFit="1" customWidth="1"/>
  </cols>
  <sheetData>
    <row r="1" spans="1:27" ht="18.75" x14ac:dyDescent="0.3">
      <c r="A1" s="3" t="s">
        <v>28</v>
      </c>
    </row>
    <row r="2" spans="1:27" x14ac:dyDescent="0.25">
      <c r="A2" s="10" t="s">
        <v>29</v>
      </c>
    </row>
    <row r="4" spans="1:27" x14ac:dyDescent="0.25">
      <c r="A4" s="4" t="s">
        <v>4</v>
      </c>
      <c r="O4" s="4" t="s">
        <v>5</v>
      </c>
    </row>
    <row r="5" spans="1:27" x14ac:dyDescent="0.25">
      <c r="A5" s="11" t="s">
        <v>19</v>
      </c>
      <c r="B5" s="11" t="s">
        <v>6</v>
      </c>
      <c r="C5" s="11" t="s">
        <v>30</v>
      </c>
      <c r="D5" s="11" t="s">
        <v>34</v>
      </c>
      <c r="E5" s="11" t="s">
        <v>32</v>
      </c>
      <c r="F5" s="11"/>
      <c r="G5" s="11" t="s">
        <v>35</v>
      </c>
      <c r="H5" s="12" t="s">
        <v>2</v>
      </c>
      <c r="I5" s="12" t="s">
        <v>0</v>
      </c>
      <c r="J5" s="12" t="s">
        <v>1</v>
      </c>
      <c r="K5" s="12" t="s">
        <v>20</v>
      </c>
      <c r="L5" s="12" t="s">
        <v>22</v>
      </c>
      <c r="M5" s="12" t="s">
        <v>23</v>
      </c>
      <c r="O5" s="11" t="s">
        <v>19</v>
      </c>
      <c r="P5" s="11" t="s">
        <v>6</v>
      </c>
      <c r="Q5" s="11" t="s">
        <v>30</v>
      </c>
      <c r="R5" s="11" t="s">
        <v>34</v>
      </c>
      <c r="S5" s="11" t="s">
        <v>32</v>
      </c>
      <c r="T5" s="11"/>
      <c r="U5" s="11" t="s">
        <v>35</v>
      </c>
      <c r="V5" s="12" t="s">
        <v>2</v>
      </c>
      <c r="W5" s="12" t="s">
        <v>0</v>
      </c>
      <c r="X5" s="12" t="s">
        <v>1</v>
      </c>
      <c r="Y5" s="12" t="s">
        <v>20</v>
      </c>
      <c r="Z5" s="12" t="s">
        <v>22</v>
      </c>
      <c r="AA5" s="12" t="s">
        <v>23</v>
      </c>
    </row>
    <row r="6" spans="1:27" x14ac:dyDescent="0.25">
      <c r="A6" s="13">
        <v>1</v>
      </c>
      <c r="B6" s="13" t="s">
        <v>7</v>
      </c>
      <c r="C6" s="13" t="s">
        <v>40</v>
      </c>
      <c r="D6" s="14">
        <v>43431</v>
      </c>
      <c r="E6" s="13" t="s">
        <v>41</v>
      </c>
      <c r="F6" s="13"/>
      <c r="G6" s="14">
        <v>43431</v>
      </c>
      <c r="H6" s="15">
        <v>18000000</v>
      </c>
      <c r="I6" s="15">
        <f t="shared" ref="I6:I8" si="0">10%*H6</f>
        <v>1800000</v>
      </c>
      <c r="J6" s="15">
        <f t="shared" ref="J6:J8" si="1">H6+I6</f>
        <v>19800000</v>
      </c>
      <c r="K6" s="21" t="s">
        <v>58</v>
      </c>
      <c r="L6" s="17">
        <f>J6</f>
        <v>19800000</v>
      </c>
      <c r="M6" s="17" t="s">
        <v>68</v>
      </c>
      <c r="O6" s="13">
        <v>1</v>
      </c>
      <c r="P6" s="13" t="s">
        <v>7</v>
      </c>
      <c r="Q6" s="13" t="s">
        <v>31</v>
      </c>
      <c r="R6" s="14">
        <v>43431</v>
      </c>
      <c r="S6" s="13" t="s">
        <v>33</v>
      </c>
      <c r="T6" s="13"/>
      <c r="U6" s="14">
        <v>43431</v>
      </c>
      <c r="V6" s="15">
        <v>18000000</v>
      </c>
      <c r="W6" s="15">
        <f t="shared" ref="W6:W8" si="2">10%*V6</f>
        <v>1800000</v>
      </c>
      <c r="X6" s="15">
        <f t="shared" ref="X6:X8" si="3">V6+W6</f>
        <v>19800000</v>
      </c>
      <c r="Y6" s="21" t="s">
        <v>58</v>
      </c>
      <c r="Z6" s="17">
        <f>X6</f>
        <v>19800000</v>
      </c>
      <c r="AA6" s="17" t="s">
        <v>68</v>
      </c>
    </row>
    <row r="7" spans="1:27" x14ac:dyDescent="0.25">
      <c r="A7" s="13">
        <v>2</v>
      </c>
      <c r="B7" s="13" t="s">
        <v>8</v>
      </c>
      <c r="C7" s="13" t="s">
        <v>42</v>
      </c>
      <c r="D7" s="14">
        <v>43440</v>
      </c>
      <c r="E7" s="13" t="s">
        <v>43</v>
      </c>
      <c r="F7" s="13"/>
      <c r="G7" s="14">
        <v>43440</v>
      </c>
      <c r="H7" s="15">
        <v>18000000</v>
      </c>
      <c r="I7" s="15">
        <f t="shared" si="0"/>
        <v>1800000</v>
      </c>
      <c r="J7" s="15">
        <f t="shared" si="1"/>
        <v>19800000</v>
      </c>
      <c r="K7" s="21" t="s">
        <v>58</v>
      </c>
      <c r="L7" s="17">
        <f t="shared" ref="L7:L13" si="4">J7</f>
        <v>19800000</v>
      </c>
      <c r="M7" s="17" t="s">
        <v>68</v>
      </c>
      <c r="O7" s="13">
        <v>2</v>
      </c>
      <c r="P7" s="13" t="s">
        <v>8</v>
      </c>
      <c r="Q7" s="13" t="s">
        <v>36</v>
      </c>
      <c r="R7" s="14">
        <v>43440</v>
      </c>
      <c r="S7" s="13" t="s">
        <v>37</v>
      </c>
      <c r="T7" s="13"/>
      <c r="U7" s="14">
        <v>43440</v>
      </c>
      <c r="V7" s="15">
        <v>18000000</v>
      </c>
      <c r="W7" s="15">
        <f t="shared" si="2"/>
        <v>1800000</v>
      </c>
      <c r="X7" s="15">
        <f t="shared" si="3"/>
        <v>19800000</v>
      </c>
      <c r="Y7" s="21" t="s">
        <v>58</v>
      </c>
      <c r="Z7" s="17">
        <f t="shared" ref="Z7:Z13" si="5">X7</f>
        <v>19800000</v>
      </c>
      <c r="AA7" s="17" t="s">
        <v>68</v>
      </c>
    </row>
    <row r="8" spans="1:27" x14ac:dyDescent="0.25">
      <c r="A8" s="13">
        <v>3</v>
      </c>
      <c r="B8" s="13" t="s">
        <v>9</v>
      </c>
      <c r="C8" s="35" t="s">
        <v>44</v>
      </c>
      <c r="D8" s="20">
        <v>43447</v>
      </c>
      <c r="E8" s="36" t="s">
        <v>48</v>
      </c>
      <c r="F8" s="23" t="s">
        <v>69</v>
      </c>
      <c r="G8" s="14">
        <v>43469</v>
      </c>
      <c r="H8" s="15">
        <v>18000000</v>
      </c>
      <c r="I8" s="15">
        <f t="shared" si="0"/>
        <v>1800000</v>
      </c>
      <c r="J8" s="15">
        <f t="shared" si="1"/>
        <v>19800000</v>
      </c>
      <c r="K8" s="21" t="s">
        <v>58</v>
      </c>
      <c r="L8" s="17">
        <f t="shared" si="4"/>
        <v>19800000</v>
      </c>
      <c r="M8" s="17" t="s">
        <v>71</v>
      </c>
      <c r="O8" s="13">
        <v>3</v>
      </c>
      <c r="P8" s="13" t="s">
        <v>9</v>
      </c>
      <c r="Q8" s="37" t="s">
        <v>38</v>
      </c>
      <c r="R8" s="38">
        <v>43447</v>
      </c>
      <c r="S8" s="37" t="s">
        <v>46</v>
      </c>
      <c r="T8" s="37" t="s">
        <v>69</v>
      </c>
      <c r="U8" s="38">
        <v>43469</v>
      </c>
      <c r="V8" s="15">
        <v>18000000</v>
      </c>
      <c r="W8" s="15">
        <f t="shared" si="2"/>
        <v>1800000</v>
      </c>
      <c r="X8" s="15">
        <f t="shared" si="3"/>
        <v>19800000</v>
      </c>
      <c r="Y8" s="21" t="s">
        <v>58</v>
      </c>
      <c r="Z8" s="17">
        <f>X8</f>
        <v>19800000</v>
      </c>
      <c r="AA8" s="17" t="s">
        <v>71</v>
      </c>
    </row>
    <row r="9" spans="1:27" x14ac:dyDescent="0.25">
      <c r="A9" s="13">
        <v>4</v>
      </c>
      <c r="B9" s="13" t="s">
        <v>10</v>
      </c>
      <c r="C9" s="35" t="s">
        <v>45</v>
      </c>
      <c r="D9" s="20">
        <v>43455</v>
      </c>
      <c r="E9" s="36" t="s">
        <v>49</v>
      </c>
      <c r="F9" s="23" t="s">
        <v>69</v>
      </c>
      <c r="G9" s="14">
        <v>43469</v>
      </c>
      <c r="H9" s="15">
        <v>18000000</v>
      </c>
      <c r="I9" s="15">
        <f>10%*H9</f>
        <v>1800000</v>
      </c>
      <c r="J9" s="15">
        <f>H9+I9</f>
        <v>19800000</v>
      </c>
      <c r="K9" s="21" t="s">
        <v>58</v>
      </c>
      <c r="L9" s="17">
        <f t="shared" si="4"/>
        <v>19800000</v>
      </c>
      <c r="M9" s="17" t="s">
        <v>71</v>
      </c>
      <c r="O9" s="13">
        <v>4</v>
      </c>
      <c r="P9" s="13" t="s">
        <v>10</v>
      </c>
      <c r="Q9" s="37" t="s">
        <v>39</v>
      </c>
      <c r="R9" s="38">
        <v>43455</v>
      </c>
      <c r="S9" s="37" t="s">
        <v>47</v>
      </c>
      <c r="T9" s="37" t="s">
        <v>69</v>
      </c>
      <c r="U9" s="38">
        <v>43469</v>
      </c>
      <c r="V9" s="15">
        <v>18000000</v>
      </c>
      <c r="W9" s="15">
        <f>10%*V9</f>
        <v>1800000</v>
      </c>
      <c r="X9" s="15">
        <f>V9+W9</f>
        <v>19800000</v>
      </c>
      <c r="Y9" s="21" t="s">
        <v>58</v>
      </c>
      <c r="Z9" s="17">
        <f t="shared" si="5"/>
        <v>19800000</v>
      </c>
      <c r="AA9" s="17" t="s">
        <v>71</v>
      </c>
    </row>
    <row r="10" spans="1:27" x14ac:dyDescent="0.25">
      <c r="A10" s="13">
        <v>5</v>
      </c>
      <c r="B10" s="13" t="s">
        <v>11</v>
      </c>
      <c r="C10" s="25" t="s">
        <v>50</v>
      </c>
      <c r="D10" s="24">
        <v>43469</v>
      </c>
      <c r="E10" s="23" t="s">
        <v>59</v>
      </c>
      <c r="F10" s="23" t="s">
        <v>69</v>
      </c>
      <c r="G10" s="14">
        <v>43469</v>
      </c>
      <c r="H10" s="15">
        <v>18000000</v>
      </c>
      <c r="I10" s="15">
        <f t="shared" ref="I10:I12" si="6">10%*H10</f>
        <v>1800000</v>
      </c>
      <c r="J10" s="15">
        <f t="shared" ref="J10:J12" si="7">H10+I10</f>
        <v>19800000</v>
      </c>
      <c r="K10" s="16" t="s">
        <v>21</v>
      </c>
      <c r="L10" s="17">
        <f t="shared" si="4"/>
        <v>19800000</v>
      </c>
      <c r="M10" s="17">
        <f t="shared" ref="M10:M13" si="8">L10</f>
        <v>19800000</v>
      </c>
      <c r="O10" s="13">
        <v>5</v>
      </c>
      <c r="P10" s="13" t="s">
        <v>11</v>
      </c>
      <c r="Q10" s="28" t="s">
        <v>51</v>
      </c>
      <c r="R10" s="27">
        <v>43469</v>
      </c>
      <c r="S10" s="26" t="s">
        <v>63</v>
      </c>
      <c r="T10" s="26" t="s">
        <v>69</v>
      </c>
      <c r="U10" s="27">
        <v>43469</v>
      </c>
      <c r="V10" s="15">
        <v>18000000</v>
      </c>
      <c r="W10" s="15">
        <f t="shared" ref="W10:W16" si="9">10%*V10</f>
        <v>1800000</v>
      </c>
      <c r="X10" s="15">
        <f t="shared" ref="X10:X16" si="10">V10+W10</f>
        <v>19800000</v>
      </c>
      <c r="Y10" s="16" t="s">
        <v>21</v>
      </c>
      <c r="Z10" s="17">
        <f t="shared" si="5"/>
        <v>19800000</v>
      </c>
      <c r="AA10" s="17">
        <f t="shared" ref="AA10:AA13" si="11">Z10</f>
        <v>19800000</v>
      </c>
    </row>
    <row r="11" spans="1:27" x14ac:dyDescent="0.25">
      <c r="A11" s="13">
        <v>6</v>
      </c>
      <c r="B11" s="13" t="s">
        <v>12</v>
      </c>
      <c r="C11" s="25" t="s">
        <v>53</v>
      </c>
      <c r="D11" s="24">
        <v>43469</v>
      </c>
      <c r="E11" s="23" t="s">
        <v>60</v>
      </c>
      <c r="F11" s="23" t="s">
        <v>69</v>
      </c>
      <c r="G11" s="14">
        <v>43469</v>
      </c>
      <c r="H11" s="15">
        <v>18000000</v>
      </c>
      <c r="I11" s="15">
        <f t="shared" si="6"/>
        <v>1800000</v>
      </c>
      <c r="J11" s="15">
        <f t="shared" si="7"/>
        <v>19800000</v>
      </c>
      <c r="K11" s="16" t="s">
        <v>21</v>
      </c>
      <c r="L11" s="17">
        <f t="shared" si="4"/>
        <v>19800000</v>
      </c>
      <c r="M11" s="17">
        <f t="shared" si="8"/>
        <v>19800000</v>
      </c>
      <c r="O11" s="13">
        <v>6</v>
      </c>
      <c r="P11" s="13" t="s">
        <v>12</v>
      </c>
      <c r="Q11" s="28" t="s">
        <v>52</v>
      </c>
      <c r="R11" s="27">
        <v>43469</v>
      </c>
      <c r="S11" s="26" t="s">
        <v>64</v>
      </c>
      <c r="T11" s="26" t="s">
        <v>69</v>
      </c>
      <c r="U11" s="27">
        <v>43469</v>
      </c>
      <c r="V11" s="15">
        <v>18000000</v>
      </c>
      <c r="W11" s="15">
        <f t="shared" si="9"/>
        <v>1800000</v>
      </c>
      <c r="X11" s="15">
        <f t="shared" si="10"/>
        <v>19800000</v>
      </c>
      <c r="Y11" s="16" t="s">
        <v>21</v>
      </c>
      <c r="Z11" s="17">
        <f t="shared" si="5"/>
        <v>19800000</v>
      </c>
      <c r="AA11" s="17">
        <f t="shared" si="11"/>
        <v>19800000</v>
      </c>
    </row>
    <row r="12" spans="1:27" x14ac:dyDescent="0.25">
      <c r="A12" s="13">
        <v>7</v>
      </c>
      <c r="B12" s="13" t="s">
        <v>13</v>
      </c>
      <c r="C12" s="34" t="s">
        <v>56</v>
      </c>
      <c r="D12" s="24">
        <v>43474</v>
      </c>
      <c r="E12" s="23" t="s">
        <v>61</v>
      </c>
      <c r="F12" s="23" t="s">
        <v>69</v>
      </c>
      <c r="G12" s="20">
        <v>43474</v>
      </c>
      <c r="H12" s="15">
        <v>18000000</v>
      </c>
      <c r="I12" s="15">
        <f t="shared" si="6"/>
        <v>1800000</v>
      </c>
      <c r="J12" s="15">
        <f t="shared" si="7"/>
        <v>19800000</v>
      </c>
      <c r="K12" s="16" t="s">
        <v>21</v>
      </c>
      <c r="L12" s="17">
        <f t="shared" si="4"/>
        <v>19800000</v>
      </c>
      <c r="M12" s="17">
        <f t="shared" si="8"/>
        <v>19800000</v>
      </c>
      <c r="O12" s="13">
        <v>7</v>
      </c>
      <c r="P12" s="13" t="s">
        <v>13</v>
      </c>
      <c r="Q12" s="26" t="s">
        <v>54</v>
      </c>
      <c r="R12" s="27">
        <v>43474</v>
      </c>
      <c r="S12" s="26" t="s">
        <v>65</v>
      </c>
      <c r="T12" s="26" t="s">
        <v>69</v>
      </c>
      <c r="U12" s="27">
        <v>43474</v>
      </c>
      <c r="V12" s="15">
        <v>18000000</v>
      </c>
      <c r="W12" s="15">
        <f t="shared" si="9"/>
        <v>1800000</v>
      </c>
      <c r="X12" s="15">
        <f t="shared" si="10"/>
        <v>19800000</v>
      </c>
      <c r="Y12" s="16" t="s">
        <v>21</v>
      </c>
      <c r="Z12" s="17">
        <f t="shared" si="5"/>
        <v>19800000</v>
      </c>
      <c r="AA12" s="17">
        <f t="shared" si="11"/>
        <v>19800000</v>
      </c>
    </row>
    <row r="13" spans="1:27" x14ac:dyDescent="0.25">
      <c r="A13" s="13">
        <v>8</v>
      </c>
      <c r="B13" s="13" t="s">
        <v>14</v>
      </c>
      <c r="C13" s="34" t="s">
        <v>57</v>
      </c>
      <c r="D13" s="24">
        <v>43474</v>
      </c>
      <c r="E13" s="23" t="s">
        <v>62</v>
      </c>
      <c r="F13" s="23" t="s">
        <v>69</v>
      </c>
      <c r="G13" s="20">
        <v>43474</v>
      </c>
      <c r="H13" s="15">
        <v>18000000</v>
      </c>
      <c r="I13" s="15">
        <f t="shared" ref="I13:I16" si="12">10%*H13</f>
        <v>1800000</v>
      </c>
      <c r="J13" s="15">
        <f t="shared" ref="J13:J16" si="13">H13+I13</f>
        <v>19800000</v>
      </c>
      <c r="K13" s="16" t="s">
        <v>21</v>
      </c>
      <c r="L13" s="17">
        <f t="shared" si="4"/>
        <v>19800000</v>
      </c>
      <c r="M13" s="17">
        <f t="shared" si="8"/>
        <v>19800000</v>
      </c>
      <c r="O13" s="13">
        <v>8</v>
      </c>
      <c r="P13" s="13" t="s">
        <v>14</v>
      </c>
      <c r="Q13" s="26" t="s">
        <v>55</v>
      </c>
      <c r="R13" s="27">
        <v>43474</v>
      </c>
      <c r="S13" s="26" t="s">
        <v>66</v>
      </c>
      <c r="T13" s="26" t="s">
        <v>69</v>
      </c>
      <c r="U13" s="27">
        <v>43474</v>
      </c>
      <c r="V13" s="15">
        <v>18000000</v>
      </c>
      <c r="W13" s="15">
        <f t="shared" si="9"/>
        <v>1800000</v>
      </c>
      <c r="X13" s="15">
        <f t="shared" si="10"/>
        <v>19800000</v>
      </c>
      <c r="Y13" s="16" t="s">
        <v>21</v>
      </c>
      <c r="Z13" s="17">
        <f t="shared" si="5"/>
        <v>19800000</v>
      </c>
      <c r="AA13" s="17">
        <f t="shared" si="11"/>
        <v>19800000</v>
      </c>
    </row>
    <row r="14" spans="1:27" x14ac:dyDescent="0.25">
      <c r="A14" s="13">
        <v>9</v>
      </c>
      <c r="B14" s="13" t="s">
        <v>15</v>
      </c>
      <c r="C14" s="13"/>
      <c r="D14" s="13"/>
      <c r="E14" s="13"/>
      <c r="F14" s="13"/>
      <c r="G14" s="13"/>
      <c r="H14" s="15">
        <v>18000000</v>
      </c>
      <c r="I14" s="15">
        <f t="shared" si="12"/>
        <v>1800000</v>
      </c>
      <c r="J14" s="15">
        <f t="shared" si="13"/>
        <v>19800000</v>
      </c>
      <c r="K14" s="16" t="s">
        <v>21</v>
      </c>
      <c r="L14" s="17">
        <f t="shared" ref="L14:L17" si="14">J14</f>
        <v>19800000</v>
      </c>
      <c r="M14" s="17">
        <f t="shared" ref="M14:M17" si="15">L14</f>
        <v>19800000</v>
      </c>
      <c r="O14" s="13">
        <v>9</v>
      </c>
      <c r="P14" s="13" t="s">
        <v>15</v>
      </c>
      <c r="Q14" s="13"/>
      <c r="R14" s="13"/>
      <c r="S14" s="13"/>
      <c r="T14" s="13"/>
      <c r="U14" s="13"/>
      <c r="V14" s="15">
        <v>18000000</v>
      </c>
      <c r="W14" s="15">
        <f t="shared" si="9"/>
        <v>1800000</v>
      </c>
      <c r="X14" s="15">
        <f t="shared" si="10"/>
        <v>19800000</v>
      </c>
      <c r="Y14" s="16" t="s">
        <v>21</v>
      </c>
      <c r="Z14" s="17">
        <f t="shared" ref="Z14:Z17" si="16">X14</f>
        <v>19800000</v>
      </c>
      <c r="AA14" s="17">
        <f t="shared" ref="AA14:AA17" si="17">Z14</f>
        <v>19800000</v>
      </c>
    </row>
    <row r="15" spans="1:27" x14ac:dyDescent="0.25">
      <c r="A15" s="13">
        <v>10</v>
      </c>
      <c r="B15" s="13" t="s">
        <v>16</v>
      </c>
      <c r="C15" s="13"/>
      <c r="D15" s="13"/>
      <c r="E15" s="13"/>
      <c r="F15" s="13"/>
      <c r="G15" s="13"/>
      <c r="H15" s="15">
        <v>18000000</v>
      </c>
      <c r="I15" s="15">
        <f t="shared" si="12"/>
        <v>1800000</v>
      </c>
      <c r="J15" s="15">
        <f t="shared" si="13"/>
        <v>19800000</v>
      </c>
      <c r="K15" s="16" t="s">
        <v>21</v>
      </c>
      <c r="L15" s="17">
        <f t="shared" si="14"/>
        <v>19800000</v>
      </c>
      <c r="M15" s="17">
        <f t="shared" si="15"/>
        <v>19800000</v>
      </c>
      <c r="O15" s="13">
        <v>10</v>
      </c>
      <c r="P15" s="13" t="s">
        <v>16</v>
      </c>
      <c r="Q15" s="13"/>
      <c r="R15" s="13"/>
      <c r="S15" s="13"/>
      <c r="T15" s="13"/>
      <c r="U15" s="13"/>
      <c r="V15" s="15">
        <v>18000000</v>
      </c>
      <c r="W15" s="15">
        <f t="shared" si="9"/>
        <v>1800000</v>
      </c>
      <c r="X15" s="15">
        <f t="shared" si="10"/>
        <v>19800000</v>
      </c>
      <c r="Y15" s="16" t="s">
        <v>21</v>
      </c>
      <c r="Z15" s="17">
        <f t="shared" si="16"/>
        <v>19800000</v>
      </c>
      <c r="AA15" s="17">
        <f t="shared" si="17"/>
        <v>19800000</v>
      </c>
    </row>
    <row r="16" spans="1:27" x14ac:dyDescent="0.25">
      <c r="A16" s="13">
        <v>11</v>
      </c>
      <c r="B16" s="13" t="s">
        <v>17</v>
      </c>
      <c r="C16" s="13"/>
      <c r="D16" s="13"/>
      <c r="E16" s="13"/>
      <c r="F16" s="13"/>
      <c r="G16" s="13"/>
      <c r="H16" s="15">
        <v>18000000</v>
      </c>
      <c r="I16" s="15">
        <f t="shared" si="12"/>
        <v>1800000</v>
      </c>
      <c r="J16" s="15">
        <f t="shared" si="13"/>
        <v>19800000</v>
      </c>
      <c r="K16" s="16" t="s">
        <v>21</v>
      </c>
      <c r="L16" s="17">
        <f t="shared" si="14"/>
        <v>19800000</v>
      </c>
      <c r="M16" s="17">
        <f t="shared" si="15"/>
        <v>19800000</v>
      </c>
      <c r="O16" s="13">
        <v>11</v>
      </c>
      <c r="P16" s="13" t="s">
        <v>17</v>
      </c>
      <c r="Q16" s="13"/>
      <c r="R16" s="13"/>
      <c r="S16" s="13"/>
      <c r="T16" s="13"/>
      <c r="U16" s="13"/>
      <c r="V16" s="15">
        <v>18000000</v>
      </c>
      <c r="W16" s="15">
        <f t="shared" si="9"/>
        <v>1800000</v>
      </c>
      <c r="X16" s="15">
        <f t="shared" si="10"/>
        <v>19800000</v>
      </c>
      <c r="Y16" s="16" t="s">
        <v>21</v>
      </c>
      <c r="Z16" s="17">
        <f t="shared" si="16"/>
        <v>19800000</v>
      </c>
      <c r="AA16" s="17">
        <f t="shared" si="17"/>
        <v>19800000</v>
      </c>
    </row>
    <row r="17" spans="1:27" x14ac:dyDescent="0.25">
      <c r="A17" s="13">
        <v>12</v>
      </c>
      <c r="B17" s="13" t="s">
        <v>18</v>
      </c>
      <c r="C17" s="13"/>
      <c r="D17" s="13"/>
      <c r="E17" s="13"/>
      <c r="F17" s="13"/>
      <c r="G17" s="13"/>
      <c r="H17" s="15">
        <v>18000000</v>
      </c>
      <c r="I17" s="15">
        <f t="shared" ref="I17" si="18">10%*H17</f>
        <v>1800000</v>
      </c>
      <c r="J17" s="15">
        <f t="shared" ref="J17" si="19">H17+I17</f>
        <v>19800000</v>
      </c>
      <c r="K17" s="16" t="s">
        <v>21</v>
      </c>
      <c r="L17" s="17">
        <f t="shared" si="14"/>
        <v>19800000</v>
      </c>
      <c r="M17" s="17">
        <f t="shared" si="15"/>
        <v>19800000</v>
      </c>
      <c r="O17" s="13">
        <v>12</v>
      </c>
      <c r="P17" s="13" t="s">
        <v>18</v>
      </c>
      <c r="Q17" s="13"/>
      <c r="R17" s="13"/>
      <c r="S17" s="13"/>
      <c r="T17" s="13"/>
      <c r="U17" s="13"/>
      <c r="V17" s="15">
        <v>18000000</v>
      </c>
      <c r="W17" s="15">
        <f t="shared" ref="W17" si="20">10%*V17</f>
        <v>1800000</v>
      </c>
      <c r="X17" s="15">
        <f t="shared" ref="X17" si="21">V17+W17</f>
        <v>19800000</v>
      </c>
      <c r="Y17" s="16" t="s">
        <v>21</v>
      </c>
      <c r="Z17" s="17">
        <f t="shared" si="16"/>
        <v>19800000</v>
      </c>
      <c r="AA17" s="17">
        <f t="shared" si="17"/>
        <v>19800000</v>
      </c>
    </row>
    <row r="19" spans="1:27" x14ac:dyDescent="0.25">
      <c r="A19" t="s">
        <v>3</v>
      </c>
      <c r="L19" s="39" t="s">
        <v>27</v>
      </c>
      <c r="M19" s="39"/>
    </row>
    <row r="20" spans="1:27" x14ac:dyDescent="0.25">
      <c r="L20" s="5" t="s">
        <v>24</v>
      </c>
      <c r="M20" s="6">
        <f>SUM(M6:M17)</f>
        <v>158400000</v>
      </c>
    </row>
    <row r="21" spans="1:27" x14ac:dyDescent="0.25">
      <c r="B21" s="2"/>
      <c r="C21" s="2"/>
      <c r="D21" s="2"/>
      <c r="E21" s="2"/>
      <c r="F21" s="2"/>
      <c r="G21" s="2"/>
      <c r="L21" s="5" t="s">
        <v>25</v>
      </c>
      <c r="M21" s="6">
        <f>SUM(AA6:AA13)</f>
        <v>79200000</v>
      </c>
    </row>
    <row r="22" spans="1:27" x14ac:dyDescent="0.25">
      <c r="L22" s="8" t="s">
        <v>26</v>
      </c>
      <c r="M22" s="9">
        <f>M20+M21</f>
        <v>237600000</v>
      </c>
      <c r="N22" s="7" t="s">
        <v>67</v>
      </c>
    </row>
    <row r="24" spans="1:27" x14ac:dyDescent="0.25">
      <c r="H24" s="1"/>
    </row>
  </sheetData>
  <mergeCells count="1">
    <mergeCell ref="L19:M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1771-9DAE-4B10-92B3-435236B03121}">
  <dimension ref="A1:H13"/>
  <sheetViews>
    <sheetView workbookViewId="0">
      <selection activeCell="I4" sqref="I4"/>
    </sheetView>
  </sheetViews>
  <sheetFormatPr defaultRowHeight="15" x14ac:dyDescent="0.25"/>
  <cols>
    <col min="1" max="1" width="3.28515625" style="29" bestFit="1" customWidth="1"/>
    <col min="2" max="2" width="23.140625" style="29" bestFit="1" customWidth="1"/>
    <col min="3" max="3" width="9.28515625" style="29" bestFit="1" customWidth="1"/>
    <col min="4" max="4" width="16.140625" style="29" bestFit="1" customWidth="1"/>
    <col min="5" max="5" width="9.140625" style="29"/>
    <col min="6" max="6" width="11.28515625" style="29" bestFit="1" customWidth="1"/>
    <col min="7" max="7" width="10.42578125" style="29" bestFit="1" customWidth="1"/>
    <col min="8" max="16384" width="9.140625" style="29"/>
  </cols>
  <sheetData>
    <row r="1" spans="1:8" x14ac:dyDescent="0.25">
      <c r="A1" s="33" t="s">
        <v>19</v>
      </c>
      <c r="B1" s="33" t="s">
        <v>30</v>
      </c>
      <c r="C1" s="33" t="s">
        <v>34</v>
      </c>
      <c r="D1" s="33" t="s">
        <v>32</v>
      </c>
      <c r="E1" s="33" t="s">
        <v>35</v>
      </c>
      <c r="F1" s="33" t="s">
        <v>70</v>
      </c>
      <c r="G1" s="33" t="s">
        <v>0</v>
      </c>
      <c r="H1" s="33" t="s">
        <v>20</v>
      </c>
    </row>
    <row r="2" spans="1:8" x14ac:dyDescent="0.25">
      <c r="A2" s="30">
        <v>1</v>
      </c>
      <c r="B2" s="30" t="s">
        <v>44</v>
      </c>
      <c r="C2" s="31">
        <v>43447</v>
      </c>
      <c r="D2" s="32" t="s">
        <v>48</v>
      </c>
      <c r="E2" s="31">
        <v>43469</v>
      </c>
      <c r="F2" s="15">
        <v>18000000</v>
      </c>
      <c r="G2" s="15">
        <f t="shared" ref="G2:G4" si="0">10%*F2</f>
        <v>1800000</v>
      </c>
      <c r="H2" s="30" t="s">
        <v>69</v>
      </c>
    </row>
    <row r="3" spans="1:8" x14ac:dyDescent="0.25">
      <c r="A3" s="30">
        <v>2</v>
      </c>
      <c r="B3" s="30" t="s">
        <v>38</v>
      </c>
      <c r="C3" s="31">
        <v>43447</v>
      </c>
      <c r="D3" s="32" t="s">
        <v>46</v>
      </c>
      <c r="E3" s="31">
        <v>43469</v>
      </c>
      <c r="F3" s="15">
        <v>18000000</v>
      </c>
      <c r="G3" s="15">
        <f t="shared" si="0"/>
        <v>1800000</v>
      </c>
      <c r="H3" s="30" t="s">
        <v>69</v>
      </c>
    </row>
    <row r="4" spans="1:8" x14ac:dyDescent="0.25">
      <c r="A4" s="30">
        <v>3</v>
      </c>
      <c r="B4" s="30" t="s">
        <v>45</v>
      </c>
      <c r="C4" s="31">
        <v>43455</v>
      </c>
      <c r="D4" s="32" t="s">
        <v>49</v>
      </c>
      <c r="E4" s="31">
        <v>43469</v>
      </c>
      <c r="F4" s="15">
        <v>18000000</v>
      </c>
      <c r="G4" s="15">
        <f t="shared" si="0"/>
        <v>1800000</v>
      </c>
      <c r="H4" s="30" t="s">
        <v>69</v>
      </c>
    </row>
    <row r="5" spans="1:8" x14ac:dyDescent="0.25">
      <c r="A5" s="30">
        <v>4</v>
      </c>
      <c r="B5" s="30" t="s">
        <v>39</v>
      </c>
      <c r="C5" s="31">
        <v>43455</v>
      </c>
      <c r="D5" s="32" t="s">
        <v>47</v>
      </c>
      <c r="E5" s="31">
        <v>43469</v>
      </c>
      <c r="F5" s="15">
        <v>18000000</v>
      </c>
      <c r="G5" s="15">
        <f>10%*F5</f>
        <v>1800000</v>
      </c>
      <c r="H5" s="30" t="s">
        <v>69</v>
      </c>
    </row>
    <row r="6" spans="1:8" x14ac:dyDescent="0.25">
      <c r="A6" s="30">
        <v>5</v>
      </c>
      <c r="B6" s="19" t="s">
        <v>51</v>
      </c>
      <c r="C6" s="31">
        <v>43469</v>
      </c>
      <c r="D6" s="32" t="s">
        <v>63</v>
      </c>
      <c r="E6" s="31">
        <v>43469</v>
      </c>
      <c r="F6" s="15">
        <v>18000000</v>
      </c>
      <c r="G6" s="15">
        <f t="shared" ref="G6:G9" si="1">10%*F6</f>
        <v>1800000</v>
      </c>
      <c r="H6" s="30" t="s">
        <v>69</v>
      </c>
    </row>
    <row r="7" spans="1:8" x14ac:dyDescent="0.25">
      <c r="A7" s="30">
        <v>6</v>
      </c>
      <c r="B7" s="19" t="s">
        <v>52</v>
      </c>
      <c r="C7" s="31">
        <v>43469</v>
      </c>
      <c r="D7" s="32" t="s">
        <v>64</v>
      </c>
      <c r="E7" s="31">
        <v>43469</v>
      </c>
      <c r="F7" s="15">
        <v>18000000</v>
      </c>
      <c r="G7" s="15">
        <f t="shared" si="1"/>
        <v>1800000</v>
      </c>
      <c r="H7" s="30" t="s">
        <v>69</v>
      </c>
    </row>
    <row r="8" spans="1:8" x14ac:dyDescent="0.25">
      <c r="A8" s="30">
        <v>7</v>
      </c>
      <c r="B8" s="19" t="s">
        <v>50</v>
      </c>
      <c r="C8" s="31">
        <v>43469</v>
      </c>
      <c r="D8" s="32" t="s">
        <v>59</v>
      </c>
      <c r="E8" s="31">
        <v>43469</v>
      </c>
      <c r="F8" s="15">
        <v>18000000</v>
      </c>
      <c r="G8" s="15">
        <f t="shared" si="1"/>
        <v>1800000</v>
      </c>
      <c r="H8" s="30" t="s">
        <v>69</v>
      </c>
    </row>
    <row r="9" spans="1:8" x14ac:dyDescent="0.25">
      <c r="A9" s="30">
        <v>8</v>
      </c>
      <c r="B9" s="19" t="s">
        <v>53</v>
      </c>
      <c r="C9" s="31">
        <v>43469</v>
      </c>
      <c r="D9" s="32" t="s">
        <v>60</v>
      </c>
      <c r="E9" s="31">
        <v>43469</v>
      </c>
      <c r="F9" s="15">
        <v>18000000</v>
      </c>
      <c r="G9" s="15">
        <f t="shared" si="1"/>
        <v>1800000</v>
      </c>
      <c r="H9" s="30" t="s">
        <v>69</v>
      </c>
    </row>
    <row r="10" spans="1:8" x14ac:dyDescent="0.25">
      <c r="A10" s="30">
        <v>9</v>
      </c>
      <c r="B10" s="18" t="s">
        <v>56</v>
      </c>
      <c r="C10" s="20">
        <v>43474</v>
      </c>
      <c r="D10" s="22" t="s">
        <v>61</v>
      </c>
      <c r="E10" s="20">
        <v>43474</v>
      </c>
      <c r="F10" s="15">
        <v>18000000</v>
      </c>
      <c r="G10" s="15">
        <f t="shared" ref="G10:G13" si="2">10%*F10</f>
        <v>1800000</v>
      </c>
      <c r="H10" s="30" t="s">
        <v>69</v>
      </c>
    </row>
    <row r="11" spans="1:8" x14ac:dyDescent="0.25">
      <c r="A11" s="30">
        <v>10</v>
      </c>
      <c r="B11" s="13" t="s">
        <v>54</v>
      </c>
      <c r="C11" s="20">
        <v>43474</v>
      </c>
      <c r="D11" s="22" t="s">
        <v>65</v>
      </c>
      <c r="E11" s="20">
        <v>43474</v>
      </c>
      <c r="F11" s="15">
        <v>18000000</v>
      </c>
      <c r="G11" s="15">
        <f t="shared" si="2"/>
        <v>1800000</v>
      </c>
      <c r="H11" s="30" t="s">
        <v>69</v>
      </c>
    </row>
    <row r="12" spans="1:8" x14ac:dyDescent="0.25">
      <c r="A12" s="30">
        <v>11</v>
      </c>
      <c r="B12" s="18" t="s">
        <v>57</v>
      </c>
      <c r="C12" s="20">
        <v>43474</v>
      </c>
      <c r="D12" s="22" t="s">
        <v>62</v>
      </c>
      <c r="E12" s="20">
        <v>43474</v>
      </c>
      <c r="F12" s="15">
        <v>18000000</v>
      </c>
      <c r="G12" s="15">
        <f t="shared" si="2"/>
        <v>1800000</v>
      </c>
      <c r="H12" s="30" t="s">
        <v>69</v>
      </c>
    </row>
    <row r="13" spans="1:8" x14ac:dyDescent="0.25">
      <c r="A13" s="30">
        <v>12</v>
      </c>
      <c r="B13" s="13" t="s">
        <v>55</v>
      </c>
      <c r="C13" s="20">
        <v>43474</v>
      </c>
      <c r="D13" s="22" t="s">
        <v>66</v>
      </c>
      <c r="E13" s="20">
        <v>43474</v>
      </c>
      <c r="F13" s="15">
        <v>18000000</v>
      </c>
      <c r="G13" s="15">
        <f t="shared" si="2"/>
        <v>1800000</v>
      </c>
      <c r="H13" s="30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Faktur batal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</dc:creator>
  <cp:lastModifiedBy>mutia</cp:lastModifiedBy>
  <dcterms:created xsi:type="dcterms:W3CDTF">2017-10-18T04:35:58Z</dcterms:created>
  <dcterms:modified xsi:type="dcterms:W3CDTF">2019-06-26T04:13:26Z</dcterms:modified>
</cp:coreProperties>
</file>