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FO\Documents\DATA 5000\Project\Data\"/>
    </mc:Choice>
  </mc:AlternateContent>
  <xr:revisionPtr revIDLastSave="0" documentId="8_{DD1E02ED-7BFC-442A-A084-6F9441B3F998}" xr6:coauthVersionLast="43" xr6:coauthVersionMax="43" xr10:uidLastSave="{00000000-0000-0000-0000-000000000000}"/>
  <bookViews>
    <workbookView xWindow="-120" yWindow="-120" windowWidth="20730" windowHeight="11160"/>
  </bookViews>
  <sheets>
    <sheet name="JobSearchAutoResults" sheetId="1" r:id="rId1"/>
  </sheets>
  <calcPr calcId="0"/>
</workbook>
</file>

<file path=xl/calcChain.xml><?xml version="1.0" encoding="utf-8"?>
<calcChain xmlns="http://schemas.openxmlformats.org/spreadsheetml/2006/main">
  <c r="J80" i="1" l="1"/>
  <c r="L80" i="1" s="1"/>
  <c r="N80" i="1"/>
  <c r="O80" i="1"/>
  <c r="P80" i="1"/>
  <c r="M80" i="1"/>
  <c r="J79" i="1"/>
  <c r="L79" i="1" s="1"/>
  <c r="N79" i="1"/>
  <c r="O79" i="1"/>
  <c r="P79" i="1"/>
  <c r="M79" i="1"/>
  <c r="J78" i="1"/>
  <c r="K78" i="1" s="1"/>
  <c r="N78" i="1"/>
  <c r="O78" i="1"/>
  <c r="P78" i="1" s="1"/>
  <c r="M78" i="1"/>
  <c r="J77" i="1"/>
  <c r="K77" i="1" s="1"/>
  <c r="N77" i="1"/>
  <c r="O77" i="1"/>
  <c r="P77" i="1" s="1"/>
  <c r="M77" i="1"/>
  <c r="J76" i="1"/>
  <c r="K76" i="1" s="1"/>
  <c r="L76" i="1"/>
  <c r="N76" i="1"/>
  <c r="O76" i="1"/>
  <c r="P76" i="1"/>
  <c r="M76" i="1"/>
  <c r="J75" i="1"/>
  <c r="K75" i="1" s="1"/>
  <c r="N75" i="1"/>
  <c r="O75" i="1"/>
  <c r="P75" i="1" s="1"/>
  <c r="M75" i="1"/>
  <c r="J74" i="1"/>
  <c r="K74" i="1" s="1"/>
  <c r="N74" i="1"/>
  <c r="O74" i="1"/>
  <c r="P74" i="1" s="1"/>
  <c r="M74" i="1"/>
  <c r="J71" i="1"/>
  <c r="K71" i="1" s="1"/>
  <c r="N71" i="1"/>
  <c r="O71" i="1"/>
  <c r="P71" i="1" s="1"/>
  <c r="M71" i="1"/>
  <c r="J70" i="1"/>
  <c r="K70" i="1" s="1"/>
  <c r="N70" i="1"/>
  <c r="O70" i="1"/>
  <c r="P70" i="1" s="1"/>
  <c r="M70" i="1"/>
  <c r="K69" i="1"/>
  <c r="J69" i="1"/>
  <c r="L69" i="1" s="1"/>
  <c r="N69" i="1"/>
  <c r="O69" i="1"/>
  <c r="P69" i="1" s="1"/>
  <c r="M69" i="1"/>
  <c r="K68" i="1"/>
  <c r="J68" i="1"/>
  <c r="L68" i="1"/>
  <c r="N68" i="1"/>
  <c r="O68" i="1"/>
  <c r="P68" i="1" s="1"/>
  <c r="M68" i="1"/>
  <c r="K67" i="1"/>
  <c r="J67" i="1"/>
  <c r="L67" i="1" s="1"/>
  <c r="N67" i="1"/>
  <c r="O67" i="1"/>
  <c r="P67" i="1" s="1"/>
  <c r="M67" i="1"/>
  <c r="O73" i="1"/>
  <c r="N73" i="1"/>
  <c r="M73" i="1"/>
  <c r="J73" i="1"/>
  <c r="L73" i="1" s="1"/>
  <c r="O66" i="1"/>
  <c r="O72" i="1" s="1"/>
  <c r="N66" i="1"/>
  <c r="N72" i="1" s="1"/>
  <c r="M66" i="1"/>
  <c r="J66" i="1"/>
  <c r="K66" i="1" s="1"/>
  <c r="N65" i="1"/>
  <c r="M52" i="1"/>
  <c r="J64" i="1"/>
  <c r="L64" i="1" s="1"/>
  <c r="N64" i="1"/>
  <c r="O64" i="1"/>
  <c r="M64" i="1"/>
  <c r="J63" i="1"/>
  <c r="L63" i="1" s="1"/>
  <c r="N63" i="1"/>
  <c r="O63" i="1"/>
  <c r="M63" i="1"/>
  <c r="P63" i="1" s="1"/>
  <c r="J62" i="1"/>
  <c r="K62" i="1" s="1"/>
  <c r="L62" i="1"/>
  <c r="N62" i="1"/>
  <c r="O62" i="1"/>
  <c r="P62" i="1" s="1"/>
  <c r="M62" i="1"/>
  <c r="J61" i="1"/>
  <c r="K61" i="1" s="1"/>
  <c r="N61" i="1"/>
  <c r="O61" i="1"/>
  <c r="P61" i="1" s="1"/>
  <c r="M61" i="1"/>
  <c r="J60" i="1"/>
  <c r="K60" i="1" s="1"/>
  <c r="N60" i="1"/>
  <c r="O60" i="1"/>
  <c r="P60" i="1" s="1"/>
  <c r="M60" i="1"/>
  <c r="J59" i="1"/>
  <c r="K59" i="1" s="1"/>
  <c r="N59" i="1"/>
  <c r="O59" i="1"/>
  <c r="P59" i="1" s="1"/>
  <c r="M59" i="1"/>
  <c r="J58" i="1"/>
  <c r="K58" i="1"/>
  <c r="L58" i="1"/>
  <c r="N58" i="1"/>
  <c r="O58" i="1"/>
  <c r="M58" i="1"/>
  <c r="P58" i="1" s="1"/>
  <c r="O57" i="1"/>
  <c r="P57" i="1" s="1"/>
  <c r="N57" i="1"/>
  <c r="M57" i="1"/>
  <c r="M65" i="1" s="1"/>
  <c r="J57" i="1"/>
  <c r="L57" i="1" s="1"/>
  <c r="J55" i="1"/>
  <c r="K55" i="1" s="1"/>
  <c r="N55" i="1"/>
  <c r="O55" i="1"/>
  <c r="M55" i="1"/>
  <c r="J54" i="1"/>
  <c r="K54" i="1" s="1"/>
  <c r="N54" i="1"/>
  <c r="O54" i="1"/>
  <c r="M54" i="1"/>
  <c r="K53" i="1"/>
  <c r="J53" i="1"/>
  <c r="L53" i="1" s="1"/>
  <c r="N53" i="1"/>
  <c r="O53" i="1"/>
  <c r="P53" i="1" s="1"/>
  <c r="M53" i="1"/>
  <c r="J52" i="1"/>
  <c r="L52" i="1" s="1"/>
  <c r="N52" i="1"/>
  <c r="O52" i="1"/>
  <c r="P52" i="1" s="1"/>
  <c r="K51" i="1"/>
  <c r="J51" i="1"/>
  <c r="L51" i="1" s="1"/>
  <c r="N51" i="1"/>
  <c r="O51" i="1"/>
  <c r="M51" i="1"/>
  <c r="O50" i="1"/>
  <c r="P50" i="1" s="1"/>
  <c r="N50" i="1"/>
  <c r="N56" i="1" s="1"/>
  <c r="M50" i="1"/>
  <c r="M56" i="1" s="1"/>
  <c r="J50" i="1"/>
  <c r="L50" i="1" s="1"/>
  <c r="J48" i="1"/>
  <c r="L48" i="1" s="1"/>
  <c r="N48" i="1"/>
  <c r="O48" i="1"/>
  <c r="M48" i="1"/>
  <c r="J47" i="1"/>
  <c r="L47" i="1" s="1"/>
  <c r="N47" i="1"/>
  <c r="O47" i="1"/>
  <c r="P47" i="1" s="1"/>
  <c r="M47" i="1"/>
  <c r="J46" i="1"/>
  <c r="K46" i="1" s="1"/>
  <c r="N46" i="1"/>
  <c r="O46" i="1"/>
  <c r="P46" i="1" s="1"/>
  <c r="M46" i="1"/>
  <c r="J45" i="1"/>
  <c r="L45" i="1" s="1"/>
  <c r="K45" i="1"/>
  <c r="N45" i="1"/>
  <c r="O45" i="1"/>
  <c r="M45" i="1"/>
  <c r="P45" i="1" s="1"/>
  <c r="J44" i="1"/>
  <c r="K44" i="1" s="1"/>
  <c r="N44" i="1"/>
  <c r="O44" i="1"/>
  <c r="M44" i="1"/>
  <c r="M49" i="1" s="1"/>
  <c r="J43" i="1"/>
  <c r="K43" i="1" s="1"/>
  <c r="N43" i="1"/>
  <c r="O43" i="1"/>
  <c r="P43" i="1" s="1"/>
  <c r="M43" i="1"/>
  <c r="J42" i="1"/>
  <c r="K42" i="1" s="1"/>
  <c r="N42" i="1"/>
  <c r="O42" i="1"/>
  <c r="P42" i="1" s="1"/>
  <c r="M42" i="1"/>
  <c r="O41" i="1"/>
  <c r="O49" i="1" s="1"/>
  <c r="N41" i="1"/>
  <c r="N49" i="1" s="1"/>
  <c r="M41" i="1"/>
  <c r="J41" i="1"/>
  <c r="K41" i="1" s="1"/>
  <c r="J39" i="1"/>
  <c r="K39" i="1" s="1"/>
  <c r="N39" i="1"/>
  <c r="O39" i="1"/>
  <c r="M39" i="1"/>
  <c r="M40" i="1" s="1"/>
  <c r="J38" i="1"/>
  <c r="K38" i="1" s="1"/>
  <c r="N38" i="1"/>
  <c r="O38" i="1"/>
  <c r="P38" i="1"/>
  <c r="M38" i="1"/>
  <c r="J37" i="1"/>
  <c r="L37" i="1" s="1"/>
  <c r="N37" i="1"/>
  <c r="O37" i="1"/>
  <c r="M37" i="1"/>
  <c r="P37" i="1" s="1"/>
  <c r="K36" i="1"/>
  <c r="J36" i="1"/>
  <c r="L36" i="1" s="1"/>
  <c r="N36" i="1"/>
  <c r="O36" i="1"/>
  <c r="P36" i="1"/>
  <c r="M36" i="1"/>
  <c r="J35" i="1"/>
  <c r="L35" i="1" s="1"/>
  <c r="N35" i="1"/>
  <c r="N40" i="1" s="1"/>
  <c r="O35" i="1"/>
  <c r="M35" i="1"/>
  <c r="P35" i="1" s="1"/>
  <c r="P34" i="1"/>
  <c r="O34" i="1"/>
  <c r="O40" i="1" s="1"/>
  <c r="N34" i="1"/>
  <c r="M34" i="1"/>
  <c r="L34" i="1"/>
  <c r="J34" i="1"/>
  <c r="K34" i="1" s="1"/>
  <c r="J32" i="1"/>
  <c r="L32" i="1" s="1"/>
  <c r="N32" i="1"/>
  <c r="O32" i="1"/>
  <c r="M32" i="1"/>
  <c r="P32" i="1" s="1"/>
  <c r="J31" i="1"/>
  <c r="N31" i="1"/>
  <c r="O31" i="1"/>
  <c r="P31" i="1" s="1"/>
  <c r="M31" i="1"/>
  <c r="J30" i="1"/>
  <c r="K30" i="1"/>
  <c r="L30" i="1"/>
  <c r="N30" i="1"/>
  <c r="O30" i="1"/>
  <c r="M30" i="1"/>
  <c r="J29" i="1"/>
  <c r="K29" i="1" s="1"/>
  <c r="N29" i="1"/>
  <c r="O29" i="1"/>
  <c r="M29" i="1"/>
  <c r="J28" i="1"/>
  <c r="K28" i="1" s="1"/>
  <c r="N28" i="1"/>
  <c r="O28" i="1"/>
  <c r="M28" i="1"/>
  <c r="J27" i="1"/>
  <c r="K27" i="1" s="1"/>
  <c r="L27" i="1"/>
  <c r="N27" i="1"/>
  <c r="O27" i="1"/>
  <c r="P27" i="1" s="1"/>
  <c r="M27" i="1"/>
  <c r="J26" i="1"/>
  <c r="K26" i="1" s="1"/>
  <c r="L26" i="1"/>
  <c r="N26" i="1"/>
  <c r="O26" i="1"/>
  <c r="M26" i="1"/>
  <c r="P26" i="1" s="1"/>
  <c r="P25" i="1"/>
  <c r="O25" i="1"/>
  <c r="N25" i="1"/>
  <c r="N33" i="1" s="1"/>
  <c r="M25" i="1"/>
  <c r="L25" i="1"/>
  <c r="J25" i="1"/>
  <c r="K25" i="1" s="1"/>
  <c r="J23" i="1"/>
  <c r="K23" i="1" s="1"/>
  <c r="N23" i="1"/>
  <c r="O23" i="1"/>
  <c r="M23" i="1"/>
  <c r="J22" i="1"/>
  <c r="K22" i="1"/>
  <c r="L22" i="1"/>
  <c r="N22" i="1"/>
  <c r="O22" i="1"/>
  <c r="M22" i="1"/>
  <c r="P22" i="1" s="1"/>
  <c r="J21" i="1"/>
  <c r="K21" i="1" s="1"/>
  <c r="N21" i="1"/>
  <c r="O21" i="1"/>
  <c r="M21" i="1"/>
  <c r="M24" i="1" s="1"/>
  <c r="J20" i="1"/>
  <c r="L20" i="1" s="1"/>
  <c r="N20" i="1"/>
  <c r="O20" i="1"/>
  <c r="P20" i="1" s="1"/>
  <c r="M20" i="1"/>
  <c r="J19" i="1"/>
  <c r="L19" i="1" s="1"/>
  <c r="N19" i="1"/>
  <c r="N24" i="1" s="1"/>
  <c r="O19" i="1"/>
  <c r="M19" i="1"/>
  <c r="P19" i="1" s="1"/>
  <c r="O18" i="1"/>
  <c r="O24" i="1" s="1"/>
  <c r="N18" i="1"/>
  <c r="M18" i="1"/>
  <c r="J18" i="1"/>
  <c r="K18" i="1" s="1"/>
  <c r="J16" i="1"/>
  <c r="L16" i="1" s="1"/>
  <c r="N16" i="1"/>
  <c r="O16" i="1"/>
  <c r="M16" i="1"/>
  <c r="J15" i="1"/>
  <c r="L15" i="1" s="1"/>
  <c r="N15" i="1"/>
  <c r="O15" i="1"/>
  <c r="M15" i="1"/>
  <c r="J14" i="1"/>
  <c r="K14" i="1" s="1"/>
  <c r="N14" i="1"/>
  <c r="O14" i="1"/>
  <c r="M14" i="1"/>
  <c r="J13" i="1"/>
  <c r="K13" i="1" s="1"/>
  <c r="L13" i="1"/>
  <c r="N13" i="1"/>
  <c r="O13" i="1"/>
  <c r="P13" i="1" s="1"/>
  <c r="M13" i="1"/>
  <c r="J12" i="1"/>
  <c r="K12" i="1" s="1"/>
  <c r="N12" i="1"/>
  <c r="O12" i="1"/>
  <c r="M12" i="1"/>
  <c r="J11" i="1"/>
  <c r="K11" i="1" s="1"/>
  <c r="L11" i="1"/>
  <c r="N11" i="1"/>
  <c r="O11" i="1"/>
  <c r="M11" i="1"/>
  <c r="J10" i="1"/>
  <c r="L10" i="1" s="1"/>
  <c r="N10" i="1"/>
  <c r="O10" i="1"/>
  <c r="M10" i="1"/>
  <c r="P10" i="1" s="1"/>
  <c r="P9" i="1"/>
  <c r="O9" i="1"/>
  <c r="O17" i="1" s="1"/>
  <c r="N9" i="1"/>
  <c r="N17" i="1" s="1"/>
  <c r="M9" i="1"/>
  <c r="M17" i="1" s="1"/>
  <c r="J9" i="1"/>
  <c r="L9" i="1" s="1"/>
  <c r="J7" i="1"/>
  <c r="K7" i="1" s="1"/>
  <c r="N7" i="1"/>
  <c r="O7" i="1"/>
  <c r="P7" i="1" s="1"/>
  <c r="M7" i="1"/>
  <c r="J6" i="1"/>
  <c r="K6" i="1" s="1"/>
  <c r="L6" i="1"/>
  <c r="N6" i="1"/>
  <c r="O6" i="1"/>
  <c r="P6" i="1" s="1"/>
  <c r="M6" i="1"/>
  <c r="O5" i="1"/>
  <c r="P5" i="1" s="1"/>
  <c r="N5" i="1"/>
  <c r="M5" i="1"/>
  <c r="L5" i="1"/>
  <c r="K5" i="1"/>
  <c r="J5" i="1"/>
  <c r="O4" i="1"/>
  <c r="P4" i="1" s="1"/>
  <c r="N4" i="1"/>
  <c r="M4" i="1"/>
  <c r="J4" i="1"/>
  <c r="L4" i="1" s="1"/>
  <c r="O3" i="1"/>
  <c r="P3" i="1" s="1"/>
  <c r="N3" i="1"/>
  <c r="M3" i="1"/>
  <c r="L3" i="1"/>
  <c r="K3" i="1"/>
  <c r="J3" i="1"/>
  <c r="O2" i="1"/>
  <c r="O8" i="1" s="1"/>
  <c r="N2" i="1"/>
  <c r="N8" i="1" s="1"/>
  <c r="M2" i="1"/>
  <c r="P2" i="1" s="1"/>
  <c r="P8" i="1" s="1"/>
  <c r="J2" i="1"/>
  <c r="L2" i="1" s="1"/>
  <c r="N81" i="1" l="1"/>
  <c r="L78" i="1"/>
  <c r="L77" i="1"/>
  <c r="O81" i="1"/>
  <c r="L75" i="1"/>
  <c r="L74" i="1"/>
  <c r="P73" i="1"/>
  <c r="P81" i="1" s="1"/>
  <c r="L71" i="1"/>
  <c r="L70" i="1"/>
  <c r="M72" i="1"/>
  <c r="P65" i="1"/>
  <c r="L8" i="1"/>
  <c r="P40" i="1"/>
  <c r="L65" i="1"/>
  <c r="M8" i="1"/>
  <c r="O56" i="1"/>
  <c r="P14" i="1"/>
  <c r="P29" i="1"/>
  <c r="P39" i="1"/>
  <c r="P51" i="1"/>
  <c r="K52" i="1"/>
  <c r="P55" i="1"/>
  <c r="O65" i="1"/>
  <c r="K2" i="1"/>
  <c r="K4" i="1"/>
  <c r="P15" i="1"/>
  <c r="P16" i="1"/>
  <c r="K19" i="1"/>
  <c r="P30" i="1"/>
  <c r="K35" i="1"/>
  <c r="K37" i="1"/>
  <c r="L41" i="1"/>
  <c r="P41" i="1"/>
  <c r="P49" i="1" s="1"/>
  <c r="L43" i="1"/>
  <c r="P44" i="1"/>
  <c r="K50" i="1"/>
  <c r="K57" i="1"/>
  <c r="P64" i="1"/>
  <c r="O33" i="1"/>
  <c r="P21" i="1"/>
  <c r="P23" i="1"/>
  <c r="P28" i="1"/>
  <c r="P33" i="1" s="1"/>
  <c r="M33" i="1"/>
  <c r="P48" i="1"/>
  <c r="P54" i="1"/>
  <c r="P56" i="1" s="1"/>
  <c r="N82" i="1"/>
  <c r="P11" i="1"/>
  <c r="P17" i="1" s="1"/>
  <c r="L14" i="1"/>
  <c r="K20" i="1"/>
  <c r="L21" i="1"/>
  <c r="L23" i="1"/>
  <c r="L29" i="1"/>
  <c r="L55" i="1"/>
  <c r="L66" i="1"/>
  <c r="L72" i="1" s="1"/>
  <c r="P66" i="1"/>
  <c r="P72" i="1" s="1"/>
  <c r="K73" i="1"/>
  <c r="M81" i="1"/>
  <c r="L61" i="1"/>
  <c r="L60" i="1"/>
  <c r="L59" i="1"/>
  <c r="L54" i="1"/>
  <c r="L56" i="1" s="1"/>
  <c r="L46" i="1"/>
  <c r="L44" i="1"/>
  <c r="L42" i="1"/>
  <c r="L39" i="1"/>
  <c r="L38" i="1"/>
  <c r="L40" i="1" s="1"/>
  <c r="L31" i="1"/>
  <c r="L28" i="1"/>
  <c r="L33" i="1" s="1"/>
  <c r="P18" i="1"/>
  <c r="P24" i="1" s="1"/>
  <c r="L18" i="1"/>
  <c r="L24" i="1" s="1"/>
  <c r="K9" i="1"/>
  <c r="P12" i="1"/>
  <c r="L12" i="1"/>
  <c r="L17" i="1" s="1"/>
  <c r="K10" i="1"/>
  <c r="L7" i="1"/>
  <c r="O82" i="1" l="1"/>
  <c r="L81" i="1"/>
  <c r="M82" i="1"/>
  <c r="L49" i="1"/>
  <c r="P82" i="1"/>
  <c r="L82" i="1"/>
</calcChain>
</file>

<file path=xl/sharedStrings.xml><?xml version="1.0" encoding="utf-8"?>
<sst xmlns="http://schemas.openxmlformats.org/spreadsheetml/2006/main" count="315" uniqueCount="40">
  <si>
    <t>Data Split</t>
  </si>
  <si>
    <t>Balanced</t>
  </si>
  <si>
    <t>Balance Method</t>
  </si>
  <si>
    <t>Learner</t>
  </si>
  <si>
    <t>Prediction Type</t>
  </si>
  <si>
    <t>TN</t>
  </si>
  <si>
    <t>FN</t>
  </si>
  <si>
    <t>TP</t>
  </si>
  <si>
    <t>FP</t>
  </si>
  <si>
    <t>Testing Observations</t>
  </si>
  <si>
    <t>Training Observations</t>
  </si>
  <si>
    <t>Accuracy</t>
  </si>
  <si>
    <t>Sensitivity</t>
  </si>
  <si>
    <t>Specificity</t>
  </si>
  <si>
    <t>Precision</t>
  </si>
  <si>
    <t>90-10%</t>
  </si>
  <si>
    <t>NA</t>
  </si>
  <si>
    <t>glm</t>
  </si>
  <si>
    <t>response</t>
  </si>
  <si>
    <t>rpart</t>
  </si>
  <si>
    <t>class</t>
  </si>
  <si>
    <t>prob</t>
  </si>
  <si>
    <t>naiveBayes</t>
  </si>
  <si>
    <t>nnet</t>
  </si>
  <si>
    <t>ensemble</t>
  </si>
  <si>
    <t>variable</t>
  </si>
  <si>
    <t>MAXIMUM</t>
  </si>
  <si>
    <t>ROSE</t>
  </si>
  <si>
    <t>datasets</t>
  </si>
  <si>
    <t>80-20%</t>
  </si>
  <si>
    <t>75-25%</t>
  </si>
  <si>
    <t>70-30%</t>
  </si>
  <si>
    <t>60-40%</t>
  </si>
  <si>
    <t>ensemble of ensembles</t>
  </si>
  <si>
    <t>F1 Score</t>
  </si>
  <si>
    <t>144152 or 8942</t>
  </si>
  <si>
    <t>168284 or 10164</t>
  </si>
  <si>
    <t>179796 or 13194</t>
  </si>
  <si>
    <t>191932 or 13884</t>
  </si>
  <si>
    <t>216000 or 14994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</si>
</sst>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61" workbookViewId="0">
      <selection activeCell="S77" sqref="S77"/>
    </sheetView>
  </sheetViews>
  <sheetFormatPr defaultRowHeight="15" x14ac:dyDescent="0.25"/>
  <cols>
    <col min="1" max="1" width="6.7109375" customWidth="1"/>
    <col min="2" max="2" width="6" customWidth="1"/>
    <col min="3" max="3" width="8" customWidth="1"/>
    <col min="5" max="5" width="8.5703125" customWidth="1"/>
    <col min="6" max="7" width="6.85546875" customWidth="1"/>
    <col min="8" max="8" width="6.7109375" customWidth="1"/>
    <col min="9" max="9" width="6.5703125" customWidth="1"/>
    <col min="12" max="12" width="12.85546875" customWidth="1"/>
    <col min="13" max="13" width="14.7109375" customWidth="1"/>
    <col min="14" max="14" width="14.140625" customWidth="1"/>
    <col min="15" max="15" width="13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34</v>
      </c>
    </row>
    <row r="2" spans="1:16" x14ac:dyDescent="0.25">
      <c r="A2" t="s">
        <v>32</v>
      </c>
      <c r="B2" t="b">
        <v>0</v>
      </c>
      <c r="C2" t="s">
        <v>16</v>
      </c>
      <c r="D2" t="s">
        <v>17</v>
      </c>
      <c r="E2" t="s">
        <v>18</v>
      </c>
      <c r="F2">
        <v>195005</v>
      </c>
      <c r="G2">
        <v>47754</v>
      </c>
      <c r="H2">
        <v>166</v>
      </c>
      <c r="I2">
        <v>256</v>
      </c>
      <c r="J2">
        <f>SUM(F2:I2)</f>
        <v>243181</v>
      </c>
      <c r="K2">
        <f>608032-J2</f>
        <v>364851</v>
      </c>
      <c r="L2">
        <f>SUM(F2,H2)/J2</f>
        <v>0.80257503670105801</v>
      </c>
      <c r="M2">
        <f>H2/SUM(G2,H2)</f>
        <v>3.4641068447412355E-3</v>
      </c>
      <c r="N2" s="3">
        <f>F2/SUM(F2,I2)</f>
        <v>0.99868893429819572</v>
      </c>
      <c r="O2">
        <f>H2/SUM(H2,I2)</f>
        <v>0.39336492890995262</v>
      </c>
      <c r="P2">
        <f>2*(O2*M2)/(SUM(O2,M2))</f>
        <v>6.8677340614786307E-3</v>
      </c>
    </row>
    <row r="3" spans="1:16" x14ac:dyDescent="0.25">
      <c r="A3" t="s">
        <v>32</v>
      </c>
      <c r="B3" t="b">
        <v>0</v>
      </c>
      <c r="C3" t="s">
        <v>16</v>
      </c>
      <c r="D3" t="s">
        <v>19</v>
      </c>
      <c r="E3" t="s">
        <v>20</v>
      </c>
      <c r="F3">
        <v>194220</v>
      </c>
      <c r="G3">
        <v>43675</v>
      </c>
      <c r="H3">
        <v>4245</v>
      </c>
      <c r="I3">
        <v>1041</v>
      </c>
      <c r="J3">
        <f>SUM(F3:I3)</f>
        <v>243181</v>
      </c>
      <c r="K3">
        <f>608032-J3</f>
        <v>364851</v>
      </c>
      <c r="L3" s="3">
        <f>SUM(F3,H3)/J3</f>
        <v>0.81612050283533666</v>
      </c>
      <c r="M3">
        <f>H3/SUM(G3,H3)</f>
        <v>8.858514190317196E-2</v>
      </c>
      <c r="N3">
        <f>F3/SUM(F3,I3)</f>
        <v>0.99466867423602257</v>
      </c>
      <c r="O3" s="3">
        <f>H3/SUM(H3,I3)</f>
        <v>0.80306469920544832</v>
      </c>
      <c r="P3">
        <f>2*(O3*M3)/(SUM(O3,M3))</f>
        <v>0.15956846972146002</v>
      </c>
    </row>
    <row r="4" spans="1:16" x14ac:dyDescent="0.25">
      <c r="A4" t="s">
        <v>32</v>
      </c>
      <c r="B4" t="b">
        <v>0</v>
      </c>
      <c r="C4" t="s">
        <v>16</v>
      </c>
      <c r="D4" t="s">
        <v>19</v>
      </c>
      <c r="E4" t="s">
        <v>21</v>
      </c>
      <c r="F4">
        <v>159565</v>
      </c>
      <c r="G4">
        <v>35597</v>
      </c>
      <c r="H4">
        <v>12323</v>
      </c>
      <c r="I4">
        <v>35696</v>
      </c>
      <c r="J4">
        <f>SUM(F4:I4)</f>
        <v>243181</v>
      </c>
      <c r="K4">
        <f>608032-J4</f>
        <v>364851</v>
      </c>
      <c r="L4">
        <f>SUM(F4,H4)/J4</f>
        <v>0.70683153700330204</v>
      </c>
      <c r="M4" s="3">
        <f>H4/SUM(G4,H4)</f>
        <v>0.25715776293823039</v>
      </c>
      <c r="N4">
        <f>F4/SUM(F4,I4)</f>
        <v>0.81718827620466961</v>
      </c>
      <c r="O4">
        <f>H4/SUM(H4,I4)</f>
        <v>0.25662758491430476</v>
      </c>
      <c r="P4" s="3">
        <f>2*(O4*M4)/(SUM(O4,M4))</f>
        <v>0.25689240037940775</v>
      </c>
    </row>
    <row r="5" spans="1:16" x14ac:dyDescent="0.25">
      <c r="A5" t="s">
        <v>32</v>
      </c>
      <c r="B5" t="b">
        <v>0</v>
      </c>
      <c r="C5" t="s">
        <v>16</v>
      </c>
      <c r="D5" t="s">
        <v>22</v>
      </c>
      <c r="E5" t="s">
        <v>20</v>
      </c>
      <c r="F5">
        <v>179056</v>
      </c>
      <c r="G5">
        <v>39369</v>
      </c>
      <c r="H5">
        <v>8551</v>
      </c>
      <c r="I5">
        <v>16205</v>
      </c>
      <c r="J5">
        <f>SUM(F5:I5)</f>
        <v>243181</v>
      </c>
      <c r="K5">
        <f>608032-J5</f>
        <v>364851</v>
      </c>
      <c r="L5">
        <f>SUM(F5,H5)/J5</f>
        <v>0.77147063298530727</v>
      </c>
      <c r="M5">
        <f>H5/SUM(G5,H5)</f>
        <v>0.1784432387312187</v>
      </c>
      <c r="N5">
        <f>F5/SUM(F5,I5)</f>
        <v>0.91700851680571138</v>
      </c>
      <c r="O5">
        <f>H5/SUM(H5,I5)</f>
        <v>0.34541121344320569</v>
      </c>
      <c r="P5">
        <f>2*(O5*M5)/(SUM(O5,M5))</f>
        <v>0.2353183994716275</v>
      </c>
    </row>
    <row r="6" spans="1:16" x14ac:dyDescent="0.25">
      <c r="A6" t="s">
        <v>32</v>
      </c>
      <c r="B6" t="b">
        <v>0</v>
      </c>
      <c r="C6" t="s">
        <v>16</v>
      </c>
      <c r="D6" t="s">
        <v>23</v>
      </c>
      <c r="E6" t="s">
        <v>20</v>
      </c>
      <c r="F6">
        <v>190336</v>
      </c>
      <c r="G6">
        <v>40715</v>
      </c>
      <c r="H6">
        <v>7205</v>
      </c>
      <c r="I6">
        <v>4925</v>
      </c>
      <c r="J6">
        <f>SUM(F6:I6)</f>
        <v>243181</v>
      </c>
      <c r="K6">
        <f>608032-J6</f>
        <v>364851</v>
      </c>
      <c r="L6">
        <f>SUM(F6,H6)/J6</f>
        <v>0.8123208638832804</v>
      </c>
      <c r="M6">
        <f>H6/SUM(G6,H6)</f>
        <v>0.15035475792988315</v>
      </c>
      <c r="N6">
        <f>F6/SUM(F6,I6)</f>
        <v>0.9747773492914612</v>
      </c>
      <c r="O6">
        <f>H6/SUM(H6,I6)</f>
        <v>0.59398186314921686</v>
      </c>
      <c r="P6">
        <f>2*(O6*M6)/(SUM(O6,M6))</f>
        <v>0.23996669442131557</v>
      </c>
    </row>
    <row r="7" spans="1:16" x14ac:dyDescent="0.25">
      <c r="A7" t="s">
        <v>32</v>
      </c>
      <c r="B7" t="b">
        <v>0</v>
      </c>
      <c r="C7" t="s">
        <v>16</v>
      </c>
      <c r="D7" t="s">
        <v>24</v>
      </c>
      <c r="E7" t="s">
        <v>25</v>
      </c>
      <c r="F7">
        <v>194242</v>
      </c>
      <c r="G7">
        <v>45086</v>
      </c>
      <c r="H7">
        <v>2834</v>
      </c>
      <c r="I7">
        <v>1019</v>
      </c>
      <c r="J7">
        <f>SUM(F7:I7)</f>
        <v>243181</v>
      </c>
      <c r="K7">
        <f>608032-J7</f>
        <v>364851</v>
      </c>
      <c r="L7">
        <f>SUM(F7,H7)/J7</f>
        <v>0.81040870791714814</v>
      </c>
      <c r="M7">
        <f>H7/SUM(G7,H7)</f>
        <v>5.9140233722871451E-2</v>
      </c>
      <c r="N7">
        <f>F7/SUM(F7,I7)</f>
        <v>0.99478134394477136</v>
      </c>
      <c r="O7">
        <f>H7/SUM(H7,I7)</f>
        <v>0.73553075525564493</v>
      </c>
      <c r="P7">
        <f>2*(O7*M7)/(SUM(O7,M7))</f>
        <v>0.10947791319799895</v>
      </c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4" t="s">
        <v>26</v>
      </c>
      <c r="L8" s="2">
        <f>MAX(L2:L7)</f>
        <v>0.81612050283533666</v>
      </c>
      <c r="M8" s="2">
        <f>MAX(M2:M7)</f>
        <v>0.25715776293823039</v>
      </c>
      <c r="N8" s="2">
        <f>MAX(N2:N7)</f>
        <v>0.99868893429819572</v>
      </c>
      <c r="O8" s="2">
        <f>MAX(O2:O7)</f>
        <v>0.80306469920544832</v>
      </c>
      <c r="P8" s="2">
        <f>MAX(P2:P7)</f>
        <v>0.25689240037940775</v>
      </c>
    </row>
    <row r="9" spans="1:16" x14ac:dyDescent="0.25">
      <c r="A9" t="s">
        <v>32</v>
      </c>
      <c r="B9" t="b">
        <v>1</v>
      </c>
      <c r="C9" t="s">
        <v>27</v>
      </c>
      <c r="D9" t="s">
        <v>17</v>
      </c>
      <c r="E9" t="s">
        <v>18</v>
      </c>
      <c r="F9">
        <v>124965</v>
      </c>
      <c r="G9">
        <v>19037</v>
      </c>
      <c r="H9">
        <v>28883</v>
      </c>
      <c r="I9">
        <v>70296</v>
      </c>
      <c r="J9">
        <f>SUM(F9:I9)</f>
        <v>243181</v>
      </c>
      <c r="K9">
        <f>608032-J9</f>
        <v>364851</v>
      </c>
      <c r="L9">
        <f>SUM(F9,H9)/J9</f>
        <v>0.63264810984410791</v>
      </c>
      <c r="M9" s="3">
        <f>H9/SUM(G9,H9)</f>
        <v>0.60273372287145244</v>
      </c>
      <c r="N9">
        <f>F9/SUM(F9,I9)</f>
        <v>0.63998955244518874</v>
      </c>
      <c r="O9">
        <f>H9/SUM(H9,I9)</f>
        <v>0.29122092378426884</v>
      </c>
      <c r="P9">
        <f>2*(O9*M9)/(SUM(O9,M9))</f>
        <v>0.39270151394638986</v>
      </c>
    </row>
    <row r="10" spans="1:16" x14ac:dyDescent="0.25">
      <c r="A10" t="s">
        <v>32</v>
      </c>
      <c r="B10" t="b">
        <v>1</v>
      </c>
      <c r="C10" t="s">
        <v>27</v>
      </c>
      <c r="D10" t="s">
        <v>19</v>
      </c>
      <c r="E10" t="s">
        <v>20</v>
      </c>
      <c r="F10">
        <v>145341</v>
      </c>
      <c r="G10">
        <v>22770</v>
      </c>
      <c r="H10">
        <v>25150</v>
      </c>
      <c r="I10">
        <v>49920</v>
      </c>
      <c r="J10">
        <f>SUM(F10:I10)</f>
        <v>243181</v>
      </c>
      <c r="K10">
        <f>608032-J10</f>
        <v>364851</v>
      </c>
      <c r="L10">
        <f>SUM(F10,H10)/J10</f>
        <v>0.70108684477816929</v>
      </c>
      <c r="M10">
        <f>H10/SUM(G10,H10)</f>
        <v>0.52483305509181966</v>
      </c>
      <c r="N10">
        <f>F10/SUM(F10,I10)</f>
        <v>0.74434218814817088</v>
      </c>
      <c r="O10">
        <f>H10/SUM(H10,I10)</f>
        <v>0.33502064739576393</v>
      </c>
      <c r="P10">
        <f>2*(O10*M10)/(SUM(O10,M10))</f>
        <v>0.40897633953979995</v>
      </c>
    </row>
    <row r="11" spans="1:16" x14ac:dyDescent="0.25">
      <c r="A11" t="s">
        <v>32</v>
      </c>
      <c r="B11" t="b">
        <v>1</v>
      </c>
      <c r="C11" t="s">
        <v>27</v>
      </c>
      <c r="D11" t="s">
        <v>19</v>
      </c>
      <c r="E11" t="s">
        <v>21</v>
      </c>
      <c r="F11">
        <v>107059</v>
      </c>
      <c r="G11">
        <v>22638</v>
      </c>
      <c r="H11">
        <v>25282</v>
      </c>
      <c r="I11">
        <v>88202</v>
      </c>
      <c r="J11">
        <f>SUM(F11:I11)</f>
        <v>243181</v>
      </c>
      <c r="K11">
        <f>608032-J11</f>
        <v>364851</v>
      </c>
      <c r="L11">
        <f>SUM(F11,H11)/J11</f>
        <v>0.54420781228796655</v>
      </c>
      <c r="M11">
        <f>H11/SUM(G11,H11)</f>
        <v>0.52758764607679465</v>
      </c>
      <c r="N11">
        <f>F11/SUM(F11,I11)</f>
        <v>0.54828665222445849</v>
      </c>
      <c r="O11">
        <f>H11/SUM(H11,I11)</f>
        <v>0.22278030383137712</v>
      </c>
      <c r="P11">
        <f>2*(O11*M11)/(SUM(O11,M11))</f>
        <v>0.31327600307303416</v>
      </c>
    </row>
    <row r="12" spans="1:16" x14ac:dyDescent="0.25">
      <c r="A12" t="s">
        <v>32</v>
      </c>
      <c r="B12" t="b">
        <v>1</v>
      </c>
      <c r="C12" t="s">
        <v>27</v>
      </c>
      <c r="D12" t="s">
        <v>22</v>
      </c>
      <c r="E12" t="s">
        <v>20</v>
      </c>
      <c r="F12">
        <v>138172</v>
      </c>
      <c r="G12">
        <v>24895</v>
      </c>
      <c r="H12">
        <v>23025</v>
      </c>
      <c r="I12">
        <v>57089</v>
      </c>
      <c r="J12">
        <f>SUM(F12:I12)</f>
        <v>243181</v>
      </c>
      <c r="K12">
        <f>608032-J12</f>
        <v>364851</v>
      </c>
      <c r="L12">
        <f>SUM(F12,H12)/J12</f>
        <v>0.66286839843573309</v>
      </c>
      <c r="M12">
        <f>H12/SUM(G12,H12)</f>
        <v>0.48048831385642737</v>
      </c>
      <c r="N12">
        <f>F12/SUM(F12,I12)</f>
        <v>0.70762722714725423</v>
      </c>
      <c r="O12">
        <f>H12/SUM(H12,I12)</f>
        <v>0.28740295079511696</v>
      </c>
      <c r="P12">
        <f>2*(O12*M12)/(SUM(O12,M12))</f>
        <v>0.35967008763297253</v>
      </c>
    </row>
    <row r="13" spans="1:16" x14ac:dyDescent="0.25">
      <c r="A13" t="s">
        <v>32</v>
      </c>
      <c r="B13" t="b">
        <v>1</v>
      </c>
      <c r="C13" t="s">
        <v>27</v>
      </c>
      <c r="D13" t="s">
        <v>23</v>
      </c>
      <c r="E13" t="s">
        <v>20</v>
      </c>
      <c r="F13">
        <v>151893</v>
      </c>
      <c r="G13">
        <v>24097</v>
      </c>
      <c r="H13">
        <v>23823</v>
      </c>
      <c r="I13">
        <v>43368</v>
      </c>
      <c r="J13">
        <f>SUM(F13:I13)</f>
        <v>243181</v>
      </c>
      <c r="K13">
        <f>608032-J13</f>
        <v>364851</v>
      </c>
      <c r="L13" s="3">
        <f>SUM(F13,H13)/J13</f>
        <v>0.72257289837610672</v>
      </c>
      <c r="M13">
        <f>H13/SUM(G13,H13)</f>
        <v>0.49714106844741235</v>
      </c>
      <c r="N13" s="3">
        <f>F13/SUM(F13,I13)</f>
        <v>0.77789727595372349</v>
      </c>
      <c r="O13">
        <f>H13/SUM(H13,I13)</f>
        <v>0.35455641380542036</v>
      </c>
      <c r="P13">
        <f>2*(O13*M13)/(SUM(O13,M13))</f>
        <v>0.41391352694355882</v>
      </c>
    </row>
    <row r="14" spans="1:16" x14ac:dyDescent="0.25">
      <c r="A14" t="s">
        <v>32</v>
      </c>
      <c r="B14" t="b">
        <v>1</v>
      </c>
      <c r="C14" t="s">
        <v>27</v>
      </c>
      <c r="D14" t="s">
        <v>24</v>
      </c>
      <c r="E14" t="s">
        <v>25</v>
      </c>
      <c r="F14">
        <v>140226</v>
      </c>
      <c r="G14">
        <v>21919</v>
      </c>
      <c r="H14">
        <v>26001</v>
      </c>
      <c r="I14">
        <v>55035</v>
      </c>
      <c r="J14">
        <f>SUM(F14:I14)</f>
        <v>243181</v>
      </c>
      <c r="K14">
        <f>608032-J14</f>
        <v>364851</v>
      </c>
      <c r="L14">
        <f>SUM(F14,H14)/J14</f>
        <v>0.68355258017690523</v>
      </c>
      <c r="M14">
        <f>H14/SUM(G14,H14)</f>
        <v>0.54259181969949921</v>
      </c>
      <c r="N14">
        <f>F14/SUM(F14,I14)</f>
        <v>0.71814648086407429</v>
      </c>
      <c r="O14">
        <f>H14/SUM(H14,I14)</f>
        <v>0.32085739671257218</v>
      </c>
      <c r="P14">
        <f>2*(O14*M14)/(SUM(O14,M14))</f>
        <v>0.40325382300939855</v>
      </c>
    </row>
    <row r="15" spans="1:16" x14ac:dyDescent="0.25">
      <c r="A15" t="s">
        <v>32</v>
      </c>
      <c r="B15" t="b">
        <v>1</v>
      </c>
      <c r="C15" t="s">
        <v>28</v>
      </c>
      <c r="D15" t="s">
        <v>24</v>
      </c>
      <c r="E15" t="s">
        <v>25</v>
      </c>
      <c r="F15">
        <v>145437</v>
      </c>
      <c r="G15">
        <v>20066</v>
      </c>
      <c r="H15">
        <v>27854</v>
      </c>
      <c r="I15">
        <v>49824</v>
      </c>
      <c r="J15">
        <f>SUM(F15:I15)</f>
        <v>243181</v>
      </c>
      <c r="K15" t="s">
        <v>35</v>
      </c>
      <c r="L15">
        <f>SUM(F15,H15)/J15</f>
        <v>0.71260090220864292</v>
      </c>
      <c r="M15">
        <f>H15/SUM(G15,H15)</f>
        <v>0.58126043405676131</v>
      </c>
      <c r="N15">
        <f>F15/SUM(F15,I15)</f>
        <v>0.74483383778634749</v>
      </c>
      <c r="O15" s="3">
        <f>H15/SUM(H15,I15)</f>
        <v>0.35858286773603854</v>
      </c>
      <c r="P15" s="3">
        <f>2*(O15*M15)/(SUM(O15,M15))</f>
        <v>0.44354209461934108</v>
      </c>
    </row>
    <row r="16" spans="1:16" x14ac:dyDescent="0.25">
      <c r="A16" t="s">
        <v>32</v>
      </c>
      <c r="B16" t="b">
        <v>1</v>
      </c>
      <c r="C16" t="s">
        <v>28</v>
      </c>
      <c r="D16" t="s">
        <v>33</v>
      </c>
      <c r="E16" t="s">
        <v>25</v>
      </c>
      <c r="F16">
        <v>136860</v>
      </c>
      <c r="G16">
        <v>19571</v>
      </c>
      <c r="H16">
        <v>28349</v>
      </c>
      <c r="I16">
        <v>58401</v>
      </c>
      <c r="J16">
        <f>SUM(F16:I16)</f>
        <v>243181</v>
      </c>
      <c r="K16" t="s">
        <v>35</v>
      </c>
      <c r="L16">
        <f>SUM(F16,H16)/J16</f>
        <v>0.67936639786825448</v>
      </c>
      <c r="M16">
        <f>H16/SUM(G16,H16)</f>
        <v>0.59159015025041739</v>
      </c>
      <c r="N16">
        <f>F16/SUM(F16,I16)</f>
        <v>0.7009080154255074</v>
      </c>
      <c r="O16">
        <f>H16/SUM(H16,I16)</f>
        <v>0.32678962536023054</v>
      </c>
      <c r="P16">
        <f>2*(O16*M16)/(SUM(O16,M16))</f>
        <v>0.42101433132843241</v>
      </c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 t="s">
        <v>26</v>
      </c>
      <c r="L17" s="2">
        <f>MAX(L9:L16)</f>
        <v>0.72257289837610672</v>
      </c>
      <c r="M17" s="2">
        <f>MAX(M9:M16)</f>
        <v>0.60273372287145244</v>
      </c>
      <c r="N17" s="2">
        <f>MAX(N9:N16)</f>
        <v>0.77789727595372349</v>
      </c>
      <c r="O17" s="2">
        <f>MAX(O9:O16)</f>
        <v>0.35858286773603854</v>
      </c>
      <c r="P17" s="2">
        <f>MAX(P9:P16)</f>
        <v>0.44354209461934108</v>
      </c>
    </row>
    <row r="18" spans="1:16" x14ac:dyDescent="0.25">
      <c r="A18" t="s">
        <v>31</v>
      </c>
      <c r="B18" t="b">
        <v>0</v>
      </c>
      <c r="C18" t="s">
        <v>16</v>
      </c>
      <c r="D18" t="s">
        <v>17</v>
      </c>
      <c r="E18" t="s">
        <v>18</v>
      </c>
      <c r="F18">
        <v>146207</v>
      </c>
      <c r="G18">
        <v>35704</v>
      </c>
      <c r="H18">
        <v>150</v>
      </c>
      <c r="I18">
        <v>179</v>
      </c>
      <c r="J18">
        <f>SUM(F18:I18)</f>
        <v>182240</v>
      </c>
      <c r="K18">
        <f>608032-J18</f>
        <v>425792</v>
      </c>
      <c r="L18">
        <f>SUM(F18,H18)/J18</f>
        <v>0.80310030728709392</v>
      </c>
      <c r="M18">
        <f>H18/SUM(G18,H18)</f>
        <v>4.1836336252579903E-3</v>
      </c>
      <c r="N18" s="3">
        <f>F18/SUM(F18,I18)</f>
        <v>0.99877720547046844</v>
      </c>
      <c r="O18">
        <f>H18/SUM(H18,I18)</f>
        <v>0.45592705167173253</v>
      </c>
      <c r="P18">
        <f>2*(O18*M18)/(SUM(O18,M18))</f>
        <v>8.2911864687836827E-3</v>
      </c>
    </row>
    <row r="19" spans="1:16" x14ac:dyDescent="0.25">
      <c r="A19" t="s">
        <v>31</v>
      </c>
      <c r="B19" t="b">
        <v>0</v>
      </c>
      <c r="C19" t="s">
        <v>16</v>
      </c>
      <c r="D19" t="s">
        <v>19</v>
      </c>
      <c r="E19" t="s">
        <v>20</v>
      </c>
      <c r="F19">
        <v>145574</v>
      </c>
      <c r="G19">
        <v>32699</v>
      </c>
      <c r="H19">
        <v>3155</v>
      </c>
      <c r="I19">
        <v>812</v>
      </c>
      <c r="J19">
        <f>SUM(F19:I19)</f>
        <v>182240</v>
      </c>
      <c r="K19">
        <f>608032-J19</f>
        <v>425792</v>
      </c>
      <c r="L19">
        <f>SUM(F19,H19)/J19</f>
        <v>0.81611611062335387</v>
      </c>
      <c r="M19">
        <f>H19/SUM(G19,H19)</f>
        <v>8.7995760584593075E-2</v>
      </c>
      <c r="N19">
        <f>F19/SUM(F19,I19)</f>
        <v>0.99445302146380121</v>
      </c>
      <c r="O19">
        <f>H19/SUM(H19,I19)</f>
        <v>0.79531131837660696</v>
      </c>
      <c r="P19">
        <f>2*(O19*M19)/(SUM(O19,M19))</f>
        <v>0.15845910449260439</v>
      </c>
    </row>
    <row r="20" spans="1:16" x14ac:dyDescent="0.25">
      <c r="A20" t="s">
        <v>31</v>
      </c>
      <c r="B20" t="b">
        <v>0</v>
      </c>
      <c r="C20" t="s">
        <v>16</v>
      </c>
      <c r="D20" t="s">
        <v>19</v>
      </c>
      <c r="E20" t="s">
        <v>21</v>
      </c>
      <c r="F20">
        <v>119352</v>
      </c>
      <c r="G20">
        <v>26641</v>
      </c>
      <c r="H20">
        <v>9213</v>
      </c>
      <c r="I20">
        <v>27034</v>
      </c>
      <c r="J20">
        <f>SUM(F20:I20)</f>
        <v>182240</v>
      </c>
      <c r="K20">
        <f>608032-J20</f>
        <v>425792</v>
      </c>
      <c r="L20">
        <f>SUM(F20,H20)/J20</f>
        <v>0.70547080772607551</v>
      </c>
      <c r="M20" s="3">
        <f>H20/SUM(G20,H20)</f>
        <v>0.25695877726334582</v>
      </c>
      <c r="N20">
        <f>F20/SUM(F20,I20)</f>
        <v>0.81532386976896698</v>
      </c>
      <c r="O20">
        <f>H20/SUM(H20,I20)</f>
        <v>0.25417275912489312</v>
      </c>
      <c r="P20">
        <f>2*(O20*M20)/(SUM(O20,M20))</f>
        <v>0.25555817533737402</v>
      </c>
    </row>
    <row r="21" spans="1:16" x14ac:dyDescent="0.25">
      <c r="A21" t="s">
        <v>31</v>
      </c>
      <c r="B21" t="b">
        <v>0</v>
      </c>
      <c r="C21" t="s">
        <v>16</v>
      </c>
      <c r="D21" t="s">
        <v>22</v>
      </c>
      <c r="E21" t="s">
        <v>20</v>
      </c>
      <c r="F21">
        <v>133925</v>
      </c>
      <c r="G21">
        <v>29403</v>
      </c>
      <c r="H21">
        <v>6451</v>
      </c>
      <c r="I21">
        <v>12461</v>
      </c>
      <c r="J21">
        <f>SUM(F21:I21)</f>
        <v>182240</v>
      </c>
      <c r="K21">
        <f>608032-J21</f>
        <v>425792</v>
      </c>
      <c r="L21">
        <f>SUM(F21,H21)/J21</f>
        <v>0.77028094820017556</v>
      </c>
      <c r="M21">
        <f>H21/SUM(G21,H21)</f>
        <v>0.17992413677692864</v>
      </c>
      <c r="N21">
        <f>F21/SUM(F21,I21)</f>
        <v>0.91487573948328393</v>
      </c>
      <c r="O21">
        <f>H21/SUM(H21,I21)</f>
        <v>0.34110617597292725</v>
      </c>
      <c r="P21">
        <f>2*(O21*M21)/(SUM(O21,M21))</f>
        <v>0.23558412153525909</v>
      </c>
    </row>
    <row r="22" spans="1:16" x14ac:dyDescent="0.25">
      <c r="A22" t="s">
        <v>31</v>
      </c>
      <c r="B22" t="b">
        <v>0</v>
      </c>
      <c r="C22" t="s">
        <v>16</v>
      </c>
      <c r="D22" t="s">
        <v>23</v>
      </c>
      <c r="E22" t="s">
        <v>20</v>
      </c>
      <c r="F22">
        <v>143651</v>
      </c>
      <c r="G22">
        <v>30082</v>
      </c>
      <c r="H22">
        <v>5772</v>
      </c>
      <c r="I22">
        <v>2735</v>
      </c>
      <c r="J22">
        <f>SUM(F22:I22)</f>
        <v>182240</v>
      </c>
      <c r="K22">
        <f>608032-J22</f>
        <v>425792</v>
      </c>
      <c r="L22" s="3">
        <f>SUM(F22,H22)/J22</f>
        <v>0.81992427568042148</v>
      </c>
      <c r="M22">
        <f>H22/SUM(G22,H22)</f>
        <v>0.16098622189992748</v>
      </c>
      <c r="N22">
        <f>F22/SUM(F22,I22)</f>
        <v>0.9813165193392811</v>
      </c>
      <c r="O22">
        <f>H22/SUM(H22,I22)</f>
        <v>0.67850005877512631</v>
      </c>
      <c r="P22" s="3">
        <f>2*(O22*M22)/(SUM(O22,M22))</f>
        <v>0.26022857915736791</v>
      </c>
    </row>
    <row r="23" spans="1:16" x14ac:dyDescent="0.25">
      <c r="A23" t="s">
        <v>31</v>
      </c>
      <c r="B23" t="b">
        <v>0</v>
      </c>
      <c r="C23" t="s">
        <v>16</v>
      </c>
      <c r="D23" t="s">
        <v>24</v>
      </c>
      <c r="E23" t="s">
        <v>25</v>
      </c>
      <c r="F23">
        <v>145704</v>
      </c>
      <c r="G23">
        <v>33002</v>
      </c>
      <c r="H23">
        <v>2852</v>
      </c>
      <c r="I23">
        <v>682</v>
      </c>
      <c r="J23">
        <f>SUM(F23:I23)</f>
        <v>182240</v>
      </c>
      <c r="K23">
        <f>608032-J23</f>
        <v>425792</v>
      </c>
      <c r="L23">
        <f>SUM(F23,H23)/J23</f>
        <v>0.8151668129938543</v>
      </c>
      <c r="M23">
        <f>H23/SUM(G23,H23)</f>
        <v>7.9544820661571924E-2</v>
      </c>
      <c r="N23">
        <f>F23/SUM(F23,I23)</f>
        <v>0.99534108452994141</v>
      </c>
      <c r="O23" s="3">
        <f>H23/SUM(H23,I23)</f>
        <v>0.80701754385964908</v>
      </c>
      <c r="P23">
        <f>2*(O23*M23)/(SUM(O23,M23))</f>
        <v>0.14481567990250835</v>
      </c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26</v>
      </c>
      <c r="L24" s="2">
        <f>MAX(L18:L23)</f>
        <v>0.81992427568042148</v>
      </c>
      <c r="M24" s="2">
        <f>MAX(M18:M23)</f>
        <v>0.25695877726334582</v>
      </c>
      <c r="N24" s="2">
        <f>MAX(N18:N23)</f>
        <v>0.99877720547046844</v>
      </c>
      <c r="O24" s="2">
        <f>MAX(O18:O23)</f>
        <v>0.80701754385964908</v>
      </c>
      <c r="P24" s="2">
        <f>MAX(P18:P23)</f>
        <v>0.26022857915736791</v>
      </c>
    </row>
    <row r="25" spans="1:16" x14ac:dyDescent="0.25">
      <c r="A25" t="s">
        <v>31</v>
      </c>
      <c r="B25" t="b">
        <v>1</v>
      </c>
      <c r="C25" t="s">
        <v>27</v>
      </c>
      <c r="D25" t="s">
        <v>17</v>
      </c>
      <c r="E25" t="s">
        <v>18</v>
      </c>
      <c r="F25">
        <v>93405</v>
      </c>
      <c r="G25">
        <v>14117</v>
      </c>
      <c r="H25">
        <v>21737</v>
      </c>
      <c r="I25">
        <v>52981</v>
      </c>
      <c r="J25">
        <f>SUM(F25:I25)</f>
        <v>182240</v>
      </c>
      <c r="K25">
        <f>608032-J25</f>
        <v>425792</v>
      </c>
      <c r="L25">
        <f>SUM(F25,H25)/J25</f>
        <v>0.63181518876207199</v>
      </c>
      <c r="M25">
        <f>H25/SUM(G25,H25)</f>
        <v>0.60626429408155291</v>
      </c>
      <c r="N25">
        <f>F25/SUM(F25,I25)</f>
        <v>0.63807331302173709</v>
      </c>
      <c r="O25">
        <f>H25/SUM(H25,I25)</f>
        <v>0.29092052785138789</v>
      </c>
      <c r="P25">
        <f>2*(O25*M25)/(SUM(O25,M25))</f>
        <v>0.39317367868899905</v>
      </c>
    </row>
    <row r="26" spans="1:16" x14ac:dyDescent="0.25">
      <c r="A26" t="s">
        <v>31</v>
      </c>
      <c r="B26" t="b">
        <v>1</v>
      </c>
      <c r="C26" t="s">
        <v>27</v>
      </c>
      <c r="D26" t="s">
        <v>19</v>
      </c>
      <c r="E26" t="s">
        <v>20</v>
      </c>
      <c r="F26">
        <v>91004</v>
      </c>
      <c r="G26">
        <v>14096</v>
      </c>
      <c r="H26">
        <v>21758</v>
      </c>
      <c r="I26">
        <v>55382</v>
      </c>
      <c r="J26">
        <f>SUM(F26:I26)</f>
        <v>182240</v>
      </c>
      <c r="K26">
        <f>608032-J26</f>
        <v>425792</v>
      </c>
      <c r="L26">
        <f>SUM(F26,H26)/J26</f>
        <v>0.61875548726953467</v>
      </c>
      <c r="M26" s="3">
        <f>H26/SUM(G26,H26)</f>
        <v>0.60685000278908907</v>
      </c>
      <c r="N26">
        <f>F26/SUM(F26,I26)</f>
        <v>0.621671471315563</v>
      </c>
      <c r="O26">
        <f>H26/SUM(H26,I26)</f>
        <v>0.28205859476276901</v>
      </c>
      <c r="P26">
        <f>2*(O26*M26)/(SUM(O26,M26))</f>
        <v>0.38511779386516098</v>
      </c>
    </row>
    <row r="27" spans="1:16" x14ac:dyDescent="0.25">
      <c r="A27" t="s">
        <v>31</v>
      </c>
      <c r="B27" t="b">
        <v>1</v>
      </c>
      <c r="C27" t="s">
        <v>27</v>
      </c>
      <c r="D27" t="s">
        <v>19</v>
      </c>
      <c r="E27" t="s">
        <v>21</v>
      </c>
      <c r="F27">
        <v>77378</v>
      </c>
      <c r="G27">
        <v>16924</v>
      </c>
      <c r="H27">
        <v>18930</v>
      </c>
      <c r="I27">
        <v>69008</v>
      </c>
      <c r="J27">
        <f>SUM(F27:I27)</f>
        <v>182240</v>
      </c>
      <c r="K27">
        <f>608032-J27</f>
        <v>425792</v>
      </c>
      <c r="L27">
        <f>SUM(F27,H27)/J27</f>
        <v>0.52846795434591742</v>
      </c>
      <c r="M27">
        <f>H27/SUM(G27,H27)</f>
        <v>0.52797456350755845</v>
      </c>
      <c r="N27">
        <f>F27/SUM(F27,I27)</f>
        <v>0.52858879947535964</v>
      </c>
      <c r="O27">
        <f>H27/SUM(H27,I27)</f>
        <v>0.2152653005526621</v>
      </c>
      <c r="P27">
        <f>2*(O27*M27)/(SUM(O27,M27))</f>
        <v>0.30583559519193487</v>
      </c>
    </row>
    <row r="28" spans="1:16" x14ac:dyDescent="0.25">
      <c r="A28" t="s">
        <v>31</v>
      </c>
      <c r="B28" t="b">
        <v>1</v>
      </c>
      <c r="C28" t="s">
        <v>27</v>
      </c>
      <c r="D28" t="s">
        <v>22</v>
      </c>
      <c r="E28" t="s">
        <v>20</v>
      </c>
      <c r="F28">
        <v>106947</v>
      </c>
      <c r="G28">
        <v>19131</v>
      </c>
      <c r="H28">
        <v>16723</v>
      </c>
      <c r="I28">
        <v>39439</v>
      </c>
      <c r="J28">
        <f>SUM(F28:I28)</f>
        <v>182240</v>
      </c>
      <c r="K28">
        <f>608032-J28</f>
        <v>425792</v>
      </c>
      <c r="L28">
        <f>SUM(F28,H28)/J28</f>
        <v>0.67861062335381916</v>
      </c>
      <c r="M28">
        <f>H28/SUM(G28,H28)</f>
        <v>0.46641936743459589</v>
      </c>
      <c r="N28">
        <f>F28/SUM(F28,I28)</f>
        <v>0.7305821594961267</v>
      </c>
      <c r="O28">
        <f>H28/SUM(H28,I28)</f>
        <v>0.29776361240696558</v>
      </c>
      <c r="P28">
        <f>2*(O28*M28)/(SUM(O28,M28))</f>
        <v>0.36348026430186059</v>
      </c>
    </row>
    <row r="29" spans="1:16" x14ac:dyDescent="0.25">
      <c r="A29" t="s">
        <v>31</v>
      </c>
      <c r="B29" t="b">
        <v>1</v>
      </c>
      <c r="C29" t="s">
        <v>27</v>
      </c>
      <c r="D29" t="s">
        <v>23</v>
      </c>
      <c r="E29" t="s">
        <v>20</v>
      </c>
      <c r="F29">
        <v>108758</v>
      </c>
      <c r="G29">
        <v>15761</v>
      </c>
      <c r="H29">
        <v>20093</v>
      </c>
      <c r="I29">
        <v>37628</v>
      </c>
      <c r="J29">
        <f>SUM(F29:I29)</f>
        <v>182240</v>
      </c>
      <c r="K29">
        <f>608032-J29</f>
        <v>425792</v>
      </c>
      <c r="L29">
        <f>SUM(F29,H29)/J29</f>
        <v>0.70704016681299386</v>
      </c>
      <c r="M29">
        <f>H29/SUM(G29,H29)</f>
        <v>0.56041166954872534</v>
      </c>
      <c r="N29" s="3">
        <f>F29/SUM(F29,I29)</f>
        <v>0.74295356113289523</v>
      </c>
      <c r="O29">
        <f>H29/SUM(H29,I29)</f>
        <v>0.34810554217702394</v>
      </c>
      <c r="P29">
        <f>2*(O29*M29)/(SUM(O29,M29))</f>
        <v>0.42945231098049691</v>
      </c>
    </row>
    <row r="30" spans="1:16" x14ac:dyDescent="0.25">
      <c r="A30" t="s">
        <v>31</v>
      </c>
      <c r="B30" t="b">
        <v>1</v>
      </c>
      <c r="C30" t="s">
        <v>27</v>
      </c>
      <c r="D30" t="s">
        <v>24</v>
      </c>
      <c r="E30" t="s">
        <v>25</v>
      </c>
      <c r="F30">
        <v>101646</v>
      </c>
      <c r="G30">
        <v>15083</v>
      </c>
      <c r="H30">
        <v>20771</v>
      </c>
      <c r="I30">
        <v>44740</v>
      </c>
      <c r="J30">
        <f>SUM(F30:I30)</f>
        <v>182240</v>
      </c>
      <c r="K30">
        <f>608032-J30</f>
        <v>425792</v>
      </c>
      <c r="L30">
        <f>SUM(F30,H30)/J30</f>
        <v>0.67173507462686566</v>
      </c>
      <c r="M30">
        <f>H30/SUM(G30,H30)</f>
        <v>0.57932169353489149</v>
      </c>
      <c r="N30">
        <f>F30/SUM(F30,I30)</f>
        <v>0.69436968016067113</v>
      </c>
      <c r="O30">
        <f>H30/SUM(H30,I30)</f>
        <v>0.31706125688815617</v>
      </c>
      <c r="P30">
        <f>2*(O30*M30)/(SUM(O30,M30))</f>
        <v>0.40982587678192672</v>
      </c>
    </row>
    <row r="31" spans="1:16" x14ac:dyDescent="0.25">
      <c r="A31" t="s">
        <v>31</v>
      </c>
      <c r="B31" t="b">
        <v>1</v>
      </c>
      <c r="C31" t="s">
        <v>28</v>
      </c>
      <c r="D31" t="s">
        <v>24</v>
      </c>
      <c r="E31" t="s">
        <v>25</v>
      </c>
      <c r="F31">
        <v>108274</v>
      </c>
      <c r="G31">
        <v>14747</v>
      </c>
      <c r="H31">
        <v>21107</v>
      </c>
      <c r="I31">
        <v>38112</v>
      </c>
      <c r="J31">
        <f>SUM(F31:I31)</f>
        <v>182240</v>
      </c>
      <c r="K31" t="s">
        <v>36</v>
      </c>
      <c r="L31" s="3">
        <f>SUM(F31,H31)/J31</f>
        <v>0.70994841966637401</v>
      </c>
      <c r="M31">
        <f>H31/SUM(G31,H31)</f>
        <v>0.58869303285546937</v>
      </c>
      <c r="N31">
        <f>F31/SUM(F31,I31)</f>
        <v>0.73964723402511168</v>
      </c>
      <c r="O31" s="3">
        <f>H31/SUM(H31,I31)</f>
        <v>0.35642276971917797</v>
      </c>
      <c r="P31" s="3">
        <f>2*(O31*M31)/(SUM(O31,M31))</f>
        <v>0.44401670295457174</v>
      </c>
    </row>
    <row r="32" spans="1:16" x14ac:dyDescent="0.25">
      <c r="A32" t="s">
        <v>31</v>
      </c>
      <c r="B32" t="b">
        <v>1</v>
      </c>
      <c r="C32" t="s">
        <v>28</v>
      </c>
      <c r="D32" t="s">
        <v>33</v>
      </c>
      <c r="E32" t="s">
        <v>25</v>
      </c>
      <c r="F32">
        <v>104610</v>
      </c>
      <c r="G32">
        <v>14928</v>
      </c>
      <c r="H32">
        <v>20926</v>
      </c>
      <c r="I32">
        <v>41776</v>
      </c>
      <c r="J32">
        <f>SUM(F32:I32)</f>
        <v>182240</v>
      </c>
      <c r="K32" t="s">
        <v>36</v>
      </c>
      <c r="L32">
        <f>SUM(F32,H32)/J32</f>
        <v>0.68884986830553119</v>
      </c>
      <c r="M32">
        <f>H32/SUM(G32,H32)</f>
        <v>0.58364478161432476</v>
      </c>
      <c r="N32">
        <f>F32/SUM(F32,I32)</f>
        <v>0.7146175180686678</v>
      </c>
      <c r="O32">
        <f>H32/SUM(H32,I32)</f>
        <v>0.33373736084973366</v>
      </c>
      <c r="P32">
        <f>2*(O32*M32)/(SUM(O32,M32))</f>
        <v>0.42465197451195258</v>
      </c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4" t="s">
        <v>26</v>
      </c>
      <c r="L33" s="2">
        <f>MAX(L25:L32)</f>
        <v>0.70994841966637401</v>
      </c>
      <c r="M33" s="4">
        <f>MAX(M25:M32)</f>
        <v>0.60685000278908907</v>
      </c>
      <c r="N33" s="2">
        <f>MAX(N25:N32)</f>
        <v>0.74295356113289523</v>
      </c>
      <c r="O33" s="2">
        <f>MAX(O25:O32)</f>
        <v>0.35642276971917797</v>
      </c>
      <c r="P33" s="2">
        <f>MAX(P25:P32)</f>
        <v>0.44401670295457174</v>
      </c>
    </row>
    <row r="34" spans="1:16" x14ac:dyDescent="0.25">
      <c r="A34" t="s">
        <v>30</v>
      </c>
      <c r="B34" t="b">
        <v>0</v>
      </c>
      <c r="C34" t="s">
        <v>16</v>
      </c>
      <c r="D34" t="s">
        <v>17</v>
      </c>
      <c r="E34" t="s">
        <v>18</v>
      </c>
      <c r="F34">
        <v>121673</v>
      </c>
      <c r="G34">
        <v>29974</v>
      </c>
      <c r="H34">
        <v>124</v>
      </c>
      <c r="I34">
        <v>174</v>
      </c>
      <c r="J34">
        <f>SUM(F34:I34)</f>
        <v>151945</v>
      </c>
      <c r="K34">
        <f>608032-J34</f>
        <v>456087</v>
      </c>
      <c r="L34">
        <f>SUM(F34,H34)/J34</f>
        <v>0.80158610023363719</v>
      </c>
      <c r="M34">
        <f>H34/SUM(G34,H34)</f>
        <v>4.1198750747557973E-3</v>
      </c>
      <c r="N34" s="3">
        <f>F34/SUM(F34,I34)</f>
        <v>0.99857197961377797</v>
      </c>
      <c r="O34">
        <f>H34/SUM(H34,I34)</f>
        <v>0.41610738255033558</v>
      </c>
      <c r="P34">
        <f>2*(O34*M34)/(SUM(O34,M34))</f>
        <v>8.1589682853006971E-3</v>
      </c>
    </row>
    <row r="35" spans="1:16" x14ac:dyDescent="0.25">
      <c r="A35" t="s">
        <v>30</v>
      </c>
      <c r="B35" t="b">
        <v>0</v>
      </c>
      <c r="C35" t="s">
        <v>16</v>
      </c>
      <c r="D35" t="s">
        <v>19</v>
      </c>
      <c r="E35" t="s">
        <v>20</v>
      </c>
      <c r="F35">
        <v>121215</v>
      </c>
      <c r="G35">
        <v>27445</v>
      </c>
      <c r="H35">
        <v>2653</v>
      </c>
      <c r="I35">
        <v>632</v>
      </c>
      <c r="J35">
        <f>SUM(F35:I35)</f>
        <v>151945</v>
      </c>
      <c r="K35">
        <f>608032-J35</f>
        <v>456087</v>
      </c>
      <c r="L35" s="3">
        <f>SUM(F35,H35)/J35</f>
        <v>0.81521603211688443</v>
      </c>
      <c r="M35">
        <f>H35/SUM(G35,H35)</f>
        <v>8.8145391720380092E-2</v>
      </c>
      <c r="N35">
        <f>F35/SUM(F35,I35)</f>
        <v>0.99481316733280256</v>
      </c>
      <c r="O35" s="3">
        <f>H35/SUM(H35,I35)</f>
        <v>0.80761035007610349</v>
      </c>
      <c r="P35">
        <f>2*(O35*M35)/(SUM(O35,M35))</f>
        <v>0.15894317466974209</v>
      </c>
    </row>
    <row r="36" spans="1:16" x14ac:dyDescent="0.25">
      <c r="A36" t="s">
        <v>30</v>
      </c>
      <c r="B36" t="b">
        <v>0</v>
      </c>
      <c r="C36" t="s">
        <v>16</v>
      </c>
      <c r="D36" t="s">
        <v>19</v>
      </c>
      <c r="E36" t="s">
        <v>21</v>
      </c>
      <c r="F36">
        <v>99753</v>
      </c>
      <c r="G36">
        <v>22451</v>
      </c>
      <c r="H36">
        <v>7647</v>
      </c>
      <c r="I36">
        <v>22094</v>
      </c>
      <c r="J36">
        <f>SUM(F36:I36)</f>
        <v>151945</v>
      </c>
      <c r="K36">
        <f>608032-J36</f>
        <v>456087</v>
      </c>
      <c r="L36">
        <f>SUM(F36,H36)/J36</f>
        <v>0.7068347099279344</v>
      </c>
      <c r="M36" s="3">
        <f>H36/SUM(G36,H36)</f>
        <v>0.25407003787627086</v>
      </c>
      <c r="N36">
        <f>F36/SUM(F36,I36)</f>
        <v>0.81867423900465341</v>
      </c>
      <c r="O36">
        <f>H36/SUM(H36,I36)</f>
        <v>0.25711980094818598</v>
      </c>
      <c r="P36" s="3">
        <f>2*(O36*M36)/(SUM(O36,M36))</f>
        <v>0.25558582195558077</v>
      </c>
    </row>
    <row r="37" spans="1:16" x14ac:dyDescent="0.25">
      <c r="A37" t="s">
        <v>30</v>
      </c>
      <c r="B37" t="b">
        <v>0</v>
      </c>
      <c r="C37" t="s">
        <v>16</v>
      </c>
      <c r="D37" t="s">
        <v>22</v>
      </c>
      <c r="E37" t="s">
        <v>20</v>
      </c>
      <c r="F37">
        <v>111642</v>
      </c>
      <c r="G37">
        <v>24723</v>
      </c>
      <c r="H37">
        <v>5375</v>
      </c>
      <c r="I37">
        <v>10205</v>
      </c>
      <c r="J37">
        <f>SUM(F37:I37)</f>
        <v>151945</v>
      </c>
      <c r="K37">
        <f>608032-J37</f>
        <v>456087</v>
      </c>
      <c r="L37">
        <f>SUM(F37,H37)/J37</f>
        <v>0.77012734871170485</v>
      </c>
      <c r="M37">
        <f>H37/SUM(G37,H37)</f>
        <v>0.17858329457106784</v>
      </c>
      <c r="N37">
        <f>F37/SUM(F37,I37)</f>
        <v>0.91624742504944723</v>
      </c>
      <c r="O37">
        <f>H37/SUM(H37,I37)</f>
        <v>0.3449935815147625</v>
      </c>
      <c r="P37">
        <f>2*(O37*M37)/(SUM(O37,M37))</f>
        <v>0.23534305354875432</v>
      </c>
    </row>
    <row r="38" spans="1:16" x14ac:dyDescent="0.25">
      <c r="A38" t="s">
        <v>30</v>
      </c>
      <c r="B38" t="b">
        <v>0</v>
      </c>
      <c r="C38" t="s">
        <v>16</v>
      </c>
      <c r="D38" t="s">
        <v>23</v>
      </c>
      <c r="E38" t="s">
        <v>20</v>
      </c>
      <c r="F38">
        <v>119797</v>
      </c>
      <c r="G38">
        <v>26453</v>
      </c>
      <c r="H38">
        <v>3645</v>
      </c>
      <c r="I38">
        <v>2050</v>
      </c>
      <c r="J38">
        <f>SUM(F38:I38)</f>
        <v>151945</v>
      </c>
      <c r="K38">
        <f>608032-J38</f>
        <v>456087</v>
      </c>
      <c r="L38">
        <f>SUM(F38,H38)/J38</f>
        <v>0.81241238606074562</v>
      </c>
      <c r="M38">
        <f>H38/SUM(G38,H38)</f>
        <v>0.12110439231842647</v>
      </c>
      <c r="N38">
        <f>F38/SUM(F38,I38)</f>
        <v>0.98317562188646412</v>
      </c>
      <c r="O38">
        <f>H38/SUM(H38,I38)</f>
        <v>0.64003511852502193</v>
      </c>
      <c r="P38">
        <f>2*(O38*M38)/(SUM(O38,M38))</f>
        <v>0.2036711088760372</v>
      </c>
    </row>
    <row r="39" spans="1:16" x14ac:dyDescent="0.25">
      <c r="A39" t="s">
        <v>30</v>
      </c>
      <c r="B39" t="b">
        <v>0</v>
      </c>
      <c r="C39" t="s">
        <v>16</v>
      </c>
      <c r="D39" t="s">
        <v>24</v>
      </c>
      <c r="E39" t="s">
        <v>25</v>
      </c>
      <c r="F39">
        <v>121270</v>
      </c>
      <c r="G39">
        <v>28211</v>
      </c>
      <c r="H39">
        <v>1887</v>
      </c>
      <c r="I39">
        <v>577</v>
      </c>
      <c r="J39">
        <f>SUM(F39:I39)</f>
        <v>151945</v>
      </c>
      <c r="K39">
        <f>608032-J39</f>
        <v>456087</v>
      </c>
      <c r="L39">
        <f>SUM(F39,H39)/J39</f>
        <v>0.81053670736121619</v>
      </c>
      <c r="M39">
        <f>H39/SUM(G39,H39)</f>
        <v>6.269519569406605E-2</v>
      </c>
      <c r="N39">
        <f>F39/SUM(F39,I39)</f>
        <v>0.99526455308706818</v>
      </c>
      <c r="O39">
        <f>H39/SUM(H39,I39)</f>
        <v>0.76582792207792205</v>
      </c>
      <c r="P39">
        <f>2*(O39*M39)/(SUM(O39,M39))</f>
        <v>0.11590197162336467</v>
      </c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26</v>
      </c>
      <c r="L40" s="2">
        <f>MAX(L34:L39)</f>
        <v>0.81521603211688443</v>
      </c>
      <c r="M40" s="2">
        <f>MAX(M34:M39)</f>
        <v>0.25407003787627086</v>
      </c>
      <c r="N40" s="2">
        <f>MAX(N34:N39)</f>
        <v>0.99857197961377797</v>
      </c>
      <c r="O40" s="2">
        <f>MAX(O34:O39)</f>
        <v>0.80761035007610349</v>
      </c>
      <c r="P40" s="2">
        <f>MAX(P34:P39)</f>
        <v>0.25558582195558077</v>
      </c>
    </row>
    <row r="41" spans="1:16" x14ac:dyDescent="0.25">
      <c r="A41" t="s">
        <v>30</v>
      </c>
      <c r="B41" t="b">
        <v>1</v>
      </c>
      <c r="C41" t="s">
        <v>27</v>
      </c>
      <c r="D41" t="s">
        <v>17</v>
      </c>
      <c r="E41" t="s">
        <v>18</v>
      </c>
      <c r="F41">
        <v>78388</v>
      </c>
      <c r="G41">
        <v>12372</v>
      </c>
      <c r="H41">
        <v>17726</v>
      </c>
      <c r="I41">
        <v>43459</v>
      </c>
      <c r="J41">
        <f>SUM(F41:I41)</f>
        <v>151945</v>
      </c>
      <c r="K41">
        <f>608032-J41</f>
        <v>456087</v>
      </c>
      <c r="L41">
        <f>SUM(F41,H41)/J41</f>
        <v>0.63255783342656879</v>
      </c>
      <c r="M41">
        <f>H41/SUM(G41,H41)</f>
        <v>0.58894278689613933</v>
      </c>
      <c r="N41">
        <f>F41/SUM(F41,I41)</f>
        <v>0.64333139100675441</v>
      </c>
      <c r="O41">
        <f>H41/SUM(H41,I41)</f>
        <v>0.2897115306039062</v>
      </c>
      <c r="P41">
        <f>2*(O41*M41)/(SUM(O41,M41))</f>
        <v>0.38837461520765093</v>
      </c>
    </row>
    <row r="42" spans="1:16" x14ac:dyDescent="0.25">
      <c r="A42" t="s">
        <v>30</v>
      </c>
      <c r="B42" t="b">
        <v>1</v>
      </c>
      <c r="C42" t="s">
        <v>27</v>
      </c>
      <c r="D42" t="s">
        <v>19</v>
      </c>
      <c r="E42" t="s">
        <v>20</v>
      </c>
      <c r="F42">
        <v>75831</v>
      </c>
      <c r="G42">
        <v>11925</v>
      </c>
      <c r="H42">
        <v>18173</v>
      </c>
      <c r="I42">
        <v>46016</v>
      </c>
      <c r="J42">
        <f>SUM(F42:I42)</f>
        <v>151945</v>
      </c>
      <c r="K42">
        <f>608032-J42</f>
        <v>456087</v>
      </c>
      <c r="L42">
        <f>SUM(F42,H42)/J42</f>
        <v>0.61867122972128075</v>
      </c>
      <c r="M42" s="3">
        <f>H42/SUM(G42,H42)</f>
        <v>0.60379427204465408</v>
      </c>
      <c r="N42">
        <f>F42/SUM(F42,I42)</f>
        <v>0.62234605694026113</v>
      </c>
      <c r="O42">
        <f>H42/SUM(H42,I42)</f>
        <v>0.2831170449765536</v>
      </c>
      <c r="P42">
        <f>2*(O42*M42)/(SUM(O42,M42))</f>
        <v>0.38548262220666685</v>
      </c>
    </row>
    <row r="43" spans="1:16" x14ac:dyDescent="0.25">
      <c r="A43" t="s">
        <v>30</v>
      </c>
      <c r="B43" t="b">
        <v>1</v>
      </c>
      <c r="C43" t="s">
        <v>27</v>
      </c>
      <c r="D43" t="s">
        <v>19</v>
      </c>
      <c r="E43" t="s">
        <v>21</v>
      </c>
      <c r="F43">
        <v>65065</v>
      </c>
      <c r="G43">
        <v>14096</v>
      </c>
      <c r="H43">
        <v>16002</v>
      </c>
      <c r="I43">
        <v>56782</v>
      </c>
      <c r="J43">
        <f>SUM(F43:I43)</f>
        <v>151945</v>
      </c>
      <c r="K43">
        <f>608032-J43</f>
        <v>456087</v>
      </c>
      <c r="L43">
        <f>SUM(F43,H43)/J43</f>
        <v>0.53352857942018495</v>
      </c>
      <c r="M43">
        <f>H43/SUM(G43,H43)</f>
        <v>0.53166323343743771</v>
      </c>
      <c r="N43">
        <f>F43/SUM(F43,I43)</f>
        <v>0.53398934729619929</v>
      </c>
      <c r="O43">
        <f>H43/SUM(H43,I43)</f>
        <v>0.21985601231039789</v>
      </c>
      <c r="P43">
        <f>2*(O43*M43)/(SUM(O43,M43))</f>
        <v>0.3110748235843005</v>
      </c>
    </row>
    <row r="44" spans="1:16" x14ac:dyDescent="0.25">
      <c r="A44" t="s">
        <v>30</v>
      </c>
      <c r="B44" t="b">
        <v>1</v>
      </c>
      <c r="C44" t="s">
        <v>27</v>
      </c>
      <c r="D44" t="s">
        <v>22</v>
      </c>
      <c r="E44" t="s">
        <v>20</v>
      </c>
      <c r="F44">
        <v>85489</v>
      </c>
      <c r="G44">
        <v>15465</v>
      </c>
      <c r="H44">
        <v>14633</v>
      </c>
      <c r="I44">
        <v>36358</v>
      </c>
      <c r="J44">
        <f>SUM(F44:I44)</f>
        <v>151945</v>
      </c>
      <c r="K44">
        <f>608032-J44</f>
        <v>456087</v>
      </c>
      <c r="L44">
        <f>SUM(F44,H44)/J44</f>
        <v>0.65893579913784595</v>
      </c>
      <c r="M44">
        <f>H44/SUM(G44,H44)</f>
        <v>0.48617848362017407</v>
      </c>
      <c r="N44">
        <f>F44/SUM(F44,I44)</f>
        <v>0.70160939538929967</v>
      </c>
      <c r="O44">
        <f>H44/SUM(H44,I44)</f>
        <v>0.2869722107822949</v>
      </c>
      <c r="P44">
        <f>2*(O44*M44)/(SUM(O44,M44))</f>
        <v>0.36091208425310461</v>
      </c>
    </row>
    <row r="45" spans="1:16" x14ac:dyDescent="0.25">
      <c r="A45" t="s">
        <v>30</v>
      </c>
      <c r="B45" t="b">
        <v>1</v>
      </c>
      <c r="C45" t="s">
        <v>27</v>
      </c>
      <c r="D45" t="s">
        <v>23</v>
      </c>
      <c r="E45" t="s">
        <v>20</v>
      </c>
      <c r="F45">
        <v>89350</v>
      </c>
      <c r="G45">
        <v>12537</v>
      </c>
      <c r="H45">
        <v>17561</v>
      </c>
      <c r="I45">
        <v>32497</v>
      </c>
      <c r="J45">
        <f>SUM(F45:I45)</f>
        <v>151945</v>
      </c>
      <c r="K45">
        <f>608032-J45</f>
        <v>456087</v>
      </c>
      <c r="L45">
        <f>SUM(F45,H45)/J45</f>
        <v>0.70361644015926816</v>
      </c>
      <c r="M45">
        <f>H45/SUM(G45,H45)</f>
        <v>0.58346069506279485</v>
      </c>
      <c r="N45">
        <f>F45/SUM(F45,I45)</f>
        <v>0.73329667533874454</v>
      </c>
      <c r="O45">
        <f>H45/SUM(H45,I45)</f>
        <v>0.35081305685404929</v>
      </c>
      <c r="P45">
        <f>2*(O45*M45)/(SUM(O45,M45))</f>
        <v>0.43817056739358251</v>
      </c>
    </row>
    <row r="46" spans="1:16" x14ac:dyDescent="0.25">
      <c r="A46" t="s">
        <v>30</v>
      </c>
      <c r="B46" t="b">
        <v>1</v>
      </c>
      <c r="C46" t="s">
        <v>27</v>
      </c>
      <c r="D46" t="s">
        <v>24</v>
      </c>
      <c r="E46" t="s">
        <v>25</v>
      </c>
      <c r="F46">
        <v>84501</v>
      </c>
      <c r="G46">
        <v>12707</v>
      </c>
      <c r="H46">
        <v>17391</v>
      </c>
      <c r="I46">
        <v>37346</v>
      </c>
      <c r="J46">
        <f>SUM(F46:I46)</f>
        <v>151945</v>
      </c>
      <c r="K46">
        <f>608032-J46</f>
        <v>456087</v>
      </c>
      <c r="L46">
        <f>SUM(F46,H46)/J46</f>
        <v>0.67058475106123927</v>
      </c>
      <c r="M46">
        <f>H46/SUM(G46,H46)</f>
        <v>0.57781247923450063</v>
      </c>
      <c r="N46">
        <f>F46/SUM(F46,I46)</f>
        <v>0.69350086583994686</v>
      </c>
      <c r="O46">
        <f>H46/SUM(H46,I46)</f>
        <v>0.31771927580978132</v>
      </c>
      <c r="P46">
        <f>2*(O46*M46)/(SUM(O46,M46))</f>
        <v>0.40999587434431545</v>
      </c>
    </row>
    <row r="47" spans="1:16" x14ac:dyDescent="0.25">
      <c r="A47" t="s">
        <v>30</v>
      </c>
      <c r="B47" t="b">
        <v>1</v>
      </c>
      <c r="C47" t="s">
        <v>28</v>
      </c>
      <c r="D47" t="s">
        <v>24</v>
      </c>
      <c r="E47" t="s">
        <v>25</v>
      </c>
      <c r="F47">
        <v>92487</v>
      </c>
      <c r="G47">
        <v>12974</v>
      </c>
      <c r="H47">
        <v>17124</v>
      </c>
      <c r="I47">
        <v>29360</v>
      </c>
      <c r="J47">
        <f>SUM(F47:I47)</f>
        <v>151945</v>
      </c>
      <c r="K47" t="s">
        <v>37</v>
      </c>
      <c r="L47" s="3">
        <f>SUM(F47,H47)/J47</f>
        <v>0.72138602783902073</v>
      </c>
      <c r="M47">
        <f>H47/SUM(G47,H47)</f>
        <v>0.56894145790417971</v>
      </c>
      <c r="N47" s="3">
        <f>F47/SUM(F47,I47)</f>
        <v>0.75904207735931128</v>
      </c>
      <c r="O47" s="3">
        <f>H47/SUM(H47,I47)</f>
        <v>0.36838482058342653</v>
      </c>
      <c r="P47" s="3">
        <f>2*(O47*M47)/(SUM(O47,M47))</f>
        <v>0.44720691546316366</v>
      </c>
    </row>
    <row r="48" spans="1:16" x14ac:dyDescent="0.25">
      <c r="A48" t="s">
        <v>30</v>
      </c>
      <c r="B48" t="b">
        <v>1</v>
      </c>
      <c r="C48" t="s">
        <v>28</v>
      </c>
      <c r="D48" t="s">
        <v>33</v>
      </c>
      <c r="F48">
        <v>86739</v>
      </c>
      <c r="G48">
        <v>12781</v>
      </c>
      <c r="H48">
        <v>17317</v>
      </c>
      <c r="I48">
        <v>35108</v>
      </c>
      <c r="J48">
        <f>SUM(F48:I48)</f>
        <v>151945</v>
      </c>
      <c r="K48" t="s">
        <v>37</v>
      </c>
      <c r="L48">
        <f>SUM(F48,H48)/J48</f>
        <v>0.68482674652012243</v>
      </c>
      <c r="M48">
        <f>H48/SUM(G48,H48)</f>
        <v>0.57535384410924317</v>
      </c>
      <c r="N48">
        <f>F48/SUM(F48,I48)</f>
        <v>0.7118681625316996</v>
      </c>
      <c r="O48">
        <f>H48/SUM(H48,I48)</f>
        <v>0.33031950405340965</v>
      </c>
      <c r="P48">
        <f>2*(O48*M48)/(SUM(O48,M48))</f>
        <v>0.41968905638428072</v>
      </c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4" t="s">
        <v>26</v>
      </c>
      <c r="L49" s="2">
        <f>MAX(L41:L48)</f>
        <v>0.72138602783902073</v>
      </c>
      <c r="M49" s="2">
        <f>MAX(M41:M48)</f>
        <v>0.60379427204465408</v>
      </c>
      <c r="N49" s="2">
        <f>MAX(N41:N48)</f>
        <v>0.75904207735931128</v>
      </c>
      <c r="O49" s="2">
        <f>MAX(O41:O48)</f>
        <v>0.36838482058342653</v>
      </c>
      <c r="P49" s="2">
        <f>MAX(P41:P48)</f>
        <v>0.44720691546316366</v>
      </c>
    </row>
    <row r="50" spans="1:16" x14ac:dyDescent="0.25">
      <c r="A50" t="s">
        <v>29</v>
      </c>
      <c r="B50" t="b">
        <v>0</v>
      </c>
      <c r="C50" t="s">
        <v>16</v>
      </c>
      <c r="D50" t="s">
        <v>17</v>
      </c>
      <c r="E50" t="s">
        <v>18</v>
      </c>
      <c r="F50">
        <v>97118</v>
      </c>
      <c r="G50">
        <v>23957</v>
      </c>
      <c r="H50">
        <v>73</v>
      </c>
      <c r="I50">
        <v>112</v>
      </c>
      <c r="J50">
        <f>SUM(F50:I50)</f>
        <v>121260</v>
      </c>
      <c r="K50">
        <f>608032-J50</f>
        <v>486772</v>
      </c>
      <c r="L50">
        <f>SUM(F50,H50)/J50</f>
        <v>0.80150915388421573</v>
      </c>
      <c r="M50">
        <f>H50/SUM(G50,H50)</f>
        <v>3.0378693300041615E-3</v>
      </c>
      <c r="N50" s="3">
        <f>F50/SUM(F50,I50)</f>
        <v>0.99884809215262782</v>
      </c>
      <c r="O50">
        <f>H50/SUM(H50,I50)</f>
        <v>0.39459459459459462</v>
      </c>
      <c r="P50">
        <f>2*(O50*M50)/(SUM(O50,M50))</f>
        <v>6.0293206690068138E-3</v>
      </c>
    </row>
    <row r="51" spans="1:16" x14ac:dyDescent="0.25">
      <c r="A51" t="s">
        <v>29</v>
      </c>
      <c r="B51" t="b">
        <v>0</v>
      </c>
      <c r="C51" t="s">
        <v>16</v>
      </c>
      <c r="D51" t="s">
        <v>19</v>
      </c>
      <c r="E51" t="s">
        <v>20</v>
      </c>
      <c r="F51">
        <v>96747</v>
      </c>
      <c r="G51">
        <v>21922</v>
      </c>
      <c r="H51">
        <v>2108</v>
      </c>
      <c r="I51">
        <v>483</v>
      </c>
      <c r="J51">
        <f>SUM(F51:I51)</f>
        <v>121260</v>
      </c>
      <c r="K51">
        <f>608032-J51</f>
        <v>486772</v>
      </c>
      <c r="L51">
        <f>SUM(F51,H51)/J51</f>
        <v>0.81523173346528122</v>
      </c>
      <c r="M51">
        <f>H51/SUM(G51,H51)</f>
        <v>8.7723678734914684E-2</v>
      </c>
      <c r="N51">
        <f>F51/SUM(F51,I51)</f>
        <v>0.99503239740820737</v>
      </c>
      <c r="O51" s="3">
        <f>H51/SUM(H51,I51)</f>
        <v>0.8135854882284832</v>
      </c>
      <c r="P51">
        <f>2*(O51*M51)/(SUM(O51,M51))</f>
        <v>0.15837121069832086</v>
      </c>
    </row>
    <row r="52" spans="1:16" x14ac:dyDescent="0.25">
      <c r="A52" t="s">
        <v>29</v>
      </c>
      <c r="B52" t="b">
        <v>0</v>
      </c>
      <c r="C52" t="s">
        <v>16</v>
      </c>
      <c r="D52" t="s">
        <v>19</v>
      </c>
      <c r="E52" t="s">
        <v>21</v>
      </c>
      <c r="F52">
        <v>79558</v>
      </c>
      <c r="G52">
        <v>17940</v>
      </c>
      <c r="H52">
        <v>6090</v>
      </c>
      <c r="I52">
        <v>17672</v>
      </c>
      <c r="J52">
        <f>SUM(F52:I52)</f>
        <v>121260</v>
      </c>
      <c r="K52">
        <f>608032-J52</f>
        <v>486772</v>
      </c>
      <c r="L52">
        <f>SUM(F52,H52)/J52</f>
        <v>0.70631700478311066</v>
      </c>
      <c r="M52" s="3">
        <f>H52/SUM(G52,H52)</f>
        <v>0.25343320848938827</v>
      </c>
      <c r="N52">
        <f>F52/SUM(F52,I52)</f>
        <v>0.81824539751105629</v>
      </c>
      <c r="O52">
        <f>H52/SUM(H52,I52)</f>
        <v>0.25629155794966751</v>
      </c>
      <c r="P52">
        <f>2*(O52*M52)/(SUM(O52,M52))</f>
        <v>0.25485436893203878</v>
      </c>
    </row>
    <row r="53" spans="1:16" x14ac:dyDescent="0.25">
      <c r="A53" t="s">
        <v>29</v>
      </c>
      <c r="B53" t="b">
        <v>0</v>
      </c>
      <c r="C53" t="s">
        <v>16</v>
      </c>
      <c r="D53" t="s">
        <v>22</v>
      </c>
      <c r="E53" t="s">
        <v>20</v>
      </c>
      <c r="F53">
        <v>89028</v>
      </c>
      <c r="G53">
        <v>19739</v>
      </c>
      <c r="H53">
        <v>4291</v>
      </c>
      <c r="I53">
        <v>8202</v>
      </c>
      <c r="J53">
        <f>SUM(F53:I53)</f>
        <v>121260</v>
      </c>
      <c r="K53">
        <f>608032-J53</f>
        <v>486772</v>
      </c>
      <c r="L53">
        <f>SUM(F53,H53)/J53</f>
        <v>0.76957776678212109</v>
      </c>
      <c r="M53">
        <f>H53/SUM(G53,H53)</f>
        <v>0.17856845609654598</v>
      </c>
      <c r="N53">
        <f>F53/SUM(F53,I53)</f>
        <v>0.91564331996297443</v>
      </c>
      <c r="O53">
        <f>H53/SUM(H53,I53)</f>
        <v>0.34347234451292724</v>
      </c>
      <c r="P53">
        <f>2*(O53*M53)/(SUM(O53,M53))</f>
        <v>0.23497522109355748</v>
      </c>
    </row>
    <row r="54" spans="1:16" x14ac:dyDescent="0.25">
      <c r="A54" t="s">
        <v>29</v>
      </c>
      <c r="B54" t="b">
        <v>0</v>
      </c>
      <c r="C54" t="s">
        <v>16</v>
      </c>
      <c r="D54" t="s">
        <v>23</v>
      </c>
      <c r="E54" t="s">
        <v>20</v>
      </c>
      <c r="F54">
        <v>94817</v>
      </c>
      <c r="G54">
        <v>19526</v>
      </c>
      <c r="H54">
        <v>4504</v>
      </c>
      <c r="I54">
        <v>2413</v>
      </c>
      <c r="J54">
        <f>SUM(F54:I54)</f>
        <v>121260</v>
      </c>
      <c r="K54">
        <f>608032-J54</f>
        <v>486772</v>
      </c>
      <c r="L54" s="3">
        <f>SUM(F54,H54)/J54</f>
        <v>0.81907471548738253</v>
      </c>
      <c r="M54">
        <f>H54/SUM(G54,H54)</f>
        <v>0.18743237619642114</v>
      </c>
      <c r="N54">
        <f>F54/SUM(F54,I54)</f>
        <v>0.97518255682402555</v>
      </c>
      <c r="O54">
        <f>H54/SUM(H54,I54)</f>
        <v>0.6511493422003759</v>
      </c>
      <c r="P54" s="3">
        <f>2*(O54*M54)/(SUM(O54,M54))</f>
        <v>0.29107829514977218</v>
      </c>
    </row>
    <row r="55" spans="1:16" x14ac:dyDescent="0.25">
      <c r="A55" t="s">
        <v>29</v>
      </c>
      <c r="B55" t="b">
        <v>0</v>
      </c>
      <c r="C55" t="s">
        <v>16</v>
      </c>
      <c r="D55" t="s">
        <v>24</v>
      </c>
      <c r="E55" t="s">
        <v>25</v>
      </c>
      <c r="F55">
        <v>96587</v>
      </c>
      <c r="G55">
        <v>21805</v>
      </c>
      <c r="H55">
        <v>2225</v>
      </c>
      <c r="I55">
        <v>643</v>
      </c>
      <c r="J55">
        <f>SUM(F55:I55)</f>
        <v>121260</v>
      </c>
      <c r="K55">
        <f>608032-J55</f>
        <v>486772</v>
      </c>
      <c r="L55">
        <f>SUM(F55,H55)/J55</f>
        <v>0.81487712353620323</v>
      </c>
      <c r="M55">
        <f>H55/SUM(G55,H55)</f>
        <v>9.2592592592592587E-2</v>
      </c>
      <c r="N55">
        <f>F55/SUM(F55,I55)</f>
        <v>0.99338681476910418</v>
      </c>
      <c r="O55">
        <f>H55/SUM(H55,I55)</f>
        <v>0.77580195258019524</v>
      </c>
      <c r="P55">
        <f>2*(O55*M55)/(SUM(O55,M55))</f>
        <v>0.16543980965127519</v>
      </c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26</v>
      </c>
      <c r="L56" s="2">
        <f>MAX(L50:L55)</f>
        <v>0.81907471548738253</v>
      </c>
      <c r="M56" s="2">
        <f>MAX(M50:M55)</f>
        <v>0.25343320848938827</v>
      </c>
      <c r="N56" s="4">
        <f>MAX(N50:N55)</f>
        <v>0.99884809215262782</v>
      </c>
      <c r="O56" s="4">
        <f>MAX(O50:O55)</f>
        <v>0.8135854882284832</v>
      </c>
      <c r="P56" s="2">
        <f>MAX(P50:P55)</f>
        <v>0.29107829514977218</v>
      </c>
    </row>
    <row r="57" spans="1:16" x14ac:dyDescent="0.25">
      <c r="A57" t="s">
        <v>29</v>
      </c>
      <c r="B57" t="b">
        <v>1</v>
      </c>
      <c r="C57" t="s">
        <v>27</v>
      </c>
      <c r="D57" t="s">
        <v>17</v>
      </c>
      <c r="E57" t="s">
        <v>18</v>
      </c>
      <c r="F57">
        <v>62771</v>
      </c>
      <c r="G57">
        <v>9651</v>
      </c>
      <c r="H57">
        <v>14379</v>
      </c>
      <c r="I57">
        <v>34459</v>
      </c>
      <c r="J57">
        <f>SUM(F57:I57)</f>
        <v>121260</v>
      </c>
      <c r="K57">
        <f>608032-J57</f>
        <v>486772</v>
      </c>
      <c r="L57">
        <f>SUM(F57,H57)/J57</f>
        <v>0.63623618670625104</v>
      </c>
      <c r="M57" s="3">
        <f>H57/SUM(G57,H57)</f>
        <v>0.59837702871410736</v>
      </c>
      <c r="N57">
        <f>F57/SUM(F57,I57)</f>
        <v>0.64559292399465185</v>
      </c>
      <c r="O57">
        <f>H57/SUM(H57,I57)</f>
        <v>0.29442237601867399</v>
      </c>
      <c r="P57">
        <f>2*(O57*M57)/(SUM(O57,M57))</f>
        <v>0.39465883515397704</v>
      </c>
    </row>
    <row r="58" spans="1:16" x14ac:dyDescent="0.25">
      <c r="A58" t="s">
        <v>29</v>
      </c>
      <c r="B58" t="b">
        <v>1</v>
      </c>
      <c r="C58" t="s">
        <v>27</v>
      </c>
      <c r="D58" t="s">
        <v>19</v>
      </c>
      <c r="E58" t="s">
        <v>20</v>
      </c>
      <c r="F58">
        <v>66338</v>
      </c>
      <c r="G58">
        <v>10601</v>
      </c>
      <c r="H58">
        <v>13429</v>
      </c>
      <c r="I58">
        <v>30892</v>
      </c>
      <c r="J58">
        <f>SUM(F58:I58)</f>
        <v>121260</v>
      </c>
      <c r="K58">
        <f>608032-J58</f>
        <v>486772</v>
      </c>
      <c r="L58">
        <f>SUM(F58,H58)/J58</f>
        <v>0.65781791192478967</v>
      </c>
      <c r="M58">
        <f>H58/SUM(G58,H58)</f>
        <v>0.55884311277569709</v>
      </c>
      <c r="N58">
        <f>F58/SUM(F58,I58)</f>
        <v>0.68227913195515788</v>
      </c>
      <c r="O58">
        <f>H58/SUM(H58,I58)</f>
        <v>0.30299406601836604</v>
      </c>
      <c r="P58">
        <f>2*(O58*M58)/(SUM(O58,M58))</f>
        <v>0.39294231247531131</v>
      </c>
    </row>
    <row r="59" spans="1:16" x14ac:dyDescent="0.25">
      <c r="A59" t="s">
        <v>29</v>
      </c>
      <c r="B59" t="b">
        <v>1</v>
      </c>
      <c r="C59" t="s">
        <v>27</v>
      </c>
      <c r="D59" t="s">
        <v>19</v>
      </c>
      <c r="E59" t="s">
        <v>21</v>
      </c>
      <c r="F59">
        <v>52107</v>
      </c>
      <c r="G59">
        <v>11311</v>
      </c>
      <c r="H59">
        <v>12719</v>
      </c>
      <c r="I59">
        <v>45123</v>
      </c>
      <c r="J59">
        <f>SUM(F59:I59)</f>
        <v>121260</v>
      </c>
      <c r="K59">
        <f>608032-J59</f>
        <v>486772</v>
      </c>
      <c r="L59">
        <f>SUM(F59,H59)/J59</f>
        <v>0.53460333168398477</v>
      </c>
      <c r="M59">
        <f>H59/SUM(G59,H59)</f>
        <v>0.52929671244277987</v>
      </c>
      <c r="N59">
        <f>F59/SUM(F59,I59)</f>
        <v>0.53591484109842646</v>
      </c>
      <c r="O59">
        <f>H59/SUM(H59,I59)</f>
        <v>0.21989211991286609</v>
      </c>
      <c r="P59">
        <f>2*(O59*M59)/(SUM(O59,M59))</f>
        <v>0.31070451436388508</v>
      </c>
    </row>
    <row r="60" spans="1:16" x14ac:dyDescent="0.25">
      <c r="A60" t="s">
        <v>29</v>
      </c>
      <c r="B60" t="b">
        <v>1</v>
      </c>
      <c r="C60" t="s">
        <v>27</v>
      </c>
      <c r="D60" t="s">
        <v>22</v>
      </c>
      <c r="E60" t="s">
        <v>20</v>
      </c>
      <c r="F60">
        <v>69241</v>
      </c>
      <c r="G60">
        <v>12677</v>
      </c>
      <c r="H60">
        <v>11353</v>
      </c>
      <c r="I60">
        <v>27989</v>
      </c>
      <c r="J60">
        <f>SUM(F60:I60)</f>
        <v>121260</v>
      </c>
      <c r="K60">
        <f>608032-J60</f>
        <v>486772</v>
      </c>
      <c r="L60">
        <f>SUM(F60,H60)/J60</f>
        <v>0.66463796800263897</v>
      </c>
      <c r="M60">
        <f>H60/SUM(G60,H60)</f>
        <v>0.47245110278818142</v>
      </c>
      <c r="N60">
        <f>F60/SUM(F60,I60)</f>
        <v>0.71213617196338574</v>
      </c>
      <c r="O60">
        <f>H60/SUM(H60,I60)</f>
        <v>0.28857200955721618</v>
      </c>
      <c r="P60">
        <f>2*(O60*M60)/(SUM(O60,M60))</f>
        <v>0.35829703970207655</v>
      </c>
    </row>
    <row r="61" spans="1:16" x14ac:dyDescent="0.25">
      <c r="A61" t="s">
        <v>29</v>
      </c>
      <c r="B61" t="b">
        <v>1</v>
      </c>
      <c r="C61" t="s">
        <v>27</v>
      </c>
      <c r="D61" t="s">
        <v>23</v>
      </c>
      <c r="E61" t="s">
        <v>20</v>
      </c>
      <c r="F61">
        <v>69890</v>
      </c>
      <c r="G61">
        <v>9667</v>
      </c>
      <c r="H61">
        <v>14363</v>
      </c>
      <c r="I61">
        <v>27340</v>
      </c>
      <c r="J61">
        <f>SUM(F61:I61)</f>
        <v>121260</v>
      </c>
      <c r="K61">
        <f>608032-J61</f>
        <v>486772</v>
      </c>
      <c r="L61">
        <f>SUM(F61,H61)/J61</f>
        <v>0.69481279894441694</v>
      </c>
      <c r="M61">
        <f>H61/SUM(G61,H61)</f>
        <v>0.59771119434040787</v>
      </c>
      <c r="N61">
        <f>F61/SUM(F61,I61)</f>
        <v>0.718811066543248</v>
      </c>
      <c r="O61">
        <f>H61/SUM(H61,I61)</f>
        <v>0.34441167302112558</v>
      </c>
      <c r="P61">
        <f>2*(O61*M61)/(SUM(O61,M61))</f>
        <v>0.43701032966698616</v>
      </c>
    </row>
    <row r="62" spans="1:16" x14ac:dyDescent="0.25">
      <c r="A62" t="s">
        <v>29</v>
      </c>
      <c r="B62" t="b">
        <v>1</v>
      </c>
      <c r="C62" t="s">
        <v>27</v>
      </c>
      <c r="D62" t="s">
        <v>24</v>
      </c>
      <c r="E62" t="s">
        <v>25</v>
      </c>
      <c r="F62">
        <v>67347</v>
      </c>
      <c r="G62">
        <v>10109</v>
      </c>
      <c r="H62">
        <v>13921</v>
      </c>
      <c r="I62">
        <v>29883</v>
      </c>
      <c r="J62">
        <f>SUM(F62:I62)</f>
        <v>121260</v>
      </c>
      <c r="K62">
        <f>608032-J62</f>
        <v>486772</v>
      </c>
      <c r="L62">
        <f>SUM(F62,H62)/J62</f>
        <v>0.67019627247237346</v>
      </c>
      <c r="M62">
        <f>H62/SUM(G62,H62)</f>
        <v>0.579317519766958</v>
      </c>
      <c r="N62">
        <f>F62/SUM(F62,I62)</f>
        <v>0.69265658747300218</v>
      </c>
      <c r="O62">
        <f>H62/SUM(H62,I62)</f>
        <v>0.31780202721212675</v>
      </c>
      <c r="P62">
        <f>2*(O62*M62)/(SUM(O62,M62))</f>
        <v>0.41044314060795478</v>
      </c>
    </row>
    <row r="63" spans="1:16" x14ac:dyDescent="0.25">
      <c r="A63" t="s">
        <v>29</v>
      </c>
      <c r="B63" t="b">
        <v>1</v>
      </c>
      <c r="C63" t="s">
        <v>28</v>
      </c>
      <c r="D63" t="s">
        <v>24</v>
      </c>
      <c r="E63" t="s">
        <v>25</v>
      </c>
      <c r="F63">
        <v>73643</v>
      </c>
      <c r="G63">
        <v>10060</v>
      </c>
      <c r="H63">
        <v>13970</v>
      </c>
      <c r="I63">
        <v>23587</v>
      </c>
      <c r="J63">
        <f>SUM(F63:I63)</f>
        <v>121260</v>
      </c>
      <c r="K63" t="s">
        <v>38</v>
      </c>
      <c r="L63" s="3">
        <f>SUM(F63,H63)/J63</f>
        <v>0.72252185386772227</v>
      </c>
      <c r="M63">
        <f>H63/SUM(G63,H63)</f>
        <v>0.58135663753641287</v>
      </c>
      <c r="N63" s="3">
        <f>F63/SUM(F63,I63)</f>
        <v>0.75741026432171144</v>
      </c>
      <c r="O63" s="3">
        <f>H63/SUM(H63,I63)</f>
        <v>0.37196794206139999</v>
      </c>
      <c r="P63" s="3">
        <f>2*(O63*M63)/(SUM(O63,M63))</f>
        <v>0.45366717001964696</v>
      </c>
    </row>
    <row r="64" spans="1:16" x14ac:dyDescent="0.25">
      <c r="A64" t="s">
        <v>29</v>
      </c>
      <c r="B64" t="b">
        <v>1</v>
      </c>
      <c r="C64" t="s">
        <v>28</v>
      </c>
      <c r="D64" t="s">
        <v>33</v>
      </c>
      <c r="E64" t="s">
        <v>25</v>
      </c>
      <c r="F64">
        <v>68431</v>
      </c>
      <c r="G64">
        <v>9987</v>
      </c>
      <c r="H64">
        <v>14043</v>
      </c>
      <c r="I64">
        <v>28799</v>
      </c>
      <c r="J64">
        <f>SUM(F64:I64)</f>
        <v>121260</v>
      </c>
      <c r="K64" t="s">
        <v>38</v>
      </c>
      <c r="L64">
        <f>SUM(F64,H64)/J64</f>
        <v>0.68014184397163124</v>
      </c>
      <c r="M64">
        <f>H64/SUM(G64,H64)</f>
        <v>0.58439450686641703</v>
      </c>
      <c r="N64">
        <f>F64/SUM(F64,I64)</f>
        <v>0.70380540985292606</v>
      </c>
      <c r="O64">
        <f>H64/SUM(H64,I64)</f>
        <v>0.32778581765557163</v>
      </c>
      <c r="P64">
        <f>2*(O64*M64)/(SUM(O64,M64))</f>
        <v>0.41999641105395386</v>
      </c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26</v>
      </c>
      <c r="L65" s="2">
        <f>MAX(L57:L64)</f>
        <v>0.72252185386772227</v>
      </c>
      <c r="M65" s="2">
        <f>MAX(M57:M64)</f>
        <v>0.59837702871410736</v>
      </c>
      <c r="N65" s="2">
        <f>MAX(N57:N64)</f>
        <v>0.75741026432171144</v>
      </c>
      <c r="O65" s="2">
        <f>MAX(O57:O64)</f>
        <v>0.37196794206139999</v>
      </c>
      <c r="P65" s="4">
        <f>MAX(P57:P64)</f>
        <v>0.45366717001964696</v>
      </c>
    </row>
    <row r="66" spans="1:16" x14ac:dyDescent="0.25">
      <c r="A66" t="s">
        <v>15</v>
      </c>
      <c r="B66" t="b">
        <v>0</v>
      </c>
      <c r="C66" t="s">
        <v>16</v>
      </c>
      <c r="D66" t="s">
        <v>17</v>
      </c>
      <c r="E66" t="s">
        <v>18</v>
      </c>
      <c r="F66">
        <v>48475</v>
      </c>
      <c r="G66">
        <v>11954</v>
      </c>
      <c r="H66">
        <v>42</v>
      </c>
      <c r="I66">
        <v>64</v>
      </c>
      <c r="J66">
        <f>SUM(F66:I66)</f>
        <v>60535</v>
      </c>
      <c r="K66">
        <f>608032-J66</f>
        <v>547497</v>
      </c>
      <c r="L66">
        <f>SUM(F66,H66)/J66</f>
        <v>0.80147022383744937</v>
      </c>
      <c r="M66">
        <f>H66/SUM(G66,H66)</f>
        <v>3.5011670556852285E-3</v>
      </c>
      <c r="N66" s="3">
        <f>F66/SUM(F66,I66)</f>
        <v>0.99868147263025608</v>
      </c>
      <c r="O66">
        <f>H66/SUM(H66,I66)</f>
        <v>0.39622641509433965</v>
      </c>
      <c r="P66">
        <f>2*(O66*M66)/(SUM(O66,M66))</f>
        <v>6.9410014873574621E-3</v>
      </c>
    </row>
    <row r="67" spans="1:16" x14ac:dyDescent="0.25">
      <c r="A67" t="s">
        <v>15</v>
      </c>
      <c r="B67" t="b">
        <v>0</v>
      </c>
      <c r="C67" t="s">
        <v>16</v>
      </c>
      <c r="D67" t="s">
        <v>19</v>
      </c>
      <c r="E67" t="s">
        <v>20</v>
      </c>
      <c r="F67">
        <v>48270</v>
      </c>
      <c r="G67">
        <v>10953</v>
      </c>
      <c r="H67">
        <v>1043</v>
      </c>
      <c r="I67">
        <v>269</v>
      </c>
      <c r="J67">
        <f>SUM(F67:I67)</f>
        <v>60535</v>
      </c>
      <c r="K67">
        <f>608032-J67</f>
        <v>547497</v>
      </c>
      <c r="L67">
        <f>SUM(F67,H67)/J67</f>
        <v>0.81461964152969357</v>
      </c>
      <c r="M67">
        <f>H67/SUM(G67,H67)</f>
        <v>8.6945648549516502E-2</v>
      </c>
      <c r="N67">
        <f>F67/SUM(F67,I67)</f>
        <v>0.99445806464904507</v>
      </c>
      <c r="O67">
        <f>H67/SUM(H67,I67)</f>
        <v>0.79496951219512191</v>
      </c>
      <c r="P67">
        <f>2*(O67*M67)/(SUM(O67,M67))</f>
        <v>0.15674782085963332</v>
      </c>
    </row>
    <row r="68" spans="1:16" x14ac:dyDescent="0.25">
      <c r="A68" t="s">
        <v>15</v>
      </c>
      <c r="B68" t="b">
        <v>0</v>
      </c>
      <c r="C68" t="s">
        <v>16</v>
      </c>
      <c r="D68" t="s">
        <v>19</v>
      </c>
      <c r="E68" t="s">
        <v>21</v>
      </c>
      <c r="F68">
        <v>39741</v>
      </c>
      <c r="G68">
        <v>8981</v>
      </c>
      <c r="H68">
        <v>3015</v>
      </c>
      <c r="I68">
        <v>8798</v>
      </c>
      <c r="J68">
        <f>SUM(F68:I68)</f>
        <v>60535</v>
      </c>
      <c r="K68">
        <f>608032-J68</f>
        <v>547497</v>
      </c>
      <c r="L68">
        <f>SUM(F68,H68)/J68</f>
        <v>0.70630213925828034</v>
      </c>
      <c r="M68" s="3">
        <f>H68/SUM(G68,H68)</f>
        <v>0.25133377792597533</v>
      </c>
      <c r="N68">
        <f>F68/SUM(F68,I68)</f>
        <v>0.81874369064051589</v>
      </c>
      <c r="O68">
        <f>H68/SUM(H68,I68)</f>
        <v>0.25522729196647759</v>
      </c>
      <c r="P68">
        <f>2*(O68*M68)/(SUM(O68,M68))</f>
        <v>0.25326557184258053</v>
      </c>
    </row>
    <row r="69" spans="1:16" x14ac:dyDescent="0.25">
      <c r="A69" t="s">
        <v>15</v>
      </c>
      <c r="B69" t="b">
        <v>0</v>
      </c>
      <c r="C69" t="s">
        <v>16</v>
      </c>
      <c r="D69" t="s">
        <v>22</v>
      </c>
      <c r="E69" t="s">
        <v>20</v>
      </c>
      <c r="F69">
        <v>44503</v>
      </c>
      <c r="G69">
        <v>9825</v>
      </c>
      <c r="H69">
        <v>2171</v>
      </c>
      <c r="I69">
        <v>4036</v>
      </c>
      <c r="J69">
        <f>SUM(F69:I69)</f>
        <v>60535</v>
      </c>
      <c r="K69">
        <f>608032-J69</f>
        <v>547497</v>
      </c>
      <c r="L69">
        <f>SUM(F69,H69)/J69</f>
        <v>0.77102502684397456</v>
      </c>
      <c r="M69">
        <f>H69/SUM(G69,H69)</f>
        <v>0.18097699233077694</v>
      </c>
      <c r="N69">
        <f>F69/SUM(F69,I69)</f>
        <v>0.9168503677455242</v>
      </c>
      <c r="O69">
        <f>H69/SUM(H69,I69)</f>
        <v>0.34976639278234251</v>
      </c>
      <c r="P69">
        <f>2*(O69*M69)/(SUM(O69,M69))</f>
        <v>0.2385321100917431</v>
      </c>
    </row>
    <row r="70" spans="1:16" x14ac:dyDescent="0.25">
      <c r="A70" t="s">
        <v>15</v>
      </c>
      <c r="B70" t="b">
        <v>0</v>
      </c>
      <c r="C70" t="s">
        <v>16</v>
      </c>
      <c r="D70" t="s">
        <v>23</v>
      </c>
      <c r="E70" t="s">
        <v>20</v>
      </c>
      <c r="F70">
        <v>47684</v>
      </c>
      <c r="G70">
        <v>9963</v>
      </c>
      <c r="H70">
        <v>2033</v>
      </c>
      <c r="I70">
        <v>855</v>
      </c>
      <c r="J70">
        <f>SUM(F70:I70)</f>
        <v>60535</v>
      </c>
      <c r="K70">
        <f>608032-J70</f>
        <v>547497</v>
      </c>
      <c r="L70" s="3">
        <f>SUM(F70,H70)/J70</f>
        <v>0.82129346658957625</v>
      </c>
      <c r="M70">
        <f>H70/SUM(G70,H70)</f>
        <v>0.16947315771923974</v>
      </c>
      <c r="N70">
        <f>F70/SUM(F70,I70)</f>
        <v>0.98238529841982736</v>
      </c>
      <c r="O70">
        <f>H70/SUM(H70,I70)</f>
        <v>0.70394736842105265</v>
      </c>
      <c r="P70" s="3">
        <f>2*(O70*M70)/(SUM(O70,M70))</f>
        <v>0.27317925288900829</v>
      </c>
    </row>
    <row r="71" spans="1:16" x14ac:dyDescent="0.25">
      <c r="A71" t="s">
        <v>15</v>
      </c>
      <c r="B71" t="b">
        <v>0</v>
      </c>
      <c r="C71" t="s">
        <v>16</v>
      </c>
      <c r="D71" t="s">
        <v>24</v>
      </c>
      <c r="E71" t="s">
        <v>25</v>
      </c>
      <c r="F71">
        <v>48279</v>
      </c>
      <c r="G71">
        <v>10973</v>
      </c>
      <c r="H71">
        <v>1023</v>
      </c>
      <c r="I71">
        <v>260</v>
      </c>
      <c r="J71">
        <f>SUM(F71:I71)</f>
        <v>60535</v>
      </c>
      <c r="K71">
        <f>608032-J71</f>
        <v>547497</v>
      </c>
      <c r="L71">
        <f>SUM(F71,H71)/J71</f>
        <v>0.81443792847113239</v>
      </c>
      <c r="M71" s="1">
        <f>H71/SUM(G71,H71)</f>
        <v>8.527842614204735E-2</v>
      </c>
      <c r="N71">
        <f>F71/SUM(F71,I71)</f>
        <v>0.99464348256041535</v>
      </c>
      <c r="O71" s="3">
        <f>H71/SUM(H71,I71)</f>
        <v>0.79734996102883871</v>
      </c>
      <c r="P71">
        <f>2*(O71*M71)/(SUM(O71,M71))</f>
        <v>0.15407786730928533</v>
      </c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26</v>
      </c>
      <c r="L72" s="4">
        <f>MAX(L66:L71)</f>
        <v>0.82129346658957625</v>
      </c>
      <c r="M72" s="2">
        <f>MAX(M66:M71)</f>
        <v>0.25133377792597533</v>
      </c>
      <c r="N72" s="2">
        <f>MAX(N66:N71)</f>
        <v>0.99868147263025608</v>
      </c>
      <c r="O72" s="2">
        <f>MAX(O66:O71)</f>
        <v>0.79734996102883871</v>
      </c>
      <c r="P72" s="2">
        <f>MAX(P66:P71)</f>
        <v>0.27317925288900829</v>
      </c>
    </row>
    <row r="73" spans="1:16" x14ac:dyDescent="0.25">
      <c r="A73" t="s">
        <v>15</v>
      </c>
      <c r="B73" t="b">
        <v>1</v>
      </c>
      <c r="C73" t="s">
        <v>27</v>
      </c>
      <c r="D73" t="s">
        <v>17</v>
      </c>
      <c r="E73" t="s">
        <v>18</v>
      </c>
      <c r="F73">
        <v>31110</v>
      </c>
      <c r="G73">
        <v>4794</v>
      </c>
      <c r="H73">
        <v>7202</v>
      </c>
      <c r="I73">
        <v>17429</v>
      </c>
      <c r="J73">
        <f>SUM(F73:I73)</f>
        <v>60535</v>
      </c>
      <c r="K73">
        <f>608032-J73</f>
        <v>547497</v>
      </c>
      <c r="L73">
        <f>SUM(F73,H73)/J73</f>
        <v>0.63289006359957045</v>
      </c>
      <c r="M73" s="3">
        <f>H73/SUM(G73,H73)</f>
        <v>0.60036678892964324</v>
      </c>
      <c r="N73">
        <f>F73/SUM(F73,I73)</f>
        <v>0.64092791363645729</v>
      </c>
      <c r="O73">
        <f>H73/SUM(H73,I73)</f>
        <v>0.29239576143883722</v>
      </c>
      <c r="P73">
        <f>2*(O73*M73)/(SUM(O73,M73))</f>
        <v>0.39326180140333633</v>
      </c>
    </row>
    <row r="74" spans="1:16" x14ac:dyDescent="0.25">
      <c r="A74" t="s">
        <v>15</v>
      </c>
      <c r="B74" t="b">
        <v>1</v>
      </c>
      <c r="C74" t="s">
        <v>27</v>
      </c>
      <c r="D74" t="s">
        <v>19</v>
      </c>
      <c r="E74" t="s">
        <v>20</v>
      </c>
      <c r="F74">
        <v>36012</v>
      </c>
      <c r="G74">
        <v>5774</v>
      </c>
      <c r="H74">
        <v>6222</v>
      </c>
      <c r="I74">
        <v>12527</v>
      </c>
      <c r="J74">
        <f>SUM(F74:I74)</f>
        <v>60535</v>
      </c>
      <c r="K74">
        <f>608032-J74</f>
        <v>547497</v>
      </c>
      <c r="L74">
        <f>SUM(F74,H74)/J74</f>
        <v>0.69767902866110509</v>
      </c>
      <c r="M74">
        <f>H74/SUM(G74,H74)</f>
        <v>0.51867289096365454</v>
      </c>
      <c r="N74">
        <f>F74/SUM(F74,I74)</f>
        <v>0.7419188693627804</v>
      </c>
      <c r="O74">
        <f>H74/SUM(H74,I74)</f>
        <v>0.33185769907728413</v>
      </c>
      <c r="P74">
        <f>2*(O74*M74)/(SUM(O74,M74))</f>
        <v>0.40474873963246055</v>
      </c>
    </row>
    <row r="75" spans="1:16" x14ac:dyDescent="0.25">
      <c r="A75" t="s">
        <v>15</v>
      </c>
      <c r="B75" t="b">
        <v>1</v>
      </c>
      <c r="C75" t="s">
        <v>27</v>
      </c>
      <c r="D75" t="s">
        <v>19</v>
      </c>
      <c r="E75" t="s">
        <v>21</v>
      </c>
      <c r="F75">
        <v>26594</v>
      </c>
      <c r="G75">
        <v>5679</v>
      </c>
      <c r="H75">
        <v>6317</v>
      </c>
      <c r="I75">
        <v>21945</v>
      </c>
      <c r="J75">
        <f>SUM(F75:I75)</f>
        <v>60535</v>
      </c>
      <c r="K75">
        <f>608032-J75</f>
        <v>547497</v>
      </c>
      <c r="L75">
        <f>SUM(F75,H75)/J75</f>
        <v>0.54366895184603947</v>
      </c>
      <c r="M75">
        <f>H75/SUM(G75,H75)</f>
        <v>0.5265921973991331</v>
      </c>
      <c r="N75">
        <f>F75/SUM(F75,I75)</f>
        <v>0.54788932610890217</v>
      </c>
      <c r="O75">
        <f>H75/SUM(H75,I75)</f>
        <v>0.22351567475762507</v>
      </c>
      <c r="P75">
        <f>2*(O75*M75)/(SUM(O75,M75))</f>
        <v>0.3138258234388196</v>
      </c>
    </row>
    <row r="76" spans="1:16" x14ac:dyDescent="0.25">
      <c r="A76" t="s">
        <v>15</v>
      </c>
      <c r="B76" t="b">
        <v>1</v>
      </c>
      <c r="C76" t="s">
        <v>27</v>
      </c>
      <c r="D76" t="s">
        <v>22</v>
      </c>
      <c r="E76" t="s">
        <v>20</v>
      </c>
      <c r="F76">
        <v>34486</v>
      </c>
      <c r="G76">
        <v>6345</v>
      </c>
      <c r="H76">
        <v>5651</v>
      </c>
      <c r="I76">
        <v>14053</v>
      </c>
      <c r="J76">
        <f>SUM(F76:I76)</f>
        <v>60535</v>
      </c>
      <c r="K76">
        <f>608032-J76</f>
        <v>547497</v>
      </c>
      <c r="L76">
        <f>SUM(F76,H76)/J76</f>
        <v>0.66303791195176343</v>
      </c>
      <c r="M76">
        <f>H76/SUM(G76,H76)</f>
        <v>0.47107369123041015</v>
      </c>
      <c r="N76">
        <f>F76/SUM(F76,I76)</f>
        <v>0.71048023239044888</v>
      </c>
      <c r="O76">
        <f>H76/SUM(H76,I76)</f>
        <v>0.28679455948030858</v>
      </c>
      <c r="P76">
        <f>2*(O76*M76)/(SUM(O76,M76))</f>
        <v>0.35652996845425866</v>
      </c>
    </row>
    <row r="77" spans="1:16" x14ac:dyDescent="0.25">
      <c r="A77" t="s">
        <v>15</v>
      </c>
      <c r="B77" t="b">
        <v>1</v>
      </c>
      <c r="C77" t="s">
        <v>27</v>
      </c>
      <c r="D77" t="s">
        <v>23</v>
      </c>
      <c r="E77" t="s">
        <v>20</v>
      </c>
      <c r="F77">
        <v>36218</v>
      </c>
      <c r="G77">
        <v>5295</v>
      </c>
      <c r="H77">
        <v>6701</v>
      </c>
      <c r="I77">
        <v>12321</v>
      </c>
      <c r="J77">
        <f>SUM(F77:I77)</f>
        <v>60535</v>
      </c>
      <c r="K77">
        <f>608032-J77</f>
        <v>547497</v>
      </c>
      <c r="L77" s="3">
        <f>SUM(F77,H77)/J77</f>
        <v>0.7089947963987776</v>
      </c>
      <c r="M77">
        <f>H77/SUM(G77,H77)</f>
        <v>0.55860286762254086</v>
      </c>
      <c r="N77" s="3">
        <f>F77/SUM(F77,I77)</f>
        <v>0.74616287933414371</v>
      </c>
      <c r="O77" s="3">
        <f>H77/SUM(H77,I77)</f>
        <v>0.35227631163915468</v>
      </c>
      <c r="P77" s="3">
        <f>2*(O77*M77)/(SUM(O77,M77))</f>
        <v>0.43207170030304992</v>
      </c>
    </row>
    <row r="78" spans="1:16" x14ac:dyDescent="0.25">
      <c r="A78" t="s">
        <v>15</v>
      </c>
      <c r="B78" t="b">
        <v>1</v>
      </c>
      <c r="C78" t="s">
        <v>27</v>
      </c>
      <c r="D78" t="s">
        <v>24</v>
      </c>
      <c r="E78" t="s">
        <v>25</v>
      </c>
      <c r="F78">
        <v>34087</v>
      </c>
      <c r="G78">
        <v>5219</v>
      </c>
      <c r="H78">
        <v>6777</v>
      </c>
      <c r="I78">
        <v>14452</v>
      </c>
      <c r="J78">
        <f>SUM(F78:I78)</f>
        <v>60535</v>
      </c>
      <c r="K78">
        <f>608032-J78</f>
        <v>547497</v>
      </c>
      <c r="L78">
        <f>SUM(F78,H78)/J78</f>
        <v>0.67504749318576029</v>
      </c>
      <c r="M78">
        <f>H78/SUM(G78,H78)</f>
        <v>0.56493831277092366</v>
      </c>
      <c r="N78">
        <f>F78/SUM(F78,I78)</f>
        <v>0.70226003831970163</v>
      </c>
      <c r="O78">
        <f>H78/SUM(H78,I78)</f>
        <v>0.31923312449950542</v>
      </c>
      <c r="P78">
        <f>2*(O78*M78)/(SUM(O78,M78))</f>
        <v>0.40794582392776529</v>
      </c>
    </row>
    <row r="79" spans="1:16" x14ac:dyDescent="0.25">
      <c r="A79" t="s">
        <v>15</v>
      </c>
      <c r="B79" t="b">
        <v>1</v>
      </c>
      <c r="C79" t="s">
        <v>28</v>
      </c>
      <c r="D79" t="s">
        <v>24</v>
      </c>
      <c r="E79" t="s">
        <v>25</v>
      </c>
      <c r="F79">
        <v>35391</v>
      </c>
      <c r="G79">
        <v>5205</v>
      </c>
      <c r="H79">
        <v>6791</v>
      </c>
      <c r="I79">
        <v>13148</v>
      </c>
      <c r="J79">
        <f>SUM(F79:I79)</f>
        <v>60535</v>
      </c>
      <c r="K79" t="s">
        <v>39</v>
      </c>
      <c r="L79">
        <f>SUM(F79,H79)/J79</f>
        <v>0.69682002147517963</v>
      </c>
      <c r="M79">
        <f>H79/SUM(G79,H79)</f>
        <v>0.566105368456152</v>
      </c>
      <c r="N79">
        <f>F79/SUM(F79,I79)</f>
        <v>0.72912503347823399</v>
      </c>
      <c r="O79">
        <f>H79/SUM(H79,I79)</f>
        <v>0.34058879582727319</v>
      </c>
      <c r="P79">
        <f>2*(O79*M79)/(SUM(O79,M79))</f>
        <v>0.42530139345545642</v>
      </c>
    </row>
    <row r="80" spans="1:16" x14ac:dyDescent="0.25">
      <c r="A80" t="s">
        <v>15</v>
      </c>
      <c r="B80" t="b">
        <v>1</v>
      </c>
      <c r="C80" t="s">
        <v>28</v>
      </c>
      <c r="D80" t="s">
        <v>33</v>
      </c>
      <c r="E80" t="s">
        <v>25</v>
      </c>
      <c r="F80">
        <v>34468</v>
      </c>
      <c r="G80">
        <v>5033</v>
      </c>
      <c r="H80">
        <v>6963</v>
      </c>
      <c r="I80">
        <v>14071</v>
      </c>
      <c r="J80">
        <f>SUM(F80:I80)</f>
        <v>60535</v>
      </c>
      <c r="K80" t="s">
        <v>39</v>
      </c>
      <c r="L80">
        <f>SUM(F80,H80)/J80</f>
        <v>0.68441397538614024</v>
      </c>
      <c r="M80">
        <f>H80/SUM(G80,H80)</f>
        <v>0.5804434811603868</v>
      </c>
      <c r="N80">
        <f>F80/SUM(F80,I80)</f>
        <v>0.71010939656770844</v>
      </c>
      <c r="O80">
        <f>H80/SUM(H80,I80)</f>
        <v>0.33103546638775316</v>
      </c>
      <c r="P80">
        <f>2*(O80*M80)/(SUM(O80,M80))</f>
        <v>0.42161671207992735</v>
      </c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26</v>
      </c>
      <c r="L81" s="2">
        <f>MAX(L73:L80)</f>
        <v>0.7089947963987776</v>
      </c>
      <c r="M81" s="2">
        <f>MAX(M73:M80)</f>
        <v>0.60036678892964324</v>
      </c>
      <c r="N81" s="2">
        <f>MAX(N73:N80)</f>
        <v>0.74616287933414371</v>
      </c>
      <c r="O81" s="2">
        <f>MAX(O73:O80)</f>
        <v>0.35227631163915468</v>
      </c>
      <c r="P81" s="2">
        <f>MAX(P73:P80)</f>
        <v>0.43207170030304992</v>
      </c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>
        <f>MAX(L8,L17,L24,L33,L40,L49,L56,L65,L72,L81)</f>
        <v>0.82129346658957625</v>
      </c>
      <c r="M82" s="5">
        <f>MAX(M8,M17,M24,M33,M40,M49,M56,M65,M72,M81)</f>
        <v>0.60685000278908907</v>
      </c>
      <c r="N82" s="5">
        <f>MAX(N8,N17,N24,N33,N40,N49,N56,N65,N72,N81)</f>
        <v>0.99884809215262782</v>
      </c>
      <c r="O82" s="5">
        <f>MAX(O8,O17,O24,O33,O40,O49,O56,O65,O72,O81)</f>
        <v>0.8135854882284832</v>
      </c>
      <c r="P82" s="5">
        <f>MAX(P8,P17,P24,P33,P40,P49,P56,P65,P72,P81)</f>
        <v>0.45366717001964696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JobSearchAutoResults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TooFi Joudeh</cp:lastModifiedBy>
  <dcterms:created xsi:type="dcterms:W3CDTF">2019-04-07T23:39:38Z</dcterms:created>
  <dcterms:modified xsi:type="dcterms:W3CDTF">2019-04-07T23:39:39Z</dcterms:modified>
</cp:coreProperties>
</file>