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16.png" ContentType="image/png"/>
  <Override PartName="/xl/media/image15.png" ContentType="image/png"/>
  <Override PartName="/xl/media/image10.png" ContentType="image/png"/>
  <Override PartName="/xl/media/image9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<sst xmlns="http://schemas.openxmlformats.org/spreadsheetml/2006/main" count="241" uniqueCount="43">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</sst>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726840</xdr:colOff>
      <xdr:row>6</xdr:row>
      <xdr:rowOff>34200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368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726840</xdr:colOff>
      <xdr:row>6</xdr:row>
      <xdr:rowOff>34200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368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726480</xdr:colOff>
      <xdr:row>6</xdr:row>
      <xdr:rowOff>34200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3320" cy="1291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0.163032760574383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129850.42315726</v>
      </c>
      <c r="G4" s="2"/>
      <c r="H4" s="2"/>
      <c r="I4" s="12" t="n">
        <f aca="false">F4/100000-1</f>
        <v>0.298504231572601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8931.84973349376</v>
      </c>
      <c r="J8" s="23" t="n">
        <f aca="false">I8/$E$4</f>
        <v>0.0800000000000001</v>
      </c>
      <c r="K8" s="28" t="n">
        <v>5.2</v>
      </c>
      <c r="L8" s="24" t="n">
        <f aca="false">IFERROR((K8/F8-1)*J8,0)</f>
        <v>0.0224630541871922</v>
      </c>
      <c r="M8" s="25" t="n">
        <f aca="false">IFERROR(L8/J8,0)</f>
        <v>0.280788177339902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7.20310462378529</v>
      </c>
      <c r="H9" s="21" t="n">
        <f aca="false">G9</f>
        <v>7.20310462378529</v>
      </c>
      <c r="I9" s="22" t="n">
        <f aca="false">H9*F9*100</f>
        <v>8931.84973349376</v>
      </c>
      <c r="J9" s="23" t="n">
        <f aca="false">I9/$E$4</f>
        <v>0.0800000000000001</v>
      </c>
      <c r="K9" s="28" t="n">
        <v>15.31</v>
      </c>
      <c r="L9" s="24" t="n">
        <f aca="false">IFERROR((K9/F9-1)*J9,0)</f>
        <v>0.0187741935483871</v>
      </c>
      <c r="M9" s="25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40.3243780293172</v>
      </c>
      <c r="H10" s="21" t="n">
        <f aca="false">G10</f>
        <v>40.3243780293172</v>
      </c>
      <c r="I10" s="22" t="n">
        <f aca="false">H10*F10*100</f>
        <v>35727.398933975</v>
      </c>
      <c r="J10" s="23" t="n">
        <f aca="false">I10/$E$4</f>
        <v>0.32</v>
      </c>
      <c r="K10" s="28" t="n">
        <v>9.59</v>
      </c>
      <c r="L10" s="24" t="n">
        <f aca="false">IFERROR((K10/F10-1)*J10,0)</f>
        <v>0.0263656884875846</v>
      </c>
      <c r="M10" s="25" t="n">
        <f aca="false">IFERROR(L10/J10,0)</f>
        <v>0.082392776523702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7.1</v>
      </c>
      <c r="L11" s="24" t="n">
        <f aca="false">IFERROR((K11/F11-1)*J11,0)</f>
        <v>0.0582426778242677</v>
      </c>
      <c r="M11" s="25" t="n">
        <f aca="false">IFERROR(L11/J11,0)</f>
        <v>0.485355648535565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8.83758219013235</v>
      </c>
      <c r="H12" s="21" t="n">
        <f aca="false">G12</f>
        <v>8.83758219013235</v>
      </c>
      <c r="I12" s="22" t="n">
        <f aca="false">H12*F12*100</f>
        <v>16747.2182503008</v>
      </c>
      <c r="J12" s="23" t="n">
        <f aca="false">I12/$E$4</f>
        <v>0.15</v>
      </c>
      <c r="K12" s="28" t="n">
        <v>20.7</v>
      </c>
      <c r="L12" s="24" t="n">
        <f aca="false">IFERROR((K12/F12-1)*J12,0)</f>
        <v>0.0138522427440633</v>
      </c>
      <c r="M12" s="25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5.56848487125546</v>
      </c>
      <c r="H13" s="21" t="n">
        <f aca="false">G13</f>
        <v>5.56848487125546</v>
      </c>
      <c r="I13" s="22" t="n">
        <f aca="false">H13*F13*100</f>
        <v>11164.8121668672</v>
      </c>
      <c r="J13" s="23" t="n">
        <f aca="false">I13/$E$4</f>
        <v>0.1</v>
      </c>
      <c r="K13" s="28" t="n">
        <v>23.22</v>
      </c>
      <c r="L13" s="24" t="n">
        <f aca="false">IFERROR((K13/F13-1)*J13,0)</f>
        <v>0.0158104738154614</v>
      </c>
      <c r="M13" s="25" t="n">
        <f aca="false">IFERROR(L13/J13,0)</f>
        <v>0.158104738154613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5.45511995123805</v>
      </c>
      <c r="H14" s="21" t="n">
        <f aca="false">G14</f>
        <v>5.45511995123805</v>
      </c>
      <c r="I14" s="22" t="n">
        <f aca="false">H14*F14*100</f>
        <v>16747.2182503008</v>
      </c>
      <c r="J14" s="23" t="n">
        <f aca="false">I14/$E$4</f>
        <v>0.15</v>
      </c>
      <c r="K14" s="28" t="n">
        <v>32.24</v>
      </c>
      <c r="L14" s="24" t="n">
        <f aca="false">IFERROR((K14/F14-1)*J14,0)</f>
        <v>0.00752442996742673</v>
      </c>
      <c r="M14" s="25" t="n">
        <f aca="false">IFERROR(L14/J14,0)</f>
        <v>0.0501628664495115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129850.42315726</v>
      </c>
      <c r="L18" s="33" t="n">
        <f aca="false">(K18/F18-1)</f>
        <v>0.163032760574382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129850.42315726</v>
      </c>
      <c r="E4" s="10" t="n">
        <f aca="false">IF(SUM(I8:I17)&lt;=D4,SUM(I8:I17),"VALOR ACIMA DO DISPONÍVEL")</f>
        <v>83516</v>
      </c>
      <c r="F4" s="11" t="n">
        <f aca="false">(E4*I2)+E4+(D4-E4)</f>
        <v>134690.42315726</v>
      </c>
      <c r="G4" s="2"/>
      <c r="H4" s="2"/>
      <c r="I4" s="12" t="n">
        <f aca="false">F4/100000-1</f>
        <v>0.346904231572601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7.77082125417475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3.68369994772369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13.129466446639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2.98712728680147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4.47760079852621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6.87039275964339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12.0678831930539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10.0737333713933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5.72028295846961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2.40731225727216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129850.42315726</v>
      </c>
      <c r="G18" s="31"/>
      <c r="H18" s="31"/>
      <c r="I18" s="31"/>
      <c r="J18" s="30"/>
      <c r="K18" s="32" t="n">
        <f aca="false">F4</f>
        <v>134690.42315726</v>
      </c>
      <c r="L18" s="33" t="n">
        <f aca="false">(K18/F18-1)</f>
        <v>0.0372736559675153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134690.42315726</v>
      </c>
      <c r="E4" s="10" t="n">
        <f aca="false">IF(SUM(I8:I17)&lt;=D4,SUM(I8:I17),"VALOR ACIMA DO DISPONÍVEL")</f>
        <v>83516</v>
      </c>
      <c r="F4" s="11" t="n">
        <f aca="false">(E4*I2)+E4+(D4-E4)</f>
        <v>139530.42315726</v>
      </c>
      <c r="G4" s="2"/>
      <c r="H4" s="2"/>
      <c r="I4" s="12" t="n">
        <f aca="false">F4/100000-1</f>
        <v>0.395304231572601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8.06046817218791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3.8210049122627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12.2569646958073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2.7886215974588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3.71559788020028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6.41382967415524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8.76238812361357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7.31445277037099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4.15344917225031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1.99763326892488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134690.42315726</v>
      </c>
      <c r="G18" s="31"/>
      <c r="H18" s="31"/>
      <c r="I18" s="31"/>
      <c r="J18" s="30"/>
      <c r="K18" s="32" t="n">
        <f aca="false">F4</f>
        <v>139530.42315726</v>
      </c>
      <c r="L18" s="33" t="n">
        <f aca="false">(K18/F18-1)</f>
        <v>0.0359342549124593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139530.42315726</v>
      </c>
      <c r="E4" s="10" t="n">
        <f aca="false">IF(SUM(I8:I17)&lt;=D4,SUM(I8:I17),"VALOR ACIMA DO DISPONÍVEL")</f>
        <v>83516</v>
      </c>
      <c r="F4" s="11" t="n">
        <f aca="false">(E4*I2)+E4+(D4-E4)</f>
        <v>144370.42315726</v>
      </c>
      <c r="G4" s="2"/>
      <c r="H4" s="2"/>
      <c r="I4" s="12" t="n">
        <f aca="false">F4/100000-1</f>
        <v>0.443704231572601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8.35011509020108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3.9583098768017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12.6974095896394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2.88882863679627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3.84911512157959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6.64430586463143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9.07725801208941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7.57729218076665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4.3027002735719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2.06941673203204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139530.42315726</v>
      </c>
      <c r="G18" s="31"/>
      <c r="H18" s="31"/>
      <c r="I18" s="31"/>
      <c r="J18" s="30"/>
      <c r="K18" s="32" t="n">
        <f aca="false">F4</f>
        <v>144370.42315726</v>
      </c>
      <c r="L18" s="33" t="n">
        <f aca="false">(K18/F18-1)</f>
        <v>0.0346877755437249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144370.42315726</v>
      </c>
      <c r="E4" s="10" t="n">
        <f aca="false">IF(SUM(I8:I17)&lt;=D4,SUM(I8:I17),"VALOR ACIMA DO DISPONÍVEL")</f>
        <v>83516</v>
      </c>
      <c r="F4" s="11" t="n">
        <f aca="false">(E4*I2)+E4+(D4-E4)</f>
        <v>149210.42315726</v>
      </c>
      <c r="G4" s="2"/>
      <c r="H4" s="2"/>
      <c r="I4" s="12" t="n">
        <f aca="false">F4/100000-1</f>
        <v>0.492104231572601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8.63976200821425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4.09561484134071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13.1378544834716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2.98903567613375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3.9826323629589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6.87478205510762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9.39212790056525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7.8401315911623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4.45195137489348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2.14120019513919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144370.42315726</v>
      </c>
      <c r="G18" s="31"/>
      <c r="H18" s="31"/>
      <c r="I18" s="31"/>
      <c r="J18" s="30"/>
      <c r="K18" s="32" t="n">
        <f aca="false">F4</f>
        <v>149210.42315726</v>
      </c>
      <c r="L18" s="33" t="n">
        <f aca="false">(K18/F18-1)</f>
        <v>0.0335248722983092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149210.42315726</v>
      </c>
      <c r="E4" s="10" t="n">
        <f aca="false">IF(SUM(I8:I17)&lt;=D4,SUM(I8:I17),"VALOR ACIMA DO DISPONÍVEL")</f>
        <v>83516</v>
      </c>
      <c r="F4" s="11" t="n">
        <f aca="false">(E4*I2)+E4+(D4-E4)</f>
        <v>154050.42315726</v>
      </c>
      <c r="G4" s="2"/>
      <c r="H4" s="2"/>
      <c r="I4" s="12" t="n">
        <f aca="false">F4/100000-1</f>
        <v>0.540504231572601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8.92940892622741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4.23291980587972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15.0869993081153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3.43249190607914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5.14518700542276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7.89473138398201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13.8671396986301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11.5756728593685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6.57314639459296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2.76622957280794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149210.42315726</v>
      </c>
      <c r="G18" s="31"/>
      <c r="H18" s="31"/>
      <c r="I18" s="31"/>
      <c r="J18" s="30"/>
      <c r="K18" s="32" t="n">
        <f aca="false">F4</f>
        <v>154050.42315726</v>
      </c>
      <c r="L18" s="33" t="n">
        <f aca="false">(K18/F18-1)</f>
        <v>0.0324374121967264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154050.42315726</v>
      </c>
      <c r="E4" s="10" t="n">
        <f aca="false">IF(SUM(I8:I17)&lt;=D4,SUM(I8:I17),"VALOR ACIMA DO DISPONÍVEL")</f>
        <v>124663</v>
      </c>
      <c r="F4" s="11" t="n">
        <f aca="false">(E4*I2)+E4+(D4-E4)</f>
        <v>159226.42315726</v>
      </c>
      <c r="G4" s="2"/>
      <c r="H4" s="2"/>
      <c r="I4" s="12" t="n">
        <f aca="false">F4/100000-1</f>
        <v>0.592264231572601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9.21905584424058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4.37022477041873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15.5763825234843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3.54383306089855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5.3120835571469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8.15081604006667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14.3169538250242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11.9511577313623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6.78636225362379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2.85595890169188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154050.42315726</v>
      </c>
      <c r="G18" s="31"/>
      <c r="H18" s="31"/>
      <c r="I18" s="31"/>
      <c r="J18" s="30"/>
      <c r="K18" s="32" t="n">
        <f aca="false">F4</f>
        <v>159226.42315726</v>
      </c>
      <c r="L18" s="33" t="n">
        <f aca="false">(K18/F18-1)</f>
        <v>0.0335993883945138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2020-06-30T21:28:56Z</dcterms:modified>
  <cp:revision>10</cp:revision>
  <dc:subject/>
  <dc:title/>
</cp:coreProperties>
</file>