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23.png" ContentType="image/png"/>
  <Override PartName="/xl/media/image18.png" ContentType="image/png"/>
  <Override PartName="/xl/media/image24.png" ContentType="image/png"/>
  <Override PartName="/xl/media/image17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<sst xmlns="http://schemas.openxmlformats.org/spreadsheetml/2006/main" count="245" uniqueCount="38">
  <si>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</si>
  <si>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</si>
  <si>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</si>
  <si>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</si>
  <si>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</si>
  <si>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</si>
  <si>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</si>
  <si>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</si>
  <si>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</si>
  <si>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</si>
  <si>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</si>
  <si>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</si>
  <si>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</si>
  <si>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</si>
  <si>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</si>
  <si>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</si>
  <si>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</si>
  <si>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TAEE11</t>
  </si>
  <si>
    <t xml:space="preserve">RENT3</t>
  </si>
  <si>
    <t xml:space="preserve">TIET11</t>
  </si>
  <si>
    <t xml:space="preserve">VALE3</t>
  </si>
  <si>
    <t xml:space="preserve">MDIA3</t>
  </si>
  <si>
    <t xml:space="preserve">IRBR3</t>
  </si>
  <si>
    <t xml:space="preserve">STBP3</t>
  </si>
  <si>
    <t xml:space="preserve">LREN3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</si>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</sst>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100000</v>
      </c>
      <c r="F4" s="15" t="n">
        <f aca="false">(E4*I2)+E4+(D4-E4)</f>
        <v>100000</v>
      </c>
      <c r="G4" s="3"/>
      <c r="H4" s="3"/>
      <c r="I4" s="16" t="n">
        <f aca="false">F4/D4-1</f>
        <v>0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0.125</v>
      </c>
      <c r="F8" s="24" t="n">
        <v>27.42</v>
      </c>
      <c r="G8" s="25" t="n">
        <f aca="false">((E8*$D$4)/100)/F8</f>
        <v>4.55871626549964</v>
      </c>
      <c r="H8" s="26" t="n">
        <f aca="false">G8</f>
        <v>4.55871626549964</v>
      </c>
      <c r="I8" s="27" t="n">
        <f aca="false">H8*F8*100</f>
        <v>12500</v>
      </c>
      <c r="J8" s="28" t="n">
        <f aca="false">I8/$E$4</f>
        <v>0.125</v>
      </c>
      <c r="K8" s="29" t="n">
        <f aca="false">F8</f>
        <v>27.42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3" t="n">
        <v>0.125</v>
      </c>
      <c r="F9" s="24" t="n">
        <v>34.19</v>
      </c>
      <c r="G9" s="25" t="n">
        <f aca="false">((E9*$D$4)/100)/F9</f>
        <v>3.65603977771278</v>
      </c>
      <c r="H9" s="26" t="n">
        <f aca="false">G9</f>
        <v>3.65603977771278</v>
      </c>
      <c r="I9" s="27" t="n">
        <f aca="false">H9*F9*100</f>
        <v>12500</v>
      </c>
      <c r="J9" s="28" t="n">
        <f aca="false">I9/$E$4</f>
        <v>0.125</v>
      </c>
      <c r="K9" s="29" t="n">
        <f aca="false">F9</f>
        <v>34.19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3" t="n">
        <v>0.125</v>
      </c>
      <c r="F10" s="24" t="n">
        <v>14.5</v>
      </c>
      <c r="G10" s="25" t="n">
        <f aca="false">((E10*$D$4)/100)/F10</f>
        <v>8.62068965517241</v>
      </c>
      <c r="H10" s="26" t="n">
        <f aca="false">G10</f>
        <v>8.62068965517241</v>
      </c>
      <c r="I10" s="27" t="n">
        <f aca="false">H10*F10*100</f>
        <v>12500</v>
      </c>
      <c r="J10" s="28" t="n">
        <f aca="false">I10/$E$4</f>
        <v>0.125</v>
      </c>
      <c r="K10" s="29" t="n">
        <f aca="false">F10</f>
        <v>14.5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3" t="n">
        <v>0.125</v>
      </c>
      <c r="F11" s="24" t="n">
        <v>44.86</v>
      </c>
      <c r="G11" s="25" t="n">
        <f aca="false">((E11*$D$4)/100)/F11</f>
        <v>2.78644672313865</v>
      </c>
      <c r="H11" s="26" t="n">
        <f aca="false">G11</f>
        <v>2.78644672313865</v>
      </c>
      <c r="I11" s="27" t="n">
        <f aca="false">H11*F11*100</f>
        <v>12500</v>
      </c>
      <c r="J11" s="28" t="n">
        <f aca="false">I11/$E$4</f>
        <v>0.125</v>
      </c>
      <c r="K11" s="29" t="n">
        <f aca="false">F11</f>
        <v>44.86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21</v>
      </c>
      <c r="E12" s="23" t="n">
        <v>0.125</v>
      </c>
      <c r="F12" s="24" t="n">
        <v>32</v>
      </c>
      <c r="G12" s="25" t="n">
        <f aca="false">((E12*$D$4)/100)/F12</f>
        <v>3.90625</v>
      </c>
      <c r="H12" s="26" t="n">
        <f aca="false">G12</f>
        <v>3.90625</v>
      </c>
      <c r="I12" s="27" t="n">
        <f aca="false">H12*F12*100</f>
        <v>12500</v>
      </c>
      <c r="J12" s="28" t="n">
        <f aca="false">I12/$E$4</f>
        <v>0.125</v>
      </c>
      <c r="K12" s="29" t="n">
        <f aca="false">F12</f>
        <v>32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22</v>
      </c>
      <c r="E13" s="23" t="n">
        <v>0.125</v>
      </c>
      <c r="F13" s="24" t="n">
        <v>10.22</v>
      </c>
      <c r="G13" s="25" t="n">
        <f aca="false">((E13*$D$4)/100)/F13</f>
        <v>12.2309197651663</v>
      </c>
      <c r="H13" s="26" t="n">
        <f aca="false">G13</f>
        <v>12.2309197651663</v>
      </c>
      <c r="I13" s="27" t="n">
        <f aca="false">H13*F13*100</f>
        <v>12500</v>
      </c>
      <c r="J13" s="28" t="n">
        <f aca="false">I13/$E$4</f>
        <v>0.125</v>
      </c>
      <c r="K13" s="29" t="n">
        <f aca="false">F13</f>
        <v>10.22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3" t="n">
        <v>0.125</v>
      </c>
      <c r="F14" s="24" t="n">
        <v>4.08</v>
      </c>
      <c r="G14" s="25" t="n">
        <f aca="false">((E14*$D$4)/100)/F14</f>
        <v>30.6372549019608</v>
      </c>
      <c r="H14" s="26" t="n">
        <f aca="false">G14</f>
        <v>30.6372549019608</v>
      </c>
      <c r="I14" s="27" t="n">
        <f aca="false">H14*F14*100</f>
        <v>12500</v>
      </c>
      <c r="J14" s="28" t="n">
        <f aca="false">I14/$E$4</f>
        <v>0.125</v>
      </c>
      <c r="K14" s="29" t="n">
        <f aca="false">F14</f>
        <v>4.08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24</v>
      </c>
      <c r="E15" s="23" t="n">
        <v>0.125</v>
      </c>
      <c r="F15" s="24" t="n">
        <v>38.39</v>
      </c>
      <c r="G15" s="25" t="n">
        <f aca="false">((E15*$D$4)/100)/F15</f>
        <v>3.25605626465225</v>
      </c>
      <c r="H15" s="26" t="n">
        <f aca="false">G15</f>
        <v>3.25605626465225</v>
      </c>
      <c r="I15" s="27" t="n">
        <f aca="false">H15*F15*100</f>
        <v>12500</v>
      </c>
      <c r="J15" s="28" t="n">
        <f aca="false">I15/$E$4</f>
        <v>0.125</v>
      </c>
      <c r="K15" s="29" t="n">
        <f aca="false">F15</f>
        <v>38.39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true" customHeight="false" outlineLevel="0" collapsed="false">
      <c r="A16" s="2"/>
      <c r="B16" s="2"/>
      <c r="C16" s="31"/>
      <c r="D16" s="32"/>
      <c r="E16" s="23"/>
      <c r="F16" s="24"/>
      <c r="G16" s="25"/>
      <c r="H16" s="26"/>
      <c r="I16" s="27"/>
      <c r="J16" s="33"/>
      <c r="K16" s="29"/>
      <c r="L16" s="23"/>
      <c r="M16" s="3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true" customHeight="false" outlineLevel="0" collapsed="false">
      <c r="A17" s="2"/>
      <c r="B17" s="2"/>
      <c r="C17" s="31"/>
      <c r="D17" s="32"/>
      <c r="E17" s="23"/>
      <c r="F17" s="24"/>
      <c r="G17" s="25"/>
      <c r="H17" s="26"/>
      <c r="I17" s="27"/>
      <c r="J17" s="33"/>
      <c r="K17" s="29"/>
      <c r="L17" s="23"/>
      <c r="M17" s="3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100000</v>
      </c>
      <c r="L18" s="38" t="n">
        <f aca="false">(K18/F18-1)</f>
        <v>0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80505.89</v>
      </c>
      <c r="G19" s="41"/>
      <c r="H19" s="41"/>
      <c r="I19" s="41"/>
      <c r="J19" s="42"/>
      <c r="K19" s="40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100000</v>
      </c>
      <c r="E4" s="14" t="str">
        <f aca="false">IF(SUM(I8:I17)&lt;=D4,SUM(I8:I17),"VALOR ACIMA DO DISPONÍVEL")</f>
        <v>VALOR ACIMA DO DISPONÍVEL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n">
        <f aca="false">((E8*$D$4)/100)/F8</f>
        <v>5.98444045481747</v>
      </c>
      <c r="H8" s="26" t="n">
        <v>6.27</v>
      </c>
      <c r="I8" s="27" t="n">
        <f aca="false">H8*F8*100</f>
        <v>10477.17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n">
        <f aca="false">((E9*$D$4)/100)/F9</f>
        <v>2.83687943262411</v>
      </c>
      <c r="H9" s="26" t="n">
        <v>2.97</v>
      </c>
      <c r="I9" s="27" t="n">
        <f aca="false">H9*F9*100</f>
        <v>10469.25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0.1</v>
      </c>
      <c r="F10" s="24" t="n">
        <v>9.89</v>
      </c>
      <c r="G10" s="25" t="n">
        <f aca="false">((E10*$D$4)/100)/F10</f>
        <v>10.1112234580384</v>
      </c>
      <c r="H10" s="26" t="n">
        <v>10.6</v>
      </c>
      <c r="I10" s="27" t="n">
        <f aca="false">H10*F10*100</f>
        <v>10483.4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0.1</v>
      </c>
      <c r="F11" s="24" t="n">
        <v>43.47</v>
      </c>
      <c r="G11" s="25" t="n">
        <f aca="false">((E11*$D$4)/100)/F11</f>
        <v>2.30043708304578</v>
      </c>
      <c r="H11" s="26" t="n">
        <v>2.41</v>
      </c>
      <c r="I11" s="27" t="n">
        <f aca="false">H11*F11*100</f>
        <v>10476.27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0.1</v>
      </c>
      <c r="F12" s="24" t="n">
        <v>29</v>
      </c>
      <c r="G12" s="25" t="n">
        <f aca="false">((E12*$D$4)/100)/F12</f>
        <v>3.44827586206897</v>
      </c>
      <c r="H12" s="26" t="n">
        <v>3.62</v>
      </c>
      <c r="I12" s="27" t="n">
        <f aca="false">H12*F12*100</f>
        <v>10498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0.1</v>
      </c>
      <c r="F13" s="24" t="n">
        <v>18.9</v>
      </c>
      <c r="G13" s="25" t="n">
        <f aca="false">((E13*$D$4)/100)/F13</f>
        <v>5.29100529100529</v>
      </c>
      <c r="H13" s="26" t="n">
        <v>5.55</v>
      </c>
      <c r="I13" s="27" t="n">
        <f aca="false">H13*F13*100</f>
        <v>10489.5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0.1</v>
      </c>
      <c r="F14" s="24" t="n">
        <v>10.76</v>
      </c>
      <c r="G14" s="25" t="n">
        <f aca="false">((E14*$D$4)/100)/F14</f>
        <v>9.29368029739777</v>
      </c>
      <c r="H14" s="26" t="n">
        <v>7.94</v>
      </c>
      <c r="I14" s="27" t="n">
        <f aca="false">H14*F14*100</f>
        <v>8543.44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0.1</v>
      </c>
      <c r="F15" s="24" t="n">
        <v>12.89</v>
      </c>
      <c r="G15" s="25" t="n">
        <f aca="false">((E15*$D$4)/100)/F15</f>
        <v>7.75795190069822</v>
      </c>
      <c r="H15" s="26" t="n">
        <v>8.13</v>
      </c>
      <c r="I15" s="27" t="n">
        <f aca="false">H15*F15*100</f>
        <v>10479.57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0.1</v>
      </c>
      <c r="F16" s="24" t="n">
        <v>22.7</v>
      </c>
      <c r="G16" s="25" t="n">
        <f aca="false">((E16*$D$4)/100)/F16</f>
        <v>4.40528634361234</v>
      </c>
      <c r="H16" s="26" t="n">
        <v>4.62</v>
      </c>
      <c r="I16" s="27" t="n">
        <f aca="false">H16*F16*100</f>
        <v>10487.4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0.1</v>
      </c>
      <c r="F17" s="24" t="n">
        <v>53.94</v>
      </c>
      <c r="G17" s="25" t="n">
        <f aca="false">((E17*$D$4)/100)/F17</f>
        <v>1.85391175380052</v>
      </c>
      <c r="H17" s="26" t="n">
        <v>1.94</v>
      </c>
      <c r="I17" s="27" t="n">
        <f aca="false">H17*F17*100</f>
        <v>10464.36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n">
        <f aca="false">D4</f>
        <v>100000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Junho!F4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0.1</v>
      </c>
      <c r="F10" s="24" t="n">
        <v>9.89</v>
      </c>
      <c r="G10" s="25" t="e">
        <f aca="false">((E10*$D$4)/100)/F10</f>
        <v>#VALUE!</v>
      </c>
      <c r="H10" s="26" t="n">
        <v>10</v>
      </c>
      <c r="I10" s="27" t="n">
        <f aca="false">H10*F10*100</f>
        <v>9890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0.1</v>
      </c>
      <c r="F11" s="24" t="n">
        <v>43.47</v>
      </c>
      <c r="G11" s="25" t="e">
        <f aca="false">((E11*$D$4)/100)/F11</f>
        <v>#VALUE!</v>
      </c>
      <c r="H11" s="26" t="n">
        <v>2</v>
      </c>
      <c r="I11" s="27" t="n">
        <f aca="false">H11*F11*100</f>
        <v>8694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0.1</v>
      </c>
      <c r="F12" s="24" t="n">
        <v>29</v>
      </c>
      <c r="G12" s="25" t="e">
        <f aca="false">((E12*$D$4)/100)/F12</f>
        <v>#VALUE!</v>
      </c>
      <c r="H12" s="26" t="n">
        <v>3</v>
      </c>
      <c r="I12" s="27" t="n">
        <f aca="false">H12*F12*100</f>
        <v>8700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0.1</v>
      </c>
      <c r="F13" s="24" t="n">
        <v>18.9</v>
      </c>
      <c r="G13" s="25" t="e">
        <f aca="false">((E13*$D$4)/100)/F13</f>
        <v>#VALUE!</v>
      </c>
      <c r="H13" s="26" t="n">
        <v>5</v>
      </c>
      <c r="I13" s="27" t="n">
        <f aca="false">H13*F13*100</f>
        <v>9450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0.1</v>
      </c>
      <c r="F14" s="24" t="n">
        <v>10.76</v>
      </c>
      <c r="G14" s="25" t="e">
        <f aca="false">((E14*$D$4)/100)/F14</f>
        <v>#VALUE!</v>
      </c>
      <c r="H14" s="26" t="n">
        <v>7</v>
      </c>
      <c r="I14" s="27" t="n">
        <f aca="false">H14*F14*100</f>
        <v>7532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0.1</v>
      </c>
      <c r="F15" s="24" t="n">
        <v>12.89</v>
      </c>
      <c r="G15" s="25" t="e">
        <f aca="false">((E15*$D$4)/100)/F15</f>
        <v>#VALUE!</v>
      </c>
      <c r="H15" s="26" t="n">
        <v>5</v>
      </c>
      <c r="I15" s="27" t="n">
        <f aca="false">H15*F15*100</f>
        <v>6445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0.1</v>
      </c>
      <c r="F16" s="24" t="n">
        <v>22.7</v>
      </c>
      <c r="G16" s="25" t="e">
        <f aca="false">((E16*$D$4)/100)/F16</f>
        <v>#VALUE!</v>
      </c>
      <c r="H16" s="26" t="n">
        <v>3</v>
      </c>
      <c r="I16" s="27" t="n">
        <f aca="false">H16*F16*100</f>
        <v>6810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0.1</v>
      </c>
      <c r="F17" s="24" t="n">
        <v>53.94</v>
      </c>
      <c r="G17" s="25" t="e">
        <f aca="false">((E17*$D$4)/100)/F17</f>
        <v>#VALUE!</v>
      </c>
      <c r="H17" s="26" t="n">
        <v>1</v>
      </c>
      <c r="I17" s="27" t="n">
        <f aca="false">H17*F17*100</f>
        <v>5394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Julho!F4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0.09</v>
      </c>
      <c r="F10" s="24" t="n">
        <v>9.89</v>
      </c>
      <c r="G10" s="25" t="e">
        <f aca="false">((E10*$D$4)/100)/F10</f>
        <v>#VALUE!</v>
      </c>
      <c r="H10" s="26" t="n">
        <v>10</v>
      </c>
      <c r="I10" s="27" t="n">
        <f aca="false">H10*F10*100</f>
        <v>9890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0.09</v>
      </c>
      <c r="F11" s="24" t="n">
        <v>43.47</v>
      </c>
      <c r="G11" s="25" t="e">
        <f aca="false">((E11*$D$4)/100)/F11</f>
        <v>#VALUE!</v>
      </c>
      <c r="H11" s="26" t="n">
        <v>2</v>
      </c>
      <c r="I11" s="27" t="n">
        <f aca="false">H11*F11*100</f>
        <v>8694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0.08</v>
      </c>
      <c r="F12" s="24" t="n">
        <v>29</v>
      </c>
      <c r="G12" s="25" t="e">
        <f aca="false">((E12*$D$4)/100)/F12</f>
        <v>#VALUE!</v>
      </c>
      <c r="H12" s="26" t="n">
        <v>3</v>
      </c>
      <c r="I12" s="27" t="n">
        <f aca="false">H12*F12*100</f>
        <v>8700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0.09</v>
      </c>
      <c r="F13" s="24" t="n">
        <v>18.9</v>
      </c>
      <c r="G13" s="25" t="e">
        <f aca="false">((E13*$D$4)/100)/F13</f>
        <v>#VALUE!</v>
      </c>
      <c r="H13" s="26" t="n">
        <v>5</v>
      </c>
      <c r="I13" s="27" t="n">
        <f aca="false">H13*F13*100</f>
        <v>9450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0.07</v>
      </c>
      <c r="F14" s="24" t="n">
        <v>10.76</v>
      </c>
      <c r="G14" s="25" t="e">
        <f aca="false">((E14*$D$4)/100)/F14</f>
        <v>#VALUE!</v>
      </c>
      <c r="H14" s="26" t="n">
        <v>7</v>
      </c>
      <c r="I14" s="27" t="n">
        <f aca="false">H14*F14*100</f>
        <v>7532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0.07</v>
      </c>
      <c r="F15" s="24" t="n">
        <v>12.89</v>
      </c>
      <c r="G15" s="25" t="e">
        <f aca="false">((E15*$D$4)/100)/F15</f>
        <v>#VALUE!</v>
      </c>
      <c r="H15" s="26" t="n">
        <v>5</v>
      </c>
      <c r="I15" s="27" t="n">
        <f aca="false">H15*F15*100</f>
        <v>6445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0.07</v>
      </c>
      <c r="F16" s="24" t="n">
        <v>22.7</v>
      </c>
      <c r="G16" s="25" t="e">
        <f aca="false">((E16*$D$4)/100)/F16</f>
        <v>#VALUE!</v>
      </c>
      <c r="H16" s="26" t="n">
        <v>3</v>
      </c>
      <c r="I16" s="27" t="n">
        <f aca="false">H16*F16*100</f>
        <v>6810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0.08</v>
      </c>
      <c r="F17" s="24" t="n">
        <v>53.94</v>
      </c>
      <c r="G17" s="25" t="e">
        <f aca="false">((E17*$D$4)/100)/F17</f>
        <v>#VALUE!</v>
      </c>
      <c r="H17" s="26" t="n">
        <v>1</v>
      </c>
      <c r="I17" s="27" t="n">
        <f aca="false">H17*F17*100</f>
        <v>5394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Agosto!F4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0.09</v>
      </c>
      <c r="F10" s="24" t="n">
        <v>9.89</v>
      </c>
      <c r="G10" s="25" t="e">
        <f aca="false">((E10*$D$4)/100)/F10</f>
        <v>#VALUE!</v>
      </c>
      <c r="H10" s="26" t="n">
        <v>10</v>
      </c>
      <c r="I10" s="27" t="n">
        <f aca="false">H10*F10*100</f>
        <v>9890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0.09</v>
      </c>
      <c r="F11" s="24" t="n">
        <v>43.47</v>
      </c>
      <c r="G11" s="25" t="e">
        <f aca="false">((E11*$D$4)/100)/F11</f>
        <v>#VALUE!</v>
      </c>
      <c r="H11" s="26" t="n">
        <v>2</v>
      </c>
      <c r="I11" s="27" t="n">
        <f aca="false">H11*F11*100</f>
        <v>8694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0.08</v>
      </c>
      <c r="F12" s="24" t="n">
        <v>29</v>
      </c>
      <c r="G12" s="25" t="e">
        <f aca="false">((E12*$D$4)/100)/F12</f>
        <v>#VALUE!</v>
      </c>
      <c r="H12" s="26" t="n">
        <v>3</v>
      </c>
      <c r="I12" s="27" t="n">
        <f aca="false">H12*F12*100</f>
        <v>8700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0.09</v>
      </c>
      <c r="F13" s="24" t="n">
        <v>18.9</v>
      </c>
      <c r="G13" s="25" t="e">
        <f aca="false">((E13*$D$4)/100)/F13</f>
        <v>#VALUE!</v>
      </c>
      <c r="H13" s="26" t="n">
        <v>5</v>
      </c>
      <c r="I13" s="27" t="n">
        <f aca="false">H13*F13*100</f>
        <v>9450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0.07</v>
      </c>
      <c r="F14" s="24" t="n">
        <v>10.76</v>
      </c>
      <c r="G14" s="25" t="e">
        <f aca="false">((E14*$D$4)/100)/F14</f>
        <v>#VALUE!</v>
      </c>
      <c r="H14" s="26" t="n">
        <v>7</v>
      </c>
      <c r="I14" s="27" t="n">
        <f aca="false">H14*F14*100</f>
        <v>7532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0.07</v>
      </c>
      <c r="F15" s="24" t="n">
        <v>12.89</v>
      </c>
      <c r="G15" s="25" t="e">
        <f aca="false">((E15*$D$4)/100)/F15</f>
        <v>#VALUE!</v>
      </c>
      <c r="H15" s="26" t="n">
        <v>5</v>
      </c>
      <c r="I15" s="27" t="n">
        <f aca="false">H15*F15*100</f>
        <v>6445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0.07</v>
      </c>
      <c r="F16" s="24" t="n">
        <v>22.7</v>
      </c>
      <c r="G16" s="25" t="e">
        <f aca="false">((E16*$D$4)/100)/F16</f>
        <v>#VALUE!</v>
      </c>
      <c r="H16" s="26" t="n">
        <v>3</v>
      </c>
      <c r="I16" s="27" t="n">
        <f aca="false">H16*F16*100</f>
        <v>6810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0.08</v>
      </c>
      <c r="F17" s="24" t="n">
        <v>53.94</v>
      </c>
      <c r="G17" s="25" t="e">
        <f aca="false">((E17*$D$4)/100)/F17</f>
        <v>#VALUE!</v>
      </c>
      <c r="H17" s="26" t="n">
        <v>1</v>
      </c>
      <c r="I17" s="27" t="n">
        <f aca="false">H17*F17*100</f>
        <v>5394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Setembro!F4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0.09</v>
      </c>
      <c r="F10" s="24" t="n">
        <v>9.89</v>
      </c>
      <c r="G10" s="25" t="e">
        <f aca="false">((E10*$D$4)/100)/F10</f>
        <v>#VALUE!</v>
      </c>
      <c r="H10" s="26" t="n">
        <v>10</v>
      </c>
      <c r="I10" s="27" t="n">
        <f aca="false">H10*F10*100</f>
        <v>9890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0.09</v>
      </c>
      <c r="F11" s="24" t="n">
        <v>43.47</v>
      </c>
      <c r="G11" s="25" t="e">
        <f aca="false">((E11*$D$4)/100)/F11</f>
        <v>#VALUE!</v>
      </c>
      <c r="H11" s="26" t="n">
        <v>2</v>
      </c>
      <c r="I11" s="27" t="n">
        <f aca="false">H11*F11*100</f>
        <v>8694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0.08</v>
      </c>
      <c r="F12" s="24" t="n">
        <v>29</v>
      </c>
      <c r="G12" s="25" t="e">
        <f aca="false">((E12*$D$4)/100)/F12</f>
        <v>#VALUE!</v>
      </c>
      <c r="H12" s="26" t="n">
        <v>3</v>
      </c>
      <c r="I12" s="27" t="n">
        <f aca="false">H12*F12*100</f>
        <v>8700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0.09</v>
      </c>
      <c r="F13" s="24" t="n">
        <v>18.9</v>
      </c>
      <c r="G13" s="25" t="e">
        <f aca="false">((E13*$D$4)/100)/F13</f>
        <v>#VALUE!</v>
      </c>
      <c r="H13" s="26" t="n">
        <v>5</v>
      </c>
      <c r="I13" s="27" t="n">
        <f aca="false">H13*F13*100</f>
        <v>9450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0.07</v>
      </c>
      <c r="F14" s="24" t="n">
        <v>10.76</v>
      </c>
      <c r="G14" s="25" t="e">
        <f aca="false">((E14*$D$4)/100)/F14</f>
        <v>#VALUE!</v>
      </c>
      <c r="H14" s="26" t="n">
        <v>7</v>
      </c>
      <c r="I14" s="27" t="n">
        <f aca="false">H14*F14*100</f>
        <v>7532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0.07</v>
      </c>
      <c r="F15" s="24" t="n">
        <v>12.89</v>
      </c>
      <c r="G15" s="25" t="e">
        <f aca="false">((E15*$D$4)/100)/F15</f>
        <v>#VALUE!</v>
      </c>
      <c r="H15" s="26" t="n">
        <v>5</v>
      </c>
      <c r="I15" s="27" t="n">
        <f aca="false">H15*F15*100</f>
        <v>6445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0.07</v>
      </c>
      <c r="F16" s="24" t="n">
        <v>22.7</v>
      </c>
      <c r="G16" s="25" t="e">
        <f aca="false">((E16*$D$4)/100)/F16</f>
        <v>#VALUE!</v>
      </c>
      <c r="H16" s="26" t="n">
        <v>3</v>
      </c>
      <c r="I16" s="27" t="n">
        <f aca="false">H16*F16*100</f>
        <v>6810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0.08</v>
      </c>
      <c r="F17" s="24" t="n">
        <v>53.94</v>
      </c>
      <c r="G17" s="25" t="e">
        <f aca="false">((E17*$D$4)/100)/F17</f>
        <v>#VALUE!</v>
      </c>
      <c r="H17" s="26" t="n">
        <v>1</v>
      </c>
      <c r="I17" s="27" t="n">
        <f aca="false">H17*F17*100</f>
        <v>5394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Outubro!F4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0.1</v>
      </c>
      <c r="F10" s="24" t="n">
        <v>9.89</v>
      </c>
      <c r="G10" s="25" t="e">
        <f aca="false">((E10*$D$4)/100)/F10</f>
        <v>#VALUE!</v>
      </c>
      <c r="H10" s="26" t="n">
        <v>10</v>
      </c>
      <c r="I10" s="27" t="n">
        <f aca="false">H10*F10*100</f>
        <v>9890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0.1</v>
      </c>
      <c r="F11" s="24" t="n">
        <v>43.47</v>
      </c>
      <c r="G11" s="25" t="e">
        <f aca="false">((E11*$D$4)/100)/F11</f>
        <v>#VALUE!</v>
      </c>
      <c r="H11" s="26" t="n">
        <v>2</v>
      </c>
      <c r="I11" s="27" t="n">
        <f aca="false">H11*F11*100</f>
        <v>8694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0.1</v>
      </c>
      <c r="F12" s="24" t="n">
        <v>29</v>
      </c>
      <c r="G12" s="25" t="e">
        <f aca="false">((E12*$D$4)/100)/F12</f>
        <v>#VALUE!</v>
      </c>
      <c r="H12" s="26" t="n">
        <v>3</v>
      </c>
      <c r="I12" s="27" t="n">
        <f aca="false">H12*F12*100</f>
        <v>8700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0.1</v>
      </c>
      <c r="F13" s="24" t="n">
        <v>18.9</v>
      </c>
      <c r="G13" s="25" t="e">
        <f aca="false">((E13*$D$4)/100)/F13</f>
        <v>#VALUE!</v>
      </c>
      <c r="H13" s="26" t="n">
        <v>5</v>
      </c>
      <c r="I13" s="27" t="n">
        <f aca="false">H13*F13*100</f>
        <v>9450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0.1</v>
      </c>
      <c r="F14" s="24" t="n">
        <v>10.76</v>
      </c>
      <c r="G14" s="25" t="e">
        <f aca="false">((E14*$D$4)/100)/F14</f>
        <v>#VALUE!</v>
      </c>
      <c r="H14" s="26" t="n">
        <v>7</v>
      </c>
      <c r="I14" s="27" t="n">
        <f aca="false">H14*F14*100</f>
        <v>7532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0.1</v>
      </c>
      <c r="F15" s="24" t="n">
        <v>12.89</v>
      </c>
      <c r="G15" s="25" t="e">
        <f aca="false">((E15*$D$4)/100)/F15</f>
        <v>#VALUE!</v>
      </c>
      <c r="H15" s="26" t="n">
        <v>5</v>
      </c>
      <c r="I15" s="27" t="n">
        <f aca="false">H15*F15*100</f>
        <v>6445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0.1</v>
      </c>
      <c r="F16" s="24" t="n">
        <v>22.7</v>
      </c>
      <c r="G16" s="25" t="e">
        <f aca="false">((E16*$D$4)/100)/F16</f>
        <v>#VALUE!</v>
      </c>
      <c r="H16" s="26" t="n">
        <v>3</v>
      </c>
      <c r="I16" s="27" t="n">
        <f aca="false">H16*F16*100</f>
        <v>6810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0.1</v>
      </c>
      <c r="F17" s="24" t="n">
        <v>53.94</v>
      </c>
      <c r="G17" s="25" t="e">
        <f aca="false">((E17*$D$4)/100)/F17</f>
        <v>#VALUE!</v>
      </c>
      <c r="H17" s="26" t="n">
        <v>1</v>
      </c>
      <c r="I17" s="27" t="n">
        <f aca="false">H17*F17*100</f>
        <v>5394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39" t="s">
        <v>26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Novembro!F4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28</v>
      </c>
      <c r="E8" s="43" t="n">
        <v>0.1</v>
      </c>
      <c r="F8" s="24" t="n">
        <v>16.71</v>
      </c>
      <c r="G8" s="25" t="e">
        <f aca="false">((E8*$D$4)/100)/F8</f>
        <v>#VALUE!</v>
      </c>
      <c r="H8" s="26" t="n">
        <v>6</v>
      </c>
      <c r="I8" s="27" t="n">
        <f aca="false">H8*F8*100</f>
        <v>10026</v>
      </c>
      <c r="J8" s="33" t="e">
        <f aca="false">I8/$E$4</f>
        <v>#VALUE!</v>
      </c>
      <c r="K8" s="29" t="n">
        <v>15.86</v>
      </c>
      <c r="L8" s="23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29</v>
      </c>
      <c r="E9" s="43" t="n">
        <v>0.1</v>
      </c>
      <c r="F9" s="24" t="n">
        <v>35.25</v>
      </c>
      <c r="G9" s="25" t="e">
        <f aca="false">((E9*$D$4)/100)/F9</f>
        <v>#VALUE!</v>
      </c>
      <c r="H9" s="26" t="n">
        <v>3</v>
      </c>
      <c r="I9" s="27" t="n">
        <f aca="false">H9*F9*100</f>
        <v>10575</v>
      </c>
      <c r="J9" s="33" t="e">
        <f aca="false">I9/$E$4</f>
        <v>#VALUE!</v>
      </c>
      <c r="K9" s="29" t="n">
        <v>42.95</v>
      </c>
      <c r="L9" s="23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30</v>
      </c>
      <c r="E10" s="43" t="n">
        <v>0.1</v>
      </c>
      <c r="F10" s="24" t="n">
        <v>9.89</v>
      </c>
      <c r="G10" s="25" t="e">
        <f aca="false">((E10*$D$4)/100)/F10</f>
        <v>#VALUE!</v>
      </c>
      <c r="H10" s="26" t="n">
        <v>13</v>
      </c>
      <c r="I10" s="27" t="n">
        <f aca="false">H10*F10*100</f>
        <v>12857</v>
      </c>
      <c r="J10" s="33" t="e">
        <f aca="false">I10/$E$4</f>
        <v>#VALUE!</v>
      </c>
      <c r="K10" s="29" t="n">
        <v>10.19</v>
      </c>
      <c r="L10" s="23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31</v>
      </c>
      <c r="E11" s="43" t="n">
        <v>0.1</v>
      </c>
      <c r="F11" s="24" t="n">
        <v>43.47</v>
      </c>
      <c r="G11" s="25" t="e">
        <f aca="false">((E11*$D$4)/100)/F11</f>
        <v>#VALUE!</v>
      </c>
      <c r="H11" s="26" t="n">
        <v>3</v>
      </c>
      <c r="I11" s="27" t="n">
        <f aca="false">H11*F11*100</f>
        <v>13041</v>
      </c>
      <c r="J11" s="33" t="e">
        <f aca="false">I11/$E$4</f>
        <v>#VALUE!</v>
      </c>
      <c r="K11" s="29" t="n">
        <v>48.33</v>
      </c>
      <c r="L11" s="23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32</v>
      </c>
      <c r="E12" s="43" t="n">
        <v>0.1</v>
      </c>
      <c r="F12" s="24" t="n">
        <v>29</v>
      </c>
      <c r="G12" s="25" t="e">
        <f aca="false">((E12*$D$4)/100)/F12</f>
        <v>#VALUE!</v>
      </c>
      <c r="H12" s="26" t="n">
        <v>4</v>
      </c>
      <c r="I12" s="27" t="n">
        <f aca="false">H12*F12*100</f>
        <v>11600</v>
      </c>
      <c r="J12" s="33" t="e">
        <f aca="false">I12/$E$4</f>
        <v>#VALUE!</v>
      </c>
      <c r="K12" s="29" t="n">
        <v>34.66</v>
      </c>
      <c r="L12" s="23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33</v>
      </c>
      <c r="E13" s="43" t="n">
        <v>0.1</v>
      </c>
      <c r="F13" s="24" t="n">
        <v>18.9</v>
      </c>
      <c r="G13" s="25" t="e">
        <f aca="false">((E13*$D$4)/100)/F13</f>
        <v>#VALUE!</v>
      </c>
      <c r="H13" s="26" t="n">
        <v>7</v>
      </c>
      <c r="I13" s="27" t="n">
        <f aca="false">H13*F13*100</f>
        <v>13230</v>
      </c>
      <c r="J13" s="33" t="e">
        <f aca="false">I13/$E$4</f>
        <v>#VALUE!</v>
      </c>
      <c r="K13" s="29" t="n">
        <v>19.85</v>
      </c>
      <c r="L13" s="23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34</v>
      </c>
      <c r="E14" s="43" t="n">
        <v>0.1</v>
      </c>
      <c r="F14" s="24" t="n">
        <v>10.76</v>
      </c>
      <c r="G14" s="25" t="e">
        <f aca="false">((E14*$D$4)/100)/F14</f>
        <v>#VALUE!</v>
      </c>
      <c r="H14" s="26" t="n">
        <v>12</v>
      </c>
      <c r="I14" s="27" t="n">
        <f aca="false">H14*F14*100</f>
        <v>12912</v>
      </c>
      <c r="J14" s="33" t="e">
        <f aca="false">I14/$E$4</f>
        <v>#VALUE!</v>
      </c>
      <c r="K14" s="29" t="n">
        <v>11.85</v>
      </c>
      <c r="L14" s="23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35</v>
      </c>
      <c r="E15" s="43" t="n">
        <v>0.1</v>
      </c>
      <c r="F15" s="24" t="n">
        <v>12.89</v>
      </c>
      <c r="G15" s="25" t="e">
        <f aca="false">((E15*$D$4)/100)/F15</f>
        <v>#VALUE!</v>
      </c>
      <c r="H15" s="26" t="n">
        <v>10</v>
      </c>
      <c r="I15" s="27" t="n">
        <f aca="false">H15*F15*100</f>
        <v>12890</v>
      </c>
      <c r="J15" s="33" t="e">
        <f aca="false">I15/$E$4</f>
        <v>#VALUE!</v>
      </c>
      <c r="K15" s="29" t="n">
        <v>12.46</v>
      </c>
      <c r="L15" s="23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36</v>
      </c>
      <c r="E16" s="43" t="n">
        <v>0.1</v>
      </c>
      <c r="F16" s="24" t="n">
        <v>22.7</v>
      </c>
      <c r="G16" s="25" t="e">
        <f aca="false">((E16*$D$4)/100)/F16</f>
        <v>#VALUE!</v>
      </c>
      <c r="H16" s="26" t="n">
        <v>5</v>
      </c>
      <c r="I16" s="27" t="n">
        <f aca="false">H16*F16*100</f>
        <v>11350</v>
      </c>
      <c r="J16" s="33" t="e">
        <f aca="false">I16/$E$4</f>
        <v>#VALUE!</v>
      </c>
      <c r="K16" s="29" t="n">
        <v>21.25</v>
      </c>
      <c r="L16" s="23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37</v>
      </c>
      <c r="E17" s="43" t="n">
        <v>0.1</v>
      </c>
      <c r="F17" s="24" t="n">
        <v>53.94</v>
      </c>
      <c r="G17" s="25" t="e">
        <f aca="false">((E17*$D$4)/100)/F17</f>
        <v>#VALUE!</v>
      </c>
      <c r="H17" s="26" t="n">
        <v>3</v>
      </c>
      <c r="I17" s="27" t="n">
        <f aca="false">H17*F17*100</f>
        <v>16182</v>
      </c>
      <c r="J17" s="33" t="e">
        <f aca="false">I17/$E$4</f>
        <v>#VALUE!</v>
      </c>
      <c r="K17" s="29" t="n">
        <v>48.76</v>
      </c>
      <c r="L17" s="23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25</v>
      </c>
      <c r="D18" s="34"/>
      <c r="E18" s="34"/>
      <c r="F18" s="35" t="e">
        <f aca="false">D4</f>
        <v>#VALUE!</v>
      </c>
      <c r="G18" s="36"/>
      <c r="H18" s="36"/>
      <c r="I18" s="36"/>
      <c r="J18" s="35"/>
      <c r="K18" s="37" t="e">
        <f aca="false">F4</f>
        <v>#VALUE!</v>
      </c>
      <c r="L18" s="38" t="e">
        <f aca="false">(K18/F18-1)</f>
        <v>#VALUE!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27</v>
      </c>
      <c r="D19" s="34"/>
      <c r="E19" s="34"/>
      <c r="F19" s="40" t="n">
        <v>100967.2</v>
      </c>
      <c r="G19" s="41"/>
      <c r="H19" s="41"/>
      <c r="I19" s="41"/>
      <c r="J19" s="42"/>
      <c r="K19" s="4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2020-05-29T23:38:35Z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